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52FA98B6-9268-4DA7-8408-A52F2B0EA329}"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U34" i="10" s="1"/>
  <c r="C34" i="10"/>
  <c r="U35"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<sst xmlns="http://schemas.openxmlformats.org/spreadsheetml/2006/main" count="1236" uniqueCount="619">
  <si>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</si>
  <si>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</si>
  <si>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</si>
  <si>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</si>
  <si>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</si>
  <si>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</si>
  <si>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</si>
  <si>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</si>
  <si>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</si>
  <si>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</si>
  <si>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</si>
  <si>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</si>
  <si>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</si>
  <si>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</si>
  <si>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</si>
  <si>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</si>
  <si>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</si>
  <si>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</si>
  <si>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</si>
  <si>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</si>
  <si>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</si>
  <si>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</si>
  <si>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</si>
  <si>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</si>
  <si>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</si>
  <si>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</si>
  <si>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</si>
  <si>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</si>
  <si>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</si>
  <si>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</si>
  <si>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</si>
  <si>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</si>
  <si>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</si>
  <si>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</si>
  <si>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</si>
  <si>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</si>
  <si>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</si>
  <si>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</si>
  <si>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</si>
  <si>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</si>
  <si>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</si>
  <si>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</si>
  <si>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</si>
  <si>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</si>
  <si>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</si>
  <si>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</si>
  <si>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</si>
  <si>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</si>
  <si>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</si>
  <si>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</si>
  <si>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</si>
  <si>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</si>
  <si>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</si>
  <si>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</si>
  <si>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</si>
  <si>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</si>
  <si>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</si>
  <si>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</si>
  <si>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</si>
  <si>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</si>
  <si>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</si>
  <si>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</si>
  <si>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</si>
  <si>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</si>
  <si>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</si>
  <si>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</si>
  <si>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</si>
  <si>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</si>
  <si>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</si>
  <si>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</si>
  <si>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</si>
  <si>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</si>
  <si>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</si>
  <si>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</si>
  <si>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</si>
  <si>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</si>
  <si>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</si>
  <si>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</si>
  <si>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</si>
  <si>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</si>
  <si>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</si>
  <si>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</si>
  <si>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</si>
  <si>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</si>
  <si>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</si>
  <si>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</si>
  <si>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</si>
  <si>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</si>
  <si>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</si>
  <si>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</si>
  <si>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</si>
  <si>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</si>
  <si>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</si>
  <si>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</si>
  <si>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</si>
  <si>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</si>
  <si>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</si>
  <si>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</si>
  <si>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</si>
  <si>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</si>
  <si>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</si>
  <si>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</si>
  <si>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</si>
  <si>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</si>
  <si>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</si>
  <si>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</si>
  <si>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</si>
  <si>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</si>
  <si>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</si>
  <si>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</si>
  <si>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</si>
  <si>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</si>
  <si>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</si>
  <si>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</si>
  <si>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</si>
  <si>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</si>
  <si>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</si>
  <si>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</si>
  <si>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</si>
  <si>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</si>
  <si>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</si>
  <si>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</si>
  <si>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</si>
  <si>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</si>
  <si>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</si>
  <si>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</si>
  <si>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</si>
  <si>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</si>
  <si>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</si>
  <si>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</si>
  <si>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</si>
  <si>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</si>
  <si>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</si>
  <si>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</si>
  <si>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</si>
  <si>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</si>
  <si>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</si>
  <si>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</si>
  <si>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</si>
  <si>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</si>
  <si>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</si>
  <si>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</si>
  <si>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</si>
  <si>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</si>
  <si>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</si>
  <si>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</si>
  <si>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</si>
  <si>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</si>
  <si>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</si>
  <si>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</si>
  <si>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</si>
  <si>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</si>
  <si>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</si>
  <si>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</si>
  <si>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</si>
  <si>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</si>
  <si>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</si>
  <si>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</si>
  <si>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</si>
  <si>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</si>
  <si>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</si>
  <si>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</si>
  <si>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</si>
  <si>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</si>
  <si>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</si>
  <si>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</si>
  <si>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</si>
  <si>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</si>
  <si>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</si>
  <si>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</si>
  <si>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</si>
  <si>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</si>
  <si>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</si>
  <si>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</si>
  <si>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</si>
  <si>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</si>
  <si>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</si>
  <si>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</si>
  <si>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</si>
  <si>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</si>
  <si>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</si>
  <si>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</si>
  <si>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</si>
  <si>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</si>
  <si>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</si>
  <si>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</si>
  <si>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</si>
  <si>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</si>
  <si>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</si>
  <si>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</si>
  <si>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</si>
  <si>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</si>
  <si>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</si>
  <si>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</si>
  <si>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</si>
  <si>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</si>
  <si>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</si>
  <si>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</si>
  <si>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</si>
  <si>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</si>
  <si>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</si>
  <si>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</si>
  <si>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</si>
  <si>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</si>
  <si>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</si>
  <si>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</si>
  <si>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</si>
  <si>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</si>
  <si>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</si>
  <si>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</si>
  <si>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</si>
  <si>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</si>
  <si>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</si>
  <si>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</si>
  <si>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</si>
  <si>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</si>
  <si>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岐阜県神戸町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</si>
  <si>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</si>
  <si>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</si>
  <si>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</si>
  <si>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</si>
  <si>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</si>
  <si>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</si>
  <si>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</si>
  <si>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</si>
  <si>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</si>
  <si>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</si>
  <si>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</si>
  <si>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</si>
  <si>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</si>
  <si>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</si>
  <si>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</si>
  <si>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</si>
  <si>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</si>
  <si>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</si>
  <si>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</si>
  <si>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</si>
  <si>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</si>
  <si>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</si>
  <si>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</si>
  <si>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</si>
  <si>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</si>
  <si>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</si>
  <si>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</si>
  <si>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</si>
  <si>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</si>
  <si>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</si>
  <si>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</si>
  <si>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</si>
  <si>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</si>
  <si>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</si>
  <si>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</si>
  <si>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</si>
  <si>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</si>
  <si>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</si>
  <si>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</si>
  <si>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</si>
  <si>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</si>
  <si>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</si>
  <si>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</si>
  <si>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</si>
  <si>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</si>
  <si>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</si>
  <si>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</si>
  <si>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</si>
  <si>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</si>
  <si>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</si>
  <si>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</si>
  <si>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</si>
  <si>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</si>
  <si>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</si>
  <si>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</si>
  <si>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</si>
  <si>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</si>
  <si>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</si>
  <si>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</si>
  <si>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</si>
  <si>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</si>
  <si>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</si>
  <si>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</si>
  <si>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</si>
  <si>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</si>
  <si>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</si>
  <si>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</si>
  <si>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</si>
  <si>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</si>
  <si>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</si>
  <si>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</si>
  <si>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</si>
  <si>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</si>
  <si>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</si>
  <si>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</si>
  <si>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</si>
  <si>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</si>
  <si>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</si>
  <si>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</si>
  <si>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</si>
  <si>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</si>
  <si>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</si>
  <si>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</si>
  <si>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</si>
  <si>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</si>
  <si>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</si>
  <si>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</si>
  <si>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</si>
  <si>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</si>
  <si>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</si>
  <si>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</si>
  <si>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</si>
  <si>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</si>
  <si>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</si>
  <si>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</si>
  <si>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</si>
  <si>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</si>
  <si>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</si>
  <si>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</si>
  <si>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</si>
  <si>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</si>
  <si>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</si>
  <si>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</si>
  <si>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</si>
  <si>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</si>
  <si>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</si>
  <si>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</si>
  <si>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</si>
  <si>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</si>
  <si>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</si>
  <si>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</si>
  <si>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</si>
  <si>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</si>
  <si>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</si>
  <si>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</si>
  <si>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</si>
  <si>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</si>
  <si>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</si>
  <si>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</si>
  <si>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</si>
  <si>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</si>
  <si>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</si>
  <si>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</si>
  <si>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</si>
  <si>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</si>
  <si>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</si>
  <si>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</si>
  <si>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</si>
  <si>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</si>
  <si>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</si>
  <si>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</si>
  <si>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</si>
  <si>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</si>
  <si>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</si>
  <si>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</si>
  <si>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</si>
  <si>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</si>
  <si>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</si>
  <si>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</si>
  <si>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</si>
  <si>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</si>
  <si>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</si>
  <si>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</si>
  <si>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</si>
  <si>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</si>
  <si>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</si>
  <si>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</si>
  <si>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</si>
  <si>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</si>
  <si>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</si>
  <si>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</si>
  <si>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</si>
  <si>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岐阜県神戸町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</si>
  <si>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</si>
  <si>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</si>
  <si>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</si>
  <si>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</si>
  <si>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</si>
  <si>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</si>
  <si>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</si>
  <si>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</si>
  <si>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</si>
  <si>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</si>
  <si>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</si>
  <si>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</si>
  <si>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</si>
  <si>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</si>
  <si>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</si>
  <si>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</si>
  <si>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</si>
  <si>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</si>
  <si>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</si>
  <si>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</si>
  <si>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障がい福祉サービス事業特別会計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</si>
  <si>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</si>
  <si>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</si>
  <si>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</si>
  <si>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</si>
  <si>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</si>
  <si>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</si>
  <si>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</si>
  <si>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</si>
  <si>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</si>
  <si>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</si>
  <si>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</si>
  <si>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</si>
  <si>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</si>
  <si>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</si>
  <si>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</si>
  <si>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神戸町国民健康保険特別会計</t>
    <phoneticPr fontId="5"/>
  </si>
  <si>
    <t>神戸町後期高齢者医療特別会計</t>
    <phoneticPr fontId="5"/>
  </si>
  <si>
    <t>神戸町水道事業会計</t>
    <phoneticPr fontId="5"/>
  </si>
  <si>
    <t>法適用企業</t>
    <phoneticPr fontId="5"/>
  </si>
  <si>
    <t>神戸町公共下水道事業特別会計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</si>
  <si>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</si>
  <si>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</si>
  <si>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</si>
  <si>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</si>
  <si>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</si>
  <si>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</si>
  <si>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</si>
  <si>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</si>
  <si>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</si>
  <si>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</si>
  <si>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</si>
  <si>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</si>
  <si>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</si>
  <si>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</si>
  <si>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</si>
  <si>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</si>
  <si>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</si>
  <si>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</si>
  <si>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</si>
  <si>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</si>
  <si>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</si>
  <si>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</si>
  <si>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</si>
  <si>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</si>
  <si>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</si>
  <si>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</si>
  <si>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</si>
  <si>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</si>
  <si>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</si>
  <si>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</si>
  <si>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</si>
  <si>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</si>
  <si>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</si>
  <si>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</si>
  <si>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</si>
  <si>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</si>
  <si>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</si>
  <si>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</si>
  <si>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</si>
  <si>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</si>
  <si>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</si>
  <si>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</si>
  <si>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</si>
  <si>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</si>
  <si>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</si>
  <si>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</si>
  <si>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</si>
  <si>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</si>
  <si>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</si>
  <si>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</si>
  <si>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</si>
  <si>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</si>
  <si>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</si>
  <si>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</si>
  <si>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</si>
  <si>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</si>
  <si>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</si>
  <si>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</si>
  <si>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</si>
  <si>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</si>
  <si>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</si>
  <si>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</si>
  <si>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</si>
  <si>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</si>
  <si>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</si>
  <si>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</si>
  <si>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</si>
  <si>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神戸町公共下水道事業特別会計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</si>
  <si>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</si>
  <si>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</si>
  <si>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神戸町後期高齢者医療特別会計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</si>
  <si>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</si>
  <si>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神戸町国民健康保険特別会計</t>
    <phoneticPr fontId="5"/>
  </si>
  <si>
    <t>(Ｆ)</t>
    <phoneticPr fontId="5"/>
  </si>
  <si>
    <t>神戸町水道事業会計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</si>
  <si>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</si>
  <si>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</si>
  <si>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</si>
  <si>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</si>
  <si>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</si>
  <si>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</si>
  <si>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</si>
  <si>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</si>
  <si>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</si>
  <si>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</si>
  <si>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</si>
  <si>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</si>
  <si>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</si>
  <si>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</si>
  <si>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</si>
  <si>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</si>
  <si>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</si>
  <si>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</si>
  <si>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</si>
  <si>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</si>
  <si>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</si>
  <si>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</si>
  <si>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</si>
  <si>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</si>
  <si>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</si>
  <si>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</si>
  <si>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</si>
  <si>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</si>
  <si>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</si>
  <si>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</si>
  <si>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</si>
  <si>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</si>
  <si>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</si>
  <si>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</si>
  <si>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</si>
  <si>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</si>
  <si>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</si>
  <si>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</si>
  <si>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</si>
  <si>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</si>
  <si>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</si>
  <si>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</si>
  <si>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</si>
  <si>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</si>
  <si>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</si>
  <si>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</si>
  <si>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</si>
  <si>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</si>
  <si>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</si>
  <si>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</si>
  <si>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</si>
  <si>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</si>
  <si>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</si>
  <si>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</si>
  <si>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</si>
  <si>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</si>
  <si>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</si>
  <si>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</si>
  <si>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</si>
  <si>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</si>
  <si>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</si>
  <si>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</si>
  <si>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</si>
  <si>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</si>
  <si>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</si>
  <si>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</si>
  <si>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</si>
  <si>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</si>
  <si>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</si>
  <si>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</si>
  <si>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</si>
  <si>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</si>
  <si>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</si>
  <si>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</si>
  <si>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</si>
  <si>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</si>
  <si>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</si>
  <si>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</si>
  <si>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</si>
  <si>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</si>
  <si>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</si>
  <si>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</si>
  <si>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</si>
  <si>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神戸町水道事業会計</t>
  </si>
  <si>
    <t>一般会計</t>
  </si>
  <si>
    <t>神戸町国民健康保険特別会計</t>
  </si>
  <si>
    <t>神戸町公共下水道事業特別会計</t>
  </si>
  <si>
    <t>神戸町後期高齢者医療特別会計</t>
  </si>
  <si>
    <t>障がい福祉サービス事業特別会計</t>
  </si>
  <si>
    <t>学校給食事業特別会計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</si>
  <si>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</si>
  <si>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</si>
  <si>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</si>
  <si>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</si>
  <si>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</si>
  <si>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</si>
  <si>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</si>
  <si>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</si>
  <si>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基金から287百万円繰入</t>
    <phoneticPr fontId="2"/>
  </si>
  <si>
    <t>-</t>
    <phoneticPr fontId="2"/>
  </si>
  <si>
    <t>大垣衛生施設組合</t>
    <rPh sb="0" eb="4">
      <t>オオガキエイセイ</t>
    </rPh>
    <rPh sb="4" eb="6">
      <t>シセツ</t>
    </rPh>
    <rPh sb="6" eb="8">
      <t>クミアイ</t>
    </rPh>
    <phoneticPr fontId="2"/>
  </si>
  <si>
    <t>大垣輪中水防事務組合</t>
    <rPh sb="0" eb="4">
      <t>オオガキワジュウ</t>
    </rPh>
    <rPh sb="4" eb="6">
      <t>スイボウ</t>
    </rPh>
    <rPh sb="6" eb="10">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</si>
  <si>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</si>
  <si>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</si>
  <si>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6">
      <t>ショウボウクミアイ</t>
    </rPh>
    <phoneticPr fontId="2"/>
  </si>
  <si>
    <t>基金から233億19百万円繰入</t>
    <rPh sb="7" eb="8">
      <t>オク</t>
    </rPh>
    <phoneticPr fontId="2"/>
  </si>
  <si>
    <t>揖斐川水防事務組合</t>
    <rPh sb="0" eb="3">
      <t>イビガワ</t>
    </rPh>
    <rPh sb="3" eb="5">
      <t>スイボウ</t>
    </rPh>
    <rPh sb="5" eb="9">
      <t>ジムクミアイ</t>
    </rPh>
    <phoneticPr fontId="2"/>
  </si>
  <si>
    <t>西濃環境整備組合</t>
    <rPh sb="0" eb="2">
      <t>セイノウ</t>
    </rPh>
    <rPh sb="2" eb="4">
      <t>カンキョウ</t>
    </rPh>
    <rPh sb="4" eb="8">
      <t>セイビクミアイ</t>
    </rPh>
    <phoneticPr fontId="2"/>
  </si>
  <si>
    <t>基金から1,154億87百万円繰入</t>
    <rPh sb="9" eb="10">
      <t>オク</t>
    </rPh>
    <phoneticPr fontId="2"/>
  </si>
  <si>
    <t>西南濃粗大廃棄物処理組合</t>
    <rPh sb="0" eb="3">
      <t>セイナンノウ</t>
    </rPh>
    <rPh sb="3" eb="5">
      <t>ソダイ</t>
    </rPh>
    <rPh sb="5" eb="8">
      <t>ハイキブツ</t>
    </rPh>
    <rPh sb="8" eb="12">
      <t>ショリクミアイ</t>
    </rPh>
    <phoneticPr fontId="2"/>
  </si>
  <si>
    <t>安八郡広域連合（特別会計）</t>
    <rPh sb="0" eb="3">
      <t>アンパチグン</t>
    </rPh>
    <rPh sb="3" eb="7">
      <t>コウイキレンゴウ</t>
    </rPh>
    <rPh sb="8" eb="12">
      <t>トクベツカイケイ</t>
    </rPh>
    <phoneticPr fontId="2"/>
  </si>
  <si>
    <t>後期高齢者医療広域連合（一般会計分）</t>
    <rPh sb="0" eb="5">
      <t>コウキコウレイシャ</t>
    </rPh>
    <rPh sb="5" eb="11">
      <t>イリョウコウイキレンゴウ</t>
    </rPh>
    <rPh sb="12" eb="17">
      <t>イッパンカイケイブン</t>
    </rPh>
    <phoneticPr fontId="2"/>
  </si>
  <si>
    <t>後期高齢者医療広域連合（特別会計分）</t>
    <rPh sb="0" eb="5">
      <t>コウキコウレイシャ</t>
    </rPh>
    <rPh sb="5" eb="11">
      <t>イリョウコウイキレンゴウ</t>
    </rPh>
    <rPh sb="12" eb="14">
      <t>トクベツ</t>
    </rPh>
    <rPh sb="14" eb="16">
      <t>カイケイ</t>
    </rPh>
    <rPh sb="16" eb="17">
      <t>ブン</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</si>
  <si>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</si>
  <si>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神戸町土地開発公社</t>
    <rPh sb="0" eb="3">
      <t>ゴウドチョウ</t>
    </rPh>
    <rPh sb="3" eb="7">
      <t>トチカイハツ</t>
    </rPh>
    <rPh sb="7" eb="9">
      <t>コウシャ</t>
    </rPh>
    <phoneticPr fontId="2"/>
  </si>
  <si>
    <t>-</t>
    <phoneticPr fontId="2"/>
  </si>
  <si>
    <t>-</t>
    <phoneticPr fontId="2"/>
  </si>
  <si>
    <t>ふるさと納税基金</t>
    <rPh sb="4" eb="6">
      <t>ノウゼイ</t>
    </rPh>
    <rPh sb="6" eb="8">
      <t>キキン</t>
    </rPh>
    <phoneticPr fontId="5"/>
  </si>
  <si>
    <t>公共施設整備基金</t>
    <rPh sb="0" eb="2">
      <t>コウキョウ</t>
    </rPh>
    <rPh sb="2" eb="4">
      <t>シセツ</t>
    </rPh>
    <rPh sb="4" eb="6">
      <t>セイビ</t>
    </rPh>
    <rPh sb="6" eb="8">
      <t>キキン</t>
    </rPh>
    <phoneticPr fontId="2"/>
  </si>
  <si>
    <t>ふるさと振興地域福祉基金</t>
    <rPh sb="4" eb="6">
      <t>シンコウ</t>
    </rPh>
    <rPh sb="6" eb="8">
      <t>チイキ</t>
    </rPh>
    <rPh sb="8" eb="10">
      <t>フクシ</t>
    </rPh>
    <rPh sb="10" eb="12">
      <t>キキン</t>
    </rPh>
    <phoneticPr fontId="2"/>
  </si>
  <si>
    <t>社会福祉活動基金</t>
    <rPh sb="0" eb="4">
      <t>シャカイフクシ</t>
    </rPh>
    <rPh sb="4" eb="6">
      <t>カツドウ</t>
    </rPh>
    <rPh sb="6" eb="8">
      <t>キキン</t>
    </rPh>
    <phoneticPr fontId="2"/>
  </si>
  <si>
    <t>育英資金助成基金</t>
    <rPh sb="0" eb="2">
      <t>イクエイ</t>
    </rPh>
    <rPh sb="2" eb="4">
      <t>シキン</t>
    </rPh>
    <rPh sb="4" eb="6">
      <t>ジョセイ</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</si>
  <si>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</si>
  <si>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</si>
  <si>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将来負担比率は公共下水道事業に対して多額の地方債を発行したことにより、R1年度まで上昇傾向にありましたが、普通会計の地方債残高を減らしてきたことや基金の積立をしてきた結果、減少傾向にある。
有形固定資産減価償却率は類似団体よりも低いが、前年度と比較すると数値は1.6％増加しており、上昇傾向にある。今後も資産老朽化が進み、水準が高くなることが予想されるため、公共施設等総合管理計画及び個別施設計画に基づき、老朽化した施設の対策に取り組んでいく。</t>
    <rPh sb="0" eb="6">
      <t>ショウライフタンヒリツ</t>
    </rPh>
    <rPh sb="7" eb="9">
      <t>コウキョウ</t>
    </rPh>
    <rPh sb="37" eb="39">
      <t>ネンド</t>
    </rPh>
    <rPh sb="41" eb="43">
      <t>ジョウショウ</t>
    </rPh>
    <rPh sb="43" eb="45">
      <t>ケイコウ</t>
    </rPh>
    <rPh sb="53" eb="57">
      <t>フツウカイケイ</t>
    </rPh>
    <rPh sb="58" eb="63">
      <t>チホウサイザンダカ</t>
    </rPh>
    <rPh sb="64" eb="65">
      <t>ヘ</t>
    </rPh>
    <rPh sb="73" eb="75">
      <t>キキン</t>
    </rPh>
    <rPh sb="76" eb="78">
      <t>ツミタテ</t>
    </rPh>
    <rPh sb="86" eb="88">
      <t>ゲンショウ</t>
    </rPh>
    <rPh sb="88" eb="90">
      <t>ケイコウ</t>
    </rPh>
    <rPh sb="114" eb="115">
      <t>ヒク</t>
    </rPh>
    <rPh sb="118" eb="121">
      <t>ゼンネンド</t>
    </rPh>
    <rPh sb="122" eb="124">
      <t>ヒカク</t>
    </rPh>
    <rPh sb="127" eb="129">
      <t>スウチ</t>
    </rPh>
    <rPh sb="134" eb="136">
      <t>ゾウカ</t>
    </rPh>
    <rPh sb="141" eb="143">
      <t>ジョウショウ</t>
    </rPh>
    <rPh sb="149" eb="151">
      <t>コンゴ</t>
    </rPh>
    <rPh sb="152" eb="154">
      <t>シサン</t>
    </rPh>
    <rPh sb="154" eb="157">
      <t>ロウキュウカ</t>
    </rPh>
    <rPh sb="158" eb="159">
      <t>スス</t>
    </rPh>
    <rPh sb="161" eb="163">
      <t>スイジュン</t>
    </rPh>
    <rPh sb="164" eb="165">
      <t>タカ</t>
    </rPh>
    <rPh sb="171" eb="173">
      <t>ヨソウ</t>
    </rPh>
    <rPh sb="184" eb="186">
      <t>ソウゴウ</t>
    </rPh>
    <rPh sb="190" eb="191">
      <t>オヨ</t>
    </rPh>
    <rPh sb="192" eb="194">
      <t>コベツ</t>
    </rPh>
    <rPh sb="194" eb="196">
      <t>シセツ</t>
    </rPh>
    <rPh sb="196" eb="198">
      <t>ケイカク</t>
    </rPh>
    <rPh sb="199" eb="200">
      <t>モト</t>
    </rPh>
    <rPh sb="203" eb="206">
      <t>ロウキュウカ</t>
    </rPh>
    <rPh sb="208" eb="210">
      <t>シセツ</t>
    </rPh>
    <rPh sb="211" eb="213">
      <t>タイサク</t>
    </rPh>
    <rPh sb="214" eb="215">
      <t>ト</t>
    </rPh>
    <rPh sb="216" eb="21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</si>
  <si>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</si>
  <si>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</si>
  <si>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</si>
  <si>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</si>
  <si>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</si>
  <si>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</si>
  <si>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上昇傾向にあるが、依然として類似団体と比較して低い水準となっている。上昇傾向の要因としては、公共下水道事業の地方債償還のための繰出金増加と考えられる。一般財源に占める公債費の比率は低い状態である。
将来負担比率もR2年度から減少傾向にありますが、今後一般財源等の減少や地方債発行などにより上昇していくことが考えられるため、これまで以上に公債費の適正化に取り組んでいく必要がある。
</t>
    <rPh sb="8" eb="10">
      <t>ジョウショウ</t>
    </rPh>
    <rPh sb="10" eb="12">
      <t>ケイコウ</t>
    </rPh>
    <rPh sb="17" eb="19">
      <t>イゼン</t>
    </rPh>
    <rPh sb="31" eb="32">
      <t>ヒク</t>
    </rPh>
    <rPh sb="33" eb="35">
      <t>スイジュン</t>
    </rPh>
    <rPh sb="42" eb="44">
      <t>ジョウショウ</t>
    </rPh>
    <rPh sb="44" eb="46">
      <t>ケイコウ</t>
    </rPh>
    <rPh sb="47" eb="49">
      <t>ヨウイン</t>
    </rPh>
    <rPh sb="54" eb="56">
      <t>コウキョウ</t>
    </rPh>
    <rPh sb="56" eb="59">
      <t>ゲスイドウ</t>
    </rPh>
    <rPh sb="59" eb="61">
      <t>ジギョウ</t>
    </rPh>
    <rPh sb="62" eb="65">
      <t>チホウサイ</t>
    </rPh>
    <rPh sb="65" eb="67">
      <t>ショウカン</t>
    </rPh>
    <rPh sb="71" eb="73">
      <t>クリダ</t>
    </rPh>
    <rPh sb="73" eb="74">
      <t>キン</t>
    </rPh>
    <rPh sb="74" eb="76">
      <t>ゾウカ</t>
    </rPh>
    <rPh sb="77" eb="78">
      <t>カンガ</t>
    </rPh>
    <rPh sb="116" eb="118">
      <t>ネンド</t>
    </rPh>
    <rPh sb="120" eb="124">
      <t>ゲンショウケイコウ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</si>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</sst>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9D02F0-C24E-4B31-8DE2-7249C1D504E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98D9-4C53-953C-86183A349F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48166</c:v>
                </c:pt>
                <c:pt idx="1">
                  <c:v>28619</c:v>
                </c:pt>
                <c:pt idx="2">
                  <c:v>33797</c:v>
                </c:pt>
                <c:pt idx="3">
                  <c:v>16567</c:v>
                </c:pt>
                <c:pt idx="4">
                  <c:v>22626</c:v>
                </c:pt>
              </c:numCache>
            </c:numRef>
          </c:val>
          <c:smooth val="0"/>
          <c:extLst>
            <c:ext xmlns:c16="http://schemas.microsoft.com/office/drawing/2014/chart" uri="{C3380CC4-5D6E-409C-BE32-E72D297353CC}">
              <c16:uniqueId val="{00000001-98D9-4C53-953C-86183A349F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9.77</c:v>
                </c:pt>
                <c:pt idx="1">
                  <c:v>9.48</c:v>
                </c:pt>
                <c:pt idx="2">
                  <c:v>9.84</c:v>
                </c:pt>
                <c:pt idx="3">
                  <c:v>11.69</c:v>
                </c:pt>
                <c:pt idx="4">
                  <c:v>5.0599999999999996</c:v>
                </c:pt>
              </c:numCache>
            </c:numRef>
          </c:val>
          <c:extLst>
            <c:ext xmlns:c16="http://schemas.microsoft.com/office/drawing/2014/chart" uri="{C3380CC4-5D6E-409C-BE32-E72D297353CC}">
              <c16:uniqueId val="{00000000-C3FF-4C64-B5D9-21F5E1237E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16.54</c:v>
                </c:pt>
                <c:pt idx="1">
                  <c:v>19.86</c:v>
                </c:pt>
                <c:pt idx="2">
                  <c:v>22.3</c:v>
                </c:pt>
                <c:pt idx="3">
                  <c:v>31.84</c:v>
                </c:pt>
                <c:pt idx="4">
                  <c:v>41.11</c:v>
                </c:pt>
              </c:numCache>
            </c:numRef>
          </c:val>
          <c:extLst>
            <c:ext xmlns:c16="http://schemas.microsoft.com/office/drawing/2014/chart" uri="{C3380CC4-5D6E-409C-BE32-E72D297353CC}">
              <c16:uniqueId val="{00000001-C3FF-4C64-B5D9-21F5E1237E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2.96</c:v>
                </c:pt>
                <c:pt idx="2">
                  <c:v>4.3099999999999996</c:v>
                </c:pt>
                <c:pt idx="3">
                  <c:v>13.06</c:v>
                </c:pt>
                <c:pt idx="4">
                  <c:v>1.6</c:v>
                </c:pt>
              </c:numCache>
            </c:numRef>
          </c:val>
          <c:smooth val="0"/>
          <c:extLst>
            <c:ext xmlns:c16="http://schemas.microsoft.com/office/drawing/2014/chart" uri="{C3380CC4-5D6E-409C-BE32-E72D297353CC}">
              <c16:uniqueId val="{00000002-C3FF-4C64-B5D9-21F5E1237E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ED-4BB5-80E1-BAA176D32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ED-4BB5-80E1-BAA176D325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ED-4BB5-80E1-BAA176D3259F}"/>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3-D7ED-4BB5-80E1-BAA176D3259F}"/>
            </c:ext>
          </c:extLst>
        </c:ser>
        <c:ser>
          <c:idx val="4"/>
          <c:order val="4"/>
          <c:tx>
            <c:strRef>
              <c:f>データシート!$A$31</c:f>
              <c:strCache>
                <c:ptCount val="1"/>
                <c:pt idx="0">
                  <c:v>障がい福祉サービス事業特別会計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7.0000000000000007E-2</c:v>
                </c:pt>
                <c:pt idx="8">
                  <c:v>#N/A</c:v>
                </c:pt>
                <c:pt idx="9">
                  <c:v>7.0000000000000007E-2</c:v>
                </c:pt>
              </c:numCache>
            </c:numRef>
          </c:val>
          <c:extLst>
            <c:ext xmlns:c16="http://schemas.microsoft.com/office/drawing/2014/chart" uri="{C3380CC4-5D6E-409C-BE32-E72D297353CC}">
              <c16:uniqueId val="{00000004-D7ED-4BB5-80E1-BAA176D3259F}"/>
            </c:ext>
          </c:extLst>
        </c:ser>
        <c:ser>
          <c:idx val="5"/>
          <c:order val="5"/>
          <c:tx>
            <c:strRef>
              <c:f>データシート!$A$32</c:f>
              <c:strCache>
                <c:ptCount val="1"/>
                <c:pt idx="0">
                  <c:v>神戸町後期高齢者医療特別会計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0.13</c:v>
                </c:pt>
                <c:pt idx="4">
                  <c:v>#N/A</c:v>
                </c:pt>
                <c:pt idx="5">
                  <c:v>0.12</c:v>
                </c:pt>
                <c:pt idx="6">
                  <c:v>#N/A</c:v>
                </c:pt>
                <c:pt idx="7">
                  <c:v>0.14000000000000001</c:v>
                </c:pt>
                <c:pt idx="8">
                  <c:v>#N/A</c:v>
                </c:pt>
                <c:pt idx="9">
                  <c:v>0.2</c:v>
                </c:pt>
              </c:numCache>
            </c:numRef>
          </c:val>
          <c:extLst>
            <c:ext xmlns:c16="http://schemas.microsoft.com/office/drawing/2014/chart" uri="{C3380CC4-5D6E-409C-BE32-E72D297353CC}">
              <c16:uniqueId val="{00000005-D7ED-4BB5-80E1-BAA176D3259F}"/>
            </c:ext>
          </c:extLst>
        </c:ser>
        <c:ser>
          <c:idx val="6"/>
          <c:order val="6"/>
          <c:tx>
            <c:strRef>
              <c:f>データシート!$A$33</c:f>
              <c:strCache>
                <c:ptCount val="1"/>
                <c:pt idx="0">
                  <c:v>神戸町公共下水道事業特別会計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0.99</c:v>
                </c:pt>
                <c:pt idx="2">
                  <c:v>#N/A</c:v>
                </c:pt>
                <c:pt idx="3">
                  <c:v>0.73</c:v>
                </c:pt>
                <c:pt idx="4">
                  <c:v>#N/A</c:v>
                </c:pt>
                <c:pt idx="5">
                  <c:v>0.8</c:v>
                </c:pt>
                <c:pt idx="6">
                  <c:v>#N/A</c:v>
                </c:pt>
                <c:pt idx="7">
                  <c:v>0.34</c:v>
                </c:pt>
                <c:pt idx="8">
                  <c:v>#N/A</c:v>
                </c:pt>
                <c:pt idx="9">
                  <c:v>0.54</c:v>
                </c:pt>
              </c:numCache>
            </c:numRef>
          </c:val>
          <c:extLst>
            <c:ext xmlns:c16="http://schemas.microsoft.com/office/drawing/2014/chart" uri="{C3380CC4-5D6E-409C-BE32-E72D297353CC}">
              <c16:uniqueId val="{00000006-D7ED-4BB5-80E1-BAA176D3259F}"/>
            </c:ext>
          </c:extLst>
        </c:ser>
        <c:ser>
          <c:idx val="7"/>
          <c:order val="7"/>
          <c:tx>
            <c:strRef>
              <c:f>データシート!$A$34</c:f>
              <c:strCache>
                <c:ptCount val="1"/>
                <c:pt idx="0">
                  <c:v>神戸町国民健康保険特別会計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1.42</c:v>
                </c:pt>
                <c:pt idx="2">
                  <c:v>#N/A</c:v>
                </c:pt>
                <c:pt idx="3">
                  <c:v>1.33</c:v>
                </c:pt>
                <c:pt idx="4">
                  <c:v>#N/A</c:v>
                </c:pt>
                <c:pt idx="5">
                  <c:v>1.33</c:v>
                </c:pt>
                <c:pt idx="6">
                  <c:v>#N/A</c:v>
                </c:pt>
                <c:pt idx="7">
                  <c:v>0.88</c:v>
                </c:pt>
                <c:pt idx="8">
                  <c:v>#N/A</c:v>
                </c:pt>
                <c:pt idx="9">
                  <c:v>0.78</c:v>
                </c:pt>
              </c:numCache>
            </c:numRef>
          </c:val>
          <c:extLst>
            <c:ext xmlns:c16="http://schemas.microsoft.com/office/drawing/2014/chart" uri="{C3380CC4-5D6E-409C-BE32-E72D297353CC}">
              <c16:uniqueId val="{00000007-D7ED-4BB5-80E1-BAA176D32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9.6999999999999993</c:v>
                </c:pt>
                <c:pt idx="2">
                  <c:v>#N/A</c:v>
                </c:pt>
                <c:pt idx="3">
                  <c:v>9.4</c:v>
                </c:pt>
                <c:pt idx="4">
                  <c:v>#N/A</c:v>
                </c:pt>
                <c:pt idx="5">
                  <c:v>9.76</c:v>
                </c:pt>
                <c:pt idx="6">
                  <c:v>#N/A</c:v>
                </c:pt>
                <c:pt idx="7">
                  <c:v>11.6</c:v>
                </c:pt>
                <c:pt idx="8">
                  <c:v>#N/A</c:v>
                </c:pt>
                <c:pt idx="9">
                  <c:v>4.97</c:v>
                </c:pt>
              </c:numCache>
            </c:numRef>
          </c:val>
          <c:extLst>
            <c:ext xmlns:c16="http://schemas.microsoft.com/office/drawing/2014/chart" uri="{C3380CC4-5D6E-409C-BE32-E72D297353CC}">
              <c16:uniqueId val="{00000008-D7ED-4BB5-80E1-BAA176D3259F}"/>
            </c:ext>
          </c:extLst>
        </c:ser>
        <c:ser>
          <c:idx val="9"/>
          <c:order val="9"/>
          <c:tx>
            <c:strRef>
              <c:f>データシート!$A$36</c:f>
              <c:strCache>
                <c:ptCount val="1"/>
                <c:pt idx="0">
                  <c:v>神戸町水道事業会計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14.35</c:v>
                </c:pt>
                <c:pt idx="2">
                  <c:v>#N/A</c:v>
                </c:pt>
                <c:pt idx="3">
                  <c:v>14.04</c:v>
                </c:pt>
                <c:pt idx="4">
                  <c:v>#N/A</c:v>
                </c:pt>
                <c:pt idx="5">
                  <c:v>9.84</c:v>
                </c:pt>
                <c:pt idx="6">
                  <c:v>#N/A</c:v>
                </c:pt>
                <c:pt idx="7">
                  <c:v>6.74</c:v>
                </c:pt>
                <c:pt idx="8">
                  <c:v>#N/A</c:v>
                </c:pt>
                <c:pt idx="9">
                  <c:v>6.14</c:v>
                </c:pt>
              </c:numCache>
            </c:numRef>
          </c:val>
          <c:extLst>
            <c:ext xmlns:c16="http://schemas.microsoft.com/office/drawing/2014/chart" uri="{C3380CC4-5D6E-409C-BE32-E72D297353CC}">
              <c16:uniqueId val="{00000009-D7ED-4BB5-80E1-BAA176D325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534</c:v>
                </c:pt>
                <c:pt idx="5">
                  <c:v>542</c:v>
                </c:pt>
                <c:pt idx="8">
                  <c:v>550</c:v>
                </c:pt>
                <c:pt idx="11">
                  <c:v>555</c:v>
                </c:pt>
                <c:pt idx="14">
                  <c:v>558</c:v>
                </c:pt>
              </c:numCache>
            </c:numRef>
          </c:val>
          <c:extLst>
            <c:ext xmlns:c16="http://schemas.microsoft.com/office/drawing/2014/chart" uri="{C3380CC4-5D6E-409C-BE32-E72D297353CC}">
              <c16:uniqueId val="{00000000-E482-4A41-A35A-6A04CA262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82-4A41-A35A-6A04CA262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82-4A41-A35A-6A04CA262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3-E482-4A41-A35A-6A04CA262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217</c:v>
                </c:pt>
                <c:pt idx="3">
                  <c:v>227</c:v>
                </c:pt>
                <c:pt idx="6">
                  <c:v>224</c:v>
                </c:pt>
                <c:pt idx="9">
                  <c:v>237</c:v>
                </c:pt>
                <c:pt idx="12">
                  <c:v>261</c:v>
                </c:pt>
              </c:numCache>
            </c:numRef>
          </c:val>
          <c:extLst>
            <c:ext xmlns:c16="http://schemas.microsoft.com/office/drawing/2014/chart" uri="{C3380CC4-5D6E-409C-BE32-E72D297353CC}">
              <c16:uniqueId val="{00000004-E482-4A41-A35A-6A04CA262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82-4A41-A35A-6A04CA262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82-4A41-A35A-6A04CA262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439</c:v>
                </c:pt>
                <c:pt idx="3">
                  <c:v>447</c:v>
                </c:pt>
                <c:pt idx="6">
                  <c:v>467</c:v>
                </c:pt>
                <c:pt idx="9">
                  <c:v>506</c:v>
                </c:pt>
                <c:pt idx="12">
                  <c:v>511</c:v>
                </c:pt>
              </c:numCache>
            </c:numRef>
          </c:val>
          <c:extLst>
            <c:ext xmlns:c16="http://schemas.microsoft.com/office/drawing/2014/chart" uri="{C3380CC4-5D6E-409C-BE32-E72D297353CC}">
              <c16:uniqueId val="{00000007-E482-4A41-A35A-6A04CA262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132</c:v>
                </c:pt>
                <c:pt idx="5">
                  <c:v>#N/A</c:v>
                </c:pt>
                <c:pt idx="6">
                  <c:v>#N/A</c:v>
                </c:pt>
                <c:pt idx="7">
                  <c:v>141</c:v>
                </c:pt>
                <c:pt idx="8">
                  <c:v>#N/A</c:v>
                </c:pt>
                <c:pt idx="9">
                  <c:v>#N/A</c:v>
                </c:pt>
                <c:pt idx="10">
                  <c:v>188</c:v>
                </c:pt>
                <c:pt idx="11">
                  <c:v>#N/A</c:v>
                </c:pt>
                <c:pt idx="12">
                  <c:v>#N/A</c:v>
                </c:pt>
                <c:pt idx="13">
                  <c:v>214</c:v>
                </c:pt>
                <c:pt idx="14">
                  <c:v>#N/A</c:v>
                </c:pt>
              </c:numCache>
            </c:numRef>
          </c:val>
          <c:smooth val="0"/>
          <c:extLst>
            <c:ext xmlns:c16="http://schemas.microsoft.com/office/drawing/2014/chart" uri="{C3380CC4-5D6E-409C-BE32-E72D297353CC}">
              <c16:uniqueId val="{00000008-E482-4A41-A35A-6A04CA262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7078</c:v>
                </c:pt>
                <c:pt idx="5">
                  <c:v>6991</c:v>
                </c:pt>
                <c:pt idx="8">
                  <c:v>6756</c:v>
                </c:pt>
                <c:pt idx="11">
                  <c:v>6897</c:v>
                </c:pt>
                <c:pt idx="14">
                  <c:v>6727</c:v>
                </c:pt>
              </c:numCache>
            </c:numRef>
          </c:val>
          <c:extLst>
            <c:ext xmlns:c16="http://schemas.microsoft.com/office/drawing/2014/chart" uri="{C3380CC4-5D6E-409C-BE32-E72D297353CC}">
              <c16:uniqueId val="{00000000-0549-48AA-B867-F320E7FB36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549-48AA-B867-F320E7FB36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2540</c:v>
                </c:pt>
                <c:pt idx="5">
                  <c:v>2579</c:v>
                </c:pt>
                <c:pt idx="8">
                  <c:v>2820</c:v>
                </c:pt>
                <c:pt idx="11">
                  <c:v>3526</c:v>
                </c:pt>
                <c:pt idx="14">
                  <c:v>3954</c:v>
                </c:pt>
              </c:numCache>
            </c:numRef>
          </c:val>
          <c:extLst>
            <c:ext xmlns:c16="http://schemas.microsoft.com/office/drawing/2014/chart" uri="{C3380CC4-5D6E-409C-BE32-E72D297353CC}">
              <c16:uniqueId val="{00000002-0549-48AA-B867-F320E7FB36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49-48AA-B867-F320E7FB36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49-48AA-B867-F320E7FB36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49-48AA-B867-F320E7FB36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1055</c:v>
                </c:pt>
                <c:pt idx="3">
                  <c:v>1051</c:v>
                </c:pt>
                <c:pt idx="6">
                  <c:v>1046</c:v>
                </c:pt>
                <c:pt idx="9">
                  <c:v>1033</c:v>
                </c:pt>
                <c:pt idx="12">
                  <c:v>1045</c:v>
                </c:pt>
              </c:numCache>
            </c:numRef>
          </c:val>
          <c:extLst>
            <c:ext xmlns:c16="http://schemas.microsoft.com/office/drawing/2014/chart" uri="{C3380CC4-5D6E-409C-BE32-E72D297353CC}">
              <c16:uniqueId val="{00000006-0549-48AA-B867-F320E7FB36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316</c:v>
                </c:pt>
                <c:pt idx="3">
                  <c:v>313</c:v>
                </c:pt>
                <c:pt idx="6">
                  <c:v>339</c:v>
                </c:pt>
                <c:pt idx="9">
                  <c:v>322</c:v>
                </c:pt>
                <c:pt idx="12">
                  <c:v>353</c:v>
                </c:pt>
              </c:numCache>
            </c:numRef>
          </c:val>
          <c:extLst>
            <c:ext xmlns:c16="http://schemas.microsoft.com/office/drawing/2014/chart" uri="{C3380CC4-5D6E-409C-BE32-E72D297353CC}">
              <c16:uniqueId val="{00000007-0549-48AA-B867-F320E7FB36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5358</c:v>
                </c:pt>
                <c:pt idx="3">
                  <c:v>5621</c:v>
                </c:pt>
                <c:pt idx="6">
                  <c:v>5819</c:v>
                </c:pt>
                <c:pt idx="9">
                  <c:v>5997</c:v>
                </c:pt>
                <c:pt idx="12">
                  <c:v>6158</c:v>
                </c:pt>
              </c:numCache>
            </c:numRef>
          </c:val>
          <c:extLst>
            <c:ext xmlns:c16="http://schemas.microsoft.com/office/drawing/2014/chart" uri="{C3380CC4-5D6E-409C-BE32-E72D297353CC}">
              <c16:uniqueId val="{00000008-0549-48AA-B867-F320E7FB36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49-48AA-B867-F320E7FB36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5312</c:v>
                </c:pt>
                <c:pt idx="3">
                  <c:v>5255</c:v>
                </c:pt>
                <c:pt idx="6">
                  <c:v>5168</c:v>
                </c:pt>
                <c:pt idx="9">
                  <c:v>5076</c:v>
                </c:pt>
                <c:pt idx="12">
                  <c:v>4665</c:v>
                </c:pt>
              </c:numCache>
            </c:numRef>
          </c:val>
          <c:extLst>
            <c:ext xmlns:c16="http://schemas.microsoft.com/office/drawing/2014/chart" uri="{C3380CC4-5D6E-409C-BE32-E72D297353CC}">
              <c16:uniqueId val="{0000000A-0549-48AA-B867-F320E7FB36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2423</c:v>
                </c:pt>
                <c:pt idx="2">
                  <c:v>#N/A</c:v>
                </c:pt>
                <c:pt idx="3">
                  <c:v>#N/A</c:v>
                </c:pt>
                <c:pt idx="4">
                  <c:v>2669</c:v>
                </c:pt>
                <c:pt idx="5">
                  <c:v>#N/A</c:v>
                </c:pt>
                <c:pt idx="6">
                  <c:v>#N/A</c:v>
                </c:pt>
                <c:pt idx="7">
                  <c:v>2797</c:v>
                </c:pt>
                <c:pt idx="8">
                  <c:v>#N/A</c:v>
                </c:pt>
                <c:pt idx="9">
                  <c:v>#N/A</c:v>
                </c:pt>
                <c:pt idx="10">
                  <c:v>2006</c:v>
                </c:pt>
                <c:pt idx="11">
                  <c:v>#N/A</c:v>
                </c:pt>
                <c:pt idx="12">
                  <c:v>#N/A</c:v>
                </c:pt>
                <c:pt idx="13">
                  <c:v>1539</c:v>
                </c:pt>
                <c:pt idx="14">
                  <c:v>#N/A</c:v>
                </c:pt>
              </c:numCache>
            </c:numRef>
          </c:val>
          <c:smooth val="0"/>
          <c:extLst>
            <c:ext xmlns:c16="http://schemas.microsoft.com/office/drawing/2014/chart" uri="{C3380CC4-5D6E-409C-BE32-E72D297353CC}">
              <c16:uniqueId val="{0000000B-0549-48AA-B867-F320E7FB36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1064</c:v>
                </c:pt>
                <c:pt idx="1">
                  <c:v>1603</c:v>
                </c:pt>
                <c:pt idx="2">
                  <c:v>2021</c:v>
                </c:pt>
              </c:numCache>
            </c:numRef>
          </c:val>
          <c:extLst>
            <c:ext xmlns:c16="http://schemas.microsoft.com/office/drawing/2014/chart" uri="{C3380CC4-5D6E-409C-BE32-E72D297353CC}">
              <c16:uniqueId val="{00000000-D5AA-4BAB-9231-502D70DAE6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211</c:v>
                </c:pt>
                <c:pt idx="1">
                  <c:v>328</c:v>
                </c:pt>
                <c:pt idx="2">
                  <c:v>328</c:v>
                </c:pt>
              </c:numCache>
            </c:numRef>
          </c:val>
          <c:extLst>
            <c:ext xmlns:c16="http://schemas.microsoft.com/office/drawing/2014/chart" uri="{C3380CC4-5D6E-409C-BE32-E72D297353CC}">
              <c16:uniqueId val="{00000001-D5AA-4BAB-9231-502D70DAE6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1276</c:v>
                </c:pt>
                <c:pt idx="1">
                  <c:v>1326</c:v>
                </c:pt>
                <c:pt idx="2">
                  <c:v>1357</c:v>
                </c:pt>
              </c:numCache>
            </c:numRef>
          </c:val>
          <c:extLst>
            <c:ext xmlns:c16="http://schemas.microsoft.com/office/drawing/2014/chart" uri="{C3380CC4-5D6E-409C-BE32-E72D297353CC}">
              <c16:uniqueId val="{00000002-D5AA-4BAB-9231-502D70DAE6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{42F3A674-6DCD-42FA-B838-B97E8D0A6315}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111-47B1-9074-68033AC43B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{21982870-CD31-4777-9ACD-73E9E98312BE}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11-47B1-9074-68033AC43B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{AEFE1D98-9A60-4C1B-9A52-CF60F830B848}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11-47B1-9074-68033AC43B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{DBA9481C-2E1D-4FFD-A0C1-2B6AB931A2F8}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11-47B1-9074-68033AC43B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{F0305242-293E-4F7D-9516-955899BA8F0E}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11-47B1-9074-68033AC43BF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{35926C1E-3691-4B27-AE36-65C0BEFB09C4}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111-47B1-9074-68033AC43BF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{2256E31F-5A8C-4D16-A36F-B9F276E2D041}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111-47B1-9074-68033AC43BF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{90500D50-8D1C-4781-B588-B97EEF086925}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111-47B1-9074-68033AC43BF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{364D4EFF-CA84-4992-B011-965F1F44DF45}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111-47B1-9074-68033AC43B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57.2</c:v>
                </c:pt>
                <c:pt idx="16">
                  <c:v>58.8</c:v>
                </c:pt>
                <c:pt idx="24">
                  <c:v>61.1</c:v>
                </c:pt>
                <c:pt idx="32">
                  <c:v>62.7</c:v>
                </c:pt>
              </c:numCache>
            </c:numRef>
          </c:xVal>
          <c:yVal>
            <c:numRef>
              <c:f>公会計指標分析・財政指標組合せ分析表!$BP$51:$DC$51</c:f>
              <c:numCache>
                <c:formatCode>#,##0.0;"▲ "#,##0.0</c:formatCode>
                <c:ptCount val="40"/>
                <c:pt idx="0">
                  <c:v>60.5</c:v>
                </c:pt>
                <c:pt idx="8">
                  <c:v>67</c:v>
                </c:pt>
                <c:pt idx="16">
                  <c:v>66.2</c:v>
                </c:pt>
                <c:pt idx="24">
                  <c:v>44.7</c:v>
                </c:pt>
                <c:pt idx="32">
                  <c:v>35.299999999999997</c:v>
                </c:pt>
              </c:numCache>
            </c:numRef>
          </c:yVal>
          <c:smooth val="0"/>
          <c:extLst>
            <c:ext xmlns:c16="http://schemas.microsoft.com/office/drawing/2014/chart" uri="{C3380CC4-5D6E-409C-BE32-E72D297353CC}">
              <c16:uniqueId val="{00000009-3111-47B1-9074-68033AC43B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{374AE907-91CB-43BE-AE64-15EE898FCBE2}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111-47B1-9074-68033AC43B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{218B8911-D250-4752-AD72-E95F07DBE4B7}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11-47B1-9074-68033AC43B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{735FDF6B-CB53-4289-A60D-C402F7D88DDC}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11-47B1-9074-68033AC43B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{2B0626D2-0DC8-4646-863B-EC30F340A928}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11-47B1-9074-68033AC43B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{1C4C4385-5201-42A7-BC15-73567E7BF9B2}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11-47B1-9074-68033AC43BF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{C09C5AEE-10F4-422F-B344-CFED75AE3E59}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111-47B1-9074-68033AC43BF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{03197D7D-2FBE-4234-98C5-BA8097629C10}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111-47B1-9074-68033AC43BF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{61C5E6FD-7B80-46BE-8A02-F2C7931E1072}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111-47B1-9074-68033AC43BF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{BA568A2E-9A4A-4376-A236-9F9FB63B6D8E}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111-47B1-9074-68033AC43B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3111-47B1-9074-68033AC43BF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{5E3E17C3-3E21-41BF-AA37-A1CA45A75727}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FCA-4AF4-BB9C-420A91C818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{E4BB384D-5CC9-4F38-B542-3B9B87D0DE5A}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A-4AF4-BB9C-420A91C818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{BAD64B55-BFD3-4612-961C-93D1FD9424AA}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A-4AF4-BB9C-420A91C818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{8E330645-4D58-4922-9B2E-F4ABF9D56825}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A-4AF4-BB9C-420A91C818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{53181F33-DC51-45DB-92B6-064CAC8938A3}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A-4AF4-BB9C-420A91C818A3}"/>
                </c:ext>
              </c:extLst>
            </c:dLbl>
            <c:dLbl>
              <c:idx val="8"/>
              <c:layout>
                <c:manualLayout>
                  <c:x val="0"/>
                  <c:y val="1.580408889059379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{4E9BF227-5983-4589-9E7C-0F63ECA83498}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FCA-4AF4-BB9C-420A91C818A3}"/>
                </c:ext>
              </c:extLst>
            </c:dLbl>
            <c:dLbl>
              <c:idx val="16"/>
              <c:layout>
                <c:manualLayout>
                  <c:x val="0"/>
                  <c:y val="-1.580408889059371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{03EB5BEA-0C3F-4FFE-A4EC-A1A315312BC3}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FCA-4AF4-BB9C-420A91C818A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{ECCF0AE8-DE01-4BAF-8CE1-EDFBB7F82F23}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FCA-4AF4-BB9C-420A91C818A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{C55BFBCB-6939-4D64-9825-E11A155CAED1}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FCA-4AF4-BB9C-420A91C818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3.4</c:v>
                </c:pt>
                <c:pt idx="16">
                  <c:v>3.5</c:v>
                </c:pt>
                <c:pt idx="24">
                  <c:v>3.6</c:v>
                </c:pt>
                <c:pt idx="32">
                  <c:v>4.0999999999999996</c:v>
                </c:pt>
              </c:numCache>
            </c:numRef>
          </c:xVal>
          <c:yVal>
            <c:numRef>
              <c:f>公会計指標分析・財政指標組合せ分析表!$BP$73:$DC$73</c:f>
              <c:numCache>
                <c:formatCode>#,##0.0;"▲ "#,##0.0</c:formatCode>
                <c:ptCount val="40"/>
                <c:pt idx="0">
                  <c:v>60.5</c:v>
                </c:pt>
                <c:pt idx="8">
                  <c:v>67</c:v>
                </c:pt>
                <c:pt idx="16">
                  <c:v>66.2</c:v>
                </c:pt>
                <c:pt idx="24">
                  <c:v>44.7</c:v>
                </c:pt>
                <c:pt idx="32">
                  <c:v>35.299999999999997</c:v>
                </c:pt>
              </c:numCache>
            </c:numRef>
          </c:yVal>
          <c:smooth val="0"/>
          <c:extLst>
            <c:ext xmlns:c16="http://schemas.microsoft.com/office/drawing/2014/chart" uri="{C3380CC4-5D6E-409C-BE32-E72D297353CC}">
              <c16:uniqueId val="{00000009-9FCA-4AF4-BB9C-420A91C818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084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{70626B3D-3643-4D94-B59C-CAC97F8BB138}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FCA-4AF4-BB9C-420A91C818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{B172B96E-1F1C-4DFD-B620-C4E77E96A7A8}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A-4AF4-BB9C-420A91C818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{F055BDA1-2647-47CC-BAEC-2CD6EB8002A8}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A-4AF4-BB9C-420A91C818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{917C6CA8-F76A-4008-9C10-6555970C5D80}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A-4AF4-BB9C-420A91C818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{677DEE26-E20D-41FE-A0C3-345929BAF4EC}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A-4AF4-BB9C-420A91C818A3}"/>
                </c:ext>
              </c:extLst>
            </c:dLbl>
            <c:dLbl>
              <c:idx val="8"/>
              <c:layout>
                <c:manualLayout>
                  <c:x val="0"/>
                  <c:y val="-7.23367995358608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{54FC3618-DFA3-4910-AE16-517B4DB77054}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FCA-4AF4-BB9C-420A91C818A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{840A3F80-7401-4BAD-B3D3-BC9E184E64D7}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FCA-4AF4-BB9C-420A91C818A3}"/>
                </c:ext>
              </c:extLst>
            </c:dLbl>
            <c:dLbl>
              <c:idx val="24"/>
              <c:layout>
                <c:manualLayout>
                  <c:x val="0"/>
                  <c:y val="-1.892072577225811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{59BA8A1B-AE45-494E-AC45-B5C47E9A4AEA}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FCA-4AF4-BB9C-420A91C818A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{DE61304A-B94C-4FB2-9256-0F8C5339385C}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FCA-4AF4-BB9C-420A91C818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9FCA-4AF4-BB9C-420A91C818A3}"/>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緩やかな景気回復等による固定資産税、軽自動車税、町たばこ税の増収により、全国平均を上回る数値を維持することができた。 しかし、今後も人口減少、特に少子高齢化による生産年齢人口の減少が予想されることや社会保障関連経費の増高も懸念されるため、これらを見据えた自主財源確保の施策の実施や公共施設マネジメントの取組みを進めながら、健全な財政運営に努める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68156</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976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19896</xdr:rowOff>
    </xdr:from>
    <xdr:to>
      <xdr:col>19</xdr:col>
      <xdr:colOff>133350</xdr:colOff>
      <xdr:row>41</xdr:row>
      <xdr:rowOff>68156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49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19896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66057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17356</xdr:rowOff>
    </xdr:from>
    <xdr:to>
      <xdr:col>19</xdr:col>
      <xdr:colOff>184150</xdr:colOff>
      <xdr:row>41</xdr:row>
      <xdr:rowOff>118956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129133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140546</xdr:rowOff>
    </xdr:from>
    <xdr:to>
      <xdr:col>15</xdr:col>
      <xdr:colOff>133350</xdr:colOff>
      <xdr:row>41</xdr:row>
      <xdr:rowOff>70696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80873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所の集中等により、類似団体平均を上回る税収があることや、過去から義務的経費の削減に努めてきたことにより、経常収支比率を昨年度比で低減させることができた。また、類似団体平均と比較しても良好だが、引き続きすべての事務事業において評価を実施し、より一層事務の再点検や見直しを進め、費用対効果の小さい事務事業については計画的に廃止・縮小するなど、事業の取捨選択を行い、健全かつ適引き続き切な財政運営の堅持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68156</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8370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61</xdr:row>
      <xdr:rowOff>127423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8370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3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79163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87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17356</xdr:rowOff>
    </xdr:from>
    <xdr:to>
      <xdr:col>19</xdr:col>
      <xdr:colOff>184150</xdr:colOff>
      <xdr:row>59</xdr:row>
      <xdr:rowOff>118956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129133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前年度よりも増加したが、全国平均及び類似団体平均値より低い水準となっている。今後も適正な定員管理、昇給等の実施などを行い、バランスを見極めながら適正な職員規模の維持に努めていく。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20517</xdr:rowOff>
    </xdr:from>
    <xdr:to>
      <xdr:col>23</xdr:col>
      <xdr:colOff>133350</xdr:colOff>
      <xdr:row>82</xdr:row>
      <xdr:rowOff>80922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9417"/>
          <a:ext cx="838200" cy="6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153060</xdr:rowOff>
    </xdr:from>
    <xdr:to>
      <xdr:col>19</xdr:col>
      <xdr:colOff>133350</xdr:colOff>
      <xdr:row>82</xdr:row>
      <xdr:rowOff>20517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0510"/>
          <a:ext cx="8890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36401</xdr:rowOff>
    </xdr:from>
    <xdr:to>
      <xdr:col>15</xdr:col>
      <xdr:colOff>82550</xdr:colOff>
      <xdr:row>81</xdr:row>
      <xdr:rowOff>153060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3851"/>
          <a:ext cx="889000" cy="1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36401</xdr:rowOff>
    </xdr:from>
    <xdr:to>
      <xdr:col>11</xdr:col>
      <xdr:colOff>31750</xdr:colOff>
      <xdr:row>81</xdr:row>
      <xdr:rowOff>38909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23851"/>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30122</xdr:rowOff>
    </xdr:from>
    <xdr:to>
      <xdr:col>23</xdr:col>
      <xdr:colOff>184150</xdr:colOff>
      <xdr:row>82</xdr:row>
      <xdr:rowOff>131722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122849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141167</xdr:rowOff>
    </xdr:from>
    <xdr:to>
      <xdr:col>19</xdr:col>
      <xdr:colOff>184150</xdr:colOff>
      <xdr:row>82</xdr:row>
      <xdr:rowOff>71317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81494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102260</xdr:rowOff>
    </xdr:from>
    <xdr:to>
      <xdr:col>15</xdr:col>
      <xdr:colOff>133350</xdr:colOff>
      <xdr:row>82</xdr:row>
      <xdr:rowOff>32410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42587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157051</xdr:rowOff>
    </xdr:from>
    <xdr:to>
      <xdr:col>11</xdr:col>
      <xdr:colOff>82550</xdr:colOff>
      <xdr:row>81</xdr:row>
      <xdr:rowOff>87201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97378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159559</xdr:rowOff>
    </xdr:from>
    <xdr:to>
      <xdr:col>7</xdr:col>
      <xdr:colOff>31750</xdr:colOff>
      <xdr:row>81</xdr:row>
      <xdr:rowOff>89709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類似平均団体を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％となっている。人件費の増加は財政硬直化の主要因の一つであるため、今後も引き続き適正な給与水準の維持に努めていく。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80736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706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706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82</xdr:row>
      <xdr:rowOff>80736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845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 今後も、事務事業及び事務処理体制の見直し、公務能力の向上等により定員の適正な管理に努めていく。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109855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22454"/>
          <a:ext cx="8382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35454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636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60</xdr:row>
      <xdr:rowOff>19368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520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144569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5207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134320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75582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全国平均を下回る水準となっている。過去からの起債抑制策により元利償還金の額が減少していること等が主な要因である。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施のごうど中央スポーツ公園再整備事業に係る起債の償還等に伴い、今後上昇が見込まれるが、緊急性や住民ニーズを的確に把握した事業の選択をし、持続可能な財政運営を実現するため、公債費減少に向けた取組み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141732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085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93472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989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83820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8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38</xdr:row>
      <xdr:rowOff>112776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892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対前年度比で低減したが、全国平均を大きく上回る水準となっている。今後は施設の老朽化に伴う、改修や修繕が見込まれるが公共施設総合管理計画により、財政の健全化に努める。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165841</xdr:rowOff>
    </xdr:from>
    <xdr:to>
      <xdr:col>81</xdr:col>
      <xdr:colOff>44450</xdr:colOff>
      <xdr:row>19</xdr:row>
      <xdr:rowOff>11959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80491"/>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11959</xdr:rowOff>
    </xdr:from>
    <xdr:to>
      <xdr:col>77</xdr:col>
      <xdr:colOff>44450</xdr:colOff>
      <xdr:row>21</xdr:row>
      <xdr:rowOff>101388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69509"/>
          <a:ext cx="8890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101388</xdr:rowOff>
    </xdr:from>
    <xdr:to>
      <xdr:col>72</xdr:col>
      <xdr:colOff>203200</xdr:colOff>
      <xdr:row>21</xdr:row>
      <xdr:rowOff>117475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01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158221</xdr:rowOff>
    </xdr:from>
    <xdr:to>
      <xdr:col>68</xdr:col>
      <xdr:colOff>152400</xdr:colOff>
      <xdr:row>21</xdr:row>
      <xdr:rowOff>117475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8722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115041</xdr:rowOff>
    </xdr:from>
    <xdr:to>
      <xdr:col>81</xdr:col>
      <xdr:colOff>95250</xdr:colOff>
      <xdr:row>18</xdr:row>
      <xdr:rowOff>45191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87118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132609</xdr:rowOff>
    </xdr:from>
    <xdr:to>
      <xdr:col>77</xdr:col>
      <xdr:colOff>95250</xdr:colOff>
      <xdr:row>19</xdr:row>
      <xdr:rowOff>62759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47536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0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50588</xdr:rowOff>
    </xdr:from>
    <xdr:to>
      <xdr:col>73</xdr:col>
      <xdr:colOff>44450</xdr:colOff>
      <xdr:row>21</xdr:row>
      <xdr:rowOff>152188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136965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66675</xdr:rowOff>
    </xdr:from>
    <xdr:to>
      <xdr:col>68</xdr:col>
      <xdr:colOff>203200</xdr:colOff>
      <xdr:row>21</xdr:row>
      <xdr:rowOff>168275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153052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107421</xdr:rowOff>
    </xdr:from>
    <xdr:to>
      <xdr:col>64</xdr:col>
      <xdr:colOff>152400</xdr:colOff>
      <xdr:row>21</xdr:row>
      <xdr:rowOff>37571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22348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2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類似団体と比較すると、人件費に係る経常収支比率は低くなっている。 これは、ゴミ処理業務や消防業務を一部事務組合で行っていることが要因の一つである。人件費は前年度比で増加したが、適正な定員管理、昇給等の実施によりバランスを見極めながら今後も適正な職員規模の維持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66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全国平均・類似団体平均と比較すると僅かに下回ってはいるが、経年で見ると直近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ヵ年で最も高くなっている。これは社会保障関係の委託料等の増加が原因であり、今後もこの傾向が続いていくと考えられる。 一般的経費については、前年度水準の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％削減を目標にして抑制に努めており、今後とも積極的な経費の削減を行う必要がある。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53521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扶助費に係る経常収支比率は対前年度比で増加したが、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年度以降は緩やかに減少傾向にある。しかし類似団体平均と比較すると依然として高い状態である。この要因としては、児童福祉費関連など、独自に助成しているものの額が大きいこと等が挙げられる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社会情勢の変化の中、扶助費の増加も予測されるが、事業内容の見直し等を進めながら、引き続き支出を低減させるよう努める。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59</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241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45357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507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や介護保険事業、下水道事業への繰出金は増加傾向にある。今後も、高齢化の進展等による社会保障関連事業への繰出しはさらに増加することが見込まれる。経費削減への取組みを進め、税収を主な財源とする普通会計の負担額をできるだけ減らしていくよう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009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62792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2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58965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58965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減しており、全国平均、類似団体平均を下回っている。現在はゴミ処理業務や消防業務に対する一部事務組合、養老鉄道への負担金等があるが、今後とも社会情勢の変化などを勘案しながら、各種団体等への補助事業の精査及び見直しを実施し、引き続き経費の縮減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994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5080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7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36</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償還の終了、過去からの起債抑制策により類似団体平均を大きく下回る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大型の施設等整備事業の集中による地方債の元利償還金の増加が今後見込まれる。緊急性の高いものや住民ニーズを的確に把握した事業の取捨選択を行い、地方債の新規発行の抑制に努める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0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8128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33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3556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128778</xdr:rowOff>
    </xdr:from>
    <xdr:to>
      <xdr:col>15</xdr:col>
      <xdr:colOff>149225</xdr:colOff>
      <xdr:row>76</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すると、人件費は比較的少なく、扶助費がかなり高い数値を示していることから、少ない人件費において、住民への福祉を厚くしている施策を展開していることが分かる。新規に事業を実施する際は、各性質別経費の推移を注視しながら総点検を図り、無理のない範囲で実行するよう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75</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304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74947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33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76</xdr:row>
      <xdr:rowOff>50800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304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132097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1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50800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4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12700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98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50414</xdr:rowOff>
    </xdr:from>
    <xdr:to>
      <xdr:col>29</xdr:col>
      <xdr:colOff>127000</xdr:colOff>
      <xdr:row>18</xdr:row>
      <xdr:rowOff>69061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4139"/>
          <a:ext cx="647700" cy="18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69061</xdr:rowOff>
    </xdr:from>
    <xdr:to>
      <xdr:col>26</xdr:col>
      <xdr:colOff>50800</xdr:colOff>
      <xdr:row>18</xdr:row>
      <xdr:rowOff>89259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2786"/>
          <a:ext cx="698500" cy="2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89259</xdr:rowOff>
    </xdr:from>
    <xdr:to>
      <xdr:col>22</xdr:col>
      <xdr:colOff>114300</xdr:colOff>
      <xdr:row>19</xdr:row>
      <xdr:rowOff>8808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2984"/>
          <a:ext cx="698500" cy="9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32795</xdr:rowOff>
    </xdr:from>
    <xdr:to>
      <xdr:col>18</xdr:col>
      <xdr:colOff>177800</xdr:colOff>
      <xdr:row>19</xdr:row>
      <xdr:rowOff>8808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66520"/>
          <a:ext cx="698500" cy="14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15281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171064</xdr:rowOff>
    </xdr:from>
    <xdr:to>
      <xdr:col>29</xdr:col>
      <xdr:colOff>177800</xdr:colOff>
      <xdr:row>18</xdr:row>
      <xdr:rowOff>101214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143141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18261</xdr:rowOff>
    </xdr:from>
    <xdr:to>
      <xdr:col>26</xdr:col>
      <xdr:colOff>101600</xdr:colOff>
      <xdr:row>18</xdr:row>
      <xdr:rowOff>119861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104638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3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38459</xdr:rowOff>
    </xdr:from>
    <xdr:to>
      <xdr:col>22</xdr:col>
      <xdr:colOff>165100</xdr:colOff>
      <xdr:row>18</xdr:row>
      <xdr:rowOff>140059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124836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129458</xdr:rowOff>
    </xdr:from>
    <xdr:to>
      <xdr:col>19</xdr:col>
      <xdr:colOff>38100</xdr:colOff>
      <xdr:row>19</xdr:row>
      <xdr:rowOff>59608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44385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153445</xdr:rowOff>
    </xdr:from>
    <xdr:to>
      <xdr:col>15</xdr:col>
      <xdr:colOff>101600</xdr:colOff>
      <xdr:row>18</xdr:row>
      <xdr:rowOff>83595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68372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92710</xdr:rowOff>
    </xdr:from>
    <xdr:to>
      <xdr:col>29</xdr:col>
      <xdr:colOff>127000</xdr:colOff>
      <xdr:row>37</xdr:row>
      <xdr:rowOff>125537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7410"/>
          <a:ext cx="647700" cy="3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125537</xdr:rowOff>
    </xdr:from>
    <xdr:to>
      <xdr:col>26</xdr:col>
      <xdr:colOff>50800</xdr:colOff>
      <xdr:row>37</xdr:row>
      <xdr:rowOff>184379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0237"/>
          <a:ext cx="698500" cy="5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184379</xdr:rowOff>
    </xdr:from>
    <xdr:to>
      <xdr:col>22</xdr:col>
      <xdr:colOff>114300</xdr:colOff>
      <xdr:row>37</xdr:row>
      <xdr:rowOff>197660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09079"/>
          <a:ext cx="698500" cy="1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171097</xdr:rowOff>
    </xdr:from>
    <xdr:to>
      <xdr:col>18</xdr:col>
      <xdr:colOff>177800</xdr:colOff>
      <xdr:row>37</xdr:row>
      <xdr:rowOff>197660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95797"/>
          <a:ext cx="6985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41910</xdr:rowOff>
    </xdr:from>
    <xdr:to>
      <xdr:col>29</xdr:col>
      <xdr:colOff>177800</xdr:colOff>
      <xdr:row>37</xdr:row>
      <xdr:rowOff>143510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74737</xdr:rowOff>
    </xdr:from>
    <xdr:to>
      <xdr:col>26</xdr:col>
      <xdr:colOff>101600</xdr:colOff>
      <xdr:row>37</xdr:row>
      <xdr:rowOff>176337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161114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133579</xdr:rowOff>
    </xdr:from>
    <xdr:to>
      <xdr:col>22</xdr:col>
      <xdr:colOff>165100</xdr:colOff>
      <xdr:row>37</xdr:row>
      <xdr:rowOff>235179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146860</xdr:rowOff>
    </xdr:from>
    <xdr:to>
      <xdr:col>19</xdr:col>
      <xdr:colOff>38100</xdr:colOff>
      <xdr:row>37</xdr:row>
      <xdr:rowOff>248460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233237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120297</xdr:rowOff>
    </xdr:from>
    <xdr:to>
      <xdr:col>15</xdr:col>
      <xdr:colOff>101600</xdr:colOff>
      <xdr:row>37</xdr:row>
      <xdr:rowOff>221897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4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206674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34971</xdr:rowOff>
    </xdr:from>
    <xdr:to>
      <xdr:col>24</xdr:col>
      <xdr:colOff>62865</xdr:colOff>
      <xdr:row>38</xdr:row>
      <xdr:rowOff>20843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8471"/>
          <a:ext cx="1270" cy="135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24670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20843</xdr:rowOff>
    </xdr:from>
    <xdr:to>
      <xdr:col>24</xdr:col>
      <xdr:colOff>152400</xdr:colOff>
      <xdr:row>38</xdr:row>
      <xdr:rowOff>20843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3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153098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34971</xdr:rowOff>
    </xdr:from>
    <xdr:to>
      <xdr:col>24</xdr:col>
      <xdr:colOff>152400</xdr:colOff>
      <xdr:row>30</xdr:row>
      <xdr:rowOff>34971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120802</xdr:rowOff>
    </xdr:from>
    <xdr:to>
      <xdr:col>24</xdr:col>
      <xdr:colOff>63500</xdr:colOff>
      <xdr:row>37</xdr:row>
      <xdr:rowOff>136926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4452"/>
          <a:ext cx="8382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31493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60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8616</xdr:rowOff>
    </xdr:from>
    <xdr:to>
      <xdr:col>24</xdr:col>
      <xdr:colOff>114300</xdr:colOff>
      <xdr:row>35</xdr:row>
      <xdr:rowOff>110216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0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136926</xdr:rowOff>
    </xdr:from>
    <xdr:to>
      <xdr:col>19</xdr:col>
      <xdr:colOff>177800</xdr:colOff>
      <xdr:row>37</xdr:row>
      <xdr:rowOff>165349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80576"/>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38760</xdr:rowOff>
    </xdr:from>
    <xdr:to>
      <xdr:col>20</xdr:col>
      <xdr:colOff>38100</xdr:colOff>
      <xdr:row>35</xdr:row>
      <xdr:rowOff>140360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156887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165349</xdr:rowOff>
    </xdr:from>
    <xdr:to>
      <xdr:col>15</xdr:col>
      <xdr:colOff>50800</xdr:colOff>
      <xdr:row>39</xdr:row>
      <xdr:rowOff>53503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8999"/>
          <a:ext cx="889000" cy="2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111166</xdr:rowOff>
    </xdr:from>
    <xdr:to>
      <xdr:col>15</xdr:col>
      <xdr:colOff>101600</xdr:colOff>
      <xdr:row>36</xdr:row>
      <xdr:rowOff>41316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57843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53503</xdr:rowOff>
    </xdr:from>
    <xdr:to>
      <xdr:col>10</xdr:col>
      <xdr:colOff>114300</xdr:colOff>
      <xdr:row>39</xdr:row>
      <xdr:rowOff>81193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40053"/>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81692</xdr:rowOff>
    </xdr:from>
    <xdr:to>
      <xdr:col>10</xdr:col>
      <xdr:colOff>165100</xdr:colOff>
      <xdr:row>37</xdr:row>
      <xdr:rowOff>11842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28369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98562</xdr:rowOff>
    </xdr:from>
    <xdr:to>
      <xdr:col>6</xdr:col>
      <xdr:colOff>38100</xdr:colOff>
      <xdr:row>37</xdr:row>
      <xdr:rowOff>28712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45239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70002</xdr:rowOff>
    </xdr:from>
    <xdr:to>
      <xdr:col>24</xdr:col>
      <xdr:colOff>114300</xdr:colOff>
      <xdr:row>38</xdr:row>
      <xdr:rowOff>152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156379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86126</xdr:rowOff>
    </xdr:from>
    <xdr:to>
      <xdr:col>20</xdr:col>
      <xdr:colOff>38100</xdr:colOff>
      <xdr:row>38</xdr:row>
      <xdr:rowOff>16277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2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7404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114549</xdr:rowOff>
    </xdr:from>
    <xdr:to>
      <xdr:col>15</xdr:col>
      <xdr:colOff>101600</xdr:colOff>
      <xdr:row>38</xdr:row>
      <xdr:rowOff>44699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2703</xdr:rowOff>
    </xdr:from>
    <xdr:to>
      <xdr:col>10</xdr:col>
      <xdr:colOff>165100</xdr:colOff>
      <xdr:row>39</xdr:row>
      <xdr:rowOff>104303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95430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30393</xdr:rowOff>
    </xdr:from>
    <xdr:to>
      <xdr:col>6</xdr:col>
      <xdr:colOff>38100</xdr:colOff>
      <xdr:row>39</xdr:row>
      <xdr:rowOff>131993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1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123120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71398</xdr:rowOff>
    </xdr:from>
    <xdr:to>
      <xdr:col>24</xdr:col>
      <xdr:colOff>63500</xdr:colOff>
      <xdr:row>59</xdr:row>
      <xdr:rowOff>19930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5498"/>
          <a:ext cx="8382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19930</xdr:rowOff>
    </xdr:from>
    <xdr:to>
      <xdr:col>19</xdr:col>
      <xdr:colOff>177800</xdr:colOff>
      <xdr:row>59</xdr:row>
      <xdr:rowOff>56081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135480"/>
          <a:ext cx="8890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51803</xdr:rowOff>
    </xdr:from>
    <xdr:to>
      <xdr:col>15</xdr:col>
      <xdr:colOff>50800</xdr:colOff>
      <xdr:row>59</xdr:row>
      <xdr:rowOff>56081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167353"/>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13986</xdr:rowOff>
    </xdr:from>
    <xdr:to>
      <xdr:col>10</xdr:col>
      <xdr:colOff>114300</xdr:colOff>
      <xdr:row>59</xdr:row>
      <xdr:rowOff>51803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29536"/>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20598</xdr:rowOff>
    </xdr:from>
    <xdr:to>
      <xdr:col>24</xdr:col>
      <xdr:colOff>114300</xdr:colOff>
      <xdr:row>58</xdr:row>
      <xdr:rowOff>122198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170475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140580</xdr:rowOff>
    </xdr:from>
    <xdr:to>
      <xdr:col>20</xdr:col>
      <xdr:colOff>38100</xdr:colOff>
      <xdr:row>59</xdr:row>
      <xdr:rowOff>70730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61857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5281</xdr:rowOff>
    </xdr:from>
    <xdr:to>
      <xdr:col>15</xdr:col>
      <xdr:colOff>101600</xdr:colOff>
      <xdr:row>59</xdr:row>
      <xdr:rowOff>106881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2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98008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1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1003</xdr:rowOff>
    </xdr:from>
    <xdr:to>
      <xdr:col>10</xdr:col>
      <xdr:colOff>165100</xdr:colOff>
      <xdr:row>59</xdr:row>
      <xdr:rowOff>102603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93730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134636</xdr:rowOff>
    </xdr:from>
    <xdr:to>
      <xdr:col>6</xdr:col>
      <xdr:colOff>38100</xdr:colOff>
      <xdr:row>59</xdr:row>
      <xdr:rowOff>64786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55913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114554</xdr:rowOff>
    </xdr:from>
    <xdr:to>
      <xdr:col>24</xdr:col>
      <xdr:colOff>63500</xdr:colOff>
      <xdr:row>78</xdr:row>
      <xdr:rowOff>155473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7654"/>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114554</xdr:rowOff>
    </xdr:from>
    <xdr:to>
      <xdr:col>19</xdr:col>
      <xdr:colOff>177800</xdr:colOff>
      <xdr:row>78</xdr:row>
      <xdr:rowOff>149492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7654"/>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143700</xdr:rowOff>
    </xdr:from>
    <xdr:to>
      <xdr:col>15</xdr:col>
      <xdr:colOff>50800</xdr:colOff>
      <xdr:row>78</xdr:row>
      <xdr:rowOff>149492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680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143700</xdr:rowOff>
    </xdr:from>
    <xdr:to>
      <xdr:col>10</xdr:col>
      <xdr:colOff>114300</xdr:colOff>
      <xdr:row>78</xdr:row>
      <xdr:rowOff>156045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680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104673</xdr:rowOff>
    </xdr:from>
    <xdr:to>
      <xdr:col>24</xdr:col>
      <xdr:colOff>114300</xdr:colOff>
      <xdr:row>79</xdr:row>
      <xdr:rowOff>34823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19600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63754</xdr:rowOff>
    </xdr:from>
    <xdr:to>
      <xdr:col>20</xdr:col>
      <xdr:colOff>38100</xdr:colOff>
      <xdr:row>78</xdr:row>
      <xdr:rowOff>165354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98692</xdr:rowOff>
    </xdr:from>
    <xdr:to>
      <xdr:col>15</xdr:col>
      <xdr:colOff>101600</xdr:colOff>
      <xdr:row>79</xdr:row>
      <xdr:rowOff>28842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19969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92900</xdr:rowOff>
    </xdr:from>
    <xdr:to>
      <xdr:col>10</xdr:col>
      <xdr:colOff>165100</xdr:colOff>
      <xdr:row>79</xdr:row>
      <xdr:rowOff>23050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14177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105245</xdr:rowOff>
    </xdr:from>
    <xdr:to>
      <xdr:col>6</xdr:col>
      <xdr:colOff>38100</xdr:colOff>
      <xdr:row>79</xdr:row>
      <xdr:rowOff>35395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26522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40340</xdr:rowOff>
    </xdr:from>
    <xdr:to>
      <xdr:col>24</xdr:col>
      <xdr:colOff>63500</xdr:colOff>
      <xdr:row>97</xdr:row>
      <xdr:rowOff>89326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99540"/>
          <a:ext cx="8382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40340</xdr:rowOff>
    </xdr:from>
    <xdr:to>
      <xdr:col>19</xdr:col>
      <xdr:colOff>177800</xdr:colOff>
      <xdr:row>98</xdr:row>
      <xdr:rowOff>47819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99540"/>
          <a:ext cx="889000" cy="35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15929</xdr:rowOff>
    </xdr:from>
    <xdr:to>
      <xdr:col>15</xdr:col>
      <xdr:colOff>50800</xdr:colOff>
      <xdr:row>98</xdr:row>
      <xdr:rowOff>47819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18029"/>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15929</xdr:rowOff>
    </xdr:from>
    <xdr:to>
      <xdr:col>10</xdr:col>
      <xdr:colOff>114300</xdr:colOff>
      <xdr:row>98</xdr:row>
      <xdr:rowOff>42039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8029"/>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38526</xdr:rowOff>
    </xdr:from>
    <xdr:to>
      <xdr:col>24</xdr:col>
      <xdr:colOff>114300</xdr:colOff>
      <xdr:row>97</xdr:row>
      <xdr:rowOff>140126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16953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160990</xdr:rowOff>
    </xdr:from>
    <xdr:to>
      <xdr:col>20</xdr:col>
      <xdr:colOff>38100</xdr:colOff>
      <xdr:row>96</xdr:row>
      <xdr:rowOff>91140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82267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168469</xdr:rowOff>
    </xdr:from>
    <xdr:to>
      <xdr:col>15</xdr:col>
      <xdr:colOff>101600</xdr:colOff>
      <xdr:row>98</xdr:row>
      <xdr:rowOff>98619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136579</xdr:rowOff>
    </xdr:from>
    <xdr:to>
      <xdr:col>10</xdr:col>
      <xdr:colOff>165100</xdr:colOff>
      <xdr:row>98</xdr:row>
      <xdr:rowOff>66729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57856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162689</xdr:rowOff>
    </xdr:from>
    <xdr:to>
      <xdr:col>6</xdr:col>
      <xdr:colOff>38100</xdr:colOff>
      <xdr:row>98</xdr:row>
      <xdr:rowOff>92839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83966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107248</xdr:rowOff>
    </xdr:from>
    <xdr:to>
      <xdr:col>55</xdr:col>
      <xdr:colOff>0</xdr:colOff>
      <xdr:row>39</xdr:row>
      <xdr:rowOff>20901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22348"/>
          <a:ext cx="838200" cy="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105492</xdr:rowOff>
    </xdr:from>
    <xdr:to>
      <xdr:col>50</xdr:col>
      <xdr:colOff>114300</xdr:colOff>
      <xdr:row>39</xdr:row>
      <xdr:rowOff>20901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763342"/>
          <a:ext cx="889000" cy="9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105492</xdr:rowOff>
    </xdr:from>
    <xdr:to>
      <xdr:col>45</xdr:col>
      <xdr:colOff>177800</xdr:colOff>
      <xdr:row>39</xdr:row>
      <xdr:rowOff>22995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763342"/>
          <a:ext cx="889000" cy="9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22995</xdr:rowOff>
    </xdr:from>
    <xdr:to>
      <xdr:col>41</xdr:col>
      <xdr:colOff>50800</xdr:colOff>
      <xdr:row>39</xdr:row>
      <xdr:rowOff>38183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09545"/>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56448</xdr:rowOff>
    </xdr:from>
    <xdr:to>
      <xdr:col>55</xdr:col>
      <xdr:colOff>50800</xdr:colOff>
      <xdr:row>38</xdr:row>
      <xdr:rowOff>158048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142825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8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141551</xdr:rowOff>
    </xdr:from>
    <xdr:to>
      <xdr:col>50</xdr:col>
      <xdr:colOff>165100</xdr:colOff>
      <xdr:row>39</xdr:row>
      <xdr:rowOff>71701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62828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54692</xdr:rowOff>
    </xdr:from>
    <xdr:to>
      <xdr:col>46</xdr:col>
      <xdr:colOff>38100</xdr:colOff>
      <xdr:row>33</xdr:row>
      <xdr:rowOff>156292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147419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0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143645</xdr:rowOff>
    </xdr:from>
    <xdr:to>
      <xdr:col>41</xdr:col>
      <xdr:colOff>101600</xdr:colOff>
      <xdr:row>39</xdr:row>
      <xdr:rowOff>73795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64922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158833</xdr:rowOff>
    </xdr:from>
    <xdr:to>
      <xdr:col>36</xdr:col>
      <xdr:colOff>165100</xdr:colOff>
      <xdr:row>39</xdr:row>
      <xdr:rowOff>88983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80110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161274</xdr:rowOff>
    </xdr:from>
    <xdr:to>
      <xdr:col>54</xdr:col>
      <xdr:colOff>189865</xdr:colOff>
      <xdr:row>58</xdr:row>
      <xdr:rowOff>95638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3774"/>
          <a:ext cx="1270" cy="130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99465</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95638</xdr:rowOff>
    </xdr:from>
    <xdr:to>
      <xdr:col>55</xdr:col>
      <xdr:colOff>88900</xdr:colOff>
      <xdr:row>58</xdr:row>
      <xdr:rowOff>95638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161274</xdr:rowOff>
    </xdr:from>
    <xdr:to>
      <xdr:col>55</xdr:col>
      <xdr:colOff>88900</xdr:colOff>
      <xdr:row>50</xdr:row>
      <xdr:rowOff>161274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95638</xdr:rowOff>
    </xdr:from>
    <xdr:to>
      <xdr:col>55</xdr:col>
      <xdr:colOff>0</xdr:colOff>
      <xdr:row>58</xdr:row>
      <xdr:rowOff>153350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39738"/>
          <a:ext cx="838200" cy="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95651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5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72774</xdr:rowOff>
    </xdr:from>
    <xdr:to>
      <xdr:col>55</xdr:col>
      <xdr:colOff>50800</xdr:colOff>
      <xdr:row>56</xdr:row>
      <xdr:rowOff>2924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0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160683</xdr:rowOff>
    </xdr:from>
    <xdr:to>
      <xdr:col>50</xdr:col>
      <xdr:colOff>114300</xdr:colOff>
      <xdr:row>58</xdr:row>
      <xdr:rowOff>153350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33333"/>
          <a:ext cx="889000" cy="1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64439</xdr:rowOff>
    </xdr:from>
    <xdr:to>
      <xdr:col>50</xdr:col>
      <xdr:colOff>165100</xdr:colOff>
      <xdr:row>55</xdr:row>
      <xdr:rowOff>166039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160683</xdr:rowOff>
    </xdr:from>
    <xdr:to>
      <xdr:col>45</xdr:col>
      <xdr:colOff>177800</xdr:colOff>
      <xdr:row>58</xdr:row>
      <xdr:rowOff>38554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3333"/>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141678</xdr:rowOff>
    </xdr:from>
    <xdr:to>
      <xdr:col>46</xdr:col>
      <xdr:colOff>38100</xdr:colOff>
      <xdr:row>55</xdr:row>
      <xdr:rowOff>71828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3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88355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1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23819</xdr:rowOff>
    </xdr:from>
    <xdr:to>
      <xdr:col>41</xdr:col>
      <xdr:colOff>50800</xdr:colOff>
      <xdr:row>58</xdr:row>
      <xdr:rowOff>38554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96469"/>
          <a:ext cx="889000" cy="1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154594</xdr:rowOff>
    </xdr:from>
    <xdr:to>
      <xdr:col>41</xdr:col>
      <xdr:colOff>101600</xdr:colOff>
      <xdr:row>55</xdr:row>
      <xdr:rowOff>84744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101271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27349</xdr:rowOff>
    </xdr:from>
    <xdr:to>
      <xdr:col>36</xdr:col>
      <xdr:colOff>165100</xdr:colOff>
      <xdr:row>54</xdr:row>
      <xdr:rowOff>128949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28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145476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0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44838</xdr:rowOff>
    </xdr:from>
    <xdr:to>
      <xdr:col>55</xdr:col>
      <xdr:colOff>50800</xdr:colOff>
      <xdr:row>58</xdr:row>
      <xdr:rowOff>146438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131215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102550</xdr:rowOff>
    </xdr:from>
    <xdr:to>
      <xdr:col>50</xdr:col>
      <xdr:colOff>165100</xdr:colOff>
      <xdr:row>59</xdr:row>
      <xdr:rowOff>32700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23827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109883</xdr:rowOff>
    </xdr:from>
    <xdr:to>
      <xdr:col>46</xdr:col>
      <xdr:colOff>38100</xdr:colOff>
      <xdr:row>58</xdr:row>
      <xdr:rowOff>40033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31160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159204</xdr:rowOff>
    </xdr:from>
    <xdr:to>
      <xdr:col>41</xdr:col>
      <xdr:colOff>101600</xdr:colOff>
      <xdr:row>58</xdr:row>
      <xdr:rowOff>89354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80481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2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144469</xdr:rowOff>
    </xdr:from>
    <xdr:to>
      <xdr:col>36</xdr:col>
      <xdr:colOff>165100</xdr:colOff>
      <xdr:row>57</xdr:row>
      <xdr:rowOff>74619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65746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142608</xdr:rowOff>
    </xdr:from>
    <xdr:to>
      <xdr:col>55</xdr:col>
      <xdr:colOff>0</xdr:colOff>
      <xdr:row>79</xdr:row>
      <xdr:rowOff>13945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1570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138557</xdr:rowOff>
    </xdr:from>
    <xdr:to>
      <xdr:col>50</xdr:col>
      <xdr:colOff>114300</xdr:colOff>
      <xdr:row>79</xdr:row>
      <xdr:rowOff>13945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11657"/>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71462</xdr:rowOff>
    </xdr:from>
    <xdr:to>
      <xdr:col>45</xdr:col>
      <xdr:colOff>177800</xdr:colOff>
      <xdr:row>78</xdr:row>
      <xdr:rowOff>138557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4562"/>
          <a:ext cx="8890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37058</xdr:rowOff>
    </xdr:from>
    <xdr:to>
      <xdr:col>41</xdr:col>
      <xdr:colOff>50800</xdr:colOff>
      <xdr:row>78</xdr:row>
      <xdr:rowOff>71462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238708"/>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91808</xdr:rowOff>
    </xdr:from>
    <xdr:to>
      <xdr:col>55</xdr:col>
      <xdr:colOff>50800</xdr:colOff>
      <xdr:row>79</xdr:row>
      <xdr:rowOff>21958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6735</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134595</xdr:rowOff>
    </xdr:from>
    <xdr:to>
      <xdr:col>50</xdr:col>
      <xdr:colOff>165100</xdr:colOff>
      <xdr:row>79</xdr:row>
      <xdr:rowOff>64745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55872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87757</xdr:rowOff>
    </xdr:from>
    <xdr:to>
      <xdr:col>46</xdr:col>
      <xdr:colOff>38100</xdr:colOff>
      <xdr:row>79</xdr:row>
      <xdr:rowOff>17907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9034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20662</xdr:rowOff>
    </xdr:from>
    <xdr:to>
      <xdr:col>41</xdr:col>
      <xdr:colOff>101600</xdr:colOff>
      <xdr:row>78</xdr:row>
      <xdr:rowOff>122262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113389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157708</xdr:rowOff>
    </xdr:from>
    <xdr:to>
      <xdr:col>36</xdr:col>
      <xdr:colOff>165100</xdr:colOff>
      <xdr:row>77</xdr:row>
      <xdr:rowOff>87858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29727</xdr:rowOff>
    </xdr:from>
    <xdr:to>
      <xdr:col>55</xdr:col>
      <xdr:colOff>0</xdr:colOff>
      <xdr:row>98</xdr:row>
      <xdr:rowOff>101769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31827"/>
          <a:ext cx="8382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126180</xdr:rowOff>
    </xdr:from>
    <xdr:to>
      <xdr:col>50</xdr:col>
      <xdr:colOff>114300</xdr:colOff>
      <xdr:row>98</xdr:row>
      <xdr:rowOff>101769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56830"/>
          <a:ext cx="889000" cy="1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126180</xdr:rowOff>
    </xdr:from>
    <xdr:to>
      <xdr:col>45</xdr:col>
      <xdr:colOff>177800</xdr:colOff>
      <xdr:row>98</xdr:row>
      <xdr:rowOff>23358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56830"/>
          <a:ext cx="889000" cy="6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12142</xdr:rowOff>
    </xdr:from>
    <xdr:to>
      <xdr:col>41</xdr:col>
      <xdr:colOff>50800</xdr:colOff>
      <xdr:row>98</xdr:row>
      <xdr:rowOff>23358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14242"/>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150377</xdr:rowOff>
    </xdr:from>
    <xdr:to>
      <xdr:col>55</xdr:col>
      <xdr:colOff>50800</xdr:colOff>
      <xdr:row>98</xdr:row>
      <xdr:rowOff>80527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65304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9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50969</xdr:rowOff>
    </xdr:from>
    <xdr:to>
      <xdr:col>50</xdr:col>
      <xdr:colOff>165100</xdr:colOff>
      <xdr:row>98</xdr:row>
      <xdr:rowOff>152569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143696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75380</xdr:rowOff>
    </xdr:from>
    <xdr:to>
      <xdr:col>46</xdr:col>
      <xdr:colOff>38100</xdr:colOff>
      <xdr:row>98</xdr:row>
      <xdr:rowOff>5530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144008</xdr:rowOff>
    </xdr:from>
    <xdr:to>
      <xdr:col>41</xdr:col>
      <xdr:colOff>101600</xdr:colOff>
      <xdr:row>98</xdr:row>
      <xdr:rowOff>74158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65285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132792</xdr:rowOff>
    </xdr:from>
    <xdr:to>
      <xdr:col>36</xdr:col>
      <xdr:colOff>165100</xdr:colOff>
      <xdr:row>98</xdr:row>
      <xdr:rowOff>62942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6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54069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38188</xdr:rowOff>
    </xdr:from>
    <xdr:to>
      <xdr:col>85</xdr:col>
      <xdr:colOff>127000</xdr:colOff>
      <xdr:row>77</xdr:row>
      <xdr:rowOff>44017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239838"/>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44017</xdr:rowOff>
    </xdr:from>
    <xdr:to>
      <xdr:col>81</xdr:col>
      <xdr:colOff>50800</xdr:colOff>
      <xdr:row>77</xdr:row>
      <xdr:rowOff>73189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45667"/>
          <a:ext cx="8890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73189</xdr:rowOff>
    </xdr:from>
    <xdr:to>
      <xdr:col>76</xdr:col>
      <xdr:colOff>114300</xdr:colOff>
      <xdr:row>77</xdr:row>
      <xdr:rowOff>91123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74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91123</xdr:rowOff>
    </xdr:from>
    <xdr:to>
      <xdr:col>71</xdr:col>
      <xdr:colOff>177800</xdr:colOff>
      <xdr:row>77</xdr:row>
      <xdr:rowOff>99467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9277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158838</xdr:rowOff>
    </xdr:from>
    <xdr:to>
      <xdr:col>85</xdr:col>
      <xdr:colOff>177800</xdr:colOff>
      <xdr:row>77</xdr:row>
      <xdr:rowOff>88988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137265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164667</xdr:rowOff>
    </xdr:from>
    <xdr:to>
      <xdr:col>81</xdr:col>
      <xdr:colOff>101600</xdr:colOff>
      <xdr:row>77</xdr:row>
      <xdr:rowOff>94817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22389</xdr:rowOff>
    </xdr:from>
    <xdr:to>
      <xdr:col>76</xdr:col>
      <xdr:colOff>165100</xdr:colOff>
      <xdr:row>77</xdr:row>
      <xdr:rowOff>123989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2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115116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3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40323</xdr:rowOff>
    </xdr:from>
    <xdr:to>
      <xdr:col>72</xdr:col>
      <xdr:colOff>38100</xdr:colOff>
      <xdr:row>77</xdr:row>
      <xdr:rowOff>141923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133050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48667</xdr:rowOff>
    </xdr:from>
    <xdr:to>
      <xdr:col>67</xdr:col>
      <xdr:colOff>101600</xdr:colOff>
      <xdr:row>77</xdr:row>
      <xdr:rowOff>150267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141394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125347</xdr:rowOff>
    </xdr:from>
    <xdr:to>
      <xdr:col>85</xdr:col>
      <xdr:colOff>127000</xdr:colOff>
      <xdr:row>95</xdr:row>
      <xdr:rowOff>138280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413097"/>
          <a:ext cx="8382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125347</xdr:rowOff>
    </xdr:from>
    <xdr:to>
      <xdr:col>81</xdr:col>
      <xdr:colOff>50800</xdr:colOff>
      <xdr:row>98</xdr:row>
      <xdr:rowOff>61926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413097"/>
          <a:ext cx="889000" cy="4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28077</xdr:rowOff>
    </xdr:from>
    <xdr:to>
      <xdr:col>76</xdr:col>
      <xdr:colOff>114300</xdr:colOff>
      <xdr:row>98</xdr:row>
      <xdr:rowOff>61926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30177"/>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28077</xdr:rowOff>
    </xdr:from>
    <xdr:to>
      <xdr:col>71</xdr:col>
      <xdr:colOff>177800</xdr:colOff>
      <xdr:row>98</xdr:row>
      <xdr:rowOff>101082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0177"/>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87480</xdr:rowOff>
    </xdr:from>
    <xdr:to>
      <xdr:col>85</xdr:col>
      <xdr:colOff>177800</xdr:colOff>
      <xdr:row>96</xdr:row>
      <xdr:rowOff>17630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3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110357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2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74547</xdr:rowOff>
    </xdr:from>
    <xdr:to>
      <xdr:col>81</xdr:col>
      <xdr:colOff>101600</xdr:colOff>
      <xdr:row>96</xdr:row>
      <xdr:rowOff>4697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3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21224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11126</xdr:rowOff>
    </xdr:from>
    <xdr:to>
      <xdr:col>76</xdr:col>
      <xdr:colOff>165100</xdr:colOff>
      <xdr:row>98</xdr:row>
      <xdr:rowOff>112726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103853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148727</xdr:rowOff>
    </xdr:from>
    <xdr:to>
      <xdr:col>72</xdr:col>
      <xdr:colOff>38100</xdr:colOff>
      <xdr:row>98</xdr:row>
      <xdr:rowOff>78877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70004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7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50282</xdr:rowOff>
    </xdr:from>
    <xdr:to>
      <xdr:col>67</xdr:col>
      <xdr:colOff>101600</xdr:colOff>
      <xdr:row>98</xdr:row>
      <xdr:rowOff>151882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0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44630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23004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76816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68450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137826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169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136225</xdr:rowOff>
    </xdr:from>
    <xdr:to>
      <xdr:col>111</xdr:col>
      <xdr:colOff>177800</xdr:colOff>
      <xdr:row>58</xdr:row>
      <xdr:rowOff>137597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03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136225</xdr:rowOff>
    </xdr:from>
    <xdr:to>
      <xdr:col>107</xdr:col>
      <xdr:colOff>50800</xdr:colOff>
      <xdr:row>58</xdr:row>
      <xdr:rowOff>136499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8032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136499</xdr:rowOff>
    </xdr:from>
    <xdr:to>
      <xdr:col>102</xdr:col>
      <xdr:colOff>114300</xdr:colOff>
      <xdr:row>58</xdr:row>
      <xdr:rowOff>138100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8059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87026</xdr:rowOff>
    </xdr:from>
    <xdr:to>
      <xdr:col>116</xdr:col>
      <xdr:colOff>114300</xdr:colOff>
      <xdr:row>59</xdr:row>
      <xdr:rowOff>17176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1953</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6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86797</xdr:rowOff>
    </xdr:from>
    <xdr:to>
      <xdr:col>112</xdr:col>
      <xdr:colOff>38100</xdr:colOff>
      <xdr:row>59</xdr:row>
      <xdr:rowOff>16947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8074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85425</xdr:rowOff>
    </xdr:from>
    <xdr:to>
      <xdr:col>107</xdr:col>
      <xdr:colOff>101600</xdr:colOff>
      <xdr:row>59</xdr:row>
      <xdr:rowOff>15575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6702</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2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85699</xdr:rowOff>
    </xdr:from>
    <xdr:to>
      <xdr:col>102</xdr:col>
      <xdr:colOff>165100</xdr:colOff>
      <xdr:row>59</xdr:row>
      <xdr:rowOff>15849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6976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87300</xdr:rowOff>
    </xdr:from>
    <xdr:to>
      <xdr:col>98</xdr:col>
      <xdr:colOff>38100</xdr:colOff>
      <xdr:row>59</xdr:row>
      <xdr:rowOff>17450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8577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120574</xdr:rowOff>
    </xdr:from>
    <xdr:to>
      <xdr:col>116</xdr:col>
      <xdr:colOff>63500</xdr:colOff>
      <xdr:row>76</xdr:row>
      <xdr:rowOff>2006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79324"/>
          <a:ext cx="8382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2006</xdr:rowOff>
    </xdr:from>
    <xdr:to>
      <xdr:col>111</xdr:col>
      <xdr:colOff>177800</xdr:colOff>
      <xdr:row>76</xdr:row>
      <xdr:rowOff>27687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032206"/>
          <a:ext cx="889000" cy="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27115</xdr:rowOff>
    </xdr:from>
    <xdr:to>
      <xdr:col>107</xdr:col>
      <xdr:colOff>50800</xdr:colOff>
      <xdr:row>76</xdr:row>
      <xdr:rowOff>27687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5731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27115</xdr:rowOff>
    </xdr:from>
    <xdr:to>
      <xdr:col>102</xdr:col>
      <xdr:colOff>114300</xdr:colOff>
      <xdr:row>76</xdr:row>
      <xdr:rowOff>54908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5731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69774</xdr:rowOff>
    </xdr:from>
    <xdr:to>
      <xdr:col>116</xdr:col>
      <xdr:colOff>114300</xdr:colOff>
      <xdr:row>75</xdr:row>
      <xdr:rowOff>171374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48201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122657</xdr:rowOff>
    </xdr:from>
    <xdr:to>
      <xdr:col>112</xdr:col>
      <xdr:colOff>38100</xdr:colOff>
      <xdr:row>76</xdr:row>
      <xdr:rowOff>52806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814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43933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0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148337</xdr:rowOff>
    </xdr:from>
    <xdr:to>
      <xdr:col>107</xdr:col>
      <xdr:colOff>101600</xdr:colOff>
      <xdr:row>76</xdr:row>
      <xdr:rowOff>78487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69614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147765</xdr:rowOff>
    </xdr:from>
    <xdr:to>
      <xdr:col>102</xdr:col>
      <xdr:colOff>165100</xdr:colOff>
      <xdr:row>76</xdr:row>
      <xdr:rowOff>77915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69042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4108</xdr:rowOff>
    </xdr:from>
    <xdr:to>
      <xdr:col>98</xdr:col>
      <xdr:colOff>38100</xdr:colOff>
      <xdr:row>76</xdr:row>
      <xdr:rowOff>105708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3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96835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は、積立金を除くほぼ全ての科目において、類似団体平均を下回っている。その中でも特に人件費、物件費、維持補修費、補助費等、普通建設事業費、公債費については類似団体内の順位が極めて低い。全体的に見て、類似団体内での順位が低くなっており、コストを抑えながらサービスを行っていることが分かる。 今後も住民のニーズに応えながら、節度とメリハリの利いた財政運営に努めていく必要がある。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121412</xdr:rowOff>
    </xdr:from>
    <xdr:to>
      <xdr:col>24</xdr:col>
      <xdr:colOff>63500</xdr:colOff>
      <xdr:row>39</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365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121412</xdr:rowOff>
    </xdr:from>
    <xdr:to>
      <xdr:col>19</xdr:col>
      <xdr:colOff>177800</xdr:colOff>
      <xdr:row>39</xdr:row>
      <xdr:rowOff>4064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3651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162941</xdr:rowOff>
    </xdr:from>
    <xdr:to>
      <xdr:col>15</xdr:col>
      <xdr:colOff>50800</xdr:colOff>
      <xdr:row>39</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7804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162941</xdr:rowOff>
    </xdr:from>
    <xdr:to>
      <xdr:col>10</xdr:col>
      <xdr:colOff>114300</xdr:colOff>
      <xdr:row>38</xdr:row>
      <xdr:rowOff>162941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78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22606</xdr:rowOff>
    </xdr:from>
    <xdr:to>
      <xdr:col>24</xdr:col>
      <xdr:colOff>114300</xdr:colOff>
      <xdr:row>39</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108983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70612</xdr:rowOff>
    </xdr:from>
    <xdr:to>
      <xdr:col>20</xdr:col>
      <xdr:colOff>38100</xdr:colOff>
      <xdr:row>39</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124714</xdr:rowOff>
    </xdr:from>
    <xdr:to>
      <xdr:col>15</xdr:col>
      <xdr:colOff>101600</xdr:colOff>
      <xdr:row>39</xdr:row>
      <xdr:rowOff>54864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45991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112141</xdr:rowOff>
    </xdr:from>
    <xdr:to>
      <xdr:col>10</xdr:col>
      <xdr:colOff>165100</xdr:colOff>
      <xdr:row>39</xdr:row>
      <xdr:rowOff>42291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112141</xdr:rowOff>
    </xdr:from>
    <xdr:to>
      <xdr:col>6</xdr:col>
      <xdr:colOff>38100</xdr:colOff>
      <xdr:row>39</xdr:row>
      <xdr:rowOff>42291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33418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159067</xdr:rowOff>
    </xdr:from>
    <xdr:to>
      <xdr:col>24</xdr:col>
      <xdr:colOff>63500</xdr:colOff>
      <xdr:row>57</xdr:row>
      <xdr:rowOff>26058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60267"/>
          <a:ext cx="838200" cy="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45471</xdr:rowOff>
    </xdr:from>
    <xdr:to>
      <xdr:col>19</xdr:col>
      <xdr:colOff>177800</xdr:colOff>
      <xdr:row>57</xdr:row>
      <xdr:rowOff>26058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132321"/>
          <a:ext cx="889000" cy="66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45471</xdr:rowOff>
    </xdr:from>
    <xdr:to>
      <xdr:col>15</xdr:col>
      <xdr:colOff>50800</xdr:colOff>
      <xdr:row>58</xdr:row>
      <xdr:rowOff>77694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132321"/>
          <a:ext cx="889000" cy="8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77694</xdr:rowOff>
    </xdr:from>
    <xdr:to>
      <xdr:col>10</xdr:col>
      <xdr:colOff>114300</xdr:colOff>
      <xdr:row>58</xdr:row>
      <xdr:rowOff>153032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1794"/>
          <a:ext cx="889000" cy="7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108267</xdr:rowOff>
    </xdr:from>
    <xdr:to>
      <xdr:col>24</xdr:col>
      <xdr:colOff>114300</xdr:colOff>
      <xdr:row>57</xdr:row>
      <xdr:rowOff>38417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86694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146708</xdr:rowOff>
    </xdr:from>
    <xdr:to>
      <xdr:col>20</xdr:col>
      <xdr:colOff>38100</xdr:colOff>
      <xdr:row>57</xdr:row>
      <xdr:rowOff>76858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67985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166121</xdr:rowOff>
    </xdr:from>
    <xdr:to>
      <xdr:col>15</xdr:col>
      <xdr:colOff>101600</xdr:colOff>
      <xdr:row>53</xdr:row>
      <xdr:rowOff>96271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87398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26894</xdr:rowOff>
    </xdr:from>
    <xdr:to>
      <xdr:col>10</xdr:col>
      <xdr:colOff>165100</xdr:colOff>
      <xdr:row>58</xdr:row>
      <xdr:rowOff>128494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119621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102232</xdr:rowOff>
    </xdr:from>
    <xdr:to>
      <xdr:col>6</xdr:col>
      <xdr:colOff>38100</xdr:colOff>
      <xdr:row>59</xdr:row>
      <xdr:rowOff>32382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23509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45732</xdr:rowOff>
    </xdr:from>
    <xdr:to>
      <xdr:col>24</xdr:col>
      <xdr:colOff>63500</xdr:colOff>
      <xdr:row>77</xdr:row>
      <xdr:rowOff>135255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47382"/>
          <a:ext cx="838200" cy="8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45732</xdr:rowOff>
    </xdr:from>
    <xdr:to>
      <xdr:col>19</xdr:col>
      <xdr:colOff>177800</xdr:colOff>
      <xdr:row>79</xdr:row>
      <xdr:rowOff>26454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47382"/>
          <a:ext cx="88900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26454</xdr:rowOff>
    </xdr:from>
    <xdr:to>
      <xdr:col>15</xdr:col>
      <xdr:colOff>50800</xdr:colOff>
      <xdr:row>79</xdr:row>
      <xdr:rowOff>76912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571004"/>
          <a:ext cx="889000" cy="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111091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76912</xdr:rowOff>
    </xdr:from>
    <xdr:to>
      <xdr:col>10</xdr:col>
      <xdr:colOff>114300</xdr:colOff>
      <xdr:row>79</xdr:row>
      <xdr:rowOff>113119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621462"/>
          <a:ext cx="8890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2506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3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84455</xdr:rowOff>
    </xdr:from>
    <xdr:to>
      <xdr:col>24</xdr:col>
      <xdr:colOff>114300</xdr:colOff>
      <xdr:row>78</xdr:row>
      <xdr:rowOff>14605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0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166382</xdr:rowOff>
    </xdr:from>
    <xdr:to>
      <xdr:col>20</xdr:col>
      <xdr:colOff>38100</xdr:colOff>
      <xdr:row>77</xdr:row>
      <xdr:rowOff>96532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87659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147104</xdr:rowOff>
    </xdr:from>
    <xdr:to>
      <xdr:col>15</xdr:col>
      <xdr:colOff>101600</xdr:colOff>
      <xdr:row>79</xdr:row>
      <xdr:rowOff>77254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5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68381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6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26112</xdr:rowOff>
    </xdr:from>
    <xdr:to>
      <xdr:col>10</xdr:col>
      <xdr:colOff>165100</xdr:colOff>
      <xdr:row>79</xdr:row>
      <xdr:rowOff>127712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5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118839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66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62319</xdr:rowOff>
    </xdr:from>
    <xdr:to>
      <xdr:col>6</xdr:col>
      <xdr:colOff>38100</xdr:colOff>
      <xdr:row>79</xdr:row>
      <xdr:rowOff>163919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6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155046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98712</xdr:rowOff>
    </xdr:from>
    <xdr:to>
      <xdr:col>24</xdr:col>
      <xdr:colOff>63500</xdr:colOff>
      <xdr:row>97</xdr:row>
      <xdr:rowOff>3020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57912"/>
          <a:ext cx="8382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3020</xdr:rowOff>
    </xdr:from>
    <xdr:to>
      <xdr:col>19</xdr:col>
      <xdr:colOff>177800</xdr:colOff>
      <xdr:row>97</xdr:row>
      <xdr:rowOff>146033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3670"/>
          <a:ext cx="889000" cy="1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146033</xdr:rowOff>
    </xdr:from>
    <xdr:to>
      <xdr:col>15</xdr:col>
      <xdr:colOff>50800</xdr:colOff>
      <xdr:row>98</xdr:row>
      <xdr:rowOff>41539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668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41539</xdr:rowOff>
    </xdr:from>
    <xdr:to>
      <xdr:col>10</xdr:col>
      <xdr:colOff>114300</xdr:colOff>
      <xdr:row>98</xdr:row>
      <xdr:rowOff>75874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3639"/>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47912</xdr:rowOff>
    </xdr:from>
    <xdr:to>
      <xdr:col>24</xdr:col>
      <xdr:colOff>114300</xdr:colOff>
      <xdr:row>96</xdr:row>
      <xdr:rowOff>149512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26339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123670</xdr:rowOff>
    </xdr:from>
    <xdr:to>
      <xdr:col>20</xdr:col>
      <xdr:colOff>38100</xdr:colOff>
      <xdr:row>97</xdr:row>
      <xdr:rowOff>53820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44947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95233</xdr:rowOff>
    </xdr:from>
    <xdr:to>
      <xdr:col>15</xdr:col>
      <xdr:colOff>101600</xdr:colOff>
      <xdr:row>98</xdr:row>
      <xdr:rowOff>25383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162189</xdr:rowOff>
    </xdr:from>
    <xdr:to>
      <xdr:col>10</xdr:col>
      <xdr:colOff>165100</xdr:colOff>
      <xdr:row>98</xdr:row>
      <xdr:rowOff>92339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25074</xdr:rowOff>
    </xdr:from>
    <xdr:to>
      <xdr:col>6</xdr:col>
      <xdr:colOff>38100</xdr:colOff>
      <xdr:row>98</xdr:row>
      <xdr:rowOff>126674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117801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138329</xdr:rowOff>
    </xdr:from>
    <xdr:to>
      <xdr:col>55</xdr:col>
      <xdr:colOff>0</xdr:colOff>
      <xdr:row>38</xdr:row>
      <xdr:rowOff>138329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138329</xdr:rowOff>
    </xdr:from>
    <xdr:to>
      <xdr:col>50</xdr:col>
      <xdr:colOff>114300</xdr:colOff>
      <xdr:row>38</xdr:row>
      <xdr:rowOff>138785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5342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137871</xdr:rowOff>
    </xdr:from>
    <xdr:to>
      <xdr:col>45</xdr:col>
      <xdr:colOff>177800</xdr:colOff>
      <xdr:row>38</xdr:row>
      <xdr:rowOff>138785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2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137871</xdr:rowOff>
    </xdr:from>
    <xdr:to>
      <xdr:col>41</xdr:col>
      <xdr:colOff>50800</xdr:colOff>
      <xdr:row>38</xdr:row>
      <xdr:rowOff>137871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2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87529</xdr:rowOff>
    </xdr:from>
    <xdr:to>
      <xdr:col>55</xdr:col>
      <xdr:colOff>50800</xdr:colOff>
      <xdr:row>39</xdr:row>
      <xdr:rowOff>17679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2456</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9262</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87071</xdr:rowOff>
    </xdr:from>
    <xdr:to>
      <xdr:col>41</xdr:col>
      <xdr:colOff>101600</xdr:colOff>
      <xdr:row>39</xdr:row>
      <xdr:rowOff>17221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8348</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87071</xdr:rowOff>
    </xdr:from>
    <xdr:to>
      <xdr:col>36</xdr:col>
      <xdr:colOff>165100</xdr:colOff>
      <xdr:row>39</xdr:row>
      <xdr:rowOff>17221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143625</xdr:rowOff>
    </xdr:from>
    <xdr:to>
      <xdr:col>55</xdr:col>
      <xdr:colOff>0</xdr:colOff>
      <xdr:row>58</xdr:row>
      <xdr:rowOff>149327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87725"/>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146965</xdr:rowOff>
    </xdr:from>
    <xdr:to>
      <xdr:col>50</xdr:col>
      <xdr:colOff>114300</xdr:colOff>
      <xdr:row>58</xdr:row>
      <xdr:rowOff>149327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9106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107620</xdr:rowOff>
    </xdr:from>
    <xdr:to>
      <xdr:col>45</xdr:col>
      <xdr:colOff>177800</xdr:colOff>
      <xdr:row>58</xdr:row>
      <xdr:rowOff>146965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51720"/>
          <a:ext cx="889000" cy="3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107620</xdr:rowOff>
    </xdr:from>
    <xdr:to>
      <xdr:col>41</xdr:col>
      <xdr:colOff>50800</xdr:colOff>
      <xdr:row>58</xdr:row>
      <xdr:rowOff>118580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1720"/>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92825</xdr:rowOff>
    </xdr:from>
    <xdr:to>
      <xdr:col>55</xdr:col>
      <xdr:colOff>50800</xdr:colOff>
      <xdr:row>59</xdr:row>
      <xdr:rowOff>22975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7752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98527</xdr:rowOff>
    </xdr:from>
    <xdr:to>
      <xdr:col>50</xdr:col>
      <xdr:colOff>165100</xdr:colOff>
      <xdr:row>59</xdr:row>
      <xdr:rowOff>28677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19804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1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96165</xdr:rowOff>
    </xdr:from>
    <xdr:to>
      <xdr:col>46</xdr:col>
      <xdr:colOff>38100</xdr:colOff>
      <xdr:row>59</xdr:row>
      <xdr:rowOff>26315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17442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1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56820</xdr:rowOff>
    </xdr:from>
    <xdr:to>
      <xdr:col>41</xdr:col>
      <xdr:colOff>101600</xdr:colOff>
      <xdr:row>58</xdr:row>
      <xdr:rowOff>158420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149547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67780</xdr:rowOff>
    </xdr:from>
    <xdr:to>
      <xdr:col>36</xdr:col>
      <xdr:colOff>165100</xdr:colOff>
      <xdr:row>58</xdr:row>
      <xdr:rowOff>169380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160507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146427</xdr:rowOff>
    </xdr:from>
    <xdr:to>
      <xdr:col>55</xdr:col>
      <xdr:colOff>0</xdr:colOff>
      <xdr:row>78</xdr:row>
      <xdr:rowOff>154167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9527"/>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146427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42032"/>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68932</xdr:rowOff>
    </xdr:from>
    <xdr:to>
      <xdr:col>45</xdr:col>
      <xdr:colOff>177800</xdr:colOff>
      <xdr:row>78</xdr:row>
      <xdr:rowOff>134899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2032"/>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134899</xdr:rowOff>
    </xdr:from>
    <xdr:to>
      <xdr:col>41</xdr:col>
      <xdr:colOff>50800</xdr:colOff>
      <xdr:row>78</xdr:row>
      <xdr:rowOff>159719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0799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103367</xdr:rowOff>
    </xdr:from>
    <xdr:to>
      <xdr:col>55</xdr:col>
      <xdr:colOff>50800</xdr:colOff>
      <xdr:row>79</xdr:row>
      <xdr:rowOff>33517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18294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95627</xdr:rowOff>
    </xdr:from>
    <xdr:to>
      <xdr:col>50</xdr:col>
      <xdr:colOff>165100</xdr:colOff>
      <xdr:row>79</xdr:row>
      <xdr:rowOff>25777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16904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18132</xdr:rowOff>
    </xdr:from>
    <xdr:to>
      <xdr:col>46</xdr:col>
      <xdr:colOff>38100</xdr:colOff>
      <xdr:row>78</xdr:row>
      <xdr:rowOff>119732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110859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84099</xdr:rowOff>
    </xdr:from>
    <xdr:to>
      <xdr:col>41</xdr:col>
      <xdr:colOff>101600</xdr:colOff>
      <xdr:row>79</xdr:row>
      <xdr:rowOff>14249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5376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108919</xdr:rowOff>
    </xdr:from>
    <xdr:to>
      <xdr:col>36</xdr:col>
      <xdr:colOff>165100</xdr:colOff>
      <xdr:row>79</xdr:row>
      <xdr:rowOff>39069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135813</xdr:rowOff>
    </xdr:from>
    <xdr:to>
      <xdr:col>55</xdr:col>
      <xdr:colOff>0</xdr:colOff>
      <xdr:row>97</xdr:row>
      <xdr:rowOff>153149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95013"/>
          <a:ext cx="8382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75806</xdr:rowOff>
    </xdr:from>
    <xdr:to>
      <xdr:col>50</xdr:col>
      <xdr:colOff>114300</xdr:colOff>
      <xdr:row>97</xdr:row>
      <xdr:rowOff>153149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0645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170371</xdr:rowOff>
    </xdr:from>
    <xdr:to>
      <xdr:col>45</xdr:col>
      <xdr:colOff>177800</xdr:colOff>
      <xdr:row>97</xdr:row>
      <xdr:rowOff>75806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29571"/>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105887</xdr:rowOff>
    </xdr:from>
    <xdr:to>
      <xdr:col>41</xdr:col>
      <xdr:colOff>50800</xdr:colOff>
      <xdr:row>96</xdr:row>
      <xdr:rowOff>170371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93637"/>
          <a:ext cx="889000" cy="2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85013</xdr:rowOff>
    </xdr:from>
    <xdr:to>
      <xdr:col>55</xdr:col>
      <xdr:colOff>50800</xdr:colOff>
      <xdr:row>97</xdr:row>
      <xdr:rowOff>15163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63440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2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102349</xdr:rowOff>
    </xdr:from>
    <xdr:to>
      <xdr:col>50</xdr:col>
      <xdr:colOff>165100</xdr:colOff>
      <xdr:row>98</xdr:row>
      <xdr:rowOff>32499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23626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25006</xdr:rowOff>
    </xdr:from>
    <xdr:to>
      <xdr:col>46</xdr:col>
      <xdr:colOff>38100</xdr:colOff>
      <xdr:row>97</xdr:row>
      <xdr:rowOff>126606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117733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119571</xdr:rowOff>
    </xdr:from>
    <xdr:to>
      <xdr:col>41</xdr:col>
      <xdr:colOff>101600</xdr:colOff>
      <xdr:row>97</xdr:row>
      <xdr:rowOff>49721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40848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55087</xdr:rowOff>
    </xdr:from>
    <xdr:to>
      <xdr:col>36</xdr:col>
      <xdr:colOff>165100</xdr:colOff>
      <xdr:row>95</xdr:row>
      <xdr:rowOff>156687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147814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4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32993</xdr:rowOff>
    </xdr:from>
    <xdr:to>
      <xdr:col>85</xdr:col>
      <xdr:colOff>127000</xdr:colOff>
      <xdr:row>38</xdr:row>
      <xdr:rowOff>33858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8093"/>
          <a:ext cx="8382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9806</xdr:rowOff>
    </xdr:from>
    <xdr:to>
      <xdr:col>81</xdr:col>
      <xdr:colOff>50800</xdr:colOff>
      <xdr:row>38</xdr:row>
      <xdr:rowOff>33858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24906"/>
          <a:ext cx="8890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9806</xdr:rowOff>
    </xdr:from>
    <xdr:to>
      <xdr:col>76</xdr:col>
      <xdr:colOff>114300</xdr:colOff>
      <xdr:row>38</xdr:row>
      <xdr:rowOff>31393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4906"/>
          <a:ext cx="889000" cy="2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31393</xdr:rowOff>
    </xdr:from>
    <xdr:to>
      <xdr:col>71</xdr:col>
      <xdr:colOff>177800</xdr:colOff>
      <xdr:row>38</xdr:row>
      <xdr:rowOff>41173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46493"/>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153643</xdr:rowOff>
    </xdr:from>
    <xdr:to>
      <xdr:col>85</xdr:col>
      <xdr:colOff>177800</xdr:colOff>
      <xdr:row>38</xdr:row>
      <xdr:rowOff>83793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68570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154508</xdr:rowOff>
    </xdr:from>
    <xdr:to>
      <xdr:col>81</xdr:col>
      <xdr:colOff>101600</xdr:colOff>
      <xdr:row>38</xdr:row>
      <xdr:rowOff>84658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130456</xdr:rowOff>
    </xdr:from>
    <xdr:to>
      <xdr:col>76</xdr:col>
      <xdr:colOff>165100</xdr:colOff>
      <xdr:row>38</xdr:row>
      <xdr:rowOff>60606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51733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152043</xdr:rowOff>
    </xdr:from>
    <xdr:to>
      <xdr:col>72</xdr:col>
      <xdr:colOff>38100</xdr:colOff>
      <xdr:row>38</xdr:row>
      <xdr:rowOff>82193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73320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161823</xdr:rowOff>
    </xdr:from>
    <xdr:to>
      <xdr:col>67</xdr:col>
      <xdr:colOff>101600</xdr:colOff>
      <xdr:row>38</xdr:row>
      <xdr:rowOff>91973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83100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143787</xdr:rowOff>
    </xdr:from>
    <xdr:to>
      <xdr:col>85</xdr:col>
      <xdr:colOff>127000</xdr:colOff>
      <xdr:row>57</xdr:row>
      <xdr:rowOff>156145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16437"/>
          <a:ext cx="8382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98866</xdr:rowOff>
    </xdr:from>
    <xdr:to>
      <xdr:col>81</xdr:col>
      <xdr:colOff>50800</xdr:colOff>
      <xdr:row>57</xdr:row>
      <xdr:rowOff>156145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00066"/>
          <a:ext cx="889000" cy="2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98866</xdr:rowOff>
    </xdr:from>
    <xdr:to>
      <xdr:col>76</xdr:col>
      <xdr:colOff>114300</xdr:colOff>
      <xdr:row>58</xdr:row>
      <xdr:rowOff>27501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00066"/>
          <a:ext cx="889000" cy="27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14256</xdr:rowOff>
    </xdr:from>
    <xdr:to>
      <xdr:col>71</xdr:col>
      <xdr:colOff>177800</xdr:colOff>
      <xdr:row>58</xdr:row>
      <xdr:rowOff>27501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86906"/>
          <a:ext cx="889000" cy="1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92987</xdr:rowOff>
    </xdr:from>
    <xdr:to>
      <xdr:col>85</xdr:col>
      <xdr:colOff>177800</xdr:colOff>
      <xdr:row>58</xdr:row>
      <xdr:rowOff>23137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71414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105345</xdr:rowOff>
    </xdr:from>
    <xdr:to>
      <xdr:col>81</xdr:col>
      <xdr:colOff>101600</xdr:colOff>
      <xdr:row>58</xdr:row>
      <xdr:rowOff>35495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26622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48066</xdr:rowOff>
    </xdr:from>
    <xdr:to>
      <xdr:col>76</xdr:col>
      <xdr:colOff>165100</xdr:colOff>
      <xdr:row>56</xdr:row>
      <xdr:rowOff>149666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140793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4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148151</xdr:rowOff>
    </xdr:from>
    <xdr:to>
      <xdr:col>72</xdr:col>
      <xdr:colOff>38100</xdr:colOff>
      <xdr:row>58</xdr:row>
      <xdr:rowOff>78301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69428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134906</xdr:rowOff>
    </xdr:from>
    <xdr:to>
      <xdr:col>67</xdr:col>
      <xdr:colOff>101600</xdr:colOff>
      <xdr:row>57</xdr:row>
      <xdr:rowOff>65056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56183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38188</xdr:rowOff>
    </xdr:from>
    <xdr:to>
      <xdr:col>85</xdr:col>
      <xdr:colOff>127000</xdr:colOff>
      <xdr:row>97</xdr:row>
      <xdr:rowOff>43942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8838"/>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43942</xdr:rowOff>
    </xdr:from>
    <xdr:to>
      <xdr:col>81</xdr:col>
      <xdr:colOff>50800</xdr:colOff>
      <xdr:row>97</xdr:row>
      <xdr:rowOff>73189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74592"/>
          <a:ext cx="8890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73189</xdr:rowOff>
    </xdr:from>
    <xdr:to>
      <xdr:col>76</xdr:col>
      <xdr:colOff>114300</xdr:colOff>
      <xdr:row>97</xdr:row>
      <xdr:rowOff>91123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3839"/>
          <a:ext cx="889000" cy="1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91123</xdr:rowOff>
    </xdr:from>
    <xdr:to>
      <xdr:col>71</xdr:col>
      <xdr:colOff>177800</xdr:colOff>
      <xdr:row>97</xdr:row>
      <xdr:rowOff>99467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2177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158838</xdr:rowOff>
    </xdr:from>
    <xdr:to>
      <xdr:col>85</xdr:col>
      <xdr:colOff>177800</xdr:colOff>
      <xdr:row>97</xdr:row>
      <xdr:rowOff>88988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137265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164592</xdr:rowOff>
    </xdr:from>
    <xdr:to>
      <xdr:col>81</xdr:col>
      <xdr:colOff>101600</xdr:colOff>
      <xdr:row>97</xdr:row>
      <xdr:rowOff>94742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22389</xdr:rowOff>
    </xdr:from>
    <xdr:to>
      <xdr:col>76</xdr:col>
      <xdr:colOff>165100</xdr:colOff>
      <xdr:row>97</xdr:row>
      <xdr:rowOff>123989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115116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40323</xdr:rowOff>
    </xdr:from>
    <xdr:to>
      <xdr:col>72</xdr:col>
      <xdr:colOff>38100</xdr:colOff>
      <xdr:row>97</xdr:row>
      <xdr:rowOff>141923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133050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48667</xdr:rowOff>
    </xdr:from>
    <xdr:to>
      <xdr:col>67</xdr:col>
      <xdr:colOff>101600</xdr:colOff>
      <xdr:row>97</xdr:row>
      <xdr:rowOff>150267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141394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すべてにおいて、類似団体平均より、一人あたりのコストは少なくなっている。また、衛生費や消防費が比較的少ないのは、一部事務組合で事務を行っていることが大きな要因であると考えられる。 今後とも、コストを抑え効率的な行政運営を行っていけるよう努める必要がある。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ポイントと大幅に増加したが、実質収支額については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ヵ年で最も低い数値となったが、基金の積み立ては着実に進められている。今後も基金の取崩しだけでなく、余裕のある年度は積立をすることも必要である。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前年度に引き続き、赤字が生じている会計は存在しない。今後も事業の適正化を図り、各会計が健全な状況で推移していくように努める。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元利償還金は増加傾向にあり、また算入公債費等や実質公債費比率の分子も数値が増加傾向にある。今後も大型事業の実施に伴う新規普通債の発行により今後公債費が増加することが予測されることから、節度とメリハリのある財政運営に努める必要があ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岐阜県神戸町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債の減少額がその他の繰入見込額、負担見込額の増加額を上回っており、将来負担額は減少している。また、充当可能財源等の増加幅が大きいため、将来負担比率の分子は前年度比で大きく低減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しかし、今後も地方債の新規発行等による将来負担額の増加が予測されるため、事業の適正な取捨選択を行い、財政の健全化に努めていく。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岐阜県神戸町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・令和４年度末の基金残高は、普通会計で約３，７０６百万円となっており、前年度から約４４８百万円の増加となっている。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・これは、財政調整基金で約４１８百万円、その他特定目的基金で約３１百万円の積立が増加が主な要因である。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事務事業において評価を実施し、より一層事務の再点検や見直しを進め、費用対効果の小さい事務事業については計画的に廃止・縮小するなど、事業の取捨選択を行い、健全かつ適切な財政運営の堅持に努め、今後も、持続可能なまちづくりをしていくために、計画的な運用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・ふるさと納税基金：子どもの保育や教育環境の整備、文化及び歴史保存の事業、社会保障に関わる町単独経費、まちづくり事業の振興を図る。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・公共施設整備基金：公共施設の整備等の振興を図る。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・ふるさと振興地域福祉基金：高齢者社会に対応し、地域ぐるみで温かい福祉社会を築いていくための振興を図る。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・ふるさと納税基金：ふるさと納税寄附金約１３２百万円を積立てしたことで増加している（取崩額は１００百万円）。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・ふるさと納税基金：今後もふるさと納税寄付金は継続して積立をしていき、令和４年度からは養老線存続に係る経費に１００百万円ずつ取り崩しをしていく。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・令和４年度末の基金残高は、約２，０２１百万円となっており、前年度から約４１８百万円の増加となっている。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・令和４年度においては、財政調整基金は約１８３万円の取崩しがあったが、約６０１百万円の積立を行うことができたことが要因である。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・景気後退による町税の減収や、大規模災害の発生など不測の事態に備えるため、これまで同様、予算編成や予算執行における効率化の徹底を図っていく。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・財政調整基金の残高が標準財政規模の２０％を数値目標とし、２０％である約９８３百万円の残高を維持していけるよう計画的に積立をしていく。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・令和４年度末の基金残高は、約３２８百万円となっており、対前年度比では増減は見受けられない。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これは減債基金の用途である地方債の償還が進み。地方債残高そのものが令和３年度から令和４年度にかけて４１１百万円減少したためである。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金利変動等の公債費の償還リスクや、町内各施設の長寿命化対策における町債の新規発行による公債費の増加に備えるため、減債基金の残高が標準財政規模の５％である約２４６百万円を維持していけるよう計画的に積立を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EFAA07-276C-4347-AD50-A82FE1390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A9EF85-1340-4E26-9880-1041EAE56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82F6210-F714-455E-BECB-EE0B0CC39CD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B59A87B-38D2-4D14-9CD9-9E4015A87C2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FBF8544-03B8-445E-998C-9A8215E3878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BF00D1-D5BB-48F1-9F4D-1416E2FB675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171DDB-A911-4E76-9460-712760A57D9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DE4C01-952D-46DE-B54C-B2CB6B30877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D420D63-BB13-4715-813A-B67F6F4E335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DB5E7E-5CB9-4C2D-B9CF-8465F7333854}"/>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BF4F00-783F-4C61-ADDF-3B5A160D11E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B62A80C-FD08-4037-A915-C9CBA05B6B8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C56FC0-88BE-4A5A-B9C4-B0CD495F841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0F1BFD5-11F5-4D97-A9C7-1A18AAD9D05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EE4E8B0-2C05-453F-B1AE-6C4FD405DF1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BA1578D-72D4-4E8A-AA45-6F403D3C9A1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8C6E2BF-EF2B-43F1-928A-6CC23514837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9ACE40C-DDF6-4589-B2FA-6D3DA155C94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4219135-2AC8-4550-BA43-F521BED9574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D7B4C8-5813-40DE-BCFA-849308A2A03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4C97168-3014-4780-A5BD-9EFFC2EC79E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199A914-1865-4C41-843B-A68196178E1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EC3A4C7-C7BC-4C2D-84DB-489551F781A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CC2114-F7C6-4794-AD09-8CFB3CEA652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EE708C-DB59-4B02-8655-12C6D18EFBA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D1B4EC-6516-44B3-857D-53AFDBA697E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758DC49-4289-4115-978E-BE5CAD66267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AE0AB21-0E84-43D4-AC49-1DEB65340D8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9FA75F2-32AC-4113-A79D-5223AF34158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C19C60D-B203-4509-A887-5C614C6C09F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630BD78-96A3-4782-9B6A-02E5DBACE94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4F3BA5F-3520-4247-B071-34D8FB72FC2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3C0EC8A-A8C5-4DD6-B941-8CBB20B7596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9DB6C5B-F853-4ED5-B4BA-20179A12B5D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4479F8E-6753-40AC-9D6E-CB53BD7ECE5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0E1FC4E-E0D2-4CD4-AA51-4F5AD83DF16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B40BD5-262B-44D5-AA85-BC8625C2321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DD4F8D-DDEB-4B82-841C-BA8B0E1C8337}"/>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9255E6D-8D41-4601-B058-C027A676873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D406E5-82BC-48A1-B266-75C6C7CAD5D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F8A2D7B-7C97-4421-B4D1-68A8CB2B754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1EBFE8D-4660-458D-B24B-E58D8FA2229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EFC2C9-F278-448F-ADD3-881A6ACF93C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F99F20-3407-40B0-9A8C-8F92EA1CC00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887B242-33C8-43FE-9886-4971E87CB97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FDD47A1-F60E-45BF-93A6-EE5F4D6F22E7}"/>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E213D60-FA9D-401B-A575-1BA8D63BB53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a:t>
          </a:r>
          <a:r>
            <a:rPr kumimoji="1" lang="en-US" altLang="ja-JP" sz="1050">
              <a:latin typeface="ＭＳ Ｐゴシック" panose="020B0600070205080204" pitchFamily="50" charset="-128"/>
              <a:ea typeface="ＭＳ Ｐゴシック" panose="020B0600070205080204" pitchFamily="50" charset="-128"/>
            </a:rPr>
            <a:t>62.7%</a:t>
          </a:r>
          <a:r>
            <a:rPr kumimoji="1" lang="ja-JP" altLang="en-US" sz="1050">
              <a:latin typeface="ＭＳ Ｐゴシック" panose="020B0600070205080204" pitchFamily="50" charset="-128"/>
              <a:ea typeface="ＭＳ Ｐゴシック" panose="020B0600070205080204" pitchFamily="50" charset="-128"/>
            </a:rPr>
            <a:t>と資産全体の半分以上が耐用年数を経過している。類似団体と比較すると僅かに下回っているが、資産更新の目安となる</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を超えており、老朽化した施設が多くなってきている。有形固定資産減価償却率については、上昇傾向にはあるものの、類似団体平均と比較すると低く、これまでの取組の効果が表れていると考えられる。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しかしながら、今後の施設等の更新時期や更新費用について留意する必要があるため、公共施設等総合管理計画及び個別施設計画に基づき、適正な維持管理を進めていく。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A615C77-B715-4DCF-B829-EBA242D8402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68CCC29-AE6C-48ED-96A5-97CCDF938E5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45441BF-8BC9-44FE-8617-5B63C83886A3}"/>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6E516C7-00A4-4F68-8EFB-904A430F3A3E}"/>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17228B1F-AA0D-4468-BC73-AC14030C764A}"/>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CD3AA44-B4DF-4375-8A6A-004FA1DFE41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3355C37-78DC-4B48-836B-863C701485E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D4F0227-ADC3-47CC-BD59-27D8A204405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E75F790-A18E-4AD7-8E93-384A246E3C61}"/>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8200BC1-1C8B-462A-8378-9F5DD3F9917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575C7B4-739F-4EA2-943E-3E2057DED90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AAEBF0B-C075-4072-BFEF-D8ECE060E33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8C548F6-D6CC-4EA3-ABC2-9F60524ACFD0}"/>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81DAF7C-A3A3-4A59-8F5E-2103726BA07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3FC92D1-49DA-48D9-861F-149184563ED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40E4D81-11A9-477C-8E67-C2DE0BBFF2C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0A5C123A-F79A-4132-BC34-7FFA38D21848}"/>
            </a:ext>
          </a:extLst>
        </xdr:cNvPr>
        <xdr:cNvCxnSpPr/>
      </xdr:nvCxnSpPr>
      <xdr:spPr>
        <a:xfrm flipV="1">
          <a:off x="4206240" y="5319607"/>
          <a:ext cx="1270" cy="1387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9D38081D-A104-49CF-A76E-91EC853004C5}"/>
            </a:ext>
          </a:extLst>
        </xdr:cNvPr>
        <xdr:cNvSpPr txBox="1"/>
      </xdr:nvSpPr>
      <xdr:spPr>
        <a:xfrm>
          <a:off x="4258945" y="671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ED8BC286-7374-4CF0-BBB2-C1AEB16CA104}"/>
            </a:ext>
          </a:extLst>
        </xdr:cNvPr>
        <xdr:cNvCxnSpPr/>
      </xdr:nvCxnSpPr>
      <xdr:spPr>
        <a:xfrm>
          <a:off x="4119245" y="67068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EAE91107-0C5F-4DF7-8FB4-CB2E33512C54}"/>
            </a:ext>
          </a:extLst>
        </xdr:cNvPr>
        <xdr:cNvSpPr txBox="1"/>
      </xdr:nvSpPr>
      <xdr:spPr>
        <a:xfrm>
          <a:off x="4258945" y="510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680EE49B-1894-472D-9476-3C1F2430CA7D}"/>
            </a:ext>
          </a:extLst>
        </xdr:cNvPr>
        <xdr:cNvCxnSpPr/>
      </xdr:nvCxnSpPr>
      <xdr:spPr>
        <a:xfrm>
          <a:off x="4119245" y="53196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78757</xdr:rowOff>
    </xdr:from>
    <xdr:ext cx="405111" cy="259045"/>
    <xdr:sp macro="" textlink="">
      <xdr:nvSpPr>
        <xdr:cNvPr id="70" name="有形固定資産減価償却率平均値テキスト">
          <a:extLst>
            <a:ext uri="{FF2B5EF4-FFF2-40B4-BE49-F238E27FC236}">
              <a16:creationId xmlns:a16="http://schemas.microsoft.com/office/drawing/2014/main" id="{E58B6BC8-EF73-40A8-B916-63C84FAA1BB0}"/>
            </a:ext>
          </a:extLst>
        </xdr:cNvPr>
        <xdr:cNvSpPr txBox="1"/>
      </xdr:nvSpPr>
      <xdr:spPr>
        <a:xfrm>
          <a:off x="4258945"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625D4BE0-8891-42EF-957A-A73EC9698F91}"/>
            </a:ext>
          </a:extLst>
        </xdr:cNvPr>
        <xdr:cNvSpPr/>
      </xdr:nvSpPr>
      <xdr:spPr>
        <a:xfrm>
          <a:off x="4157345" y="6066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198F3627-A339-41F9-895E-3E96CFC70C94}"/>
            </a:ext>
          </a:extLst>
        </xdr:cNvPr>
        <xdr:cNvSpPr/>
      </xdr:nvSpPr>
      <xdr:spPr>
        <a:xfrm>
          <a:off x="3537585" y="601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EF339CE1-8C3C-4086-A170-8741057C617C}"/>
            </a:ext>
          </a:extLst>
        </xdr:cNvPr>
        <xdr:cNvSpPr/>
      </xdr:nvSpPr>
      <xdr:spPr>
        <a:xfrm>
          <a:off x="2867025" y="6045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3013A771-810B-4CCC-BA32-E84A8C8A301D}"/>
            </a:ext>
          </a:extLst>
        </xdr:cNvPr>
        <xdr:cNvSpPr/>
      </xdr:nvSpPr>
      <xdr:spPr>
        <a:xfrm>
          <a:off x="219646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BE8394C3-2540-400A-89B0-33876231D245}"/>
            </a:ext>
          </a:extLst>
        </xdr:cNvPr>
        <xdr:cNvSpPr/>
      </xdr:nvSpPr>
      <xdr:spPr>
        <a:xfrm>
          <a:off x="1525905" y="6052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A546163-E389-483C-9EB7-A372F1F12E9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0C3C2F8-8924-4A6C-B4B9-C6AAE1FECBE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0CB20FE-3C60-4106-9920-66093DC8F33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2EA810-D4BD-45D5-B7B9-46CEA0E69A3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FE19DC2-5CC8-40AC-8E09-208DE5082B4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a:extLst>
            <a:ext uri="{FF2B5EF4-FFF2-40B4-BE49-F238E27FC236}">
              <a16:creationId xmlns:a16="http://schemas.microsoft.com/office/drawing/2014/main" id="{45530CFB-8257-45D4-87D9-C67AB267B5BE}"/>
            </a:ext>
          </a:extLst>
        </xdr:cNvPr>
        <xdr:cNvSpPr/>
      </xdr:nvSpPr>
      <xdr:spPr>
        <a:xfrm>
          <a:off x="4157345" y="5962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15257</xdr:rowOff>
    </xdr:from>
    <xdr:ext cx="405111" cy="259045"/>
    <xdr:sp macro="" textlink="">
      <xdr:nvSpPr>
        <xdr:cNvPr id="82" name="有形固定資産減価償却率該当値テキスト">
          <a:extLst>
            <a:ext uri="{FF2B5EF4-FFF2-40B4-BE49-F238E27FC236}">
              <a16:creationId xmlns:a16="http://schemas.microsoft.com/office/drawing/2014/main" id="{2C1FCFCD-2383-41D1-ADE7-C8083CF80757}"/>
            </a:ext>
          </a:extLst>
        </xdr:cNvPr>
        <xdr:cNvSpPr txBox="1"/>
      </xdr:nvSpPr>
      <xdr:spPr>
        <a:xfrm>
          <a:off x="4258945" y="58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D99D5AED-F4C4-4D42-A406-467DB99CB868}"/>
            </a:ext>
          </a:extLst>
        </xdr:cNvPr>
        <xdr:cNvSpPr/>
      </xdr:nvSpPr>
      <xdr:spPr>
        <a:xfrm>
          <a:off x="3537585" y="59050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43180</xdr:rowOff>
    </xdr:to>
    <xdr:cxnSp macro="">
      <xdr:nvCxnSpPr>
        <xdr:cNvPr id="84" name="直線コネクタ 83">
          <a:extLst>
            <a:ext uri="{FF2B5EF4-FFF2-40B4-BE49-F238E27FC236}">
              <a16:creationId xmlns:a16="http://schemas.microsoft.com/office/drawing/2014/main" id="{67643F05-5B84-4D33-8877-83D8FE185B39}"/>
            </a:ext>
          </a:extLst>
        </xdr:cNvPr>
        <xdr:cNvCxnSpPr/>
      </xdr:nvCxnSpPr>
      <xdr:spPr>
        <a:xfrm>
          <a:off x="3588385" y="5955877"/>
          <a:ext cx="6197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14ABC544-340C-4425-9213-725DEBD89E97}"/>
            </a:ext>
          </a:extLst>
        </xdr:cNvPr>
        <xdr:cNvSpPr/>
      </xdr:nvSpPr>
      <xdr:spPr>
        <a:xfrm>
          <a:off x="2867025" y="5822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10C783D5-F25E-4F07-A823-2270C5F6FC25}"/>
            </a:ext>
          </a:extLst>
        </xdr:cNvPr>
        <xdr:cNvCxnSpPr/>
      </xdr:nvCxnSpPr>
      <xdr:spPr>
        <a:xfrm>
          <a:off x="2917825" y="5873115"/>
          <a:ext cx="67056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7" name="楕円 86">
          <a:extLst>
            <a:ext uri="{FF2B5EF4-FFF2-40B4-BE49-F238E27FC236}">
              <a16:creationId xmlns:a16="http://schemas.microsoft.com/office/drawing/2014/main" id="{DE851C9E-5499-483D-AB93-AE4C74A4C847}"/>
            </a:ext>
          </a:extLst>
        </xdr:cNvPr>
        <xdr:cNvSpPr/>
      </xdr:nvSpPr>
      <xdr:spPr>
        <a:xfrm>
          <a:off x="2196465" y="5768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74295</xdr:rowOff>
    </xdr:to>
    <xdr:cxnSp macro="">
      <xdr:nvCxnSpPr>
        <xdr:cNvPr id="88" name="直線コネクタ 87">
          <a:extLst>
            <a:ext uri="{FF2B5EF4-FFF2-40B4-BE49-F238E27FC236}">
              <a16:creationId xmlns:a16="http://schemas.microsoft.com/office/drawing/2014/main" id="{EC7AAF75-1A6A-4D1D-9CC2-380CABBCE854}"/>
            </a:ext>
          </a:extLst>
        </xdr:cNvPr>
        <xdr:cNvCxnSpPr/>
      </xdr:nvCxnSpPr>
      <xdr:spPr>
        <a:xfrm>
          <a:off x="2247265" y="5815542"/>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69003</xdr:rowOff>
    </xdr:from>
    <xdr:to>
      <xdr:col>7</xdr:col>
      <xdr:colOff>187325</xdr:colOff>
      <xdr:row>29</xdr:row>
      <xdr:rowOff>170603</xdr:rowOff>
    </xdr:to>
    <xdr:sp macro="" textlink="">
      <xdr:nvSpPr>
        <xdr:cNvPr id="89" name="楕円 88">
          <a:extLst>
            <a:ext uri="{FF2B5EF4-FFF2-40B4-BE49-F238E27FC236}">
              <a16:creationId xmlns:a16="http://schemas.microsoft.com/office/drawing/2014/main" id="{C65B0C6F-66A0-4F9F-94B3-1EC2E50B6F2E}"/>
            </a:ext>
          </a:extLst>
        </xdr:cNvPr>
        <xdr:cNvSpPr/>
      </xdr:nvSpPr>
      <xdr:spPr>
        <a:xfrm>
          <a:off x="1525905" y="5700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119803</xdr:rowOff>
    </xdr:from>
    <xdr:to>
      <xdr:col>11</xdr:col>
      <xdr:colOff>136525</xdr:colOff>
      <xdr:row>30</xdr:row>
      <xdr:rowOff>16722</xdr:rowOff>
    </xdr:to>
    <xdr:cxnSp macro="">
      <xdr:nvCxnSpPr>
        <xdr:cNvPr id="90" name="直線コネクタ 89">
          <a:extLst>
            <a:ext uri="{FF2B5EF4-FFF2-40B4-BE49-F238E27FC236}">
              <a16:creationId xmlns:a16="http://schemas.microsoft.com/office/drawing/2014/main" id="{ADCF9C9C-7124-456E-977A-DBD0750D6014}"/>
            </a:ext>
          </a:extLst>
        </xdr:cNvPr>
        <xdr:cNvCxnSpPr/>
      </xdr:nvCxnSpPr>
      <xdr:spPr>
        <a:xfrm>
          <a:off x="1576705" y="5750983"/>
          <a:ext cx="67056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142680</xdr:rowOff>
    </xdr:from>
    <xdr:ext cx="405111" cy="259045"/>
    <xdr:sp macro="" textlink="">
      <xdr:nvSpPr>
        <xdr:cNvPr id="91" name="n_1aveValue有形固定資産減価償却率">
          <a:extLst>
            <a:ext uri="{FF2B5EF4-FFF2-40B4-BE49-F238E27FC236}">
              <a16:creationId xmlns:a16="http://schemas.microsoft.com/office/drawing/2014/main" id="{C4CFD2C6-9363-40D6-8783-FB89A8758935}"/>
            </a:ext>
          </a:extLst>
        </xdr:cNvPr>
        <xdr:cNvSpPr txBox="1"/>
      </xdr:nvSpPr>
      <xdr:spPr>
        <a:xfrm>
          <a:off x="3395989" y="61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2" name="n_2aveValue有形固定資産減価償却率">
          <a:extLst>
            <a:ext uri="{FF2B5EF4-FFF2-40B4-BE49-F238E27FC236}">
              <a16:creationId xmlns:a16="http://schemas.microsoft.com/office/drawing/2014/main" id="{184F318C-3013-424F-8930-CCB53B82DD1B}"/>
            </a:ext>
          </a:extLst>
        </xdr:cNvPr>
        <xdr:cNvSpPr txBox="1"/>
      </xdr:nvSpPr>
      <xdr:spPr>
        <a:xfrm>
          <a:off x="2738129"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3" name="n_3aveValue有形固定資産減価償却率">
          <a:extLst>
            <a:ext uri="{FF2B5EF4-FFF2-40B4-BE49-F238E27FC236}">
              <a16:creationId xmlns:a16="http://schemas.microsoft.com/office/drawing/2014/main" id="{ABF9E5EB-E89B-4F1C-842B-C49AD805E476}"/>
            </a:ext>
          </a:extLst>
        </xdr:cNvPr>
        <xdr:cNvSpPr txBox="1"/>
      </xdr:nvSpPr>
      <xdr:spPr>
        <a:xfrm>
          <a:off x="206756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7214</xdr:rowOff>
    </xdr:from>
    <xdr:ext cx="405111" cy="259045"/>
    <xdr:sp macro="" textlink="">
      <xdr:nvSpPr>
        <xdr:cNvPr id="94" name="n_4aveValue有形固定資産減価償却率">
          <a:extLst>
            <a:ext uri="{FF2B5EF4-FFF2-40B4-BE49-F238E27FC236}">
              <a16:creationId xmlns:a16="http://schemas.microsoft.com/office/drawing/2014/main" id="{0ACCA6CD-E144-4843-B47D-547F378B153E}"/>
            </a:ext>
          </a:extLst>
        </xdr:cNvPr>
        <xdr:cNvSpPr txBox="1"/>
      </xdr:nvSpPr>
      <xdr:spPr>
        <a:xfrm>
          <a:off x="1397009" y="614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789A91F4-8615-417B-9339-FECB36AB4FA7}"/>
            </a:ext>
          </a:extLst>
        </xdr:cNvPr>
        <xdr:cNvSpPr txBox="1"/>
      </xdr:nvSpPr>
      <xdr:spPr>
        <a:xfrm>
          <a:off x="3395989" y="56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F67D3FCC-0E68-4820-BE5C-B17F0FE8545E}"/>
            </a:ext>
          </a:extLst>
        </xdr:cNvPr>
        <xdr:cNvSpPr txBox="1"/>
      </xdr:nvSpPr>
      <xdr:spPr>
        <a:xfrm>
          <a:off x="2738129"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7" name="n_3mainValue有形固定資産減価償却率">
          <a:extLst>
            <a:ext uri="{FF2B5EF4-FFF2-40B4-BE49-F238E27FC236}">
              <a16:creationId xmlns:a16="http://schemas.microsoft.com/office/drawing/2014/main" id="{350325B0-11D1-487B-838B-4F25F28E1192}"/>
            </a:ext>
          </a:extLst>
        </xdr:cNvPr>
        <xdr:cNvSpPr txBox="1"/>
      </xdr:nvSpPr>
      <xdr:spPr>
        <a:xfrm>
          <a:off x="2067569"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15680</xdr:rowOff>
    </xdr:from>
    <xdr:ext cx="405111" cy="259045"/>
    <xdr:sp macro="" textlink="">
      <xdr:nvSpPr>
        <xdr:cNvPr id="98" name="n_4mainValue有形固定資産減価償却率">
          <a:extLst>
            <a:ext uri="{FF2B5EF4-FFF2-40B4-BE49-F238E27FC236}">
              <a16:creationId xmlns:a16="http://schemas.microsoft.com/office/drawing/2014/main" id="{6F5967A9-1EEB-4182-B9D3-526E952C5DBB}"/>
            </a:ext>
          </a:extLst>
        </xdr:cNvPr>
        <xdr:cNvSpPr txBox="1"/>
      </xdr:nvSpPr>
      <xdr:spPr>
        <a:xfrm>
          <a:off x="1397009" y="547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610F53F-91EF-4F02-8F71-69CE45F91B7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14EE56C-EEBA-40FC-854C-86E84A65E1E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10D0261-4EFA-4CDD-AF2C-EB6CB89622C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F516AF0-38EF-411D-B0CB-069111297F4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B43CB5B-2D38-4487-8709-48E2999BCBD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8CB42CC-F15B-48A2-B15C-8EB1A67C16A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63682F5-9A17-442C-8085-E14FEF36912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ADE361-AF68-44F6-BE55-6A23E5D834B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1F5BA07-E824-4AC1-99D3-B14471DE20E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0DF0209-9609-45AB-9EEC-0097E133754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A3F3C88-7027-45AB-B590-9AF4FFE85B8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806421F-3C30-4200-A576-C87E83FB9165}"/>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BFFD897-F575-4F6E-9532-8EA6ABF1DA0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前年度よりも上昇しているものの、地方債残高は昨年度比約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しかしながら、債務償還比率は岐阜県平均、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latin typeface="ＭＳ Ｐゴシック" panose="020B0600070205080204" pitchFamily="50" charset="-128"/>
              <a:ea typeface="ＭＳ Ｐゴシック" panose="020B0600070205080204" pitchFamily="50" charset="-128"/>
            </a:rPr>
            <a:t>より高い水準であることや、今後のインフラ整備、施設整備に関わる地方債の必要性などを考慮し、引き続き地方債の適正な管理を行っていくことが望ましい。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61F3868-F223-4229-93C8-67B10D3E2AB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6DE21D3-B2F2-4B88-8DDE-711BB34AA0A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E6FA3A7-4774-4199-9095-EBBCF07E767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75FBC83-4F76-49AC-A46C-FD3D281E90A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8CB9525-91F7-4B65-8319-A97D3DCF3DF0}"/>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CC3B119-9E39-4D25-9041-ABDD7C9FB0F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5E98065-2BFE-42A5-B2AE-7C0E2B164FB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6F172A5-42D2-438B-AC1A-0565E2CD7713}"/>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F8F8240-4AC0-4736-9FFA-93729BBDFFE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EFD2F8E-09D6-4AF3-ADFB-4557D32570F7}"/>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03BDBF9-C59A-4761-A771-D464E2F77224}"/>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5DA569A-7F95-4CEE-8741-6DE73A37F55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11A7BBF-B4A0-439B-BC12-6DA78AED84D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FBD6A9F-6B96-40BC-A9D9-8D1F54A9E98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3155953-B197-4685-A503-B0182DE491B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0AC89241-6CAD-4FFB-83E2-2A918207E169}"/>
            </a:ext>
          </a:extLst>
        </xdr:cNvPr>
        <xdr:cNvCxnSpPr/>
      </xdr:nvCxnSpPr>
      <xdr:spPr>
        <a:xfrm flipV="1">
          <a:off x="13027660" y="5211868"/>
          <a:ext cx="1269" cy="131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6873CFB8-7895-49FF-99E0-106D1BF08EF3}"/>
            </a:ext>
          </a:extLst>
        </xdr:cNvPr>
        <xdr:cNvSpPr txBox="1"/>
      </xdr:nvSpPr>
      <xdr:spPr>
        <a:xfrm>
          <a:off x="13080365" y="6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28F5C19B-D5FD-43E7-84E3-504DEFC9B0ED}"/>
            </a:ext>
          </a:extLst>
        </xdr:cNvPr>
        <xdr:cNvCxnSpPr/>
      </xdr:nvCxnSpPr>
      <xdr:spPr>
        <a:xfrm>
          <a:off x="12963525" y="6527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8A3FB66-891C-4D86-A0B0-DFDFEED6239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B137EB1-6BF5-479D-97EE-2584E028A27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32159</xdr:rowOff>
    </xdr:from>
    <xdr:ext cx="469744" cy="259045"/>
    <xdr:sp macro="" textlink="">
      <xdr:nvSpPr>
        <xdr:cNvPr id="132" name="債務償還比率平均値テキスト">
          <a:extLst>
            <a:ext uri="{FF2B5EF4-FFF2-40B4-BE49-F238E27FC236}">
              <a16:creationId xmlns:a16="http://schemas.microsoft.com/office/drawing/2014/main" id="{C93FB656-32B7-4CFD-B8D8-C429574E81E2}"/>
            </a:ext>
          </a:extLst>
        </xdr:cNvPr>
        <xdr:cNvSpPr txBox="1"/>
      </xdr:nvSpPr>
      <xdr:spPr>
        <a:xfrm>
          <a:off x="13080365" y="5663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3DC62470-9B22-4256-8C0B-B1845293D357}"/>
            </a:ext>
          </a:extLst>
        </xdr:cNvPr>
        <xdr:cNvSpPr/>
      </xdr:nvSpPr>
      <xdr:spPr>
        <a:xfrm>
          <a:off x="13001625" y="5808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83A8E87A-3BE2-4D72-BB9B-C0E585F7EEAC}"/>
            </a:ext>
          </a:extLst>
        </xdr:cNvPr>
        <xdr:cNvSpPr/>
      </xdr:nvSpPr>
      <xdr:spPr>
        <a:xfrm>
          <a:off x="12359005" y="5786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F82A42A0-E79C-4439-84D7-5C469BF3DA99}"/>
            </a:ext>
          </a:extLst>
        </xdr:cNvPr>
        <xdr:cNvSpPr/>
      </xdr:nvSpPr>
      <xdr:spPr>
        <a:xfrm>
          <a:off x="11688445" y="60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24679A51-BAE6-4D8F-A885-86CBCD384305}"/>
            </a:ext>
          </a:extLst>
        </xdr:cNvPr>
        <xdr:cNvSpPr/>
      </xdr:nvSpPr>
      <xdr:spPr>
        <a:xfrm>
          <a:off x="11017885" y="6133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01A9E7EB-DC0A-4984-AE68-635B206849DC}"/>
            </a:ext>
          </a:extLst>
        </xdr:cNvPr>
        <xdr:cNvSpPr/>
      </xdr:nvSpPr>
      <xdr:spPr>
        <a:xfrm>
          <a:off x="10347325" y="61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9BC185B-BAA2-4189-8036-824C1905E14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D00D449-7C41-4F62-9A2F-1A9E2318622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D908B25-5C60-42DB-A974-6728D72996E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A1204EF-8A03-4208-98C9-D576DB259C0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788C6C6-48FC-48C0-AAE9-A886333DD408}"/>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29083</xdr:rowOff>
    </xdr:from>
    <xdr:to>
      <xdr:col>76</xdr:col>
      <xdr:colOff>73025</xdr:colOff>
      <xdr:row>31</xdr:row>
      <xdr:rowOff>130683</xdr:rowOff>
    </xdr:to>
    <xdr:sp macro="" textlink="">
      <xdr:nvSpPr>
        <xdr:cNvPr id="143" name="楕円 142">
          <a:extLst>
            <a:ext uri="{FF2B5EF4-FFF2-40B4-BE49-F238E27FC236}">
              <a16:creationId xmlns:a16="http://schemas.microsoft.com/office/drawing/2014/main" id="{6B2CAA2C-65F1-45FF-AD03-64396ED9DF1F}"/>
            </a:ext>
          </a:extLst>
        </xdr:cNvPr>
        <xdr:cNvSpPr/>
      </xdr:nvSpPr>
      <xdr:spPr>
        <a:xfrm>
          <a:off x="13001625" y="5995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7510</xdr:rowOff>
    </xdr:from>
    <xdr:ext cx="469744" cy="259045"/>
    <xdr:sp macro="" textlink="">
      <xdr:nvSpPr>
        <xdr:cNvPr id="144" name="債務償還比率該当値テキスト">
          <a:extLst>
            <a:ext uri="{FF2B5EF4-FFF2-40B4-BE49-F238E27FC236}">
              <a16:creationId xmlns:a16="http://schemas.microsoft.com/office/drawing/2014/main" id="{0A82E1D1-1060-48EE-89FC-07D86716CFB7}"/>
            </a:ext>
          </a:extLst>
        </xdr:cNvPr>
        <xdr:cNvSpPr txBox="1"/>
      </xdr:nvSpPr>
      <xdr:spPr>
        <a:xfrm>
          <a:off x="13080365" y="59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5874</xdr:rowOff>
    </xdr:from>
    <xdr:to>
      <xdr:col>72</xdr:col>
      <xdr:colOff>123825</xdr:colOff>
      <xdr:row>31</xdr:row>
      <xdr:rowOff>107474</xdr:rowOff>
    </xdr:to>
    <xdr:sp macro="" textlink="">
      <xdr:nvSpPr>
        <xdr:cNvPr id="145" name="楕円 144">
          <a:extLst>
            <a:ext uri="{FF2B5EF4-FFF2-40B4-BE49-F238E27FC236}">
              <a16:creationId xmlns:a16="http://schemas.microsoft.com/office/drawing/2014/main" id="{67EEFBBF-E0DC-40B3-8C2F-270F41127DB5}"/>
            </a:ext>
          </a:extLst>
        </xdr:cNvPr>
        <xdr:cNvSpPr/>
      </xdr:nvSpPr>
      <xdr:spPr>
        <a:xfrm>
          <a:off x="12359005" y="59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56674</xdr:rowOff>
    </xdr:from>
    <xdr:to>
      <xdr:col>76</xdr:col>
      <xdr:colOff>22225</xdr:colOff>
      <xdr:row>31</xdr:row>
      <xdr:rowOff>79883</xdr:rowOff>
    </xdr:to>
    <xdr:cxnSp macro="">
      <xdr:nvCxnSpPr>
        <xdr:cNvPr id="146" name="直線コネクタ 145">
          <a:extLst>
            <a:ext uri="{FF2B5EF4-FFF2-40B4-BE49-F238E27FC236}">
              <a16:creationId xmlns:a16="http://schemas.microsoft.com/office/drawing/2014/main" id="{B301859F-95AA-4134-94C4-895D5F89812B}"/>
            </a:ext>
          </a:extLst>
        </xdr:cNvPr>
        <xdr:cNvCxnSpPr/>
      </xdr:nvCxnSpPr>
      <xdr:spPr>
        <a:xfrm>
          <a:off x="12409805" y="6023134"/>
          <a:ext cx="61976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152516</xdr:rowOff>
    </xdr:from>
    <xdr:to>
      <xdr:col>68</xdr:col>
      <xdr:colOff>123825</xdr:colOff>
      <xdr:row>33</xdr:row>
      <xdr:rowOff>82666</xdr:rowOff>
    </xdr:to>
    <xdr:sp macro="" textlink="">
      <xdr:nvSpPr>
        <xdr:cNvPr id="147" name="楕円 146">
          <a:extLst>
            <a:ext uri="{FF2B5EF4-FFF2-40B4-BE49-F238E27FC236}">
              <a16:creationId xmlns:a16="http://schemas.microsoft.com/office/drawing/2014/main" id="{D1C695CC-7BFC-4447-818B-2D5208605B42}"/>
            </a:ext>
          </a:extLst>
        </xdr:cNvPr>
        <xdr:cNvSpPr/>
      </xdr:nvSpPr>
      <xdr:spPr>
        <a:xfrm>
          <a:off x="11688445" y="628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56674</xdr:rowOff>
    </xdr:from>
    <xdr:to>
      <xdr:col>72</xdr:col>
      <xdr:colOff>73025</xdr:colOff>
      <xdr:row>33</xdr:row>
      <xdr:rowOff>31866</xdr:rowOff>
    </xdr:to>
    <xdr:cxnSp macro="">
      <xdr:nvCxnSpPr>
        <xdr:cNvPr id="148" name="直線コネクタ 147">
          <a:extLst>
            <a:ext uri="{FF2B5EF4-FFF2-40B4-BE49-F238E27FC236}">
              <a16:creationId xmlns:a16="http://schemas.microsoft.com/office/drawing/2014/main" id="{779C0F13-B81D-46E3-8AAD-8F8F5CF5DBE4}"/>
            </a:ext>
          </a:extLst>
        </xdr:cNvPr>
        <xdr:cNvCxnSpPr/>
      </xdr:nvCxnSpPr>
      <xdr:spPr>
        <a:xfrm flipV="1">
          <a:off x="11739245" y="6023134"/>
          <a:ext cx="670560" cy="3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11113</xdr:rowOff>
    </xdr:from>
    <xdr:to>
      <xdr:col>64</xdr:col>
      <xdr:colOff>123825</xdr:colOff>
      <xdr:row>33</xdr:row>
      <xdr:rowOff>112713</xdr:rowOff>
    </xdr:to>
    <xdr:sp macro="" textlink="">
      <xdr:nvSpPr>
        <xdr:cNvPr id="149" name="楕円 148">
          <a:extLst>
            <a:ext uri="{FF2B5EF4-FFF2-40B4-BE49-F238E27FC236}">
              <a16:creationId xmlns:a16="http://schemas.microsoft.com/office/drawing/2014/main" id="{08D713CF-AA2D-4201-B5EC-5C032D49AFFE}"/>
            </a:ext>
          </a:extLst>
        </xdr:cNvPr>
        <xdr:cNvSpPr/>
      </xdr:nvSpPr>
      <xdr:spPr>
        <a:xfrm>
          <a:off x="11017885"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31866</xdr:rowOff>
    </xdr:from>
    <xdr:to>
      <xdr:col>68</xdr:col>
      <xdr:colOff>73025</xdr:colOff>
      <xdr:row>33</xdr:row>
      <xdr:rowOff>61913</xdr:rowOff>
    </xdr:to>
    <xdr:cxnSp macro="">
      <xdr:nvCxnSpPr>
        <xdr:cNvPr id="150" name="直線コネクタ 149">
          <a:extLst>
            <a:ext uri="{FF2B5EF4-FFF2-40B4-BE49-F238E27FC236}">
              <a16:creationId xmlns:a16="http://schemas.microsoft.com/office/drawing/2014/main" id="{82BBB0B3-E9D4-426C-B761-E7991B8D9E80}"/>
            </a:ext>
          </a:extLst>
        </xdr:cNvPr>
        <xdr:cNvCxnSpPr/>
      </xdr:nvCxnSpPr>
      <xdr:spPr>
        <a:xfrm flipV="1">
          <a:off x="11068685" y="6333606"/>
          <a:ext cx="67056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89186</xdr:rowOff>
    </xdr:from>
    <xdr:to>
      <xdr:col>60</xdr:col>
      <xdr:colOff>123825</xdr:colOff>
      <xdr:row>33</xdr:row>
      <xdr:rowOff>19336</xdr:rowOff>
    </xdr:to>
    <xdr:sp macro="" textlink="">
      <xdr:nvSpPr>
        <xdr:cNvPr id="151" name="楕円 150">
          <a:extLst>
            <a:ext uri="{FF2B5EF4-FFF2-40B4-BE49-F238E27FC236}">
              <a16:creationId xmlns:a16="http://schemas.microsoft.com/office/drawing/2014/main" id="{16C9535A-A880-43B0-8BB6-2372A4046920}"/>
            </a:ext>
          </a:extLst>
        </xdr:cNvPr>
        <xdr:cNvSpPr/>
      </xdr:nvSpPr>
      <xdr:spPr>
        <a:xfrm>
          <a:off x="10347325" y="622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139986</xdr:rowOff>
    </xdr:from>
    <xdr:to>
      <xdr:col>64</xdr:col>
      <xdr:colOff>73025</xdr:colOff>
      <xdr:row>33</xdr:row>
      <xdr:rowOff>61913</xdr:rowOff>
    </xdr:to>
    <xdr:cxnSp macro="">
      <xdr:nvCxnSpPr>
        <xdr:cNvPr id="152" name="直線コネクタ 151">
          <a:extLst>
            <a:ext uri="{FF2B5EF4-FFF2-40B4-BE49-F238E27FC236}">
              <a16:creationId xmlns:a16="http://schemas.microsoft.com/office/drawing/2014/main" id="{B89D6DFD-28FE-490F-AB5A-8008B20BC3DD}"/>
            </a:ext>
          </a:extLst>
        </xdr:cNvPr>
        <xdr:cNvCxnSpPr/>
      </xdr:nvCxnSpPr>
      <xdr:spPr>
        <a:xfrm>
          <a:off x="10398125" y="6274086"/>
          <a:ext cx="670560" cy="8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8EDF7F6B-DACD-42D1-B601-9C0A66831412}"/>
            </a:ext>
          </a:extLst>
        </xdr:cNvPr>
        <xdr:cNvSpPr txBox="1"/>
      </xdr:nvSpPr>
      <xdr:spPr>
        <a:xfrm>
          <a:off x="12185092" y="5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2ECA8982-5A7E-4233-BFE4-42D3D68D5095}"/>
            </a:ext>
          </a:extLst>
        </xdr:cNvPr>
        <xdr:cNvSpPr txBox="1"/>
      </xdr:nvSpPr>
      <xdr:spPr>
        <a:xfrm>
          <a:off x="11527232" y="58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a:extLst>
            <a:ext uri="{FF2B5EF4-FFF2-40B4-BE49-F238E27FC236}">
              <a16:creationId xmlns:a16="http://schemas.microsoft.com/office/drawing/2014/main" id="{C377E97C-ED64-4628-B59F-C4EC6D199CE8}"/>
            </a:ext>
          </a:extLst>
        </xdr:cNvPr>
        <xdr:cNvSpPr txBox="1"/>
      </xdr:nvSpPr>
      <xdr:spPr>
        <a:xfrm>
          <a:off x="10856672" y="59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a:extLst>
            <a:ext uri="{FF2B5EF4-FFF2-40B4-BE49-F238E27FC236}">
              <a16:creationId xmlns:a16="http://schemas.microsoft.com/office/drawing/2014/main" id="{7766AACF-D6C4-4435-A46D-6049C9341EAA}"/>
            </a:ext>
          </a:extLst>
        </xdr:cNvPr>
        <xdr:cNvSpPr txBox="1"/>
      </xdr:nvSpPr>
      <xdr:spPr>
        <a:xfrm>
          <a:off x="10186112" y="59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98601</xdr:rowOff>
    </xdr:from>
    <xdr:ext cx="469744" cy="259045"/>
    <xdr:sp macro="" textlink="">
      <xdr:nvSpPr>
        <xdr:cNvPr id="157" name="n_1mainValue債務償還比率">
          <a:extLst>
            <a:ext uri="{FF2B5EF4-FFF2-40B4-BE49-F238E27FC236}">
              <a16:creationId xmlns:a16="http://schemas.microsoft.com/office/drawing/2014/main" id="{29D8EFE6-8429-4F4C-878E-84C3978112C4}"/>
            </a:ext>
          </a:extLst>
        </xdr:cNvPr>
        <xdr:cNvSpPr txBox="1"/>
      </xdr:nvSpPr>
      <xdr:spPr>
        <a:xfrm>
          <a:off x="12185092" y="606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73793</xdr:rowOff>
    </xdr:from>
    <xdr:ext cx="469744" cy="259045"/>
    <xdr:sp macro="" textlink="">
      <xdr:nvSpPr>
        <xdr:cNvPr id="158" name="n_2mainValue債務償還比率">
          <a:extLst>
            <a:ext uri="{FF2B5EF4-FFF2-40B4-BE49-F238E27FC236}">
              <a16:creationId xmlns:a16="http://schemas.microsoft.com/office/drawing/2014/main" id="{63BBAE84-DF96-4864-916D-85EC9971CFC8}"/>
            </a:ext>
          </a:extLst>
        </xdr:cNvPr>
        <xdr:cNvSpPr txBox="1"/>
      </xdr:nvSpPr>
      <xdr:spPr>
        <a:xfrm>
          <a:off x="11527232" y="637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103840</xdr:rowOff>
    </xdr:from>
    <xdr:ext cx="469744" cy="259045"/>
    <xdr:sp macro="" textlink="">
      <xdr:nvSpPr>
        <xdr:cNvPr id="159" name="n_3mainValue債務償還比率">
          <a:extLst>
            <a:ext uri="{FF2B5EF4-FFF2-40B4-BE49-F238E27FC236}">
              <a16:creationId xmlns:a16="http://schemas.microsoft.com/office/drawing/2014/main" id="{509B1CA4-1537-4C51-BCDB-05F96A4BAA04}"/>
            </a:ext>
          </a:extLst>
        </xdr:cNvPr>
        <xdr:cNvSpPr txBox="1"/>
      </xdr:nvSpPr>
      <xdr:spPr>
        <a:xfrm>
          <a:off x="10856672" y="640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10463</xdr:rowOff>
    </xdr:from>
    <xdr:ext cx="469744" cy="259045"/>
    <xdr:sp macro="" textlink="">
      <xdr:nvSpPr>
        <xdr:cNvPr id="160" name="n_4mainValue債務償還比率">
          <a:extLst>
            <a:ext uri="{FF2B5EF4-FFF2-40B4-BE49-F238E27FC236}">
              <a16:creationId xmlns:a16="http://schemas.microsoft.com/office/drawing/2014/main" id="{98179356-6AA8-458E-8B96-F1A032597356}"/>
            </a:ext>
          </a:extLst>
        </xdr:cNvPr>
        <xdr:cNvSpPr txBox="1"/>
      </xdr:nvSpPr>
      <xdr:spPr>
        <a:xfrm>
          <a:off x="10186112" y="63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A7483BE-E469-43F2-922A-5053FC73D3C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D28FF36-3250-4A59-8FF5-4F04EDDFC2E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C517EAF-71D4-4079-BC79-1B2A775C5AE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F028AE0-A501-4A6A-88C0-7BCD3ECDB0A9}"/>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1032A74-E0EB-4526-AD47-5FAA6ED8F57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4653B16-36B6-4948-A839-6497ABEBE39D}"/>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8AA97B-6D4A-47A8-BF5D-1A4252217A7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49A2E0-A9E6-4165-9D1A-E2DF97081AF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37B62F-8C26-492D-A197-AE83E6FEC07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96FD2B-D8CF-41E6-9F7A-D4834D08090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AD210B-1F40-4558-97C1-93194F0B195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A4862A-2226-45E9-BB94-0487F9D04E6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843271-6063-4CA3-86FD-81185A27CE4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641608-5525-4B23-A2C1-881B1D50ADF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1360DE-36B0-4DB2-B382-0D903C2712C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9D784-5BAF-4E9F-A8F2-547AAC98C1B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FCD853-29FE-4248-B126-094EAD8AE7B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2896B9-AE3C-4731-AF17-90A715B7A3B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20CCE2-EC3B-43F4-A151-6BE1463C3F3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483B9B-BB90-431B-A7BF-2961332E794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77952C-4CD1-4AF7-9579-A8B6D5AF48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14BBEA-3CA8-48CB-A51C-DFC8FCC35D8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4C3963-52BA-420A-9413-FBB35E88B01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5FAD2D-0B0A-40D9-8023-1A28B4C434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821C08-B54F-4896-A0EE-6954D97A2B5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C6175F-BCD1-474A-8B5B-F08964AE09A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1DB4E6-3C56-40D3-BA74-C7677E0F8AD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F91BD7-0350-40FD-A38E-BA7B6271456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014C78-EE4B-4A6A-A45F-DDB6BA04BDF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E8349F-8631-4B6C-B7F0-8AA54020E58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C28BB-098A-4E32-9DF1-55125F12271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E75B0D-D163-4E99-868D-E3809F320FD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5B682-051A-4131-83B0-3DCDBFBB2FD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BE4757-74DB-4CDD-872C-5760DB9BA5B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35E09D-BC49-41E8-9300-B2E5E137E6B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BFD2CE3-FBC0-4F0C-A551-D6AB838F931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4FDA2F-F77B-4A14-9285-980DC5AE882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1DC4A4-418B-4CCC-BA30-D9DBFB3F398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115A79-4344-44A2-B6D3-6082172EE6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1BFCE1-ADEA-44B3-9AFF-7D09D7733F0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831313-3E73-4290-9861-31AD37A0B10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47CCC2-5C1F-4161-8FD8-135DF6F7390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9EE978-E649-4F6A-9AE9-57BA43C004B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BE6922-448D-4579-AB8D-B27F89C98B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7941A2-54A3-4270-A51E-0036C3F452C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CD2F89-E929-45E9-87A5-1F7519AC39C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911171-4D52-492C-B9DD-049F36E99A4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CCFB6B-F85A-458A-9200-66366669157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45FF80-C30D-4D1F-9817-26EC80A8BC9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A2807E-DF2B-47EB-809C-D59E2A398A8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C61CFE1-824D-4126-A98D-8666BD8F975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2AC5D02-D95C-4DB6-9910-E4DF9ECC677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77DF38E-FE4F-45B8-BEB5-6D3CC87BD71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86004D9-13FE-4536-8E20-3D42511914D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34511E3-55F9-4B22-9849-875DBB51C9A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C5C423C-CE4E-47ED-A5BB-BFFC2E37133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0C2DEB6-73F2-47F4-BFAF-3AA5049B60E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6E108F6-6800-41BF-95CA-01B947FFAAB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6CAAD5A-2CAD-42B8-AC9F-46DE2FF938B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CA85A9-00D7-414C-B7BF-DA27CE2A19D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162940-F5EC-4EBA-AF5F-10B8664879F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A52270EA-67A6-4D65-9597-FECE71EC1217}"/>
            </a:ext>
          </a:extLst>
        </xdr:cNvPr>
        <xdr:cNvCxnSpPr/>
      </xdr:nvCxnSpPr>
      <xdr:spPr>
        <a:xfrm flipV="1">
          <a:off x="4086225" y="570928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C783713C-424B-4A15-9319-E01D59D5BD9C}"/>
            </a:ext>
          </a:extLst>
        </xdr:cNvPr>
        <xdr:cNvSpPr txBox="1"/>
      </xdr:nvSpPr>
      <xdr:spPr>
        <a:xfrm>
          <a:off x="4124960"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9C1F5203-0825-4C5A-A648-D2178C129B61}"/>
            </a:ext>
          </a:extLst>
        </xdr:cNvPr>
        <xdr:cNvCxnSpPr/>
      </xdr:nvCxnSpPr>
      <xdr:spPr>
        <a:xfrm>
          <a:off x="4020820" y="697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E0493A01-6C8A-4B45-9EA7-0A3CC32372D3}"/>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4456330C-0FB0-46D7-9D87-D482A6EB5F3D}"/>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100E8296-1546-49E1-8C79-BFF4C5CEBD0B}"/>
            </a:ext>
          </a:extLst>
        </xdr:cNvPr>
        <xdr:cNvSpPr txBox="1"/>
      </xdr:nvSpPr>
      <xdr:spPr>
        <a:xfrm>
          <a:off x="412496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6C65D07A-E425-40AB-BABA-B374BFC9C182}"/>
            </a:ext>
          </a:extLst>
        </xdr:cNvPr>
        <xdr:cNvSpPr/>
      </xdr:nvSpPr>
      <xdr:spPr>
        <a:xfrm>
          <a:off x="403606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C0A5BCDE-1D18-453A-8A3E-C0C4BCCB4973}"/>
            </a:ext>
          </a:extLst>
        </xdr:cNvPr>
        <xdr:cNvSpPr/>
      </xdr:nvSpPr>
      <xdr:spPr>
        <a:xfrm>
          <a:off x="3312160" y="6370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0846A04A-6DC8-4E78-92AA-5BA195D84EDB}"/>
            </a:ext>
          </a:extLst>
        </xdr:cNvPr>
        <xdr:cNvSpPr/>
      </xdr:nvSpPr>
      <xdr:spPr>
        <a:xfrm>
          <a:off x="25146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C2152A4F-E9A2-4DD5-8953-9CDF825CD338}"/>
            </a:ext>
          </a:extLst>
        </xdr:cNvPr>
        <xdr:cNvSpPr/>
      </xdr:nvSpPr>
      <xdr:spPr>
        <a:xfrm>
          <a:off x="17399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1891DE87-F0FC-4A22-B19E-0FF769D08E09}"/>
            </a:ext>
          </a:extLst>
        </xdr:cNvPr>
        <xdr:cNvSpPr/>
      </xdr:nvSpPr>
      <xdr:spPr>
        <a:xfrm>
          <a:off x="965200" y="642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97A885-43C1-4EDD-9F01-522C5909CEA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2C7876-AFF7-46C8-8C80-59E98354F0E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4F2F03-5111-44BC-9A17-BCC06FFE4B5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38ABF94-7F03-4C46-8F98-9E8F1A19DB9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996549-C4E2-4F0F-8531-F1B132484A0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a:extLst>
            <a:ext uri="{FF2B5EF4-FFF2-40B4-BE49-F238E27FC236}">
              <a16:creationId xmlns:a16="http://schemas.microsoft.com/office/drawing/2014/main" id="{F07358AB-1A7F-4E6F-B900-A0D31CFF65DF}"/>
            </a:ext>
          </a:extLst>
        </xdr:cNvPr>
        <xdr:cNvSpPr/>
      </xdr:nvSpPr>
      <xdr:spPr>
        <a:xfrm>
          <a:off x="403606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a:extLst>
            <a:ext uri="{FF2B5EF4-FFF2-40B4-BE49-F238E27FC236}">
              <a16:creationId xmlns:a16="http://schemas.microsoft.com/office/drawing/2014/main" id="{6D9AB4FE-78A2-4C78-8A3D-77640245306B}"/>
            </a:ext>
          </a:extLst>
        </xdr:cNvPr>
        <xdr:cNvSpPr txBox="1"/>
      </xdr:nvSpPr>
      <xdr:spPr>
        <a:xfrm>
          <a:off x="412496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2845ECDA-F83F-4EC7-AA33-73C1790028AC}"/>
            </a:ext>
          </a:extLst>
        </xdr:cNvPr>
        <xdr:cNvSpPr/>
      </xdr:nvSpPr>
      <xdr:spPr>
        <a:xfrm>
          <a:off x="3312160" y="641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112395</xdr:rowOff>
    </xdr:to>
    <xdr:cxnSp macro="">
      <xdr:nvCxnSpPr>
        <xdr:cNvPr id="76" name="直線コネクタ 75">
          <a:extLst>
            <a:ext uri="{FF2B5EF4-FFF2-40B4-BE49-F238E27FC236}">
              <a16:creationId xmlns:a16="http://schemas.microsoft.com/office/drawing/2014/main" id="{5FD7F023-37A5-40DD-A00D-3A3BED8A74FF}"/>
            </a:ext>
          </a:extLst>
        </xdr:cNvPr>
        <xdr:cNvCxnSpPr/>
      </xdr:nvCxnSpPr>
      <xdr:spPr>
        <a:xfrm>
          <a:off x="3355340" y="6467475"/>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0B0C587D-B658-4235-AA4A-DC3C6D64AD94}"/>
            </a:ext>
          </a:extLst>
        </xdr:cNvPr>
        <xdr:cNvSpPr/>
      </xdr:nvSpPr>
      <xdr:spPr>
        <a:xfrm>
          <a:off x="251460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49521B5-43CD-4949-98DD-2D35D5D674B0}"/>
            </a:ext>
          </a:extLst>
        </xdr:cNvPr>
        <xdr:cNvCxnSpPr/>
      </xdr:nvCxnSpPr>
      <xdr:spPr>
        <a:xfrm>
          <a:off x="2565400" y="6387465"/>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213C20EA-2F11-45FF-9E5F-082B6D332832}"/>
            </a:ext>
          </a:extLst>
        </xdr:cNvPr>
        <xdr:cNvSpPr/>
      </xdr:nvSpPr>
      <xdr:spPr>
        <a:xfrm>
          <a:off x="17399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79E82536-2B4E-4603-8621-9BE8A6F2CAFD}"/>
            </a:ext>
          </a:extLst>
        </xdr:cNvPr>
        <xdr:cNvCxnSpPr/>
      </xdr:nvCxnSpPr>
      <xdr:spPr>
        <a:xfrm flipV="1">
          <a:off x="1790700" y="63874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95885</xdr:rowOff>
    </xdr:from>
    <xdr:to>
      <xdr:col>6</xdr:col>
      <xdr:colOff>38100</xdr:colOff>
      <xdr:row>38</xdr:row>
      <xdr:rowOff>26035</xdr:rowOff>
    </xdr:to>
    <xdr:sp macro="" textlink="">
      <xdr:nvSpPr>
        <xdr:cNvPr id="81" name="楕円 80">
          <a:extLst>
            <a:ext uri="{FF2B5EF4-FFF2-40B4-BE49-F238E27FC236}">
              <a16:creationId xmlns:a16="http://schemas.microsoft.com/office/drawing/2014/main" id="{D750221E-EDE3-4D39-A02D-D5DDE980EEA1}"/>
            </a:ext>
          </a:extLst>
        </xdr:cNvPr>
        <xdr:cNvSpPr/>
      </xdr:nvSpPr>
      <xdr:spPr>
        <a:xfrm>
          <a:off x="965200" y="6298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146685</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26229471-A2A8-4A4F-9558-9FFD4C9DFBA4}"/>
            </a:ext>
          </a:extLst>
        </xdr:cNvPr>
        <xdr:cNvCxnSpPr/>
      </xdr:nvCxnSpPr>
      <xdr:spPr>
        <a:xfrm>
          <a:off x="1008380" y="6349365"/>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62694855-7C31-4C8E-8D6B-F436194ED232}"/>
            </a:ext>
          </a:extLst>
        </xdr:cNvPr>
        <xdr:cNvSpPr txBox="1"/>
      </xdr:nvSpPr>
      <xdr:spPr>
        <a:xfrm>
          <a:off x="317056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CE87EF3B-3A25-4225-AD34-22B52C6090E4}"/>
            </a:ext>
          </a:extLst>
        </xdr:cNvPr>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5" name="n_3aveValue【道路】&#10;有形固定資産減価償却率">
          <a:extLst>
            <a:ext uri="{FF2B5EF4-FFF2-40B4-BE49-F238E27FC236}">
              <a16:creationId xmlns:a16="http://schemas.microsoft.com/office/drawing/2014/main" id="{B56B0137-2CBE-4F24-8B16-7C1DBEA4BCF0}"/>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144797</xdr:rowOff>
    </xdr:from>
    <xdr:ext cx="405111" cy="259045"/>
    <xdr:sp macro="" textlink="">
      <xdr:nvSpPr>
        <xdr:cNvPr id="86" name="n_4aveValue【道路】&#10;有形固定資産減価償却率">
          <a:extLst>
            <a:ext uri="{FF2B5EF4-FFF2-40B4-BE49-F238E27FC236}">
              <a16:creationId xmlns:a16="http://schemas.microsoft.com/office/drawing/2014/main" id="{2D1AB088-6129-45AA-BB7C-A7E5030CFE4F}"/>
            </a:ext>
          </a:extLst>
        </xdr:cNvPr>
        <xdr:cNvSpPr txBox="1"/>
      </xdr:nvSpPr>
      <xdr:spPr>
        <a:xfrm>
          <a:off x="8363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a:extLst>
            <a:ext uri="{FF2B5EF4-FFF2-40B4-BE49-F238E27FC236}">
              <a16:creationId xmlns:a16="http://schemas.microsoft.com/office/drawing/2014/main" id="{BD1013DC-EDCD-458C-9BD2-4443B131DAC3}"/>
            </a:ext>
          </a:extLst>
        </xdr:cNvPr>
        <xdr:cNvSpPr txBox="1"/>
      </xdr:nvSpPr>
      <xdr:spPr>
        <a:xfrm>
          <a:off x="317056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0F9A3CDD-665C-4744-B422-0E7C96CBD6CD}"/>
            </a:ext>
          </a:extLst>
        </xdr:cNvPr>
        <xdr:cNvSpPr txBox="1"/>
      </xdr:nvSpPr>
      <xdr:spPr>
        <a:xfrm>
          <a:off x="238570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13653CF1-88B9-4A3F-A765-001B6F151612}"/>
            </a:ext>
          </a:extLst>
        </xdr:cNvPr>
        <xdr:cNvSpPr txBox="1"/>
      </xdr:nvSpPr>
      <xdr:spPr>
        <a:xfrm>
          <a:off x="16110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42562</xdr:rowOff>
    </xdr:from>
    <xdr:ext cx="405111" cy="259045"/>
    <xdr:sp macro="" textlink="">
      <xdr:nvSpPr>
        <xdr:cNvPr id="90" name="n_4mainValue【道路】&#10;有形固定資産減価償却率">
          <a:extLst>
            <a:ext uri="{FF2B5EF4-FFF2-40B4-BE49-F238E27FC236}">
              <a16:creationId xmlns:a16="http://schemas.microsoft.com/office/drawing/2014/main" id="{58564C29-69DC-4350-B258-18E36D7D5550}"/>
            </a:ext>
          </a:extLst>
        </xdr:cNvPr>
        <xdr:cNvSpPr txBox="1"/>
      </xdr:nvSpPr>
      <xdr:spPr>
        <a:xfrm>
          <a:off x="83630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4F160AB-5F08-43E8-ADDE-F63902C7B8A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D952380-4367-4F67-98A9-6118D4C5F41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775DBE4-48C9-4A80-80FF-C378BD84F2F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9A322C6-E65B-4B6D-998F-C821B3A626C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6DA538-3DBB-416E-9A98-2DAD323B2DF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D996EB-38FC-4C9D-A70E-886AA1BE459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5246DB8-FB53-4374-872B-227C3893B35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9B0E3D3-DE94-4379-A053-71BFEEA0F9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23403A0-C295-4E27-A22F-FDEBD7B4B0B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070C826-B391-444F-AB55-5976BF08D35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FF68766-E9B5-41B7-A017-1B0E722BF05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493458-A4DF-4779-9AD6-7739AF95DDE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4B1EFB5-6C6B-4362-9316-39FFBB9F7F5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ABD75D5-B0FA-4FA7-B3B3-8A44EFE3F044}"/>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6C5E1F5-8C19-4DF8-9EB1-6FEECA47723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4505529-A0CF-47AF-B453-2CA34289996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AF2AE9E-90D0-4905-BE30-8AEAD6BD13A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E1BFD08-9510-44CC-A16B-CCDDC0753278}"/>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74333C8-6780-4E99-AEFF-08A9D394DC9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614B845-49B6-40D4-A8C6-D8EC28FDCD0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DDF4586-8130-418F-AAF1-B4EDF5BB9B6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F9AD6FF-BD82-41DC-9F55-AC89AA761B6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2131CAC-F87A-4AE1-A7AB-607F0B78000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98A8CDC3-F95E-4E56-9108-C5B368DEE2E3}"/>
            </a:ext>
          </a:extLst>
        </xdr:cNvPr>
        <xdr:cNvCxnSpPr/>
      </xdr:nvCxnSpPr>
      <xdr:spPr>
        <a:xfrm flipV="1">
          <a:off x="9219565" y="5726982"/>
          <a:ext cx="0" cy="124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B0BCC98C-8465-4533-8C26-44C9AFA41DB2}"/>
            </a:ext>
          </a:extLst>
        </xdr:cNvPr>
        <xdr:cNvSpPr txBox="1"/>
      </xdr:nvSpPr>
      <xdr:spPr>
        <a:xfrm>
          <a:off x="9258300" y="69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D07F9FFC-50B2-447A-9E52-06D61170C137}"/>
            </a:ext>
          </a:extLst>
        </xdr:cNvPr>
        <xdr:cNvCxnSpPr/>
      </xdr:nvCxnSpPr>
      <xdr:spPr>
        <a:xfrm>
          <a:off x="9154160" y="6972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6A12FB01-15C5-42D2-A75E-EE5CC76AF328}"/>
            </a:ext>
          </a:extLst>
        </xdr:cNvPr>
        <xdr:cNvSpPr txBox="1"/>
      </xdr:nvSpPr>
      <xdr:spPr>
        <a:xfrm>
          <a:off x="9258300" y="55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2EB38762-6416-4A38-B7A1-58EBDD44361F}"/>
            </a:ext>
          </a:extLst>
        </xdr:cNvPr>
        <xdr:cNvCxnSpPr/>
      </xdr:nvCxnSpPr>
      <xdr:spPr>
        <a:xfrm>
          <a:off x="9154160" y="5726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2483A09A-5E31-47FB-A8B3-15B6CB07A7FA}"/>
            </a:ext>
          </a:extLst>
        </xdr:cNvPr>
        <xdr:cNvSpPr txBox="1"/>
      </xdr:nvSpPr>
      <xdr:spPr>
        <a:xfrm>
          <a:off x="9258300" y="63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080DA919-AFEC-492F-A61C-DA61206E3160}"/>
            </a:ext>
          </a:extLst>
        </xdr:cNvPr>
        <xdr:cNvSpPr/>
      </xdr:nvSpPr>
      <xdr:spPr>
        <a:xfrm>
          <a:off x="9192260" y="648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3D2918FF-AF59-46F5-9393-6F72C0914363}"/>
            </a:ext>
          </a:extLst>
        </xdr:cNvPr>
        <xdr:cNvSpPr/>
      </xdr:nvSpPr>
      <xdr:spPr>
        <a:xfrm>
          <a:off x="8445500" y="650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6ABF7E07-C89E-4431-9978-F01E4E1AB3A6}"/>
            </a:ext>
          </a:extLst>
        </xdr:cNvPr>
        <xdr:cNvSpPr/>
      </xdr:nvSpPr>
      <xdr:spPr>
        <a:xfrm>
          <a:off x="7670800" y="6494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D89D5955-19A8-4275-815C-AE5723391B59}"/>
            </a:ext>
          </a:extLst>
        </xdr:cNvPr>
        <xdr:cNvSpPr/>
      </xdr:nvSpPr>
      <xdr:spPr>
        <a:xfrm>
          <a:off x="6873240" y="6505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41F87831-7568-493B-B0DD-1F0C1FE834B6}"/>
            </a:ext>
          </a:extLst>
        </xdr:cNvPr>
        <xdr:cNvSpPr/>
      </xdr:nvSpPr>
      <xdr:spPr>
        <a:xfrm>
          <a:off x="6098540" y="6516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1334EC-9FC6-42E2-8BCC-8DA92B6666D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B4DAF2-4862-4D4E-9D89-5063F275818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41DD73-31B6-47D8-BC63-E32B629CADA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A36DF0-8BF8-45E9-9F4E-9FDE93FA272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6C35A8-E30C-4E82-8EC3-2181D5E28CD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143910</xdr:rowOff>
    </xdr:from>
    <xdr:to>
      <xdr:col>55</xdr:col>
      <xdr:colOff>50800</xdr:colOff>
      <xdr:row>40</xdr:row>
      <xdr:rowOff>74060</xdr:rowOff>
    </xdr:to>
    <xdr:sp macro="" textlink="">
      <xdr:nvSpPr>
        <xdr:cNvPr id="130" name="楕円 129">
          <a:extLst>
            <a:ext uri="{FF2B5EF4-FFF2-40B4-BE49-F238E27FC236}">
              <a16:creationId xmlns:a16="http://schemas.microsoft.com/office/drawing/2014/main" id="{04826491-59B2-4BB4-8DEB-044D07BADCBB}"/>
            </a:ext>
          </a:extLst>
        </xdr:cNvPr>
        <xdr:cNvSpPr/>
      </xdr:nvSpPr>
      <xdr:spPr>
        <a:xfrm>
          <a:off x="9192260" y="668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122337</xdr:rowOff>
    </xdr:from>
    <xdr:ext cx="534377" cy="259045"/>
    <xdr:sp macro="" textlink="">
      <xdr:nvSpPr>
        <xdr:cNvPr id="131" name="【道路】&#10;一人当たり延長該当値テキスト">
          <a:extLst>
            <a:ext uri="{FF2B5EF4-FFF2-40B4-BE49-F238E27FC236}">
              <a16:creationId xmlns:a16="http://schemas.microsoft.com/office/drawing/2014/main" id="{64E8543C-94AC-4E16-8E11-3E7AE651548E}"/>
            </a:ext>
          </a:extLst>
        </xdr:cNvPr>
        <xdr:cNvSpPr txBox="1"/>
      </xdr:nvSpPr>
      <xdr:spPr>
        <a:xfrm>
          <a:off x="9258300" y="66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146348</xdr:rowOff>
    </xdr:from>
    <xdr:to>
      <xdr:col>50</xdr:col>
      <xdr:colOff>165100</xdr:colOff>
      <xdr:row>40</xdr:row>
      <xdr:rowOff>76498</xdr:rowOff>
    </xdr:to>
    <xdr:sp macro="" textlink="">
      <xdr:nvSpPr>
        <xdr:cNvPr id="132" name="楕円 131">
          <a:extLst>
            <a:ext uri="{FF2B5EF4-FFF2-40B4-BE49-F238E27FC236}">
              <a16:creationId xmlns:a16="http://schemas.microsoft.com/office/drawing/2014/main" id="{9B638343-AD12-4076-9D77-F50B4E2E7ACD}"/>
            </a:ext>
          </a:extLst>
        </xdr:cNvPr>
        <xdr:cNvSpPr/>
      </xdr:nvSpPr>
      <xdr:spPr>
        <a:xfrm>
          <a:off x="8445500" y="6684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23260</xdr:rowOff>
    </xdr:from>
    <xdr:to>
      <xdr:col>55</xdr:col>
      <xdr:colOff>0</xdr:colOff>
      <xdr:row>40</xdr:row>
      <xdr:rowOff>25698</xdr:rowOff>
    </xdr:to>
    <xdr:cxnSp macro="">
      <xdr:nvCxnSpPr>
        <xdr:cNvPr id="133" name="直線コネクタ 132">
          <a:extLst>
            <a:ext uri="{FF2B5EF4-FFF2-40B4-BE49-F238E27FC236}">
              <a16:creationId xmlns:a16="http://schemas.microsoft.com/office/drawing/2014/main" id="{5FA6095F-98AE-4908-B2AD-F6727A158497}"/>
            </a:ext>
          </a:extLst>
        </xdr:cNvPr>
        <xdr:cNvCxnSpPr/>
      </xdr:nvCxnSpPr>
      <xdr:spPr>
        <a:xfrm flipV="1">
          <a:off x="8496300" y="6728860"/>
          <a:ext cx="7239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112802</xdr:rowOff>
    </xdr:from>
    <xdr:to>
      <xdr:col>46</xdr:col>
      <xdr:colOff>38100</xdr:colOff>
      <xdr:row>40</xdr:row>
      <xdr:rowOff>42952</xdr:rowOff>
    </xdr:to>
    <xdr:sp macro="" textlink="">
      <xdr:nvSpPr>
        <xdr:cNvPr id="134" name="楕円 133">
          <a:extLst>
            <a:ext uri="{FF2B5EF4-FFF2-40B4-BE49-F238E27FC236}">
              <a16:creationId xmlns:a16="http://schemas.microsoft.com/office/drawing/2014/main" id="{EA40F1A2-6B56-421A-97B9-7726C4903800}"/>
            </a:ext>
          </a:extLst>
        </xdr:cNvPr>
        <xdr:cNvSpPr/>
      </xdr:nvSpPr>
      <xdr:spPr>
        <a:xfrm>
          <a:off x="7670800" y="6650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163602</xdr:rowOff>
    </xdr:from>
    <xdr:to>
      <xdr:col>50</xdr:col>
      <xdr:colOff>114300</xdr:colOff>
      <xdr:row>40</xdr:row>
      <xdr:rowOff>25698</xdr:rowOff>
    </xdr:to>
    <xdr:cxnSp macro="">
      <xdr:nvCxnSpPr>
        <xdr:cNvPr id="135" name="直線コネクタ 134">
          <a:extLst>
            <a:ext uri="{FF2B5EF4-FFF2-40B4-BE49-F238E27FC236}">
              <a16:creationId xmlns:a16="http://schemas.microsoft.com/office/drawing/2014/main" id="{D2CF91C3-C901-4678-834A-19A85E93A9B8}"/>
            </a:ext>
          </a:extLst>
        </xdr:cNvPr>
        <xdr:cNvCxnSpPr/>
      </xdr:nvCxnSpPr>
      <xdr:spPr>
        <a:xfrm>
          <a:off x="7713980" y="6701562"/>
          <a:ext cx="78232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112306</xdr:rowOff>
    </xdr:from>
    <xdr:to>
      <xdr:col>41</xdr:col>
      <xdr:colOff>101600</xdr:colOff>
      <xdr:row>40</xdr:row>
      <xdr:rowOff>42456</xdr:rowOff>
    </xdr:to>
    <xdr:sp macro="" textlink="">
      <xdr:nvSpPr>
        <xdr:cNvPr id="136" name="楕円 135">
          <a:extLst>
            <a:ext uri="{FF2B5EF4-FFF2-40B4-BE49-F238E27FC236}">
              <a16:creationId xmlns:a16="http://schemas.microsoft.com/office/drawing/2014/main" id="{F45830A4-A831-4335-AD14-012D55720620}"/>
            </a:ext>
          </a:extLst>
        </xdr:cNvPr>
        <xdr:cNvSpPr/>
      </xdr:nvSpPr>
      <xdr:spPr>
        <a:xfrm>
          <a:off x="6873240" y="6650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163106</xdr:rowOff>
    </xdr:from>
    <xdr:to>
      <xdr:col>45</xdr:col>
      <xdr:colOff>177800</xdr:colOff>
      <xdr:row>39</xdr:row>
      <xdr:rowOff>163602</xdr:rowOff>
    </xdr:to>
    <xdr:cxnSp macro="">
      <xdr:nvCxnSpPr>
        <xdr:cNvPr id="137" name="直線コネクタ 136">
          <a:extLst>
            <a:ext uri="{FF2B5EF4-FFF2-40B4-BE49-F238E27FC236}">
              <a16:creationId xmlns:a16="http://schemas.microsoft.com/office/drawing/2014/main" id="{C79ED12D-C6C9-47B4-96DD-5CA8C669D951}"/>
            </a:ext>
          </a:extLst>
        </xdr:cNvPr>
        <xdr:cNvCxnSpPr/>
      </xdr:nvCxnSpPr>
      <xdr:spPr>
        <a:xfrm>
          <a:off x="6924040" y="6701066"/>
          <a:ext cx="78994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158312</xdr:rowOff>
    </xdr:from>
    <xdr:to>
      <xdr:col>36</xdr:col>
      <xdr:colOff>165100</xdr:colOff>
      <xdr:row>40</xdr:row>
      <xdr:rowOff>88462</xdr:rowOff>
    </xdr:to>
    <xdr:sp macro="" textlink="">
      <xdr:nvSpPr>
        <xdr:cNvPr id="138" name="楕円 137">
          <a:extLst>
            <a:ext uri="{FF2B5EF4-FFF2-40B4-BE49-F238E27FC236}">
              <a16:creationId xmlns:a16="http://schemas.microsoft.com/office/drawing/2014/main" id="{7FA14504-CF37-49AF-902F-C266BF1A7FC6}"/>
            </a:ext>
          </a:extLst>
        </xdr:cNvPr>
        <xdr:cNvSpPr/>
      </xdr:nvSpPr>
      <xdr:spPr>
        <a:xfrm>
          <a:off x="6098540" y="669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163106</xdr:rowOff>
    </xdr:from>
    <xdr:to>
      <xdr:col>41</xdr:col>
      <xdr:colOff>50800</xdr:colOff>
      <xdr:row>40</xdr:row>
      <xdr:rowOff>37662</xdr:rowOff>
    </xdr:to>
    <xdr:cxnSp macro="">
      <xdr:nvCxnSpPr>
        <xdr:cNvPr id="139" name="直線コネクタ 138">
          <a:extLst>
            <a:ext uri="{FF2B5EF4-FFF2-40B4-BE49-F238E27FC236}">
              <a16:creationId xmlns:a16="http://schemas.microsoft.com/office/drawing/2014/main" id="{7E976AD1-7B02-4623-9B9B-6D4F4FE0F99C}"/>
            </a:ext>
          </a:extLst>
        </xdr:cNvPr>
        <xdr:cNvCxnSpPr/>
      </xdr:nvCxnSpPr>
      <xdr:spPr>
        <a:xfrm flipV="1">
          <a:off x="6149340" y="6701066"/>
          <a:ext cx="7747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57A9E50E-BB72-4FE1-ACD6-5632EC89582C}"/>
            </a:ext>
          </a:extLst>
        </xdr:cNvPr>
        <xdr:cNvSpPr txBox="1"/>
      </xdr:nvSpPr>
      <xdr:spPr>
        <a:xfrm>
          <a:off x="8239271" y="6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AD50C67C-3B5A-4F80-B36B-F11AA9FF6E34}"/>
            </a:ext>
          </a:extLst>
        </xdr:cNvPr>
        <xdr:cNvSpPr txBox="1"/>
      </xdr:nvSpPr>
      <xdr:spPr>
        <a:xfrm>
          <a:off x="7477271" y="62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5EAFDF3B-3D50-4D42-BC45-FA64840B6568}"/>
            </a:ext>
          </a:extLst>
        </xdr:cNvPr>
        <xdr:cNvSpPr txBox="1"/>
      </xdr:nvSpPr>
      <xdr:spPr>
        <a:xfrm>
          <a:off x="6702571" y="6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9B7AAE81-2DD7-42AF-AFEB-D37127B2670A}"/>
            </a:ext>
          </a:extLst>
        </xdr:cNvPr>
        <xdr:cNvSpPr txBox="1"/>
      </xdr:nvSpPr>
      <xdr:spPr>
        <a:xfrm>
          <a:off x="5905011" y="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67625</xdr:rowOff>
    </xdr:from>
    <xdr:ext cx="534377" cy="259045"/>
    <xdr:sp macro="" textlink="">
      <xdr:nvSpPr>
        <xdr:cNvPr id="144" name="n_1mainValue【道路】&#10;一人当たり延長">
          <a:extLst>
            <a:ext uri="{FF2B5EF4-FFF2-40B4-BE49-F238E27FC236}">
              <a16:creationId xmlns:a16="http://schemas.microsoft.com/office/drawing/2014/main" id="{D0E9ABA0-D715-439C-BFCF-87A18FBA898C}"/>
            </a:ext>
          </a:extLst>
        </xdr:cNvPr>
        <xdr:cNvSpPr txBox="1"/>
      </xdr:nvSpPr>
      <xdr:spPr>
        <a:xfrm>
          <a:off x="8239271" y="67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34079</xdr:rowOff>
    </xdr:from>
    <xdr:ext cx="534377" cy="259045"/>
    <xdr:sp macro="" textlink="">
      <xdr:nvSpPr>
        <xdr:cNvPr id="145" name="n_2mainValue【道路】&#10;一人当たり延長">
          <a:extLst>
            <a:ext uri="{FF2B5EF4-FFF2-40B4-BE49-F238E27FC236}">
              <a16:creationId xmlns:a16="http://schemas.microsoft.com/office/drawing/2014/main" id="{D4B185F4-9FFC-44B1-AE12-D1888C07844F}"/>
            </a:ext>
          </a:extLst>
        </xdr:cNvPr>
        <xdr:cNvSpPr txBox="1"/>
      </xdr:nvSpPr>
      <xdr:spPr>
        <a:xfrm>
          <a:off x="7477271" y="67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33583</xdr:rowOff>
    </xdr:from>
    <xdr:ext cx="534377" cy="259045"/>
    <xdr:sp macro="" textlink="">
      <xdr:nvSpPr>
        <xdr:cNvPr id="146" name="n_3mainValue【道路】&#10;一人当たり延長">
          <a:extLst>
            <a:ext uri="{FF2B5EF4-FFF2-40B4-BE49-F238E27FC236}">
              <a16:creationId xmlns:a16="http://schemas.microsoft.com/office/drawing/2014/main" id="{3B1EDCC7-D9FE-4975-9C62-A3079EA0AAA8}"/>
            </a:ext>
          </a:extLst>
        </xdr:cNvPr>
        <xdr:cNvSpPr txBox="1"/>
      </xdr:nvSpPr>
      <xdr:spPr>
        <a:xfrm>
          <a:off x="6702571" y="67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79589</xdr:rowOff>
    </xdr:from>
    <xdr:ext cx="534377" cy="259045"/>
    <xdr:sp macro="" textlink="">
      <xdr:nvSpPr>
        <xdr:cNvPr id="147" name="n_4mainValue【道路】&#10;一人当たり延長">
          <a:extLst>
            <a:ext uri="{FF2B5EF4-FFF2-40B4-BE49-F238E27FC236}">
              <a16:creationId xmlns:a16="http://schemas.microsoft.com/office/drawing/2014/main" id="{CA78E11E-060B-44F6-9278-89B4C1D7B777}"/>
            </a:ext>
          </a:extLst>
        </xdr:cNvPr>
        <xdr:cNvSpPr txBox="1"/>
      </xdr:nvSpPr>
      <xdr:spPr>
        <a:xfrm>
          <a:off x="5905011" y="67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A25176-7C69-46AF-B647-93D1946581A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CF5354-3A5E-4E91-A7FE-3933FD186C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FEC331E-EF42-4734-8C8E-EE292B6F055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E72114F-98BD-40C9-8F23-01A7FE0AD0A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D145BF2-523B-476D-9033-D520FEF4C62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EADC93-9566-45A3-8EBD-75B365E9282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E4368F1-69F2-401D-9DF3-7C265B7869A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B674480-67EC-40FC-B8DD-B96CC96641B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C7CE2BC-D090-4483-A0BD-51DDE714031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8534745-FEA8-4B9D-BEBC-C8E915C8051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A93B58F-AFD8-4317-9AD1-B4580F5A54E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13879E9-1C8C-4C8C-A2B9-0E21E5258CB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D0C43A6-A7B3-4296-9D4B-D50D0E014B2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C578B5B-F54F-40D0-A785-E0C5E711CE9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0AC239B-C1B8-43A9-B3D3-6A1715288DC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AF89CB5-52A6-43D8-B442-00D08859095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3355453-6FDA-479E-877C-4D037EFC22B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26D44BF-33F5-40FA-A651-D700BADF2D8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F0BEF4B-DF69-489D-9223-2F9CA1D36E9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D7F2F95-1DB2-420E-8F94-2D6CF60BFBC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39F5597-1724-4A68-A694-585DBFC4FAB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FFB0A81-F925-415B-8FA5-9A6B1D1856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F5F8D13-C591-4A1D-BA76-0FC373444E0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E334E9A-2DEA-471C-90E1-9CCD9AD7FE2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2ECC177-E55E-4370-A016-60B3D2928D9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70705A43-089A-4D78-8349-8A67C63C2B4A}"/>
            </a:ext>
          </a:extLst>
        </xdr:cNvPr>
        <xdr:cNvCxnSpPr/>
      </xdr:nvCxnSpPr>
      <xdr:spPr>
        <a:xfrm flipV="1">
          <a:off x="4086225" y="93181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83FDADA-6DF5-4B16-B9ED-2EA3201EC017}"/>
            </a:ext>
          </a:extLst>
        </xdr:cNvPr>
        <xdr:cNvSpPr txBox="1"/>
      </xdr:nvSpPr>
      <xdr:spPr>
        <a:xfrm>
          <a:off x="4124960" y="1077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53365A3B-36EF-4219-B7C0-DE4ECFFCD909}"/>
            </a:ext>
          </a:extLst>
        </xdr:cNvPr>
        <xdr:cNvCxnSpPr/>
      </xdr:nvCxnSpPr>
      <xdr:spPr>
        <a:xfrm>
          <a:off x="4020820" y="1077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74448B0-E7CB-422D-872B-0BED44C56D3A}"/>
            </a:ext>
          </a:extLst>
        </xdr:cNvPr>
        <xdr:cNvSpPr txBox="1"/>
      </xdr:nvSpPr>
      <xdr:spPr>
        <a:xfrm>
          <a:off x="4124960" y="90972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F56DA2D7-40C9-478E-B53A-217FDCE49CCA}"/>
            </a:ext>
          </a:extLst>
        </xdr:cNvPr>
        <xdr:cNvCxnSpPr/>
      </xdr:nvCxnSpPr>
      <xdr:spPr>
        <a:xfrm>
          <a:off x="4020820" y="9318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1BC1C37-CD65-48A6-B409-4B592E93A4F4}"/>
            </a:ext>
          </a:extLst>
        </xdr:cNvPr>
        <xdr:cNvSpPr txBox="1"/>
      </xdr:nvSpPr>
      <xdr:spPr>
        <a:xfrm>
          <a:off x="4124960" y="1013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49FE1E42-D288-42B8-8578-1881C25FFFE8}"/>
            </a:ext>
          </a:extLst>
        </xdr:cNvPr>
        <xdr:cNvSpPr/>
      </xdr:nvSpPr>
      <xdr:spPr>
        <a:xfrm>
          <a:off x="4036060" y="1028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5E01F8BC-7C56-4207-9B74-FD276F4C18E5}"/>
            </a:ext>
          </a:extLst>
        </xdr:cNvPr>
        <xdr:cNvSpPr/>
      </xdr:nvSpPr>
      <xdr:spPr>
        <a:xfrm>
          <a:off x="331216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41A2C5D0-82EF-494E-AC18-8064745E913F}"/>
            </a:ext>
          </a:extLst>
        </xdr:cNvPr>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04F29DCF-875A-4C54-81CC-8C7ABB6B8018}"/>
            </a:ext>
          </a:extLst>
        </xdr:cNvPr>
        <xdr:cNvSpPr/>
      </xdr:nvSpPr>
      <xdr:spPr>
        <a:xfrm>
          <a:off x="17399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48EFD3CB-4D44-4A9C-A538-50CEA08AD120}"/>
            </a:ext>
          </a:extLst>
        </xdr:cNvPr>
        <xdr:cNvSpPr/>
      </xdr:nvSpPr>
      <xdr:spPr>
        <a:xfrm>
          <a:off x="965200" y="10174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8E9C858-4C46-407C-8CDF-D6E15699F49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0989A6-8821-408B-887A-763CE29311E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F14671E-2A4F-4436-B034-6878C262E8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49C2379-B1C7-40C0-B102-F071753EE15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690AE2A-5554-42E0-A088-807A4045EE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189" name="楕円 188">
          <a:extLst>
            <a:ext uri="{FF2B5EF4-FFF2-40B4-BE49-F238E27FC236}">
              <a16:creationId xmlns:a16="http://schemas.microsoft.com/office/drawing/2014/main" id="{2C5B087D-741F-4C23-9050-EE35FC9BC04A}"/>
            </a:ext>
          </a:extLst>
        </xdr:cNvPr>
        <xdr:cNvSpPr/>
      </xdr:nvSpPr>
      <xdr:spPr>
        <a:xfrm>
          <a:off x="4036060" y="10726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086481F-78AF-4D2C-9F04-7C46204F8C8E}"/>
            </a:ext>
          </a:extLst>
        </xdr:cNvPr>
        <xdr:cNvSpPr txBox="1"/>
      </xdr:nvSpPr>
      <xdr:spPr>
        <a:xfrm>
          <a:off x="4124960" y="1064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55335</xdr:rowOff>
    </xdr:from>
    <xdr:to>
      <xdr:col>20</xdr:col>
      <xdr:colOff>38100</xdr:colOff>
      <xdr:row>63</xdr:row>
      <xdr:rowOff>156935</xdr:rowOff>
    </xdr:to>
    <xdr:sp macro="" textlink="">
      <xdr:nvSpPr>
        <xdr:cNvPr id="191" name="楕円 190">
          <a:extLst>
            <a:ext uri="{FF2B5EF4-FFF2-40B4-BE49-F238E27FC236}">
              <a16:creationId xmlns:a16="http://schemas.microsoft.com/office/drawing/2014/main" id="{E29C4FBA-45E5-4F76-87AA-C358DA44EF5E}"/>
            </a:ext>
          </a:extLst>
        </xdr:cNvPr>
        <xdr:cNvSpPr/>
      </xdr:nvSpPr>
      <xdr:spPr>
        <a:xfrm>
          <a:off x="3312160" y="10616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106135</xdr:rowOff>
    </xdr:from>
    <xdr:to>
      <xdr:col>24</xdr:col>
      <xdr:colOff>63500</xdr:colOff>
      <xdr:row>64</xdr:row>
      <xdr:rowOff>44087</xdr:rowOff>
    </xdr:to>
    <xdr:cxnSp macro="">
      <xdr:nvCxnSpPr>
        <xdr:cNvPr id="192" name="直線コネクタ 191">
          <a:extLst>
            <a:ext uri="{FF2B5EF4-FFF2-40B4-BE49-F238E27FC236}">
              <a16:creationId xmlns:a16="http://schemas.microsoft.com/office/drawing/2014/main" id="{56F59702-FEB5-4E4A-8DE7-2D3950B03661}"/>
            </a:ext>
          </a:extLst>
        </xdr:cNvPr>
        <xdr:cNvCxnSpPr/>
      </xdr:nvCxnSpPr>
      <xdr:spPr>
        <a:xfrm>
          <a:off x="3355340" y="10667455"/>
          <a:ext cx="73152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37374</xdr:rowOff>
    </xdr:from>
    <xdr:to>
      <xdr:col>15</xdr:col>
      <xdr:colOff>101600</xdr:colOff>
      <xdr:row>63</xdr:row>
      <xdr:rowOff>138974</xdr:rowOff>
    </xdr:to>
    <xdr:sp macro="" textlink="">
      <xdr:nvSpPr>
        <xdr:cNvPr id="193" name="楕円 192">
          <a:extLst>
            <a:ext uri="{FF2B5EF4-FFF2-40B4-BE49-F238E27FC236}">
              <a16:creationId xmlns:a16="http://schemas.microsoft.com/office/drawing/2014/main" id="{64C2DE11-2512-4161-910E-290AA4033976}"/>
            </a:ext>
          </a:extLst>
        </xdr:cNvPr>
        <xdr:cNvSpPr/>
      </xdr:nvSpPr>
      <xdr:spPr>
        <a:xfrm>
          <a:off x="25146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88174</xdr:rowOff>
    </xdr:from>
    <xdr:to>
      <xdr:col>19</xdr:col>
      <xdr:colOff>177800</xdr:colOff>
      <xdr:row>63</xdr:row>
      <xdr:rowOff>106135</xdr:rowOff>
    </xdr:to>
    <xdr:cxnSp macro="">
      <xdr:nvCxnSpPr>
        <xdr:cNvPr id="194" name="直線コネクタ 193">
          <a:extLst>
            <a:ext uri="{FF2B5EF4-FFF2-40B4-BE49-F238E27FC236}">
              <a16:creationId xmlns:a16="http://schemas.microsoft.com/office/drawing/2014/main" id="{2CE9E04E-FB3D-4D37-B578-922C6A6DCCA1}"/>
            </a:ext>
          </a:extLst>
        </xdr:cNvPr>
        <xdr:cNvCxnSpPr/>
      </xdr:nvCxnSpPr>
      <xdr:spPr>
        <a:xfrm>
          <a:off x="2565400" y="10649494"/>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xdr:nvSpPr>
        <xdr:cNvPr id="195" name="楕円 194">
          <a:extLst>
            <a:ext uri="{FF2B5EF4-FFF2-40B4-BE49-F238E27FC236}">
              <a16:creationId xmlns:a16="http://schemas.microsoft.com/office/drawing/2014/main" id="{02D0BE2B-8D0E-4DF7-91F3-834F8BA31455}"/>
            </a:ext>
          </a:extLst>
        </xdr:cNvPr>
        <xdr:cNvSpPr/>
      </xdr:nvSpPr>
      <xdr:spPr>
        <a:xfrm>
          <a:off x="17399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70213</xdr:rowOff>
    </xdr:from>
    <xdr:to>
      <xdr:col>15</xdr:col>
      <xdr:colOff>50800</xdr:colOff>
      <xdr:row>63</xdr:row>
      <xdr:rowOff>88174</xdr:rowOff>
    </xdr:to>
    <xdr:cxnSp macro="">
      <xdr:nvCxnSpPr>
        <xdr:cNvPr id="196" name="直線コネクタ 195">
          <a:extLst>
            <a:ext uri="{FF2B5EF4-FFF2-40B4-BE49-F238E27FC236}">
              <a16:creationId xmlns:a16="http://schemas.microsoft.com/office/drawing/2014/main" id="{144E297C-2604-4118-8EC0-5C8B679508C6}"/>
            </a:ext>
          </a:extLst>
        </xdr:cNvPr>
        <xdr:cNvCxnSpPr/>
      </xdr:nvCxnSpPr>
      <xdr:spPr>
        <a:xfrm>
          <a:off x="1790700" y="10631533"/>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xdr:rowOff>
    </xdr:from>
    <xdr:to>
      <xdr:col>6</xdr:col>
      <xdr:colOff>38100</xdr:colOff>
      <xdr:row>63</xdr:row>
      <xdr:rowOff>117747</xdr:rowOff>
    </xdr:to>
    <xdr:sp macro="" textlink="">
      <xdr:nvSpPr>
        <xdr:cNvPr id="197" name="楕円 196">
          <a:extLst>
            <a:ext uri="{FF2B5EF4-FFF2-40B4-BE49-F238E27FC236}">
              <a16:creationId xmlns:a16="http://schemas.microsoft.com/office/drawing/2014/main" id="{C2492E5C-67D5-4DE6-989F-77F61F209457}"/>
            </a:ext>
          </a:extLst>
        </xdr:cNvPr>
        <xdr:cNvSpPr/>
      </xdr:nvSpPr>
      <xdr:spPr>
        <a:xfrm>
          <a:off x="965200" y="105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70213</xdr:rowOff>
    </xdr:to>
    <xdr:cxnSp macro="">
      <xdr:nvCxnSpPr>
        <xdr:cNvPr id="198" name="直線コネクタ 197">
          <a:extLst>
            <a:ext uri="{FF2B5EF4-FFF2-40B4-BE49-F238E27FC236}">
              <a16:creationId xmlns:a16="http://schemas.microsoft.com/office/drawing/2014/main" id="{788BE2E5-7CF4-485B-8664-E8D65063CC2D}"/>
            </a:ext>
          </a:extLst>
        </xdr:cNvPr>
        <xdr:cNvCxnSpPr/>
      </xdr:nvCxnSpPr>
      <xdr:spPr>
        <a:xfrm>
          <a:off x="1008380" y="1062826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D4656E0-3CE9-4254-9F42-ED43769CA0D5}"/>
            </a:ext>
          </a:extLst>
        </xdr:cNvPr>
        <xdr:cNvSpPr txBox="1"/>
      </xdr:nvSpPr>
      <xdr:spPr>
        <a:xfrm>
          <a:off x="317056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89B2EC5-CB1B-4C37-9EA5-254AFDC668E6}"/>
            </a:ext>
          </a:extLst>
        </xdr:cNvPr>
        <xdr:cNvSpPr txBox="1"/>
      </xdr:nvSpPr>
      <xdr:spPr>
        <a:xfrm>
          <a:off x="23857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18A257E-919A-4C77-BAC0-EEB72F151EEC}"/>
            </a:ext>
          </a:extLst>
        </xdr:cNvPr>
        <xdr:cNvSpPr txBox="1"/>
      </xdr:nvSpPr>
      <xdr:spPr>
        <a:xfrm>
          <a:off x="16110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CFE0342-82F9-4CDB-9767-0098F6C64E02}"/>
            </a:ext>
          </a:extLst>
        </xdr:cNvPr>
        <xdr:cNvSpPr txBox="1"/>
      </xdr:nvSpPr>
      <xdr:spPr>
        <a:xfrm>
          <a:off x="8363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148062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5885119-9C71-4821-B213-A63748902B54}"/>
            </a:ext>
          </a:extLst>
        </xdr:cNvPr>
        <xdr:cNvSpPr txBox="1"/>
      </xdr:nvSpPr>
      <xdr:spPr>
        <a:xfrm>
          <a:off x="3170564" y="107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130101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E90FA09-A617-4166-9CEB-32F7C2509107}"/>
            </a:ext>
          </a:extLst>
        </xdr:cNvPr>
        <xdr:cNvSpPr txBox="1"/>
      </xdr:nvSpPr>
      <xdr:spPr>
        <a:xfrm>
          <a:off x="238570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112140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DC4ED96-BD74-4774-BFD7-A9A2C4C88F20}"/>
            </a:ext>
          </a:extLst>
        </xdr:cNvPr>
        <xdr:cNvSpPr txBox="1"/>
      </xdr:nvSpPr>
      <xdr:spPr>
        <a:xfrm>
          <a:off x="16110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108874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F6F3585-0A33-43CE-B70A-4389DAE4B822}"/>
            </a:ext>
          </a:extLst>
        </xdr:cNvPr>
        <xdr:cNvSpPr txBox="1"/>
      </xdr:nvSpPr>
      <xdr:spPr>
        <a:xfrm>
          <a:off x="8363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27D3D8F-A66D-4418-8AEC-C41E547586D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49410C3-2203-46BD-83E5-6E1A36CA43A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529B989-7DEB-4D2F-9381-65E136294A7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241706D-4F9C-4418-85C7-F9BA80879E9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B79F4C5-CD4D-458D-AAF2-F576BF04046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904C565-79EF-4C46-B4F8-4B4A377F9F6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6258E10-B487-4411-B7CB-4B42C0C92EF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D173C84-E7DC-4D9B-81B2-E4EAAB45CB6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82D05B6-D10B-4DFB-B718-031FA8CEC3F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5432EFC-FAE5-4435-AAE1-E5E1B09C51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D2CD560-A9E1-4752-AC1E-59F9D1BE429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AA1A0A7-84D2-4A57-A407-2DAA3CD9816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66F6EFD-0B53-46C1-BCBA-6FE8C74059B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703B017-E819-48AE-B249-D51BE3422CB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94AC3B9-6D45-426E-8807-FB901459574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89BC795-FEBD-4001-8BEF-7CE3F40658F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2CF5F81-0AF7-4B06-AC7F-BD2484414F5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746AD23-34E4-4DA1-A175-1D19BD2C270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037542A-A832-4A5B-9AEB-A0B08275BF2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ADD8E523-67BC-4C29-BAC1-513CBA2BE4AF}"/>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9127E7A-0321-404D-8E63-EE193613B48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698D4E7-4863-40BB-A08B-6C29883DDE9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87F2B2E-3D2D-4DCE-873C-CE43CC19065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E9DEB724-0354-417F-B147-7ACB9B973376}"/>
            </a:ext>
          </a:extLst>
        </xdr:cNvPr>
        <xdr:cNvCxnSpPr/>
      </xdr:nvCxnSpPr>
      <xdr:spPr>
        <a:xfrm flipV="1">
          <a:off x="9219565" y="9550382"/>
          <a:ext cx="0" cy="1239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5D5A0D8-4861-494F-9859-568A3A25A969}"/>
            </a:ext>
          </a:extLst>
        </xdr:cNvPr>
        <xdr:cNvSpPr txBox="1"/>
      </xdr:nvSpPr>
      <xdr:spPr>
        <a:xfrm>
          <a:off x="9258300" y="107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90C6B0B3-041C-4487-9832-F4AEFD3BB01C}"/>
            </a:ext>
          </a:extLst>
        </xdr:cNvPr>
        <xdr:cNvCxnSpPr/>
      </xdr:nvCxnSpPr>
      <xdr:spPr>
        <a:xfrm>
          <a:off x="9154160" y="10789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370EBED0-61CB-46DF-A843-ECDD7F19F75B}"/>
            </a:ext>
          </a:extLst>
        </xdr:cNvPr>
        <xdr:cNvSpPr txBox="1"/>
      </xdr:nvSpPr>
      <xdr:spPr>
        <a:xfrm>
          <a:off x="9258300" y="932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7225E475-63AA-48A7-8EF3-E7B66BD266F2}"/>
            </a:ext>
          </a:extLst>
        </xdr:cNvPr>
        <xdr:cNvCxnSpPr/>
      </xdr:nvCxnSpPr>
      <xdr:spPr>
        <a:xfrm>
          <a:off x="9154160" y="95503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57372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0D155C2-0EA0-45CA-B113-0A897ACC0FF5}"/>
            </a:ext>
          </a:extLst>
        </xdr:cNvPr>
        <xdr:cNvSpPr txBox="1"/>
      </xdr:nvSpPr>
      <xdr:spPr>
        <a:xfrm>
          <a:off x="9258300" y="10115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B01C67D0-10E2-4C4B-A952-1CFC3EDE9D93}"/>
            </a:ext>
          </a:extLst>
        </xdr:cNvPr>
        <xdr:cNvSpPr/>
      </xdr:nvSpPr>
      <xdr:spPr>
        <a:xfrm>
          <a:off x="9192260" y="102605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D211E356-C51B-41FB-AF8C-82986D077F2F}"/>
            </a:ext>
          </a:extLst>
        </xdr:cNvPr>
        <xdr:cNvSpPr/>
      </xdr:nvSpPr>
      <xdr:spPr>
        <a:xfrm>
          <a:off x="8445500" y="102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5320221B-C6A5-4B0C-B605-B4E28D0D0A72}"/>
            </a:ext>
          </a:extLst>
        </xdr:cNvPr>
        <xdr:cNvSpPr/>
      </xdr:nvSpPr>
      <xdr:spPr>
        <a:xfrm>
          <a:off x="7670800" y="102604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DB8BD37B-770C-4F5E-9EED-8AC7F7EE3AA8}"/>
            </a:ext>
          </a:extLst>
        </xdr:cNvPr>
        <xdr:cNvSpPr/>
      </xdr:nvSpPr>
      <xdr:spPr>
        <a:xfrm>
          <a:off x="6873240" y="1027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29C02884-9A5C-43B6-B37B-2E54CAAC2E12}"/>
            </a:ext>
          </a:extLst>
        </xdr:cNvPr>
        <xdr:cNvSpPr/>
      </xdr:nvSpPr>
      <xdr:spPr>
        <a:xfrm>
          <a:off x="6098540" y="103051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5DB24A7-97D7-4BBF-B053-320B80BB784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DC36A5-F766-4814-842C-0495BA9862C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8052DD-E4DE-4B6A-AC7A-1B3C4E68263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0873E3-4426-4093-B281-E09D7982D97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BB14751-5CD8-4354-80F8-929520A94EE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46734</xdr:rowOff>
    </xdr:from>
    <xdr:to>
      <xdr:col>55</xdr:col>
      <xdr:colOff>50800</xdr:colOff>
      <xdr:row>61</xdr:row>
      <xdr:rowOff>148334</xdr:rowOff>
    </xdr:to>
    <xdr:sp macro="" textlink="">
      <xdr:nvSpPr>
        <xdr:cNvPr id="246" name="楕円 245">
          <a:extLst>
            <a:ext uri="{FF2B5EF4-FFF2-40B4-BE49-F238E27FC236}">
              <a16:creationId xmlns:a16="http://schemas.microsoft.com/office/drawing/2014/main" id="{24C74B75-AE70-491C-AAFB-A2658BE1486B}"/>
            </a:ext>
          </a:extLst>
        </xdr:cNvPr>
        <xdr:cNvSpPr/>
      </xdr:nvSpPr>
      <xdr:spPr>
        <a:xfrm>
          <a:off x="9192260" y="102727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25161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9943ED9-52AF-4FD5-9CA8-24F38E6DC0C1}"/>
            </a:ext>
          </a:extLst>
        </xdr:cNvPr>
        <xdr:cNvSpPr txBox="1"/>
      </xdr:nvSpPr>
      <xdr:spPr>
        <a:xfrm>
          <a:off x="9258300" y="1025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50081</xdr:rowOff>
    </xdr:from>
    <xdr:to>
      <xdr:col>50</xdr:col>
      <xdr:colOff>165100</xdr:colOff>
      <xdr:row>61</xdr:row>
      <xdr:rowOff>151681</xdr:rowOff>
    </xdr:to>
    <xdr:sp macro="" textlink="">
      <xdr:nvSpPr>
        <xdr:cNvPr id="248" name="楕円 247">
          <a:extLst>
            <a:ext uri="{FF2B5EF4-FFF2-40B4-BE49-F238E27FC236}">
              <a16:creationId xmlns:a16="http://schemas.microsoft.com/office/drawing/2014/main" id="{392780EE-10C5-451B-BD52-8E399E508E5A}"/>
            </a:ext>
          </a:extLst>
        </xdr:cNvPr>
        <xdr:cNvSpPr/>
      </xdr:nvSpPr>
      <xdr:spPr>
        <a:xfrm>
          <a:off x="8445500" y="102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97534</xdr:rowOff>
    </xdr:from>
    <xdr:to>
      <xdr:col>55</xdr:col>
      <xdr:colOff>0</xdr:colOff>
      <xdr:row>61</xdr:row>
      <xdr:rowOff>100881</xdr:rowOff>
    </xdr:to>
    <xdr:cxnSp macro="">
      <xdr:nvCxnSpPr>
        <xdr:cNvPr id="249" name="直線コネクタ 248">
          <a:extLst>
            <a:ext uri="{FF2B5EF4-FFF2-40B4-BE49-F238E27FC236}">
              <a16:creationId xmlns:a16="http://schemas.microsoft.com/office/drawing/2014/main" id="{42900F2B-67EF-45BA-956D-E8276B0AD334}"/>
            </a:ext>
          </a:extLst>
        </xdr:cNvPr>
        <xdr:cNvCxnSpPr/>
      </xdr:nvCxnSpPr>
      <xdr:spPr>
        <a:xfrm flipV="1">
          <a:off x="8496300" y="10323574"/>
          <a:ext cx="7239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54851</xdr:rowOff>
    </xdr:from>
    <xdr:to>
      <xdr:col>46</xdr:col>
      <xdr:colOff>38100</xdr:colOff>
      <xdr:row>61</xdr:row>
      <xdr:rowOff>156451</xdr:rowOff>
    </xdr:to>
    <xdr:sp macro="" textlink="">
      <xdr:nvSpPr>
        <xdr:cNvPr id="250" name="楕円 249">
          <a:extLst>
            <a:ext uri="{FF2B5EF4-FFF2-40B4-BE49-F238E27FC236}">
              <a16:creationId xmlns:a16="http://schemas.microsoft.com/office/drawing/2014/main" id="{F9E20DF2-30A5-4BB8-AA05-FD7E0CD33096}"/>
            </a:ext>
          </a:extLst>
        </xdr:cNvPr>
        <xdr:cNvSpPr/>
      </xdr:nvSpPr>
      <xdr:spPr>
        <a:xfrm>
          <a:off x="7670800" y="102808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100881</xdr:rowOff>
    </xdr:from>
    <xdr:to>
      <xdr:col>50</xdr:col>
      <xdr:colOff>114300</xdr:colOff>
      <xdr:row>61</xdr:row>
      <xdr:rowOff>105651</xdr:rowOff>
    </xdr:to>
    <xdr:cxnSp macro="">
      <xdr:nvCxnSpPr>
        <xdr:cNvPr id="251" name="直線コネクタ 250">
          <a:extLst>
            <a:ext uri="{FF2B5EF4-FFF2-40B4-BE49-F238E27FC236}">
              <a16:creationId xmlns:a16="http://schemas.microsoft.com/office/drawing/2014/main" id="{08315128-55D8-46B0-92F0-0EE0A7CF26EB}"/>
            </a:ext>
          </a:extLst>
        </xdr:cNvPr>
        <xdr:cNvCxnSpPr/>
      </xdr:nvCxnSpPr>
      <xdr:spPr>
        <a:xfrm flipV="1">
          <a:off x="7713980" y="10326921"/>
          <a:ext cx="78232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62309</xdr:rowOff>
    </xdr:from>
    <xdr:to>
      <xdr:col>41</xdr:col>
      <xdr:colOff>101600</xdr:colOff>
      <xdr:row>61</xdr:row>
      <xdr:rowOff>163909</xdr:rowOff>
    </xdr:to>
    <xdr:sp macro="" textlink="">
      <xdr:nvSpPr>
        <xdr:cNvPr id="252" name="楕円 251">
          <a:extLst>
            <a:ext uri="{FF2B5EF4-FFF2-40B4-BE49-F238E27FC236}">
              <a16:creationId xmlns:a16="http://schemas.microsoft.com/office/drawing/2014/main" id="{D18470B7-DD7A-42C9-8D3E-CFF90399B73E}"/>
            </a:ext>
          </a:extLst>
        </xdr:cNvPr>
        <xdr:cNvSpPr/>
      </xdr:nvSpPr>
      <xdr:spPr>
        <a:xfrm>
          <a:off x="6873240" y="10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105651</xdr:rowOff>
    </xdr:from>
    <xdr:to>
      <xdr:col>45</xdr:col>
      <xdr:colOff>177800</xdr:colOff>
      <xdr:row>61</xdr:row>
      <xdr:rowOff>113109</xdr:rowOff>
    </xdr:to>
    <xdr:cxnSp macro="">
      <xdr:nvCxnSpPr>
        <xdr:cNvPr id="253" name="直線コネクタ 252">
          <a:extLst>
            <a:ext uri="{FF2B5EF4-FFF2-40B4-BE49-F238E27FC236}">
              <a16:creationId xmlns:a16="http://schemas.microsoft.com/office/drawing/2014/main" id="{53F8182C-57E3-4006-827A-0609DAA2E73E}"/>
            </a:ext>
          </a:extLst>
        </xdr:cNvPr>
        <xdr:cNvCxnSpPr/>
      </xdr:nvCxnSpPr>
      <xdr:spPr>
        <a:xfrm flipV="1">
          <a:off x="6924040" y="10331691"/>
          <a:ext cx="78994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70977</xdr:rowOff>
    </xdr:from>
    <xdr:to>
      <xdr:col>36</xdr:col>
      <xdr:colOff>165100</xdr:colOff>
      <xdr:row>62</xdr:row>
      <xdr:rowOff>1127</xdr:rowOff>
    </xdr:to>
    <xdr:sp macro="" textlink="">
      <xdr:nvSpPr>
        <xdr:cNvPr id="254" name="楕円 253">
          <a:extLst>
            <a:ext uri="{FF2B5EF4-FFF2-40B4-BE49-F238E27FC236}">
              <a16:creationId xmlns:a16="http://schemas.microsoft.com/office/drawing/2014/main" id="{999B9CA8-29B9-416E-B7F0-65B2A94EBC3B}"/>
            </a:ext>
          </a:extLst>
        </xdr:cNvPr>
        <xdr:cNvSpPr/>
      </xdr:nvSpPr>
      <xdr:spPr>
        <a:xfrm>
          <a:off x="6098540" y="10297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113109</xdr:rowOff>
    </xdr:from>
    <xdr:to>
      <xdr:col>41</xdr:col>
      <xdr:colOff>50800</xdr:colOff>
      <xdr:row>61</xdr:row>
      <xdr:rowOff>121777</xdr:rowOff>
    </xdr:to>
    <xdr:cxnSp macro="">
      <xdr:nvCxnSpPr>
        <xdr:cNvPr id="255" name="直線コネクタ 254">
          <a:extLst>
            <a:ext uri="{FF2B5EF4-FFF2-40B4-BE49-F238E27FC236}">
              <a16:creationId xmlns:a16="http://schemas.microsoft.com/office/drawing/2014/main" id="{054231C9-27FC-4F8E-8820-3DC4870AB45D}"/>
            </a:ext>
          </a:extLst>
        </xdr:cNvPr>
        <xdr:cNvCxnSpPr/>
      </xdr:nvCxnSpPr>
      <xdr:spPr>
        <a:xfrm flipV="1">
          <a:off x="6149340" y="10339149"/>
          <a:ext cx="7747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0D00322-38CB-4282-AF8F-09B23D9BE3C2}"/>
            </a:ext>
          </a:extLst>
        </xdr:cNvPr>
        <xdr:cNvSpPr txBox="1"/>
      </xdr:nvSpPr>
      <xdr:spPr>
        <a:xfrm>
          <a:off x="8214575" y="103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152498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BDA0967-5125-4DD0-AB5E-C70A2468EC3D}"/>
            </a:ext>
          </a:extLst>
        </xdr:cNvPr>
        <xdr:cNvSpPr txBox="1"/>
      </xdr:nvSpPr>
      <xdr:spPr>
        <a:xfrm>
          <a:off x="7444955" y="100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166065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8B53683-FA18-4EA5-85E6-D90AA86AACCB}"/>
            </a:ext>
          </a:extLst>
        </xdr:cNvPr>
        <xdr:cNvSpPr txBox="1"/>
      </xdr:nvSpPr>
      <xdr:spPr>
        <a:xfrm>
          <a:off x="6670255" y="100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15D04DD-7C98-4249-B05D-8F411D04CEDF}"/>
            </a:ext>
          </a:extLst>
        </xdr:cNvPr>
        <xdr:cNvSpPr txBox="1"/>
      </xdr:nvSpPr>
      <xdr:spPr>
        <a:xfrm>
          <a:off x="5872695" y="1039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168208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37CCA9D-633A-4DF8-A2B7-6E629F2963BD}"/>
            </a:ext>
          </a:extLst>
        </xdr:cNvPr>
        <xdr:cNvSpPr txBox="1"/>
      </xdr:nvSpPr>
      <xdr:spPr>
        <a:xfrm>
          <a:off x="8214575" y="100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147578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DB3BB4E-4759-4CB8-AAB5-CAB69604D2F9}"/>
            </a:ext>
          </a:extLst>
        </xdr:cNvPr>
        <xdr:cNvSpPr txBox="1"/>
      </xdr:nvSpPr>
      <xdr:spPr>
        <a:xfrm>
          <a:off x="7444955" y="103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155036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81702CA-32EF-4E88-B309-8DF8ECFBB90D}"/>
            </a:ext>
          </a:extLst>
        </xdr:cNvPr>
        <xdr:cNvSpPr txBox="1"/>
      </xdr:nvSpPr>
      <xdr:spPr>
        <a:xfrm>
          <a:off x="6670255" y="103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17654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BC64912-4864-4A70-B1E6-217C4D685D23}"/>
            </a:ext>
          </a:extLst>
        </xdr:cNvPr>
        <xdr:cNvSpPr txBox="1"/>
      </xdr:nvSpPr>
      <xdr:spPr>
        <a:xfrm>
          <a:off x="5872695" y="1007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5942CB2-A601-4F09-A13C-AB35749C81F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C8FC83E-7C8E-4CF3-8D69-4B05AF9D230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88C0F18-CEEA-4235-B29C-582BFAEEAF5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73709A-9FE2-4CEB-82B1-E87D123A263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5286E4C-FDEC-425B-9E0D-B4BF68964A6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1287FDE-C98B-46B8-890B-CE1889544D5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860EB02-53D0-4073-9372-747C141E61D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DA2F174-6121-4246-B96F-71BD6A720F5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02BEA37-D2A7-4453-A6F2-7A8F2E25464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5FCB5EA-EAD2-423E-AC28-D66400E1771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CA37422-379B-4421-AD45-73EA63AAB27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DC70A8B-050D-4F90-8CB7-9B5DE08DB06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C34AD0E-A834-483B-A9A8-EEE5B50C41F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C84F714-A235-4EFD-8474-BA598E9B6CBA}"/>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F558064-007A-4730-BDA1-CC743B00EF2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F928F7D-0FA1-45DD-B97A-D5ACE9A33FE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9463F61-D0B5-4FF5-BD56-4FBB4C21558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68752FF-636D-4053-9E59-BC2C3A9FF16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0A4CF9A-97E4-45BB-B1B8-B6B8B916866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1D4FA29-5EAB-4676-B223-3295F0CF1C6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35DDED37-576A-498E-865E-BB306A50351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0461848-10B4-41B9-AE18-46C15727BED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CCAD3C5-2444-4426-8F57-07916DB4402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AE34B84-9942-4977-BE42-DF59E9542F9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9E8CBF0-3CC0-4D92-899F-C27BB44CB84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111579</xdr:rowOff>
    </xdr:from>
    <xdr:to>
      <xdr:col>24</xdr:col>
      <xdr:colOff>62865</xdr:colOff>
      <xdr:row>86</xdr:row>
      <xdr:rowOff>147501</xdr:rowOff>
    </xdr:to>
    <xdr:cxnSp macro="">
      <xdr:nvCxnSpPr>
        <xdr:cNvPr id="289" name="直線コネクタ 288">
          <a:extLst>
            <a:ext uri="{FF2B5EF4-FFF2-40B4-BE49-F238E27FC236}">
              <a16:creationId xmlns:a16="http://schemas.microsoft.com/office/drawing/2014/main" id="{296F37C8-ABB0-4A8A-B979-AB2A01F84804}"/>
            </a:ext>
          </a:extLst>
        </xdr:cNvPr>
        <xdr:cNvCxnSpPr/>
      </xdr:nvCxnSpPr>
      <xdr:spPr>
        <a:xfrm flipV="1">
          <a:off x="4086225" y="13355139"/>
          <a:ext cx="0" cy="1209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151328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9EBE5525-E396-4D3E-B352-936940546454}"/>
            </a:ext>
          </a:extLst>
        </xdr:cNvPr>
        <xdr:cNvSpPr txBox="1"/>
      </xdr:nvSpPr>
      <xdr:spPr>
        <a:xfrm>
          <a:off x="4124960" y="1456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147501</xdr:rowOff>
    </xdr:from>
    <xdr:to>
      <xdr:col>24</xdr:col>
      <xdr:colOff>152400</xdr:colOff>
      <xdr:row>86</xdr:row>
      <xdr:rowOff>147501</xdr:rowOff>
    </xdr:to>
    <xdr:cxnSp macro="">
      <xdr:nvCxnSpPr>
        <xdr:cNvPr id="291" name="直線コネクタ 290">
          <a:extLst>
            <a:ext uri="{FF2B5EF4-FFF2-40B4-BE49-F238E27FC236}">
              <a16:creationId xmlns:a16="http://schemas.microsoft.com/office/drawing/2014/main" id="{B4BF1706-26C1-4B18-AC79-3E956E45AFD9}"/>
            </a:ext>
          </a:extLst>
        </xdr:cNvPr>
        <xdr:cNvCxnSpPr/>
      </xdr:nvCxnSpPr>
      <xdr:spPr>
        <a:xfrm>
          <a:off x="4020820" y="1456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9C65021-E595-4F4E-9FC7-3C13C03CEF6A}"/>
            </a:ext>
          </a:extLst>
        </xdr:cNvPr>
        <xdr:cNvSpPr txBox="1"/>
      </xdr:nvSpPr>
      <xdr:spPr>
        <a:xfrm>
          <a:off x="412496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111579</xdr:rowOff>
    </xdr:from>
    <xdr:to>
      <xdr:col>24</xdr:col>
      <xdr:colOff>152400</xdr:colOff>
      <xdr:row>79</xdr:row>
      <xdr:rowOff>111579</xdr:rowOff>
    </xdr:to>
    <xdr:cxnSp macro="">
      <xdr:nvCxnSpPr>
        <xdr:cNvPr id="293" name="直線コネクタ 292">
          <a:extLst>
            <a:ext uri="{FF2B5EF4-FFF2-40B4-BE49-F238E27FC236}">
              <a16:creationId xmlns:a16="http://schemas.microsoft.com/office/drawing/2014/main" id="{1B4B5662-A52B-417F-87D7-C93658E13E19}"/>
            </a:ext>
          </a:extLst>
        </xdr:cNvPr>
        <xdr:cNvCxnSpPr/>
      </xdr:nvCxnSpPr>
      <xdr:spPr>
        <a:xfrm>
          <a:off x="4020820" y="13355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122482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58B9150-3D97-4DA2-90B5-BEAD6DD39F0E}"/>
            </a:ext>
          </a:extLst>
        </xdr:cNvPr>
        <xdr:cNvSpPr txBox="1"/>
      </xdr:nvSpPr>
      <xdr:spPr>
        <a:xfrm>
          <a:off x="4124960" y="14036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144055</xdr:rowOff>
    </xdr:from>
    <xdr:to>
      <xdr:col>24</xdr:col>
      <xdr:colOff>114300</xdr:colOff>
      <xdr:row>84</xdr:row>
      <xdr:rowOff>74205</xdr:rowOff>
    </xdr:to>
    <xdr:sp macro="" textlink="">
      <xdr:nvSpPr>
        <xdr:cNvPr id="295" name="フローチャート: 判断 294">
          <a:extLst>
            <a:ext uri="{FF2B5EF4-FFF2-40B4-BE49-F238E27FC236}">
              <a16:creationId xmlns:a16="http://schemas.microsoft.com/office/drawing/2014/main" id="{FE7B23C2-685A-469C-82F1-7C20B75A6B15}"/>
            </a:ext>
          </a:extLst>
        </xdr:cNvPr>
        <xdr:cNvSpPr/>
      </xdr:nvSpPr>
      <xdr:spPr>
        <a:xfrm>
          <a:off x="4036060" y="14058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127726</xdr:rowOff>
    </xdr:from>
    <xdr:to>
      <xdr:col>20</xdr:col>
      <xdr:colOff>38100</xdr:colOff>
      <xdr:row>84</xdr:row>
      <xdr:rowOff>57876</xdr:rowOff>
    </xdr:to>
    <xdr:sp macro="" textlink="">
      <xdr:nvSpPr>
        <xdr:cNvPr id="296" name="フローチャート: 判断 295">
          <a:extLst>
            <a:ext uri="{FF2B5EF4-FFF2-40B4-BE49-F238E27FC236}">
              <a16:creationId xmlns:a16="http://schemas.microsoft.com/office/drawing/2014/main" id="{0E01F278-389F-4B60-90C6-E45702361480}"/>
            </a:ext>
          </a:extLst>
        </xdr:cNvPr>
        <xdr:cNvSpPr/>
      </xdr:nvSpPr>
      <xdr:spPr>
        <a:xfrm>
          <a:off x="3312160" y="14041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91802</xdr:rowOff>
    </xdr:from>
    <xdr:to>
      <xdr:col>15</xdr:col>
      <xdr:colOff>101600</xdr:colOff>
      <xdr:row>84</xdr:row>
      <xdr:rowOff>21952</xdr:rowOff>
    </xdr:to>
    <xdr:sp macro="" textlink="">
      <xdr:nvSpPr>
        <xdr:cNvPr id="297" name="フローチャート: 判断 296">
          <a:extLst>
            <a:ext uri="{FF2B5EF4-FFF2-40B4-BE49-F238E27FC236}">
              <a16:creationId xmlns:a16="http://schemas.microsoft.com/office/drawing/2014/main" id="{BB576276-B156-4366-9261-2E710705ED35}"/>
            </a:ext>
          </a:extLst>
        </xdr:cNvPr>
        <xdr:cNvSpPr/>
      </xdr:nvSpPr>
      <xdr:spPr>
        <a:xfrm>
          <a:off x="2514600" y="14005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104866</xdr:rowOff>
    </xdr:from>
    <xdr:to>
      <xdr:col>10</xdr:col>
      <xdr:colOff>165100</xdr:colOff>
      <xdr:row>83</xdr:row>
      <xdr:rowOff>35016</xdr:rowOff>
    </xdr:to>
    <xdr:sp macro="" textlink="">
      <xdr:nvSpPr>
        <xdr:cNvPr id="298" name="フローチャート: 判断 297">
          <a:extLst>
            <a:ext uri="{FF2B5EF4-FFF2-40B4-BE49-F238E27FC236}">
              <a16:creationId xmlns:a16="http://schemas.microsoft.com/office/drawing/2014/main" id="{FD9592BA-BFD4-49AF-8289-14ACB607932E}"/>
            </a:ext>
          </a:extLst>
        </xdr:cNvPr>
        <xdr:cNvSpPr/>
      </xdr:nvSpPr>
      <xdr:spPr>
        <a:xfrm>
          <a:off x="1739900" y="13851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113030</xdr:rowOff>
    </xdr:from>
    <xdr:to>
      <xdr:col>6</xdr:col>
      <xdr:colOff>38100</xdr:colOff>
      <xdr:row>83</xdr:row>
      <xdr:rowOff>43180</xdr:rowOff>
    </xdr:to>
    <xdr:sp macro="" textlink="">
      <xdr:nvSpPr>
        <xdr:cNvPr id="299" name="フローチャート: 判断 298">
          <a:extLst>
            <a:ext uri="{FF2B5EF4-FFF2-40B4-BE49-F238E27FC236}">
              <a16:creationId xmlns:a16="http://schemas.microsoft.com/office/drawing/2014/main" id="{1F5E793F-F4F3-4FC9-BEEA-77F120933449}"/>
            </a:ext>
          </a:extLst>
        </xdr:cNvPr>
        <xdr:cNvSpPr/>
      </xdr:nvSpPr>
      <xdr:spPr>
        <a:xfrm>
          <a:off x="965200" y="1385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52A81A-8463-4AF1-BB61-8BCE1FC6188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72E2B41-223A-455A-B315-FF30CB68D6A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FE60CCA-46E2-4C29-9C13-D9F7ADDCB7B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C5E1D0-3899-4C9D-B02D-C0C1381CFF7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E451608-6D0C-4882-BA75-076C321BC82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60779</xdr:rowOff>
    </xdr:from>
    <xdr:to>
      <xdr:col>24</xdr:col>
      <xdr:colOff>114300</xdr:colOff>
      <xdr:row>79</xdr:row>
      <xdr:rowOff>162379</xdr:rowOff>
    </xdr:to>
    <xdr:sp macro="" textlink="">
      <xdr:nvSpPr>
        <xdr:cNvPr id="305" name="楕円 304">
          <a:extLst>
            <a:ext uri="{FF2B5EF4-FFF2-40B4-BE49-F238E27FC236}">
              <a16:creationId xmlns:a16="http://schemas.microsoft.com/office/drawing/2014/main" id="{0F6A5544-9B55-42B0-8515-AA23CAEF8429}"/>
            </a:ext>
          </a:extLst>
        </xdr:cNvPr>
        <xdr:cNvSpPr/>
      </xdr:nvSpPr>
      <xdr:spPr>
        <a:xfrm>
          <a:off x="4036060" y="133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13806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2A2ED11-A56B-4AF0-AA37-B6417AB291DC}"/>
            </a:ext>
          </a:extLst>
        </xdr:cNvPr>
        <xdr:cNvSpPr txBox="1"/>
      </xdr:nvSpPr>
      <xdr:spPr>
        <a:xfrm>
          <a:off x="4124960" y="132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xdr:rowOff>
    </xdr:from>
    <xdr:to>
      <xdr:col>20</xdr:col>
      <xdr:colOff>38100</xdr:colOff>
      <xdr:row>79</xdr:row>
      <xdr:rowOff>110127</xdr:rowOff>
    </xdr:to>
    <xdr:sp macro="" textlink="">
      <xdr:nvSpPr>
        <xdr:cNvPr id="307" name="楕円 306">
          <a:extLst>
            <a:ext uri="{FF2B5EF4-FFF2-40B4-BE49-F238E27FC236}">
              <a16:creationId xmlns:a16="http://schemas.microsoft.com/office/drawing/2014/main" id="{2B154602-3C4C-4BFB-AB7F-083382EE146B}"/>
            </a:ext>
          </a:extLst>
        </xdr:cNvPr>
        <xdr:cNvSpPr/>
      </xdr:nvSpPr>
      <xdr:spPr>
        <a:xfrm>
          <a:off x="3312160" y="132520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59327</xdr:rowOff>
    </xdr:from>
    <xdr:to>
      <xdr:col>24</xdr:col>
      <xdr:colOff>63500</xdr:colOff>
      <xdr:row>79</xdr:row>
      <xdr:rowOff>111579</xdr:rowOff>
    </xdr:to>
    <xdr:cxnSp macro="">
      <xdr:nvCxnSpPr>
        <xdr:cNvPr id="308" name="直線コネクタ 307">
          <a:extLst>
            <a:ext uri="{FF2B5EF4-FFF2-40B4-BE49-F238E27FC236}">
              <a16:creationId xmlns:a16="http://schemas.microsoft.com/office/drawing/2014/main" id="{726C0819-479B-4870-9E58-B31D500852F1}"/>
            </a:ext>
          </a:extLst>
        </xdr:cNvPr>
        <xdr:cNvCxnSpPr/>
      </xdr:nvCxnSpPr>
      <xdr:spPr>
        <a:xfrm>
          <a:off x="3355340" y="13302887"/>
          <a:ext cx="7315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129358</xdr:rowOff>
    </xdr:from>
    <xdr:to>
      <xdr:col>15</xdr:col>
      <xdr:colOff>101600</xdr:colOff>
      <xdr:row>79</xdr:row>
      <xdr:rowOff>59508</xdr:rowOff>
    </xdr:to>
    <xdr:sp macro="" textlink="">
      <xdr:nvSpPr>
        <xdr:cNvPr id="309" name="楕円 308">
          <a:extLst>
            <a:ext uri="{FF2B5EF4-FFF2-40B4-BE49-F238E27FC236}">
              <a16:creationId xmlns:a16="http://schemas.microsoft.com/office/drawing/2014/main" id="{3413DF69-E68A-4EEF-872C-3436FA6071FB}"/>
            </a:ext>
          </a:extLst>
        </xdr:cNvPr>
        <xdr:cNvSpPr/>
      </xdr:nvSpPr>
      <xdr:spPr>
        <a:xfrm>
          <a:off x="2514600" y="13205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xdr:rowOff>
    </xdr:from>
    <xdr:to>
      <xdr:col>19</xdr:col>
      <xdr:colOff>177800</xdr:colOff>
      <xdr:row>79</xdr:row>
      <xdr:rowOff>59327</xdr:rowOff>
    </xdr:to>
    <xdr:cxnSp macro="">
      <xdr:nvCxnSpPr>
        <xdr:cNvPr id="310" name="直線コネクタ 309">
          <a:extLst>
            <a:ext uri="{FF2B5EF4-FFF2-40B4-BE49-F238E27FC236}">
              <a16:creationId xmlns:a16="http://schemas.microsoft.com/office/drawing/2014/main" id="{EE03C090-AD26-44F1-88DE-998EACABF3B4}"/>
            </a:ext>
          </a:extLst>
        </xdr:cNvPr>
        <xdr:cNvCxnSpPr/>
      </xdr:nvCxnSpPr>
      <xdr:spPr>
        <a:xfrm>
          <a:off x="2565400" y="13252268"/>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28121</xdr:rowOff>
    </xdr:from>
    <xdr:to>
      <xdr:col>10</xdr:col>
      <xdr:colOff>165100</xdr:colOff>
      <xdr:row>78</xdr:row>
      <xdr:rowOff>129721</xdr:rowOff>
    </xdr:to>
    <xdr:sp macro="" textlink="">
      <xdr:nvSpPr>
        <xdr:cNvPr id="311" name="楕円 310">
          <a:extLst>
            <a:ext uri="{FF2B5EF4-FFF2-40B4-BE49-F238E27FC236}">
              <a16:creationId xmlns:a16="http://schemas.microsoft.com/office/drawing/2014/main" id="{6DE20B11-85A8-434B-94D1-FE618B6FCE79}"/>
            </a:ext>
          </a:extLst>
        </xdr:cNvPr>
        <xdr:cNvSpPr/>
      </xdr:nvSpPr>
      <xdr:spPr>
        <a:xfrm>
          <a:off x="1739900" y="131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78921</xdr:rowOff>
    </xdr:from>
    <xdr:to>
      <xdr:col>15</xdr:col>
      <xdr:colOff>50800</xdr:colOff>
      <xdr:row>79</xdr:row>
      <xdr:rowOff>8708</xdr:rowOff>
    </xdr:to>
    <xdr:cxnSp macro="">
      <xdr:nvCxnSpPr>
        <xdr:cNvPr id="312" name="直線コネクタ 311">
          <a:extLst>
            <a:ext uri="{FF2B5EF4-FFF2-40B4-BE49-F238E27FC236}">
              <a16:creationId xmlns:a16="http://schemas.microsoft.com/office/drawing/2014/main" id="{26C81A06-A38B-4B9B-8332-7096504C3407}"/>
            </a:ext>
          </a:extLst>
        </xdr:cNvPr>
        <xdr:cNvCxnSpPr/>
      </xdr:nvCxnSpPr>
      <xdr:spPr>
        <a:xfrm>
          <a:off x="1790700" y="13154841"/>
          <a:ext cx="7747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15058</xdr:rowOff>
    </xdr:from>
    <xdr:to>
      <xdr:col>6</xdr:col>
      <xdr:colOff>38100</xdr:colOff>
      <xdr:row>78</xdr:row>
      <xdr:rowOff>116658</xdr:rowOff>
    </xdr:to>
    <xdr:sp macro="" textlink="">
      <xdr:nvSpPr>
        <xdr:cNvPr id="313" name="楕円 312">
          <a:extLst>
            <a:ext uri="{FF2B5EF4-FFF2-40B4-BE49-F238E27FC236}">
              <a16:creationId xmlns:a16="http://schemas.microsoft.com/office/drawing/2014/main" id="{874365F7-F394-401D-9841-1088BEC43ACA}"/>
            </a:ext>
          </a:extLst>
        </xdr:cNvPr>
        <xdr:cNvSpPr/>
      </xdr:nvSpPr>
      <xdr:spPr>
        <a:xfrm>
          <a:off x="965200" y="130909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65858</xdr:rowOff>
    </xdr:from>
    <xdr:to>
      <xdr:col>10</xdr:col>
      <xdr:colOff>114300</xdr:colOff>
      <xdr:row>78</xdr:row>
      <xdr:rowOff>78921</xdr:rowOff>
    </xdr:to>
    <xdr:cxnSp macro="">
      <xdr:nvCxnSpPr>
        <xdr:cNvPr id="314" name="直線コネクタ 313">
          <a:extLst>
            <a:ext uri="{FF2B5EF4-FFF2-40B4-BE49-F238E27FC236}">
              <a16:creationId xmlns:a16="http://schemas.microsoft.com/office/drawing/2014/main" id="{3A21BC49-46B3-4CA5-8065-59E6BB872AD2}"/>
            </a:ext>
          </a:extLst>
        </xdr:cNvPr>
        <xdr:cNvCxnSpPr/>
      </xdr:nvCxnSpPr>
      <xdr:spPr>
        <a:xfrm>
          <a:off x="1008380" y="13141778"/>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49003</xdr:rowOff>
    </xdr:from>
    <xdr:ext cx="405111" cy="259045"/>
    <xdr:sp macro="" textlink="">
      <xdr:nvSpPr>
        <xdr:cNvPr id="315" name="n_1aveValue【公営住宅】&#10;有形固定資産減価償却率">
          <a:extLst>
            <a:ext uri="{FF2B5EF4-FFF2-40B4-BE49-F238E27FC236}">
              <a16:creationId xmlns:a16="http://schemas.microsoft.com/office/drawing/2014/main" id="{BC51C00A-DE8F-4927-A40B-1211010AC5F5}"/>
            </a:ext>
          </a:extLst>
        </xdr:cNvPr>
        <xdr:cNvSpPr txBox="1"/>
      </xdr:nvSpPr>
      <xdr:spPr>
        <a:xfrm>
          <a:off x="317056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13079</xdr:rowOff>
    </xdr:from>
    <xdr:ext cx="405111" cy="259045"/>
    <xdr:sp macro="" textlink="">
      <xdr:nvSpPr>
        <xdr:cNvPr id="316" name="n_2aveValue【公営住宅】&#10;有形固定資産減価償却率">
          <a:extLst>
            <a:ext uri="{FF2B5EF4-FFF2-40B4-BE49-F238E27FC236}">
              <a16:creationId xmlns:a16="http://schemas.microsoft.com/office/drawing/2014/main" id="{30B8F025-916B-44A9-82FD-23C2F1CCDA86}"/>
            </a:ext>
          </a:extLst>
        </xdr:cNvPr>
        <xdr:cNvSpPr txBox="1"/>
      </xdr:nvSpPr>
      <xdr:spPr>
        <a:xfrm>
          <a:off x="2385704"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26143</xdr:rowOff>
    </xdr:from>
    <xdr:ext cx="405111" cy="259045"/>
    <xdr:sp macro="" textlink="">
      <xdr:nvSpPr>
        <xdr:cNvPr id="317" name="n_3aveValue【公営住宅】&#10;有形固定資産減価償却率">
          <a:extLst>
            <a:ext uri="{FF2B5EF4-FFF2-40B4-BE49-F238E27FC236}">
              <a16:creationId xmlns:a16="http://schemas.microsoft.com/office/drawing/2014/main" id="{7F119B8E-A3FF-41BA-AB41-F8684D4E5BEE}"/>
            </a:ext>
          </a:extLst>
        </xdr:cNvPr>
        <xdr:cNvSpPr txBox="1"/>
      </xdr:nvSpPr>
      <xdr:spPr>
        <a:xfrm>
          <a:off x="1611004"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8" name="n_4aveValue【公営住宅】&#10;有形固定資産減価償却率">
          <a:extLst>
            <a:ext uri="{FF2B5EF4-FFF2-40B4-BE49-F238E27FC236}">
              <a16:creationId xmlns:a16="http://schemas.microsoft.com/office/drawing/2014/main" id="{326D4AA7-9E16-4E98-A711-E7021C72E289}"/>
            </a:ext>
          </a:extLst>
        </xdr:cNvPr>
        <xdr:cNvSpPr txBox="1"/>
      </xdr:nvSpPr>
      <xdr:spPr>
        <a:xfrm>
          <a:off x="8363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126654</xdr:rowOff>
    </xdr:from>
    <xdr:ext cx="405111" cy="259045"/>
    <xdr:sp macro="" textlink="">
      <xdr:nvSpPr>
        <xdr:cNvPr id="319" name="n_1mainValue【公営住宅】&#10;有形固定資産減価償却率">
          <a:extLst>
            <a:ext uri="{FF2B5EF4-FFF2-40B4-BE49-F238E27FC236}">
              <a16:creationId xmlns:a16="http://schemas.microsoft.com/office/drawing/2014/main" id="{E852C650-7478-489B-A79B-95A3DC31D581}"/>
            </a:ext>
          </a:extLst>
        </xdr:cNvPr>
        <xdr:cNvSpPr txBox="1"/>
      </xdr:nvSpPr>
      <xdr:spPr>
        <a:xfrm>
          <a:off x="3170564" y="1303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76035</xdr:rowOff>
    </xdr:from>
    <xdr:ext cx="405111" cy="259045"/>
    <xdr:sp macro="" textlink="">
      <xdr:nvSpPr>
        <xdr:cNvPr id="320" name="n_2mainValue【公営住宅】&#10;有形固定資産減価償却率">
          <a:extLst>
            <a:ext uri="{FF2B5EF4-FFF2-40B4-BE49-F238E27FC236}">
              <a16:creationId xmlns:a16="http://schemas.microsoft.com/office/drawing/2014/main" id="{87C7B478-CBF7-45A5-B90A-A907EAFDE6B4}"/>
            </a:ext>
          </a:extLst>
        </xdr:cNvPr>
        <xdr:cNvSpPr txBox="1"/>
      </xdr:nvSpPr>
      <xdr:spPr>
        <a:xfrm>
          <a:off x="2385704" y="1298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146248</xdr:rowOff>
    </xdr:from>
    <xdr:ext cx="405111" cy="259045"/>
    <xdr:sp macro="" textlink="">
      <xdr:nvSpPr>
        <xdr:cNvPr id="321" name="n_3mainValue【公営住宅】&#10;有形固定資産減価償却率">
          <a:extLst>
            <a:ext uri="{FF2B5EF4-FFF2-40B4-BE49-F238E27FC236}">
              <a16:creationId xmlns:a16="http://schemas.microsoft.com/office/drawing/2014/main" id="{FEE54EDD-F652-4C3F-A287-A9714E9D820E}"/>
            </a:ext>
          </a:extLst>
        </xdr:cNvPr>
        <xdr:cNvSpPr txBox="1"/>
      </xdr:nvSpPr>
      <xdr:spPr>
        <a:xfrm>
          <a:off x="1611004" y="1288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133185</xdr:rowOff>
    </xdr:from>
    <xdr:ext cx="340478" cy="259045"/>
    <xdr:sp macro="" textlink="">
      <xdr:nvSpPr>
        <xdr:cNvPr id="322" name="n_4mainValue【公営住宅】&#10;有形固定資産減価償却率">
          <a:extLst>
            <a:ext uri="{FF2B5EF4-FFF2-40B4-BE49-F238E27FC236}">
              <a16:creationId xmlns:a16="http://schemas.microsoft.com/office/drawing/2014/main" id="{69BE4E39-DF3A-4B88-BE84-47877BC6185E}"/>
            </a:ext>
          </a:extLst>
        </xdr:cNvPr>
        <xdr:cNvSpPr txBox="1"/>
      </xdr:nvSpPr>
      <xdr:spPr>
        <a:xfrm>
          <a:off x="845761" y="128738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1224402-2582-4257-88DB-8D5FD6F41D1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A4442F7-8A59-4BC3-A8A1-607FF546573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E81DC3D-7472-4205-A47A-7A1F67B3F49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3C6300D-ACE7-4940-BFE3-AFE513970F5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6AF9CA1-4A00-44FD-BAE1-781DF41B0A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FF2E032-578D-4BFA-B38E-475103418AE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ADF9F00-36DB-40F5-90CC-C271DF3B6BA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30C5C04-187D-4C97-AB2D-8A35F4DD060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C386D19-9E3B-4703-8894-B17D6D5EDD6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F028274-769E-46C0-A058-2BACC2A8209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B15EC027-4C5A-4BD0-8EE1-CF5A0041D94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33CB67A0-FCBD-4E6A-814A-C6E0B966C6DE}"/>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59A763B-71B5-455B-AA34-530A2E960E6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704E5E43-494B-49DA-A5E3-05B8B729DA2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41ABC5D1-A230-42FB-8585-BB271A666DBE}"/>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AEF8117B-CB31-43CD-89DF-0CFE6AFD44E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795F224-FDB0-49F1-9449-94414E74208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8AE2243-B30C-4A36-B951-009C7279D5E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70CEB43-06DE-4029-A4CA-0D26AF5D905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2" name="直線コネクタ 341">
          <a:extLst>
            <a:ext uri="{FF2B5EF4-FFF2-40B4-BE49-F238E27FC236}">
              <a16:creationId xmlns:a16="http://schemas.microsoft.com/office/drawing/2014/main" id="{FB1215D5-13AC-41A7-AD4C-10EB442F8109}"/>
            </a:ext>
          </a:extLst>
        </xdr:cNvPr>
        <xdr:cNvCxnSpPr/>
      </xdr:nvCxnSpPr>
      <xdr:spPr>
        <a:xfrm flipV="1">
          <a:off x="9219565" y="130721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3" name="【公営住宅】&#10;一人当たり面積最小値テキスト">
          <a:extLst>
            <a:ext uri="{FF2B5EF4-FFF2-40B4-BE49-F238E27FC236}">
              <a16:creationId xmlns:a16="http://schemas.microsoft.com/office/drawing/2014/main" id="{051F3EA4-179A-4F8A-A3D9-A867960B72D1}"/>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4" name="直線コネクタ 343">
          <a:extLst>
            <a:ext uri="{FF2B5EF4-FFF2-40B4-BE49-F238E27FC236}">
              <a16:creationId xmlns:a16="http://schemas.microsoft.com/office/drawing/2014/main" id="{BED08122-0180-48EF-A2DC-097A6526E8C2}"/>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5" name="【公営住宅】&#10;一人当たり面積最大値テキスト">
          <a:extLst>
            <a:ext uri="{FF2B5EF4-FFF2-40B4-BE49-F238E27FC236}">
              <a16:creationId xmlns:a16="http://schemas.microsoft.com/office/drawing/2014/main" id="{9787717A-E3C1-4B2D-921F-BCF63AF73A7D}"/>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6" name="直線コネクタ 345">
          <a:extLst>
            <a:ext uri="{FF2B5EF4-FFF2-40B4-BE49-F238E27FC236}">
              <a16:creationId xmlns:a16="http://schemas.microsoft.com/office/drawing/2014/main" id="{7C38623F-5784-478B-9A4C-FF13587BB638}"/>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31894</xdr:rowOff>
    </xdr:from>
    <xdr:ext cx="469744" cy="259045"/>
    <xdr:sp macro="" textlink="">
      <xdr:nvSpPr>
        <xdr:cNvPr id="347" name="【公営住宅】&#10;一人当たり面積平均値テキスト">
          <a:extLst>
            <a:ext uri="{FF2B5EF4-FFF2-40B4-BE49-F238E27FC236}">
              <a16:creationId xmlns:a16="http://schemas.microsoft.com/office/drawing/2014/main" id="{F07C5705-6CA7-445A-B776-6B249BCF0C25}"/>
            </a:ext>
          </a:extLst>
        </xdr:cNvPr>
        <xdr:cNvSpPr txBox="1"/>
      </xdr:nvSpPr>
      <xdr:spPr>
        <a:xfrm>
          <a:off x="9258300" y="1361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8" name="フローチャート: 判断 347">
          <a:extLst>
            <a:ext uri="{FF2B5EF4-FFF2-40B4-BE49-F238E27FC236}">
              <a16:creationId xmlns:a16="http://schemas.microsoft.com/office/drawing/2014/main" id="{D552B5B5-D255-46BC-A28B-1AAD925D1B57}"/>
            </a:ext>
          </a:extLst>
        </xdr:cNvPr>
        <xdr:cNvSpPr/>
      </xdr:nvSpPr>
      <xdr:spPr>
        <a:xfrm>
          <a:off x="9192260" y="13755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9" name="フローチャート: 判断 348">
          <a:extLst>
            <a:ext uri="{FF2B5EF4-FFF2-40B4-BE49-F238E27FC236}">
              <a16:creationId xmlns:a16="http://schemas.microsoft.com/office/drawing/2014/main" id="{1A89E1FF-135F-4C18-8071-D5A1B40A7EC1}"/>
            </a:ext>
          </a:extLst>
        </xdr:cNvPr>
        <xdr:cNvSpPr/>
      </xdr:nvSpPr>
      <xdr:spPr>
        <a:xfrm>
          <a:off x="8445500" y="1377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50" name="フローチャート: 判断 349">
          <a:extLst>
            <a:ext uri="{FF2B5EF4-FFF2-40B4-BE49-F238E27FC236}">
              <a16:creationId xmlns:a16="http://schemas.microsoft.com/office/drawing/2014/main" id="{A039140D-9A39-4678-A870-B81902B23869}"/>
            </a:ext>
          </a:extLst>
        </xdr:cNvPr>
        <xdr:cNvSpPr/>
      </xdr:nvSpPr>
      <xdr:spPr>
        <a:xfrm>
          <a:off x="7670800" y="13835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1" name="フローチャート: 判断 350">
          <a:extLst>
            <a:ext uri="{FF2B5EF4-FFF2-40B4-BE49-F238E27FC236}">
              <a16:creationId xmlns:a16="http://schemas.microsoft.com/office/drawing/2014/main" id="{C11344AC-8F11-4CC4-B442-E85CDAEA99D1}"/>
            </a:ext>
          </a:extLst>
        </xdr:cNvPr>
        <xdr:cNvSpPr/>
      </xdr:nvSpPr>
      <xdr:spPr>
        <a:xfrm>
          <a:off x="6873240" y="13844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2" name="フローチャート: 判断 351">
          <a:extLst>
            <a:ext uri="{FF2B5EF4-FFF2-40B4-BE49-F238E27FC236}">
              <a16:creationId xmlns:a16="http://schemas.microsoft.com/office/drawing/2014/main" id="{27B959DA-3900-486B-B6B9-4A27DC669040}"/>
            </a:ext>
          </a:extLst>
        </xdr:cNvPr>
        <xdr:cNvSpPr/>
      </xdr:nvSpPr>
      <xdr:spPr>
        <a:xfrm>
          <a:off x="60985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BD13059-9F61-4965-BC3C-7D134500211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826B5D2-889D-4F6A-8303-5EAB01BB7B3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8CB92AD-63BD-4107-B593-1A3DD9E27F0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011709-2490-45D0-8AA0-BE41B376812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A6298EC-5873-44DC-81C2-18F9DC07544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58" name="楕円 357">
          <a:extLst>
            <a:ext uri="{FF2B5EF4-FFF2-40B4-BE49-F238E27FC236}">
              <a16:creationId xmlns:a16="http://schemas.microsoft.com/office/drawing/2014/main" id="{63608591-568E-474E-AC2C-E865DCFF556A}"/>
            </a:ext>
          </a:extLst>
        </xdr:cNvPr>
        <xdr:cNvSpPr/>
      </xdr:nvSpPr>
      <xdr:spPr>
        <a:xfrm>
          <a:off x="9192260" y="1422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53675</xdr:rowOff>
    </xdr:from>
    <xdr:ext cx="469744" cy="259045"/>
    <xdr:sp macro="" textlink="">
      <xdr:nvSpPr>
        <xdr:cNvPr id="359" name="【公営住宅】&#10;一人当たり面積該当値テキスト">
          <a:extLst>
            <a:ext uri="{FF2B5EF4-FFF2-40B4-BE49-F238E27FC236}">
              <a16:creationId xmlns:a16="http://schemas.microsoft.com/office/drawing/2014/main" id="{6772D2C5-FDA5-4ADA-B90B-12049C3ACE25}"/>
            </a:ext>
          </a:extLst>
        </xdr:cNvPr>
        <xdr:cNvSpPr txBox="1"/>
      </xdr:nvSpPr>
      <xdr:spPr>
        <a:xfrm>
          <a:off x="9258300" y="141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139319</xdr:rowOff>
    </xdr:from>
    <xdr:to>
      <xdr:col>50</xdr:col>
      <xdr:colOff>165100</xdr:colOff>
      <xdr:row>85</xdr:row>
      <xdr:rowOff>69469</xdr:rowOff>
    </xdr:to>
    <xdr:sp macro="" textlink="">
      <xdr:nvSpPr>
        <xdr:cNvPr id="360" name="楕円 359">
          <a:extLst>
            <a:ext uri="{FF2B5EF4-FFF2-40B4-BE49-F238E27FC236}">
              <a16:creationId xmlns:a16="http://schemas.microsoft.com/office/drawing/2014/main" id="{5BFBC1A4-B1E7-4371-A0A8-B9A5A8D1FB59}"/>
            </a:ext>
          </a:extLst>
        </xdr:cNvPr>
        <xdr:cNvSpPr/>
      </xdr:nvSpPr>
      <xdr:spPr>
        <a:xfrm>
          <a:off x="8445500" y="14221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18098</xdr:rowOff>
    </xdr:from>
    <xdr:to>
      <xdr:col>55</xdr:col>
      <xdr:colOff>0</xdr:colOff>
      <xdr:row>85</xdr:row>
      <xdr:rowOff>18669</xdr:rowOff>
    </xdr:to>
    <xdr:cxnSp macro="">
      <xdr:nvCxnSpPr>
        <xdr:cNvPr id="361" name="直線コネクタ 360">
          <a:extLst>
            <a:ext uri="{FF2B5EF4-FFF2-40B4-BE49-F238E27FC236}">
              <a16:creationId xmlns:a16="http://schemas.microsoft.com/office/drawing/2014/main" id="{61CB49EA-2C4A-4104-8B79-64A9BE315CF3}"/>
            </a:ext>
          </a:extLst>
        </xdr:cNvPr>
        <xdr:cNvCxnSpPr/>
      </xdr:nvCxnSpPr>
      <xdr:spPr>
        <a:xfrm flipV="1">
          <a:off x="8496300" y="14267498"/>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62" name="楕円 361">
          <a:extLst>
            <a:ext uri="{FF2B5EF4-FFF2-40B4-BE49-F238E27FC236}">
              <a16:creationId xmlns:a16="http://schemas.microsoft.com/office/drawing/2014/main" id="{5BBD90C6-5F53-453D-8723-B32A9F892CE2}"/>
            </a:ext>
          </a:extLst>
        </xdr:cNvPr>
        <xdr:cNvSpPr/>
      </xdr:nvSpPr>
      <xdr:spPr>
        <a:xfrm>
          <a:off x="7670800" y="1422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18669</xdr:rowOff>
    </xdr:from>
    <xdr:to>
      <xdr:col>50</xdr:col>
      <xdr:colOff>114300</xdr:colOff>
      <xdr:row>85</xdr:row>
      <xdr:rowOff>20955</xdr:rowOff>
    </xdr:to>
    <xdr:cxnSp macro="">
      <xdr:nvCxnSpPr>
        <xdr:cNvPr id="363" name="直線コネクタ 362">
          <a:extLst>
            <a:ext uri="{FF2B5EF4-FFF2-40B4-BE49-F238E27FC236}">
              <a16:creationId xmlns:a16="http://schemas.microsoft.com/office/drawing/2014/main" id="{97D4D7C6-B6F7-4492-820C-7A519E9CA313}"/>
            </a:ext>
          </a:extLst>
        </xdr:cNvPr>
        <xdr:cNvCxnSpPr/>
      </xdr:nvCxnSpPr>
      <xdr:spPr>
        <a:xfrm flipV="1">
          <a:off x="7713980" y="14268069"/>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64" name="楕円 363">
          <a:extLst>
            <a:ext uri="{FF2B5EF4-FFF2-40B4-BE49-F238E27FC236}">
              <a16:creationId xmlns:a16="http://schemas.microsoft.com/office/drawing/2014/main" id="{2E0D1A41-5367-43C9-B2DC-EEB7AB3635B8}"/>
            </a:ext>
          </a:extLst>
        </xdr:cNvPr>
        <xdr:cNvSpPr/>
      </xdr:nvSpPr>
      <xdr:spPr>
        <a:xfrm>
          <a:off x="68732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20955</xdr:rowOff>
    </xdr:from>
    <xdr:to>
      <xdr:col>45</xdr:col>
      <xdr:colOff>177800</xdr:colOff>
      <xdr:row>85</xdr:row>
      <xdr:rowOff>22098</xdr:rowOff>
    </xdr:to>
    <xdr:cxnSp macro="">
      <xdr:nvCxnSpPr>
        <xdr:cNvPr id="365" name="直線コネクタ 364">
          <a:extLst>
            <a:ext uri="{FF2B5EF4-FFF2-40B4-BE49-F238E27FC236}">
              <a16:creationId xmlns:a16="http://schemas.microsoft.com/office/drawing/2014/main" id="{125733F2-AC2A-40CA-A298-A3F9576C05ED}"/>
            </a:ext>
          </a:extLst>
        </xdr:cNvPr>
        <xdr:cNvCxnSpPr/>
      </xdr:nvCxnSpPr>
      <xdr:spPr>
        <a:xfrm flipV="1">
          <a:off x="6924040" y="14270355"/>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143320</xdr:rowOff>
    </xdr:from>
    <xdr:to>
      <xdr:col>36</xdr:col>
      <xdr:colOff>165100</xdr:colOff>
      <xdr:row>85</xdr:row>
      <xdr:rowOff>73470</xdr:rowOff>
    </xdr:to>
    <xdr:sp macro="" textlink="">
      <xdr:nvSpPr>
        <xdr:cNvPr id="366" name="楕円 365">
          <a:extLst>
            <a:ext uri="{FF2B5EF4-FFF2-40B4-BE49-F238E27FC236}">
              <a16:creationId xmlns:a16="http://schemas.microsoft.com/office/drawing/2014/main" id="{01C426C0-927C-4478-861A-3EE4DDE25861}"/>
            </a:ext>
          </a:extLst>
        </xdr:cNvPr>
        <xdr:cNvSpPr/>
      </xdr:nvSpPr>
      <xdr:spPr>
        <a:xfrm>
          <a:off x="6098540" y="1422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22670</xdr:rowOff>
    </xdr:to>
    <xdr:cxnSp macro="">
      <xdr:nvCxnSpPr>
        <xdr:cNvPr id="367" name="直線コネクタ 366">
          <a:extLst>
            <a:ext uri="{FF2B5EF4-FFF2-40B4-BE49-F238E27FC236}">
              <a16:creationId xmlns:a16="http://schemas.microsoft.com/office/drawing/2014/main" id="{09F315D0-68D7-4753-B289-2BB61AF1C0E4}"/>
            </a:ext>
          </a:extLst>
        </xdr:cNvPr>
        <xdr:cNvCxnSpPr/>
      </xdr:nvCxnSpPr>
      <xdr:spPr>
        <a:xfrm flipV="1">
          <a:off x="6149340" y="14271498"/>
          <a:ext cx="7747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145432</xdr:rowOff>
    </xdr:from>
    <xdr:ext cx="469744" cy="259045"/>
    <xdr:sp macro="" textlink="">
      <xdr:nvSpPr>
        <xdr:cNvPr id="368" name="n_1aveValue【公営住宅】&#10;一人当たり面積">
          <a:extLst>
            <a:ext uri="{FF2B5EF4-FFF2-40B4-BE49-F238E27FC236}">
              <a16:creationId xmlns:a16="http://schemas.microsoft.com/office/drawing/2014/main" id="{0EB7A178-0216-4D25-9B4A-CD498EFC4E69}"/>
            </a:ext>
          </a:extLst>
        </xdr:cNvPr>
        <xdr:cNvSpPr txBox="1"/>
      </xdr:nvSpPr>
      <xdr:spPr>
        <a:xfrm>
          <a:off x="8271587"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369" name="n_2aveValue【公営住宅】&#10;一人当たり面積">
          <a:extLst>
            <a:ext uri="{FF2B5EF4-FFF2-40B4-BE49-F238E27FC236}">
              <a16:creationId xmlns:a16="http://schemas.microsoft.com/office/drawing/2014/main" id="{10E30E8A-AAFF-4569-937C-D9D7CA94B770}"/>
            </a:ext>
          </a:extLst>
        </xdr:cNvPr>
        <xdr:cNvSpPr txBox="1"/>
      </xdr:nvSpPr>
      <xdr:spPr>
        <a:xfrm>
          <a:off x="7509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44848</xdr:rowOff>
    </xdr:from>
    <xdr:ext cx="469744" cy="259045"/>
    <xdr:sp macro="" textlink="">
      <xdr:nvSpPr>
        <xdr:cNvPr id="370" name="n_3aveValue【公営住宅】&#10;一人当たり面積">
          <a:extLst>
            <a:ext uri="{FF2B5EF4-FFF2-40B4-BE49-F238E27FC236}">
              <a16:creationId xmlns:a16="http://schemas.microsoft.com/office/drawing/2014/main" id="{875273CE-D297-4171-A7FC-142A59A383E6}"/>
            </a:ext>
          </a:extLst>
        </xdr:cNvPr>
        <xdr:cNvSpPr txBox="1"/>
      </xdr:nvSpPr>
      <xdr:spPr>
        <a:xfrm>
          <a:off x="671202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1" name="n_4aveValue【公営住宅】&#10;一人当たり面積">
          <a:extLst>
            <a:ext uri="{FF2B5EF4-FFF2-40B4-BE49-F238E27FC236}">
              <a16:creationId xmlns:a16="http://schemas.microsoft.com/office/drawing/2014/main" id="{B74420C8-8554-47A6-9316-0C98317D4971}"/>
            </a:ext>
          </a:extLst>
        </xdr:cNvPr>
        <xdr:cNvSpPr txBox="1"/>
      </xdr:nvSpPr>
      <xdr:spPr>
        <a:xfrm>
          <a:off x="59373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60596</xdr:rowOff>
    </xdr:from>
    <xdr:ext cx="469744" cy="259045"/>
    <xdr:sp macro="" textlink="">
      <xdr:nvSpPr>
        <xdr:cNvPr id="372" name="n_1mainValue【公営住宅】&#10;一人当たり面積">
          <a:extLst>
            <a:ext uri="{FF2B5EF4-FFF2-40B4-BE49-F238E27FC236}">
              <a16:creationId xmlns:a16="http://schemas.microsoft.com/office/drawing/2014/main" id="{8619FA52-FED8-4709-A082-AF4F739B3977}"/>
            </a:ext>
          </a:extLst>
        </xdr:cNvPr>
        <xdr:cNvSpPr txBox="1"/>
      </xdr:nvSpPr>
      <xdr:spPr>
        <a:xfrm>
          <a:off x="8271587" y="143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62882</xdr:rowOff>
    </xdr:from>
    <xdr:ext cx="469744" cy="259045"/>
    <xdr:sp macro="" textlink="">
      <xdr:nvSpPr>
        <xdr:cNvPr id="373" name="n_2mainValue【公営住宅】&#10;一人当たり面積">
          <a:extLst>
            <a:ext uri="{FF2B5EF4-FFF2-40B4-BE49-F238E27FC236}">
              <a16:creationId xmlns:a16="http://schemas.microsoft.com/office/drawing/2014/main" id="{BFC99BF6-FA97-49DC-8597-7262C7A8F159}"/>
            </a:ext>
          </a:extLst>
        </xdr:cNvPr>
        <xdr:cNvSpPr txBox="1"/>
      </xdr:nvSpPr>
      <xdr:spPr>
        <a:xfrm>
          <a:off x="7509587" y="1431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74" name="n_3mainValue【公営住宅】&#10;一人当たり面積">
          <a:extLst>
            <a:ext uri="{FF2B5EF4-FFF2-40B4-BE49-F238E27FC236}">
              <a16:creationId xmlns:a16="http://schemas.microsoft.com/office/drawing/2014/main" id="{B2E96B88-D52D-4C6D-9EC5-C9B5EE3A4750}"/>
            </a:ext>
          </a:extLst>
        </xdr:cNvPr>
        <xdr:cNvSpPr txBox="1"/>
      </xdr:nvSpPr>
      <xdr:spPr>
        <a:xfrm>
          <a:off x="67120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64597</xdr:rowOff>
    </xdr:from>
    <xdr:ext cx="469744" cy="259045"/>
    <xdr:sp macro="" textlink="">
      <xdr:nvSpPr>
        <xdr:cNvPr id="375" name="n_4mainValue【公営住宅】&#10;一人当たり面積">
          <a:extLst>
            <a:ext uri="{FF2B5EF4-FFF2-40B4-BE49-F238E27FC236}">
              <a16:creationId xmlns:a16="http://schemas.microsoft.com/office/drawing/2014/main" id="{87C7DD4F-6F9D-4B17-8238-12357CDDC2C0}"/>
            </a:ext>
          </a:extLst>
        </xdr:cNvPr>
        <xdr:cNvSpPr txBox="1"/>
      </xdr:nvSpPr>
      <xdr:spPr>
        <a:xfrm>
          <a:off x="5937327" y="1431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D59F3FC-6CDC-48CC-A935-B5163EC1BB8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9A9A132-09A4-4BAF-965A-45D8F3F05FA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B0ADA59-3615-492C-BD1F-8879912976F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E2DBF0B0-1583-4D1B-873C-5BC341BD3CA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7BDEC46-DE2A-4C0C-83DD-B231187C629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6F484C5-3544-4591-A31F-F6C30915D88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79ED409-2E18-4B89-A5EF-AE979D5174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69CDEC2-183C-4A20-82CB-937555129BA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4C6BEB3A-8F09-45CA-8FD1-734D8FDA806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872CE284-77EE-4F2D-B611-367CB0465EA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13C42DE5-3445-44AB-9EF4-EA88E295BAC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5A979BD-6185-498E-9090-2C83DA99B4E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B9177BC8-0C7C-495A-9F91-2B62E4227AC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A4590F00-7098-41CE-93A3-9254FBDB9B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3174C75-9408-47D2-9B05-D455868566E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0E9FD47-CB97-458C-8F9A-E2228FD355F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704CC62-C8B9-449F-8A5F-1E081E35B4B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12EFD41-9AF4-4F20-94A0-C5806F16CF6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D18B76A-71B1-4761-9AC7-73B4B75AA20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7018669-78F7-4583-837A-01F0C31452B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B3AB18D-BC8D-4B73-902A-041404CF34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4173F32-25F2-465A-9D09-84CB4CFD0C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A3BE4AF-A675-415C-9EEF-43BC9AD032B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5057A6F1-E515-4CC7-8E4A-BBD4D9BEC05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4238BF0-14F6-4D66-89E5-138FFA276F8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FA6D6300-5AE6-41CB-86EE-D052B755E95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35D32835-652D-41FF-A1F9-947F82E8F1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DEC4DC32-83F4-435A-B37A-653F10345A5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2AB22AD-499D-4A7C-B267-DD0871B254A7}"/>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A60F6469-5AA0-4F3E-9FD0-3298339F1276}"/>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47714E1-501D-44C7-B2BD-74611D3E4FAC}"/>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E18A85EF-AE78-477B-A054-188C383FC44B}"/>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B6E7D17E-D7DC-452E-BFF2-8D78FEF6E88C}"/>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F627603D-0F27-4CEC-8C2D-DF4973DF7E42}"/>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DF53B564-33D0-462A-8D0E-0B4735305543}"/>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AA51E9C4-C313-4D34-8E8A-570E5894B2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352E8AD1-0E9A-4006-8194-EFA06F6A0C7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B38E79B0-F3E5-4EAD-8617-742267AEB22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4" name="直線コネクタ 413">
          <a:extLst>
            <a:ext uri="{FF2B5EF4-FFF2-40B4-BE49-F238E27FC236}">
              <a16:creationId xmlns:a16="http://schemas.microsoft.com/office/drawing/2014/main" id="{F8623DB5-7FA1-430C-A6E1-0955D08D27DC}"/>
            </a:ext>
          </a:extLst>
        </xdr:cNvPr>
        <xdr:cNvCxnSpPr/>
      </xdr:nvCxnSpPr>
      <xdr:spPr>
        <a:xfrm flipV="1">
          <a:off x="14375764" y="55626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89A9309A-37DA-4D71-BF30-B964A2952287}"/>
            </a:ext>
          </a:extLst>
        </xdr:cNvPr>
        <xdr:cNvSpPr txBox="1"/>
      </xdr:nvSpPr>
      <xdr:spPr>
        <a:xfrm>
          <a:off x="144145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6" name="直線コネクタ 415">
          <a:extLst>
            <a:ext uri="{FF2B5EF4-FFF2-40B4-BE49-F238E27FC236}">
              <a16:creationId xmlns:a16="http://schemas.microsoft.com/office/drawing/2014/main" id="{8A35A48A-4D90-41AD-9469-96C0C9E7CD7E}"/>
            </a:ext>
          </a:extLst>
        </xdr:cNvPr>
        <xdr:cNvCxnSpPr/>
      </xdr:nvCxnSpPr>
      <xdr:spPr>
        <a:xfrm>
          <a:off x="1428750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46AAAC79-2ADF-448C-98E8-74E0F54C7AFF}"/>
            </a:ext>
          </a:extLst>
        </xdr:cNvPr>
        <xdr:cNvSpPr txBox="1"/>
      </xdr:nvSpPr>
      <xdr:spPr>
        <a:xfrm>
          <a:off x="1441450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8" name="直線コネクタ 417">
          <a:extLst>
            <a:ext uri="{FF2B5EF4-FFF2-40B4-BE49-F238E27FC236}">
              <a16:creationId xmlns:a16="http://schemas.microsoft.com/office/drawing/2014/main" id="{1EA68BAA-3056-451A-A640-A6693120943C}"/>
            </a:ext>
          </a:extLst>
        </xdr:cNvPr>
        <xdr:cNvCxnSpPr/>
      </xdr:nvCxnSpPr>
      <xdr:spPr>
        <a:xfrm>
          <a:off x="142875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44975</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7C86DEDC-1455-4DFF-BBC9-A9C654F13002}"/>
            </a:ext>
          </a:extLst>
        </xdr:cNvPr>
        <xdr:cNvSpPr txBox="1"/>
      </xdr:nvSpPr>
      <xdr:spPr>
        <a:xfrm>
          <a:off x="14414500" y="6080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20" name="フローチャート: 判断 419">
          <a:extLst>
            <a:ext uri="{FF2B5EF4-FFF2-40B4-BE49-F238E27FC236}">
              <a16:creationId xmlns:a16="http://schemas.microsoft.com/office/drawing/2014/main" id="{84DC3D63-E765-4495-A703-79954A67DA08}"/>
            </a:ext>
          </a:extLst>
        </xdr:cNvPr>
        <xdr:cNvSpPr/>
      </xdr:nvSpPr>
      <xdr:spPr>
        <a:xfrm>
          <a:off x="14325600" y="610158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1" name="フローチャート: 判断 420">
          <a:extLst>
            <a:ext uri="{FF2B5EF4-FFF2-40B4-BE49-F238E27FC236}">
              <a16:creationId xmlns:a16="http://schemas.microsoft.com/office/drawing/2014/main" id="{747CEC7D-6DE9-4786-94E6-D3B981E96118}"/>
            </a:ext>
          </a:extLst>
        </xdr:cNvPr>
        <xdr:cNvSpPr/>
      </xdr:nvSpPr>
      <xdr:spPr>
        <a:xfrm>
          <a:off x="1357884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2" name="フローチャート: 判断 421">
          <a:extLst>
            <a:ext uri="{FF2B5EF4-FFF2-40B4-BE49-F238E27FC236}">
              <a16:creationId xmlns:a16="http://schemas.microsoft.com/office/drawing/2014/main" id="{E751A59F-6BAA-4F99-86B4-A2DB06909C63}"/>
            </a:ext>
          </a:extLst>
        </xdr:cNvPr>
        <xdr:cNvSpPr/>
      </xdr:nvSpPr>
      <xdr:spPr>
        <a:xfrm>
          <a:off x="1280414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3" name="フローチャート: 判断 422">
          <a:extLst>
            <a:ext uri="{FF2B5EF4-FFF2-40B4-BE49-F238E27FC236}">
              <a16:creationId xmlns:a16="http://schemas.microsoft.com/office/drawing/2014/main" id="{511503B8-5A1F-45A7-9485-F20E2A27728C}"/>
            </a:ext>
          </a:extLst>
        </xdr:cNvPr>
        <xdr:cNvSpPr/>
      </xdr:nvSpPr>
      <xdr:spPr>
        <a:xfrm>
          <a:off x="12029440" y="6042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4" name="フローチャート: 判断 423">
          <a:extLst>
            <a:ext uri="{FF2B5EF4-FFF2-40B4-BE49-F238E27FC236}">
              <a16:creationId xmlns:a16="http://schemas.microsoft.com/office/drawing/2014/main" id="{682B803C-64E4-4F61-B9D6-374BE523B9B3}"/>
            </a:ext>
          </a:extLst>
        </xdr:cNvPr>
        <xdr:cNvSpPr/>
      </xdr:nvSpPr>
      <xdr:spPr>
        <a:xfrm>
          <a:off x="11231880" y="5947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E8BFA26-7BE5-4B70-AE5C-6A1F5F86E9C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F023113-3114-4C07-97DC-B374A8C42E1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8C6F9FA-7350-4457-82BD-7481A9BDE51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36926DB-024E-4C33-B245-61DA5A4635F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D583DF3-8358-4ED6-A455-8B1727FE8F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0" name="楕円 429">
          <a:extLst>
            <a:ext uri="{FF2B5EF4-FFF2-40B4-BE49-F238E27FC236}">
              <a16:creationId xmlns:a16="http://schemas.microsoft.com/office/drawing/2014/main" id="{5E2D95AC-F5FF-422A-87D0-F35C0DA4C1E9}"/>
            </a:ext>
          </a:extLst>
        </xdr:cNvPr>
        <xdr:cNvSpPr/>
      </xdr:nvSpPr>
      <xdr:spPr>
        <a:xfrm>
          <a:off x="14325600" y="60718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70BBDC5A-B8D3-4201-BB75-3307CAD90982}"/>
            </a:ext>
          </a:extLst>
        </xdr:cNvPr>
        <xdr:cNvSpPr txBox="1"/>
      </xdr:nvSpPr>
      <xdr:spPr>
        <a:xfrm>
          <a:off x="144145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432" name="楕円 431">
          <a:extLst>
            <a:ext uri="{FF2B5EF4-FFF2-40B4-BE49-F238E27FC236}">
              <a16:creationId xmlns:a16="http://schemas.microsoft.com/office/drawing/2014/main" id="{3A925545-2791-4FFF-88E6-CB72B4441332}"/>
            </a:ext>
          </a:extLst>
        </xdr:cNvPr>
        <xdr:cNvSpPr/>
      </xdr:nvSpPr>
      <xdr:spPr>
        <a:xfrm>
          <a:off x="1357884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87630</xdr:rowOff>
    </xdr:to>
    <xdr:cxnSp macro="">
      <xdr:nvCxnSpPr>
        <xdr:cNvPr id="433" name="直線コネクタ 432">
          <a:extLst>
            <a:ext uri="{FF2B5EF4-FFF2-40B4-BE49-F238E27FC236}">
              <a16:creationId xmlns:a16="http://schemas.microsoft.com/office/drawing/2014/main" id="{16A0956A-8CDE-4B10-ADE5-0998DA50472C}"/>
            </a:ext>
          </a:extLst>
        </xdr:cNvPr>
        <xdr:cNvCxnSpPr/>
      </xdr:nvCxnSpPr>
      <xdr:spPr>
        <a:xfrm>
          <a:off x="13629640" y="608838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123698</xdr:rowOff>
    </xdr:from>
    <xdr:to>
      <xdr:col>76</xdr:col>
      <xdr:colOff>165100</xdr:colOff>
      <xdr:row>36</xdr:row>
      <xdr:rowOff>53848</xdr:rowOff>
    </xdr:to>
    <xdr:sp macro="" textlink="">
      <xdr:nvSpPr>
        <xdr:cNvPr id="434" name="楕円 433">
          <a:extLst>
            <a:ext uri="{FF2B5EF4-FFF2-40B4-BE49-F238E27FC236}">
              <a16:creationId xmlns:a16="http://schemas.microsoft.com/office/drawing/2014/main" id="{0DD73E65-FA5F-4D2C-B01F-79ECF71A4580}"/>
            </a:ext>
          </a:extLst>
        </xdr:cNvPr>
        <xdr:cNvSpPr/>
      </xdr:nvSpPr>
      <xdr:spPr>
        <a:xfrm>
          <a:off x="12804140" y="5991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xdr:rowOff>
    </xdr:from>
    <xdr:to>
      <xdr:col>81</xdr:col>
      <xdr:colOff>50800</xdr:colOff>
      <xdr:row>36</xdr:row>
      <xdr:rowOff>53340</xdr:rowOff>
    </xdr:to>
    <xdr:cxnSp macro="">
      <xdr:nvCxnSpPr>
        <xdr:cNvPr id="435" name="直線コネクタ 434">
          <a:extLst>
            <a:ext uri="{FF2B5EF4-FFF2-40B4-BE49-F238E27FC236}">
              <a16:creationId xmlns:a16="http://schemas.microsoft.com/office/drawing/2014/main" id="{61233045-BB51-420C-A069-9C5D3DB1AA30}"/>
            </a:ext>
          </a:extLst>
        </xdr:cNvPr>
        <xdr:cNvCxnSpPr/>
      </xdr:nvCxnSpPr>
      <xdr:spPr>
        <a:xfrm>
          <a:off x="12854940" y="6038088"/>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xdr:rowOff>
    </xdr:from>
    <xdr:to>
      <xdr:col>72</xdr:col>
      <xdr:colOff>38100</xdr:colOff>
      <xdr:row>35</xdr:row>
      <xdr:rowOff>110998</xdr:rowOff>
    </xdr:to>
    <xdr:sp macro="" textlink="">
      <xdr:nvSpPr>
        <xdr:cNvPr id="436" name="楕円 435">
          <a:extLst>
            <a:ext uri="{FF2B5EF4-FFF2-40B4-BE49-F238E27FC236}">
              <a16:creationId xmlns:a16="http://schemas.microsoft.com/office/drawing/2014/main" id="{616E9E6E-7108-4953-812A-E270EC0D74C4}"/>
            </a:ext>
          </a:extLst>
        </xdr:cNvPr>
        <xdr:cNvSpPr/>
      </xdr:nvSpPr>
      <xdr:spPr>
        <a:xfrm>
          <a:off x="12029440" y="5876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60198</xdr:rowOff>
    </xdr:from>
    <xdr:to>
      <xdr:col>76</xdr:col>
      <xdr:colOff>114300</xdr:colOff>
      <xdr:row>36</xdr:row>
      <xdr:rowOff>3048</xdr:rowOff>
    </xdr:to>
    <xdr:cxnSp macro="">
      <xdr:nvCxnSpPr>
        <xdr:cNvPr id="437" name="直線コネクタ 436">
          <a:extLst>
            <a:ext uri="{FF2B5EF4-FFF2-40B4-BE49-F238E27FC236}">
              <a16:creationId xmlns:a16="http://schemas.microsoft.com/office/drawing/2014/main" id="{07BF6904-046E-4B69-AFEF-85C804847A2F}"/>
            </a:ext>
          </a:extLst>
        </xdr:cNvPr>
        <xdr:cNvCxnSpPr/>
      </xdr:nvCxnSpPr>
      <xdr:spPr>
        <a:xfrm>
          <a:off x="12072620" y="5927598"/>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xdr:rowOff>
    </xdr:from>
    <xdr:to>
      <xdr:col>67</xdr:col>
      <xdr:colOff>101600</xdr:colOff>
      <xdr:row>35</xdr:row>
      <xdr:rowOff>115570</xdr:rowOff>
    </xdr:to>
    <xdr:sp macro="" textlink="">
      <xdr:nvSpPr>
        <xdr:cNvPr id="438" name="楕円 437">
          <a:extLst>
            <a:ext uri="{FF2B5EF4-FFF2-40B4-BE49-F238E27FC236}">
              <a16:creationId xmlns:a16="http://schemas.microsoft.com/office/drawing/2014/main" id="{1A57D6BA-1A71-426E-B289-9D189A414356}"/>
            </a:ext>
          </a:extLst>
        </xdr:cNvPr>
        <xdr:cNvSpPr/>
      </xdr:nvSpPr>
      <xdr:spPr>
        <a:xfrm>
          <a:off x="1123188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60198</xdr:rowOff>
    </xdr:from>
    <xdr:to>
      <xdr:col>71</xdr:col>
      <xdr:colOff>177800</xdr:colOff>
      <xdr:row>35</xdr:row>
      <xdr:rowOff>64770</xdr:rowOff>
    </xdr:to>
    <xdr:cxnSp macro="">
      <xdr:nvCxnSpPr>
        <xdr:cNvPr id="439" name="直線コネクタ 438">
          <a:extLst>
            <a:ext uri="{FF2B5EF4-FFF2-40B4-BE49-F238E27FC236}">
              <a16:creationId xmlns:a16="http://schemas.microsoft.com/office/drawing/2014/main" id="{A2D5A09D-1F0C-467B-930D-6D8052CB6005}"/>
            </a:ext>
          </a:extLst>
        </xdr:cNvPr>
        <xdr:cNvCxnSpPr/>
      </xdr:nvCxnSpPr>
      <xdr:spPr>
        <a:xfrm flipV="1">
          <a:off x="11282680" y="592759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F8214D1-E6EA-4361-8EF0-4943358F5ABB}"/>
            </a:ext>
          </a:extLst>
        </xdr:cNvPr>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131843</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C366315-FFB3-42D0-86AC-26AED17936C3}"/>
            </a:ext>
          </a:extLst>
        </xdr:cNvPr>
        <xdr:cNvSpPr txBox="1"/>
      </xdr:nvSpPr>
      <xdr:spPr>
        <a:xfrm>
          <a:off x="12675244"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99839</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DCCD31D3-6F91-4E99-A437-66E095EA63C8}"/>
            </a:ext>
          </a:extLst>
        </xdr:cNvPr>
        <xdr:cNvSpPr txBox="1"/>
      </xdr:nvSpPr>
      <xdr:spPr>
        <a:xfrm>
          <a:off x="119005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D71E8477-58AD-42CF-87C9-FBA52D258F80}"/>
            </a:ext>
          </a:extLst>
        </xdr:cNvPr>
        <xdr:cNvSpPr txBox="1"/>
      </xdr:nvSpPr>
      <xdr:spPr>
        <a:xfrm>
          <a:off x="11102984" y="60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95267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5572FA1B-3E13-4590-85FE-386B1A5F09C1}"/>
            </a:ext>
          </a:extLst>
        </xdr:cNvPr>
        <xdr:cNvSpPr txBox="1"/>
      </xdr:nvSpPr>
      <xdr:spPr>
        <a:xfrm>
          <a:off x="134372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70375</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79FB836-A3DB-4C5B-B3DE-C02D60F4B2F0}"/>
            </a:ext>
          </a:extLst>
        </xdr:cNvPr>
        <xdr:cNvSpPr txBox="1"/>
      </xdr:nvSpPr>
      <xdr:spPr>
        <a:xfrm>
          <a:off x="12675244" y="57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127525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50858B9-4858-4395-B0D7-35F19E5E2545}"/>
            </a:ext>
          </a:extLst>
        </xdr:cNvPr>
        <xdr:cNvSpPr txBox="1"/>
      </xdr:nvSpPr>
      <xdr:spPr>
        <a:xfrm>
          <a:off x="11900544" y="565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132097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3F5E89CB-0C11-4ED9-B1FE-E064D56C714F}"/>
            </a:ext>
          </a:extLst>
        </xdr:cNvPr>
        <xdr:cNvSpPr txBox="1"/>
      </xdr:nvSpPr>
      <xdr:spPr>
        <a:xfrm>
          <a:off x="1110298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CA6D929-081F-4045-973F-E9051ED5C06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DBBC5F8-03FF-4F64-8D98-E9372063DFD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D94D0BC6-16DA-480B-A0B2-A48E08BF679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A96C706-8733-4068-9127-D2FC7426C53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8745614-D136-43A2-8CEA-D5057449C0E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3C6ABB6-50C6-4335-85A9-51FD061AD2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645E680C-0ECE-425A-84DB-CD44849FCF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59C3284-5957-4D80-9E0F-AE88129DC3E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9C98759-1DFE-4C78-BE48-FC9AE75A40E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F70321F-6B80-40CE-9DE3-16BADB3E172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402C7F0C-9880-43D7-8597-320D6647DA0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9B013F56-1045-4C0F-ABE0-0DEAB61316BE}"/>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4873ABFA-28A2-42C0-90D9-3686BF68915C}"/>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E6760C1C-21B3-47D8-B5F7-F57CF9CA1F3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D3FEE146-F28D-4702-8AEA-5F9FE26AE05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3088C078-CA3C-40BE-A400-1C9DFECD0219}"/>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7AC1FA06-1C0A-48A3-8832-045D5C920B0C}"/>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710640E3-1BE0-4243-9CC6-2E214F2101C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7A406D09-EADB-4C70-B717-3A05F4BB905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60D5E36F-FFB7-4EBD-A355-0DF2452DA01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F5F19E42-8BB3-4D32-8037-02CB7EE8829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B4B7ADA2-89FD-456C-B7BB-1372D44A075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87DE455-9938-4104-939C-8AC52360C29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8F705449-8101-48FE-BF13-BD3FC2881BA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446E050-53A6-48DA-9AAD-7119C989724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3" name="直線コネクタ 472">
          <a:extLst>
            <a:ext uri="{FF2B5EF4-FFF2-40B4-BE49-F238E27FC236}">
              <a16:creationId xmlns:a16="http://schemas.microsoft.com/office/drawing/2014/main" id="{A88819FD-BC1A-4838-99F3-A65BC7909E75}"/>
            </a:ext>
          </a:extLst>
        </xdr:cNvPr>
        <xdr:cNvCxnSpPr/>
      </xdr:nvCxnSpPr>
      <xdr:spPr>
        <a:xfrm flipV="1">
          <a:off x="19509104" y="5466806"/>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BB3F590-5F48-4EE8-B7A9-B0494651DB49}"/>
            </a:ext>
          </a:extLst>
        </xdr:cNvPr>
        <xdr:cNvSpPr txBox="1"/>
      </xdr:nvSpPr>
      <xdr:spPr>
        <a:xfrm>
          <a:off x="19547840" y="70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5" name="直線コネクタ 474">
          <a:extLst>
            <a:ext uri="{FF2B5EF4-FFF2-40B4-BE49-F238E27FC236}">
              <a16:creationId xmlns:a16="http://schemas.microsoft.com/office/drawing/2014/main" id="{E8D786C2-DB59-4EF2-BC03-DA47F76319DC}"/>
            </a:ext>
          </a:extLst>
        </xdr:cNvPr>
        <xdr:cNvCxnSpPr/>
      </xdr:nvCxnSpPr>
      <xdr:spPr>
        <a:xfrm>
          <a:off x="194437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9E004C3-943E-4092-84B8-9F957CA5B1BD}"/>
            </a:ext>
          </a:extLst>
        </xdr:cNvPr>
        <xdr:cNvSpPr txBox="1"/>
      </xdr:nvSpPr>
      <xdr:spPr>
        <a:xfrm>
          <a:off x="19547840" y="52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7" name="直線コネクタ 476">
          <a:extLst>
            <a:ext uri="{FF2B5EF4-FFF2-40B4-BE49-F238E27FC236}">
              <a16:creationId xmlns:a16="http://schemas.microsoft.com/office/drawing/2014/main" id="{63103346-24F5-4887-AA8F-F86EAAFF8A48}"/>
            </a:ext>
          </a:extLst>
        </xdr:cNvPr>
        <xdr:cNvCxnSpPr/>
      </xdr:nvCxnSpPr>
      <xdr:spPr>
        <a:xfrm>
          <a:off x="19443700" y="546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9E8BBFB-3EFC-4732-A53B-A449F9B57306}"/>
            </a:ext>
          </a:extLst>
        </xdr:cNvPr>
        <xdr:cNvSpPr txBox="1"/>
      </xdr:nvSpPr>
      <xdr:spPr>
        <a:xfrm>
          <a:off x="19547840" y="6224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9" name="フローチャート: 判断 478">
          <a:extLst>
            <a:ext uri="{FF2B5EF4-FFF2-40B4-BE49-F238E27FC236}">
              <a16:creationId xmlns:a16="http://schemas.microsoft.com/office/drawing/2014/main" id="{E2E25982-C322-43B9-B995-286A35670AA0}"/>
            </a:ext>
          </a:extLst>
        </xdr:cNvPr>
        <xdr:cNvSpPr/>
      </xdr:nvSpPr>
      <xdr:spPr>
        <a:xfrm>
          <a:off x="194589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80" name="フローチャート: 判断 479">
          <a:extLst>
            <a:ext uri="{FF2B5EF4-FFF2-40B4-BE49-F238E27FC236}">
              <a16:creationId xmlns:a16="http://schemas.microsoft.com/office/drawing/2014/main" id="{FBABE860-DC74-402E-A7F6-2ADC0014C1D8}"/>
            </a:ext>
          </a:extLst>
        </xdr:cNvPr>
        <xdr:cNvSpPr/>
      </xdr:nvSpPr>
      <xdr:spPr>
        <a:xfrm>
          <a:off x="18735040" y="622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1" name="フローチャート: 判断 480">
          <a:extLst>
            <a:ext uri="{FF2B5EF4-FFF2-40B4-BE49-F238E27FC236}">
              <a16:creationId xmlns:a16="http://schemas.microsoft.com/office/drawing/2014/main" id="{D8FC96B9-3D08-421B-A1B3-82593B72AE69}"/>
            </a:ext>
          </a:extLst>
        </xdr:cNvPr>
        <xdr:cNvSpPr/>
      </xdr:nvSpPr>
      <xdr:spPr>
        <a:xfrm>
          <a:off x="1793748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2" name="フローチャート: 判断 481">
          <a:extLst>
            <a:ext uri="{FF2B5EF4-FFF2-40B4-BE49-F238E27FC236}">
              <a16:creationId xmlns:a16="http://schemas.microsoft.com/office/drawing/2014/main" id="{932E58CE-8719-4E78-A436-CD7E86B065CC}"/>
            </a:ext>
          </a:extLst>
        </xdr:cNvPr>
        <xdr:cNvSpPr/>
      </xdr:nvSpPr>
      <xdr:spPr>
        <a:xfrm>
          <a:off x="17162780" y="62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3" name="フローチャート: 判断 482">
          <a:extLst>
            <a:ext uri="{FF2B5EF4-FFF2-40B4-BE49-F238E27FC236}">
              <a16:creationId xmlns:a16="http://schemas.microsoft.com/office/drawing/2014/main" id="{998281DD-2D78-42BD-97D5-C0FA2B0A74B5}"/>
            </a:ext>
          </a:extLst>
        </xdr:cNvPr>
        <xdr:cNvSpPr/>
      </xdr:nvSpPr>
      <xdr:spPr>
        <a:xfrm>
          <a:off x="16388080" y="6317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BCD46AF9-5045-4774-9835-93B8076EB4E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1DE2AB6-AEDB-4667-939F-F96B1BA2958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03EDF2C-45C7-4A40-A24D-59DF0748548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8450AF7-5A52-45E6-BEAA-2CE2E06653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4D4D31-AD92-44E4-B772-A819563A31B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489" name="楕円 488">
          <a:extLst>
            <a:ext uri="{FF2B5EF4-FFF2-40B4-BE49-F238E27FC236}">
              <a16:creationId xmlns:a16="http://schemas.microsoft.com/office/drawing/2014/main" id="{33D2A14A-AA91-4CB4-8E04-643438829C3A}"/>
            </a:ext>
          </a:extLst>
        </xdr:cNvPr>
        <xdr:cNvSpPr/>
      </xdr:nvSpPr>
      <xdr:spPr>
        <a:xfrm>
          <a:off x="19458940"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DB2B177-9CD7-486E-8A6B-7411122A11CE}"/>
            </a:ext>
          </a:extLst>
        </xdr:cNvPr>
        <xdr:cNvSpPr txBox="1"/>
      </xdr:nvSpPr>
      <xdr:spPr>
        <a:xfrm>
          <a:off x="1954784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89081</xdr:rowOff>
    </xdr:from>
    <xdr:to>
      <xdr:col>112</xdr:col>
      <xdr:colOff>38100</xdr:colOff>
      <xdr:row>36</xdr:row>
      <xdr:rowOff>19231</xdr:rowOff>
    </xdr:to>
    <xdr:sp macro="" textlink="">
      <xdr:nvSpPr>
        <xdr:cNvPr id="491" name="楕円 490">
          <a:extLst>
            <a:ext uri="{FF2B5EF4-FFF2-40B4-BE49-F238E27FC236}">
              <a16:creationId xmlns:a16="http://schemas.microsoft.com/office/drawing/2014/main" id="{BA34EA33-ABDE-4C9D-9234-7B4269AED33C}"/>
            </a:ext>
          </a:extLst>
        </xdr:cNvPr>
        <xdr:cNvSpPr/>
      </xdr:nvSpPr>
      <xdr:spPr>
        <a:xfrm>
          <a:off x="18735040" y="595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139881</xdr:rowOff>
    </xdr:to>
    <xdr:cxnSp macro="">
      <xdr:nvCxnSpPr>
        <xdr:cNvPr id="492" name="直線コネクタ 491">
          <a:extLst>
            <a:ext uri="{FF2B5EF4-FFF2-40B4-BE49-F238E27FC236}">
              <a16:creationId xmlns:a16="http://schemas.microsoft.com/office/drawing/2014/main" id="{5ED91DEE-3D98-4E8A-9D18-71D9F3A0277B}"/>
            </a:ext>
          </a:extLst>
        </xdr:cNvPr>
        <xdr:cNvCxnSpPr/>
      </xdr:nvCxnSpPr>
      <xdr:spPr>
        <a:xfrm flipV="1">
          <a:off x="18778220" y="6000750"/>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98878</xdr:rowOff>
    </xdr:from>
    <xdr:to>
      <xdr:col>107</xdr:col>
      <xdr:colOff>101600</xdr:colOff>
      <xdr:row>36</xdr:row>
      <xdr:rowOff>29028</xdr:rowOff>
    </xdr:to>
    <xdr:sp macro="" textlink="">
      <xdr:nvSpPr>
        <xdr:cNvPr id="493" name="楕円 492">
          <a:extLst>
            <a:ext uri="{FF2B5EF4-FFF2-40B4-BE49-F238E27FC236}">
              <a16:creationId xmlns:a16="http://schemas.microsoft.com/office/drawing/2014/main" id="{99E6730A-754F-4D8C-8421-57CE389BAE90}"/>
            </a:ext>
          </a:extLst>
        </xdr:cNvPr>
        <xdr:cNvSpPr/>
      </xdr:nvSpPr>
      <xdr:spPr>
        <a:xfrm>
          <a:off x="17937480" y="596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139881</xdr:rowOff>
    </xdr:from>
    <xdr:to>
      <xdr:col>111</xdr:col>
      <xdr:colOff>177800</xdr:colOff>
      <xdr:row>35</xdr:row>
      <xdr:rowOff>149678</xdr:rowOff>
    </xdr:to>
    <xdr:cxnSp macro="">
      <xdr:nvCxnSpPr>
        <xdr:cNvPr id="494" name="直線コネクタ 493">
          <a:extLst>
            <a:ext uri="{FF2B5EF4-FFF2-40B4-BE49-F238E27FC236}">
              <a16:creationId xmlns:a16="http://schemas.microsoft.com/office/drawing/2014/main" id="{893ABD23-B718-4A74-9357-CDCA84108CCD}"/>
            </a:ext>
          </a:extLst>
        </xdr:cNvPr>
        <xdr:cNvCxnSpPr/>
      </xdr:nvCxnSpPr>
      <xdr:spPr>
        <a:xfrm flipV="1">
          <a:off x="17988280" y="6007281"/>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31931</xdr:rowOff>
    </xdr:from>
    <xdr:to>
      <xdr:col>102</xdr:col>
      <xdr:colOff>165100</xdr:colOff>
      <xdr:row>36</xdr:row>
      <xdr:rowOff>133531</xdr:rowOff>
    </xdr:to>
    <xdr:sp macro="" textlink="">
      <xdr:nvSpPr>
        <xdr:cNvPr id="495" name="楕円 494">
          <a:extLst>
            <a:ext uri="{FF2B5EF4-FFF2-40B4-BE49-F238E27FC236}">
              <a16:creationId xmlns:a16="http://schemas.microsoft.com/office/drawing/2014/main" id="{9C5FDCB7-3B32-4D8C-82FD-2B013867BC22}"/>
            </a:ext>
          </a:extLst>
        </xdr:cNvPr>
        <xdr:cNvSpPr/>
      </xdr:nvSpPr>
      <xdr:spPr>
        <a:xfrm>
          <a:off x="17162780" y="60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149678</xdr:rowOff>
    </xdr:from>
    <xdr:to>
      <xdr:col>107</xdr:col>
      <xdr:colOff>50800</xdr:colOff>
      <xdr:row>36</xdr:row>
      <xdr:rowOff>82731</xdr:rowOff>
    </xdr:to>
    <xdr:cxnSp macro="">
      <xdr:nvCxnSpPr>
        <xdr:cNvPr id="496" name="直線コネクタ 495">
          <a:extLst>
            <a:ext uri="{FF2B5EF4-FFF2-40B4-BE49-F238E27FC236}">
              <a16:creationId xmlns:a16="http://schemas.microsoft.com/office/drawing/2014/main" id="{3BB0769A-EA01-4311-B90D-B2EAEEE8585A}"/>
            </a:ext>
          </a:extLst>
        </xdr:cNvPr>
        <xdr:cNvCxnSpPr/>
      </xdr:nvCxnSpPr>
      <xdr:spPr>
        <a:xfrm flipV="1">
          <a:off x="17213580" y="6017078"/>
          <a:ext cx="7747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41728</xdr:rowOff>
    </xdr:from>
    <xdr:to>
      <xdr:col>98</xdr:col>
      <xdr:colOff>38100</xdr:colOff>
      <xdr:row>36</xdr:row>
      <xdr:rowOff>143328</xdr:rowOff>
    </xdr:to>
    <xdr:sp macro="" textlink="">
      <xdr:nvSpPr>
        <xdr:cNvPr id="497" name="楕円 496">
          <a:extLst>
            <a:ext uri="{FF2B5EF4-FFF2-40B4-BE49-F238E27FC236}">
              <a16:creationId xmlns:a16="http://schemas.microsoft.com/office/drawing/2014/main" id="{02915200-58A3-4EE2-A8E1-10E6E36700DB}"/>
            </a:ext>
          </a:extLst>
        </xdr:cNvPr>
        <xdr:cNvSpPr/>
      </xdr:nvSpPr>
      <xdr:spPr>
        <a:xfrm>
          <a:off x="16388080" y="6076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82731</xdr:rowOff>
    </xdr:from>
    <xdr:to>
      <xdr:col>102</xdr:col>
      <xdr:colOff>114300</xdr:colOff>
      <xdr:row>36</xdr:row>
      <xdr:rowOff>92528</xdr:rowOff>
    </xdr:to>
    <xdr:cxnSp macro="">
      <xdr:nvCxnSpPr>
        <xdr:cNvPr id="498" name="直線コネクタ 497">
          <a:extLst>
            <a:ext uri="{FF2B5EF4-FFF2-40B4-BE49-F238E27FC236}">
              <a16:creationId xmlns:a16="http://schemas.microsoft.com/office/drawing/2014/main" id="{1EA9B6C1-672F-4E1D-AB67-188159B38F67}"/>
            </a:ext>
          </a:extLst>
        </xdr:cNvPr>
        <xdr:cNvCxnSpPr/>
      </xdr:nvCxnSpPr>
      <xdr:spPr>
        <a:xfrm flipV="1">
          <a:off x="16431260" y="6117771"/>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A88833B-B1F5-4CBA-AC0C-ABC8179E2EF5}"/>
            </a:ext>
          </a:extLst>
        </xdr:cNvPr>
        <xdr:cNvSpPr txBox="1"/>
      </xdr:nvSpPr>
      <xdr:spPr>
        <a:xfrm>
          <a:off x="18561127" y="63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40F35E29-34CE-44F9-B0C6-232314D64334}"/>
            </a:ext>
          </a:extLst>
        </xdr:cNvPr>
        <xdr:cNvSpPr txBox="1"/>
      </xdr:nvSpPr>
      <xdr:spPr>
        <a:xfrm>
          <a:off x="1777626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DAD237B1-CFA3-4DE6-A9A1-421F73150ECF}"/>
            </a:ext>
          </a:extLst>
        </xdr:cNvPr>
        <xdr:cNvSpPr txBox="1"/>
      </xdr:nvSpPr>
      <xdr:spPr>
        <a:xfrm>
          <a:off x="17001567" y="63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87E75B6-D495-43BD-AF81-2C9DDA17C798}"/>
            </a:ext>
          </a:extLst>
        </xdr:cNvPr>
        <xdr:cNvSpPr txBox="1"/>
      </xdr:nvSpPr>
      <xdr:spPr>
        <a:xfrm>
          <a:off x="16226867" y="64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35758</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695E3EA-9770-4821-BB22-55F0AD508147}"/>
            </a:ext>
          </a:extLst>
        </xdr:cNvPr>
        <xdr:cNvSpPr txBox="1"/>
      </xdr:nvSpPr>
      <xdr:spPr>
        <a:xfrm>
          <a:off x="18561127" y="57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45555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62CC7BC-F9C6-483B-AC6F-386D98435503}"/>
            </a:ext>
          </a:extLst>
        </xdr:cNvPr>
        <xdr:cNvSpPr txBox="1"/>
      </xdr:nvSpPr>
      <xdr:spPr>
        <a:xfrm>
          <a:off x="17776267" y="57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150058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A77D3B5-C34B-40C7-BEB6-6FF7F1ED92ED}"/>
            </a:ext>
          </a:extLst>
        </xdr:cNvPr>
        <xdr:cNvSpPr txBox="1"/>
      </xdr:nvSpPr>
      <xdr:spPr>
        <a:xfrm>
          <a:off x="17001567" y="584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159855</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7DD8E2C9-5D84-49A9-B1F6-17A1FBD480C2}"/>
            </a:ext>
          </a:extLst>
        </xdr:cNvPr>
        <xdr:cNvSpPr txBox="1"/>
      </xdr:nvSpPr>
      <xdr:spPr>
        <a:xfrm>
          <a:off x="16226867" y="58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EBAADA4-CD89-4552-B1B0-C956B9AE90F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8BEA2D9-CB04-45FB-96E3-30C835CDE5A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D3F744D-E552-4A4D-A7D8-D15C0D0427B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44CEC6B4-CE60-4138-BBC0-1E5049400A1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1662891-CDE3-49CF-9D98-1EF95D92FEC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BFC0FEF-59A0-4D70-AB9E-F2CD62111A9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70477488-6171-455E-A5FC-3D13CAF9563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4DECB8AA-2CFD-41A2-AD98-B6789EEF7C8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39ABF85-D5C6-432C-AD7D-0F2C8AFB8C0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CFDBA52-9B3D-4278-9794-76ADF57B445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20CB4CB-1068-40B5-8177-6B8B029FDBB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4C25A4B-8E33-47E4-BC05-DC16E9A3FE7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25A59012-412D-491A-B200-62300742FF81}"/>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151D5A41-6C68-476D-8FAE-6836CDEE9EF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18A95780-A05D-4362-910F-BD243D43B16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5D915CA5-13DD-4E2B-A878-B1ED6A9BF72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1EFA6D83-6522-4835-9520-AC2C81832C5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F2FAD75-4CF2-4037-A0C4-2E3AD7B80A0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1C5283-9F40-4053-8C74-CBA4E9CEB21D}"/>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8BF5C40A-B2EE-47E1-B77D-FA8664723C6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86BE25E4-D53B-4054-8721-92B81913EA3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71F20124-94D4-42AB-979E-7D9CE003669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E2A0EC87-0150-4A9A-BFC7-4EF285A31B8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168E2852-3D13-41AA-9A4F-7809DC479C7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7258DC05-A82C-4897-8646-79736109851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B5721FD-31CC-4708-A37A-C124F4F0FA9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3" name="直線コネクタ 532">
          <a:extLst>
            <a:ext uri="{FF2B5EF4-FFF2-40B4-BE49-F238E27FC236}">
              <a16:creationId xmlns:a16="http://schemas.microsoft.com/office/drawing/2014/main" id="{70EF28A8-A272-48D5-919E-C2B8A75FADF5}"/>
            </a:ext>
          </a:extLst>
        </xdr:cNvPr>
        <xdr:cNvCxnSpPr/>
      </xdr:nvCxnSpPr>
      <xdr:spPr>
        <a:xfrm flipV="1">
          <a:off x="14375764" y="9277350"/>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402AFA9-B039-43C3-A2A8-ED7BB87F999F}"/>
            </a:ext>
          </a:extLst>
        </xdr:cNvPr>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5" name="直線コネクタ 534">
          <a:extLst>
            <a:ext uri="{FF2B5EF4-FFF2-40B4-BE49-F238E27FC236}">
              <a16:creationId xmlns:a16="http://schemas.microsoft.com/office/drawing/2014/main" id="{AD867ABA-28F6-4615-ADA3-C8D809715FC1}"/>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80D25DF-40DB-4D09-ABE4-6E288947A555}"/>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7" name="直線コネクタ 536">
          <a:extLst>
            <a:ext uri="{FF2B5EF4-FFF2-40B4-BE49-F238E27FC236}">
              <a16:creationId xmlns:a16="http://schemas.microsoft.com/office/drawing/2014/main" id="{06098754-D875-4CFC-801B-E148EE8818A2}"/>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45F066A3-57BC-4825-A3A5-8305BC951F43}"/>
            </a:ext>
          </a:extLst>
        </xdr:cNvPr>
        <xdr:cNvSpPr txBox="1"/>
      </xdr:nvSpPr>
      <xdr:spPr>
        <a:xfrm>
          <a:off x="14414500" y="10048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9" name="フローチャート: 判断 538">
          <a:extLst>
            <a:ext uri="{FF2B5EF4-FFF2-40B4-BE49-F238E27FC236}">
              <a16:creationId xmlns:a16="http://schemas.microsoft.com/office/drawing/2014/main" id="{FC158FB9-E35E-430C-9E2D-046B8035634C}"/>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40" name="フローチャート: 判断 539">
          <a:extLst>
            <a:ext uri="{FF2B5EF4-FFF2-40B4-BE49-F238E27FC236}">
              <a16:creationId xmlns:a16="http://schemas.microsoft.com/office/drawing/2014/main" id="{B4812E19-7861-45B4-B246-B1440A1557DD}"/>
            </a:ext>
          </a:extLst>
        </xdr:cNvPr>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1" name="フローチャート: 判断 540">
          <a:extLst>
            <a:ext uri="{FF2B5EF4-FFF2-40B4-BE49-F238E27FC236}">
              <a16:creationId xmlns:a16="http://schemas.microsoft.com/office/drawing/2014/main" id="{8A0E042D-3CEC-49B9-99EA-7B02D44734A7}"/>
            </a:ext>
          </a:extLst>
        </xdr:cNvPr>
        <xdr:cNvSpPr/>
      </xdr:nvSpPr>
      <xdr:spPr>
        <a:xfrm>
          <a:off x="1280414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2" name="フローチャート: 判断 541">
          <a:extLst>
            <a:ext uri="{FF2B5EF4-FFF2-40B4-BE49-F238E27FC236}">
              <a16:creationId xmlns:a16="http://schemas.microsoft.com/office/drawing/2014/main" id="{55A2F41B-B96B-423B-B483-2EA9B46BAB86}"/>
            </a:ext>
          </a:extLst>
        </xdr:cNvPr>
        <xdr:cNvSpPr/>
      </xdr:nvSpPr>
      <xdr:spPr>
        <a:xfrm>
          <a:off x="12029440" y="9887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3" name="フローチャート: 判断 542">
          <a:extLst>
            <a:ext uri="{FF2B5EF4-FFF2-40B4-BE49-F238E27FC236}">
              <a16:creationId xmlns:a16="http://schemas.microsoft.com/office/drawing/2014/main" id="{BD08A23F-B2B0-41F3-8148-BCE109516121}"/>
            </a:ext>
          </a:extLst>
        </xdr:cNvPr>
        <xdr:cNvSpPr/>
      </xdr:nvSpPr>
      <xdr:spPr>
        <a:xfrm>
          <a:off x="11231880" y="99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E260BF3-C89C-4E95-94B5-1B221A8A834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EB38298-DDB8-44F7-9ADE-B74462618A2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89CB4D4-8AFF-4C8C-ACCD-8F23CA4D6C2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16AF555-2604-4CDD-9DBB-699F33BB9A6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CC18D9C-1034-4112-B7CD-D174DB93DB9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49" name="楕円 548">
          <a:extLst>
            <a:ext uri="{FF2B5EF4-FFF2-40B4-BE49-F238E27FC236}">
              <a16:creationId xmlns:a16="http://schemas.microsoft.com/office/drawing/2014/main" id="{9C68AF5B-70F2-49AF-86E5-DEE4D7579218}"/>
            </a:ext>
          </a:extLst>
        </xdr:cNvPr>
        <xdr:cNvSpPr/>
      </xdr:nvSpPr>
      <xdr:spPr>
        <a:xfrm>
          <a:off x="14325600" y="965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867293E9-784A-41F3-B1A1-CF85DC1E18C2}"/>
            </a:ext>
          </a:extLst>
        </xdr:cNvPr>
        <xdr:cNvSpPr txBox="1"/>
      </xdr:nvSpPr>
      <xdr:spPr>
        <a:xfrm>
          <a:off x="1441450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51" name="楕円 550">
          <a:extLst>
            <a:ext uri="{FF2B5EF4-FFF2-40B4-BE49-F238E27FC236}">
              <a16:creationId xmlns:a16="http://schemas.microsoft.com/office/drawing/2014/main" id="{44070FAF-3714-4EE8-ABAC-8057DF34EDD7}"/>
            </a:ext>
          </a:extLst>
        </xdr:cNvPr>
        <xdr:cNvSpPr/>
      </xdr:nvSpPr>
      <xdr:spPr>
        <a:xfrm>
          <a:off x="1357884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148590</xdr:rowOff>
    </xdr:to>
    <xdr:cxnSp macro="">
      <xdr:nvCxnSpPr>
        <xdr:cNvPr id="552" name="直線コネクタ 551">
          <a:extLst>
            <a:ext uri="{FF2B5EF4-FFF2-40B4-BE49-F238E27FC236}">
              <a16:creationId xmlns:a16="http://schemas.microsoft.com/office/drawing/2014/main" id="{B8CE76FC-1DE7-43B6-B939-83BB67D3E47F}"/>
            </a:ext>
          </a:extLst>
        </xdr:cNvPr>
        <xdr:cNvCxnSpPr/>
      </xdr:nvCxnSpPr>
      <xdr:spPr>
        <a:xfrm>
          <a:off x="13629640" y="961263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39007</xdr:rowOff>
    </xdr:from>
    <xdr:to>
      <xdr:col>76</xdr:col>
      <xdr:colOff>165100</xdr:colOff>
      <xdr:row>55</xdr:row>
      <xdr:rowOff>140607</xdr:rowOff>
    </xdr:to>
    <xdr:sp macro="" textlink="">
      <xdr:nvSpPr>
        <xdr:cNvPr id="553" name="楕円 552">
          <a:extLst>
            <a:ext uri="{FF2B5EF4-FFF2-40B4-BE49-F238E27FC236}">
              <a16:creationId xmlns:a16="http://schemas.microsoft.com/office/drawing/2014/main" id="{8908DA92-C453-4CF6-B843-7C92402A29FB}"/>
            </a:ext>
          </a:extLst>
        </xdr:cNvPr>
        <xdr:cNvSpPr/>
      </xdr:nvSpPr>
      <xdr:spPr>
        <a:xfrm>
          <a:off x="12804140" y="92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89807</xdr:rowOff>
    </xdr:from>
    <xdr:to>
      <xdr:col>81</xdr:col>
      <xdr:colOff>50800</xdr:colOff>
      <xdr:row>57</xdr:row>
      <xdr:rowOff>57150</xdr:rowOff>
    </xdr:to>
    <xdr:cxnSp macro="">
      <xdr:nvCxnSpPr>
        <xdr:cNvPr id="554" name="直線コネクタ 553">
          <a:extLst>
            <a:ext uri="{FF2B5EF4-FFF2-40B4-BE49-F238E27FC236}">
              <a16:creationId xmlns:a16="http://schemas.microsoft.com/office/drawing/2014/main" id="{09BC13A6-71C1-4DBF-93B4-C2A169AEE839}"/>
            </a:ext>
          </a:extLst>
        </xdr:cNvPr>
        <xdr:cNvCxnSpPr/>
      </xdr:nvCxnSpPr>
      <xdr:spPr>
        <a:xfrm>
          <a:off x="12854940" y="9310007"/>
          <a:ext cx="77470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50437</xdr:rowOff>
    </xdr:from>
    <xdr:to>
      <xdr:col>72</xdr:col>
      <xdr:colOff>38100</xdr:colOff>
      <xdr:row>56</xdr:row>
      <xdr:rowOff>152037</xdr:rowOff>
    </xdr:to>
    <xdr:sp macro="" textlink="">
      <xdr:nvSpPr>
        <xdr:cNvPr id="555" name="楕円 554">
          <a:extLst>
            <a:ext uri="{FF2B5EF4-FFF2-40B4-BE49-F238E27FC236}">
              <a16:creationId xmlns:a16="http://schemas.microsoft.com/office/drawing/2014/main" id="{9113FE26-CDB5-4C5C-81F9-96D21728B887}"/>
            </a:ext>
          </a:extLst>
        </xdr:cNvPr>
        <xdr:cNvSpPr/>
      </xdr:nvSpPr>
      <xdr:spPr>
        <a:xfrm>
          <a:off x="12029440" y="9438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89807</xdr:rowOff>
    </xdr:from>
    <xdr:to>
      <xdr:col>76</xdr:col>
      <xdr:colOff>114300</xdr:colOff>
      <xdr:row>56</xdr:row>
      <xdr:rowOff>101237</xdr:rowOff>
    </xdr:to>
    <xdr:cxnSp macro="">
      <xdr:nvCxnSpPr>
        <xdr:cNvPr id="556" name="直線コネクタ 555">
          <a:extLst>
            <a:ext uri="{FF2B5EF4-FFF2-40B4-BE49-F238E27FC236}">
              <a16:creationId xmlns:a16="http://schemas.microsoft.com/office/drawing/2014/main" id="{4FF3C9C0-1FC8-4A4A-8B30-C1540C5B4929}"/>
            </a:ext>
          </a:extLst>
        </xdr:cNvPr>
        <xdr:cNvCxnSpPr/>
      </xdr:nvCxnSpPr>
      <xdr:spPr>
        <a:xfrm flipV="1">
          <a:off x="12072620" y="9310007"/>
          <a:ext cx="78232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53703</xdr:rowOff>
    </xdr:from>
    <xdr:to>
      <xdr:col>67</xdr:col>
      <xdr:colOff>101600</xdr:colOff>
      <xdr:row>56</xdr:row>
      <xdr:rowOff>155303</xdr:rowOff>
    </xdr:to>
    <xdr:sp macro="" textlink="">
      <xdr:nvSpPr>
        <xdr:cNvPr id="557" name="楕円 556">
          <a:extLst>
            <a:ext uri="{FF2B5EF4-FFF2-40B4-BE49-F238E27FC236}">
              <a16:creationId xmlns:a16="http://schemas.microsoft.com/office/drawing/2014/main" id="{A438BF69-B255-448D-9164-AD4140ABE37F}"/>
            </a:ext>
          </a:extLst>
        </xdr:cNvPr>
        <xdr:cNvSpPr/>
      </xdr:nvSpPr>
      <xdr:spPr>
        <a:xfrm>
          <a:off x="11231880" y="94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101237</xdr:rowOff>
    </xdr:from>
    <xdr:to>
      <xdr:col>71</xdr:col>
      <xdr:colOff>177800</xdr:colOff>
      <xdr:row>56</xdr:row>
      <xdr:rowOff>104503</xdr:rowOff>
    </xdr:to>
    <xdr:cxnSp macro="">
      <xdr:nvCxnSpPr>
        <xdr:cNvPr id="558" name="直線コネクタ 557">
          <a:extLst>
            <a:ext uri="{FF2B5EF4-FFF2-40B4-BE49-F238E27FC236}">
              <a16:creationId xmlns:a16="http://schemas.microsoft.com/office/drawing/2014/main" id="{7EB9A135-B339-4A2D-B33A-BE848DA0B25D}"/>
            </a:ext>
          </a:extLst>
        </xdr:cNvPr>
        <xdr:cNvCxnSpPr/>
      </xdr:nvCxnSpPr>
      <xdr:spPr>
        <a:xfrm flipV="1">
          <a:off x="11282680" y="9489077"/>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68053</xdr:rowOff>
    </xdr:from>
    <xdr:ext cx="405111" cy="259045"/>
    <xdr:sp macro="" textlink="">
      <xdr:nvSpPr>
        <xdr:cNvPr id="559" name="n_1aveValue【学校施設】&#10;有形固定資産減価償却率">
          <a:extLst>
            <a:ext uri="{FF2B5EF4-FFF2-40B4-BE49-F238E27FC236}">
              <a16:creationId xmlns:a16="http://schemas.microsoft.com/office/drawing/2014/main" id="{B77FB107-E1B4-43B5-91AC-317ED775CF14}"/>
            </a:ext>
          </a:extLst>
        </xdr:cNvPr>
        <xdr:cNvSpPr txBox="1"/>
      </xdr:nvSpPr>
      <xdr:spPr>
        <a:xfrm>
          <a:off x="13437244" y="1012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128468</xdr:rowOff>
    </xdr:from>
    <xdr:ext cx="405111" cy="259045"/>
    <xdr:sp macro="" textlink="">
      <xdr:nvSpPr>
        <xdr:cNvPr id="560" name="n_2aveValue【学校施設】&#10;有形固定資産減価償却率">
          <a:extLst>
            <a:ext uri="{FF2B5EF4-FFF2-40B4-BE49-F238E27FC236}">
              <a16:creationId xmlns:a16="http://schemas.microsoft.com/office/drawing/2014/main" id="{04C19C45-5F58-4F32-9537-8641EDFAE01F}"/>
            </a:ext>
          </a:extLst>
        </xdr:cNvPr>
        <xdr:cNvSpPr txBox="1"/>
      </xdr:nvSpPr>
      <xdr:spPr>
        <a:xfrm>
          <a:off x="1267524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561" name="n_3aveValue【学校施設】&#10;有形固定資産減価償却率">
          <a:extLst>
            <a:ext uri="{FF2B5EF4-FFF2-40B4-BE49-F238E27FC236}">
              <a16:creationId xmlns:a16="http://schemas.microsoft.com/office/drawing/2014/main" id="{7450D0AA-6DF4-4D5E-A82A-3D67B3FA5B6F}"/>
            </a:ext>
          </a:extLst>
        </xdr:cNvPr>
        <xdr:cNvSpPr txBox="1"/>
      </xdr:nvSpPr>
      <xdr:spPr>
        <a:xfrm>
          <a:off x="1190054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2" name="n_4aveValue【学校施設】&#10;有形固定資産減価償却率">
          <a:extLst>
            <a:ext uri="{FF2B5EF4-FFF2-40B4-BE49-F238E27FC236}">
              <a16:creationId xmlns:a16="http://schemas.microsoft.com/office/drawing/2014/main" id="{D40F48EF-87D8-4B99-817E-CC3FEF58F8AB}"/>
            </a:ext>
          </a:extLst>
        </xdr:cNvPr>
        <xdr:cNvSpPr txBox="1"/>
      </xdr:nvSpPr>
      <xdr:spPr>
        <a:xfrm>
          <a:off x="11102984" y="9999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3" name="n_1mainValue【学校施設】&#10;有形固定資産減価償却率">
          <a:extLst>
            <a:ext uri="{FF2B5EF4-FFF2-40B4-BE49-F238E27FC236}">
              <a16:creationId xmlns:a16="http://schemas.microsoft.com/office/drawing/2014/main" id="{A7A1DD38-4E4D-4EA9-86EC-A8CC32748C43}"/>
            </a:ext>
          </a:extLst>
        </xdr:cNvPr>
        <xdr:cNvSpPr txBox="1"/>
      </xdr:nvSpPr>
      <xdr:spPr>
        <a:xfrm>
          <a:off x="134372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157134</xdr:rowOff>
    </xdr:from>
    <xdr:ext cx="405111" cy="259045"/>
    <xdr:sp macro="" textlink="">
      <xdr:nvSpPr>
        <xdr:cNvPr id="564" name="n_2mainValue【学校施設】&#10;有形固定資産減価償却率">
          <a:extLst>
            <a:ext uri="{FF2B5EF4-FFF2-40B4-BE49-F238E27FC236}">
              <a16:creationId xmlns:a16="http://schemas.microsoft.com/office/drawing/2014/main" id="{159625B3-64C9-4649-995A-4D07DD7E556F}"/>
            </a:ext>
          </a:extLst>
        </xdr:cNvPr>
        <xdr:cNvSpPr txBox="1"/>
      </xdr:nvSpPr>
      <xdr:spPr>
        <a:xfrm>
          <a:off x="12675244" y="904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168564</xdr:rowOff>
    </xdr:from>
    <xdr:ext cx="405111" cy="259045"/>
    <xdr:sp macro="" textlink="">
      <xdr:nvSpPr>
        <xdr:cNvPr id="565" name="n_3mainValue【学校施設】&#10;有形固定資産減価償却率">
          <a:extLst>
            <a:ext uri="{FF2B5EF4-FFF2-40B4-BE49-F238E27FC236}">
              <a16:creationId xmlns:a16="http://schemas.microsoft.com/office/drawing/2014/main" id="{7F746DE5-2ADF-4C5A-AC12-28B9A7C37A09}"/>
            </a:ext>
          </a:extLst>
        </xdr:cNvPr>
        <xdr:cNvSpPr txBox="1"/>
      </xdr:nvSpPr>
      <xdr:spPr>
        <a:xfrm>
          <a:off x="11900544" y="922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380</xdr:rowOff>
    </xdr:from>
    <xdr:ext cx="405111" cy="259045"/>
    <xdr:sp macro="" textlink="">
      <xdr:nvSpPr>
        <xdr:cNvPr id="566" name="n_4mainValue【学校施設】&#10;有形固定資産減価償却率">
          <a:extLst>
            <a:ext uri="{FF2B5EF4-FFF2-40B4-BE49-F238E27FC236}">
              <a16:creationId xmlns:a16="http://schemas.microsoft.com/office/drawing/2014/main" id="{DEB3E5DA-DCC4-4A11-BBAB-74C07E5181AB}"/>
            </a:ext>
          </a:extLst>
        </xdr:cNvPr>
        <xdr:cNvSpPr txBox="1"/>
      </xdr:nvSpPr>
      <xdr:spPr>
        <a:xfrm>
          <a:off x="11102984" y="922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6EC5A0F1-FCCE-4548-A551-877EA0BF7B8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5E2B121-EC2A-4D76-B090-6BED3CF2FFA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430BD140-09B2-4CE2-B638-542A9495310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6B163189-76D3-43E4-BF72-6E2A0EC4287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D1D0CB35-3186-4C86-832E-4B6D8C7240B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CD0B55B-B4D0-4466-B705-17C3E038D70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5BF2B5A0-DFF2-4E8B-9763-0D188B98805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25D2F16-1D32-4704-BFFB-8FD5BBF8928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E7345BD-18B7-471E-A996-6A403831346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D3A9725-E171-48E2-8B71-C8FA2A3A1CB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F1FA5F0C-AF85-47D9-8E9C-8C113B7E7B9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18FB421E-C031-4AFE-9A0D-3B86CAAFE3E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840C361F-3949-44AE-800B-FCF2682635F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F24FE4B8-42A2-40E4-9457-DB743012985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C6561B0F-4D1E-476C-9A46-6F7FB7AA432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66290EB3-9A26-44DC-9AD2-69E6D6F3151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D57806BA-E67D-4DB2-B1AE-02AC184F3F0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E962BD0A-EC3F-4557-846B-35795677635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7BD6FBDE-988E-4381-BBBF-C392B6D41C2F}"/>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56854BC-F6AC-4CDF-823E-342BB0B2B37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13C23671-8D94-4C98-8699-2BE883901DC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C8306A3D-F82E-4DD8-9298-7E072B5A1F6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9" name="直線コネクタ 588">
          <a:extLst>
            <a:ext uri="{FF2B5EF4-FFF2-40B4-BE49-F238E27FC236}">
              <a16:creationId xmlns:a16="http://schemas.microsoft.com/office/drawing/2014/main" id="{530CA63C-9F1E-4D97-B5E0-BFE03546D8C1}"/>
            </a:ext>
          </a:extLst>
        </xdr:cNvPr>
        <xdr:cNvCxnSpPr/>
      </xdr:nvCxnSpPr>
      <xdr:spPr>
        <a:xfrm flipV="1">
          <a:off x="19509104" y="9281008"/>
          <a:ext cx="0" cy="127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90" name="【学校施設】&#10;一人当たり面積最小値テキスト">
          <a:extLst>
            <a:ext uri="{FF2B5EF4-FFF2-40B4-BE49-F238E27FC236}">
              <a16:creationId xmlns:a16="http://schemas.microsoft.com/office/drawing/2014/main" id="{F32974BA-C9AA-4099-9F45-882790977F7E}"/>
            </a:ext>
          </a:extLst>
        </xdr:cNvPr>
        <xdr:cNvSpPr txBox="1"/>
      </xdr:nvSpPr>
      <xdr:spPr>
        <a:xfrm>
          <a:off x="19547840" y="105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1" name="直線コネクタ 590">
          <a:extLst>
            <a:ext uri="{FF2B5EF4-FFF2-40B4-BE49-F238E27FC236}">
              <a16:creationId xmlns:a16="http://schemas.microsoft.com/office/drawing/2014/main" id="{D65373B4-6236-4BBC-85A5-ACED4B128D57}"/>
            </a:ext>
          </a:extLst>
        </xdr:cNvPr>
        <xdr:cNvCxnSpPr/>
      </xdr:nvCxnSpPr>
      <xdr:spPr>
        <a:xfrm>
          <a:off x="19443700" y="1055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2" name="【学校施設】&#10;一人当たり面積最大値テキスト">
          <a:extLst>
            <a:ext uri="{FF2B5EF4-FFF2-40B4-BE49-F238E27FC236}">
              <a16:creationId xmlns:a16="http://schemas.microsoft.com/office/drawing/2014/main" id="{B868F729-1476-4364-91EC-875822CFDF02}"/>
            </a:ext>
          </a:extLst>
        </xdr:cNvPr>
        <xdr:cNvSpPr txBox="1"/>
      </xdr:nvSpPr>
      <xdr:spPr>
        <a:xfrm>
          <a:off x="19547840" y="906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3" name="直線コネクタ 592">
          <a:extLst>
            <a:ext uri="{FF2B5EF4-FFF2-40B4-BE49-F238E27FC236}">
              <a16:creationId xmlns:a16="http://schemas.microsoft.com/office/drawing/2014/main" id="{48C977B1-E689-4310-8D1B-3F574DB9C3A9}"/>
            </a:ext>
          </a:extLst>
        </xdr:cNvPr>
        <xdr:cNvCxnSpPr/>
      </xdr:nvCxnSpPr>
      <xdr:spPr>
        <a:xfrm>
          <a:off x="19443700" y="9281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a:extLst>
            <a:ext uri="{FF2B5EF4-FFF2-40B4-BE49-F238E27FC236}">
              <a16:creationId xmlns:a16="http://schemas.microsoft.com/office/drawing/2014/main" id="{1441B5BD-2565-43B5-95D7-B7279F3AD6C8}"/>
            </a:ext>
          </a:extLst>
        </xdr:cNvPr>
        <xdr:cNvSpPr txBox="1"/>
      </xdr:nvSpPr>
      <xdr:spPr>
        <a:xfrm>
          <a:off x="19547840" y="10068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a:extLst>
            <a:ext uri="{FF2B5EF4-FFF2-40B4-BE49-F238E27FC236}">
              <a16:creationId xmlns:a16="http://schemas.microsoft.com/office/drawing/2014/main" id="{CFE61836-A3F0-46C4-8C8D-1553975652F7}"/>
            </a:ext>
          </a:extLst>
        </xdr:cNvPr>
        <xdr:cNvSpPr/>
      </xdr:nvSpPr>
      <xdr:spPr>
        <a:xfrm>
          <a:off x="1945894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6" name="フローチャート: 判断 595">
          <a:extLst>
            <a:ext uri="{FF2B5EF4-FFF2-40B4-BE49-F238E27FC236}">
              <a16:creationId xmlns:a16="http://schemas.microsoft.com/office/drawing/2014/main" id="{225BA46E-DD70-4494-875B-56E758271CDC}"/>
            </a:ext>
          </a:extLst>
        </xdr:cNvPr>
        <xdr:cNvSpPr/>
      </xdr:nvSpPr>
      <xdr:spPr>
        <a:xfrm>
          <a:off x="18735040" y="10232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7" name="フローチャート: 判断 596">
          <a:extLst>
            <a:ext uri="{FF2B5EF4-FFF2-40B4-BE49-F238E27FC236}">
              <a16:creationId xmlns:a16="http://schemas.microsoft.com/office/drawing/2014/main" id="{D78FD1D9-255E-4D76-A1C1-D0FB36CF3F00}"/>
            </a:ext>
          </a:extLst>
        </xdr:cNvPr>
        <xdr:cNvSpPr/>
      </xdr:nvSpPr>
      <xdr:spPr>
        <a:xfrm>
          <a:off x="17937480" y="1025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8" name="フローチャート: 判断 597">
          <a:extLst>
            <a:ext uri="{FF2B5EF4-FFF2-40B4-BE49-F238E27FC236}">
              <a16:creationId xmlns:a16="http://schemas.microsoft.com/office/drawing/2014/main" id="{F71EAEE1-759F-4767-A3DE-425E2546FF0F}"/>
            </a:ext>
          </a:extLst>
        </xdr:cNvPr>
        <xdr:cNvSpPr/>
      </xdr:nvSpPr>
      <xdr:spPr>
        <a:xfrm>
          <a:off x="17162780" y="1023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9" name="フローチャート: 判断 598">
          <a:extLst>
            <a:ext uri="{FF2B5EF4-FFF2-40B4-BE49-F238E27FC236}">
              <a16:creationId xmlns:a16="http://schemas.microsoft.com/office/drawing/2014/main" id="{D10B8B1D-D2E4-4D69-81D8-368E1E13E232}"/>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E8EA010-D315-4CA3-9505-C8169764835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DBD643E-264B-4283-B48A-DB5DC5F96F2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E64C398-4C23-4250-9D7E-6F31A90EEED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D0BB0FB-8703-4906-98FE-C4C21085A51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E109C20-D308-4C0B-B968-2FFEB89AB60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24181</xdr:rowOff>
    </xdr:from>
    <xdr:to>
      <xdr:col>116</xdr:col>
      <xdr:colOff>114300</xdr:colOff>
      <xdr:row>62</xdr:row>
      <xdr:rowOff>125781</xdr:rowOff>
    </xdr:to>
    <xdr:sp macro="" textlink="">
      <xdr:nvSpPr>
        <xdr:cNvPr id="605" name="楕円 604">
          <a:extLst>
            <a:ext uri="{FF2B5EF4-FFF2-40B4-BE49-F238E27FC236}">
              <a16:creationId xmlns:a16="http://schemas.microsoft.com/office/drawing/2014/main" id="{440D8F9E-0F83-4643-ABC1-D2FB9F78309A}"/>
            </a:ext>
          </a:extLst>
        </xdr:cNvPr>
        <xdr:cNvSpPr/>
      </xdr:nvSpPr>
      <xdr:spPr>
        <a:xfrm>
          <a:off x="19458940" y="10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110558</xdr:rowOff>
    </xdr:from>
    <xdr:ext cx="469744" cy="259045"/>
    <xdr:sp macro="" textlink="">
      <xdr:nvSpPr>
        <xdr:cNvPr id="606" name="【学校施設】&#10;一人当たり面積該当値テキスト">
          <a:extLst>
            <a:ext uri="{FF2B5EF4-FFF2-40B4-BE49-F238E27FC236}">
              <a16:creationId xmlns:a16="http://schemas.microsoft.com/office/drawing/2014/main" id="{D2F6FB28-EE8E-4B1A-A33F-A881BE1A73DE}"/>
            </a:ext>
          </a:extLst>
        </xdr:cNvPr>
        <xdr:cNvSpPr txBox="1"/>
      </xdr:nvSpPr>
      <xdr:spPr>
        <a:xfrm>
          <a:off x="19547840" y="103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607" name="楕円 606">
          <a:extLst>
            <a:ext uri="{FF2B5EF4-FFF2-40B4-BE49-F238E27FC236}">
              <a16:creationId xmlns:a16="http://schemas.microsoft.com/office/drawing/2014/main" id="{34D65033-1762-4AB1-8E52-57056C36FA12}"/>
            </a:ext>
          </a:extLst>
        </xdr:cNvPr>
        <xdr:cNvSpPr/>
      </xdr:nvSpPr>
      <xdr:spPr>
        <a:xfrm>
          <a:off x="18735040" y="104228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74981</xdr:rowOff>
    </xdr:from>
    <xdr:to>
      <xdr:col>116</xdr:col>
      <xdr:colOff>63500</xdr:colOff>
      <xdr:row>62</xdr:row>
      <xdr:rowOff>80010</xdr:rowOff>
    </xdr:to>
    <xdr:cxnSp macro="">
      <xdr:nvCxnSpPr>
        <xdr:cNvPr id="608" name="直線コネクタ 607">
          <a:extLst>
            <a:ext uri="{FF2B5EF4-FFF2-40B4-BE49-F238E27FC236}">
              <a16:creationId xmlns:a16="http://schemas.microsoft.com/office/drawing/2014/main" id="{9E7CA80F-C33C-4DC9-942B-3D1F012BEF9D}"/>
            </a:ext>
          </a:extLst>
        </xdr:cNvPr>
        <xdr:cNvCxnSpPr/>
      </xdr:nvCxnSpPr>
      <xdr:spPr>
        <a:xfrm flipV="1">
          <a:off x="18778220" y="10468661"/>
          <a:ext cx="7315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1321</xdr:rowOff>
    </xdr:from>
    <xdr:to>
      <xdr:col>107</xdr:col>
      <xdr:colOff>101600</xdr:colOff>
      <xdr:row>61</xdr:row>
      <xdr:rowOff>102921</xdr:rowOff>
    </xdr:to>
    <xdr:sp macro="" textlink="">
      <xdr:nvSpPr>
        <xdr:cNvPr id="609" name="楕円 608">
          <a:extLst>
            <a:ext uri="{FF2B5EF4-FFF2-40B4-BE49-F238E27FC236}">
              <a16:creationId xmlns:a16="http://schemas.microsoft.com/office/drawing/2014/main" id="{45D47302-0469-47A3-B9E2-43408894524A}"/>
            </a:ext>
          </a:extLst>
        </xdr:cNvPr>
        <xdr:cNvSpPr/>
      </xdr:nvSpPr>
      <xdr:spPr>
        <a:xfrm>
          <a:off x="17937480" y="102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52121</xdr:rowOff>
    </xdr:from>
    <xdr:to>
      <xdr:col>111</xdr:col>
      <xdr:colOff>177800</xdr:colOff>
      <xdr:row>62</xdr:row>
      <xdr:rowOff>80010</xdr:rowOff>
    </xdr:to>
    <xdr:cxnSp macro="">
      <xdr:nvCxnSpPr>
        <xdr:cNvPr id="610" name="直線コネクタ 609">
          <a:extLst>
            <a:ext uri="{FF2B5EF4-FFF2-40B4-BE49-F238E27FC236}">
              <a16:creationId xmlns:a16="http://schemas.microsoft.com/office/drawing/2014/main" id="{5F668ED9-2AE9-486E-87D2-AE8F3A24F09C}"/>
            </a:ext>
          </a:extLst>
        </xdr:cNvPr>
        <xdr:cNvCxnSpPr/>
      </xdr:nvCxnSpPr>
      <xdr:spPr>
        <a:xfrm>
          <a:off x="17988280" y="10278161"/>
          <a:ext cx="78994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52984</xdr:rowOff>
    </xdr:from>
    <xdr:to>
      <xdr:col>102</xdr:col>
      <xdr:colOff>165100</xdr:colOff>
      <xdr:row>61</xdr:row>
      <xdr:rowOff>154584</xdr:rowOff>
    </xdr:to>
    <xdr:sp macro="" textlink="">
      <xdr:nvSpPr>
        <xdr:cNvPr id="611" name="楕円 610">
          <a:extLst>
            <a:ext uri="{FF2B5EF4-FFF2-40B4-BE49-F238E27FC236}">
              <a16:creationId xmlns:a16="http://schemas.microsoft.com/office/drawing/2014/main" id="{1779FACC-F9E0-439A-B183-AD67559A165B}"/>
            </a:ext>
          </a:extLst>
        </xdr:cNvPr>
        <xdr:cNvSpPr/>
      </xdr:nvSpPr>
      <xdr:spPr>
        <a:xfrm>
          <a:off x="17162780" y="102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52121</xdr:rowOff>
    </xdr:from>
    <xdr:to>
      <xdr:col>107</xdr:col>
      <xdr:colOff>50800</xdr:colOff>
      <xdr:row>61</xdr:row>
      <xdr:rowOff>103784</xdr:rowOff>
    </xdr:to>
    <xdr:cxnSp macro="">
      <xdr:nvCxnSpPr>
        <xdr:cNvPr id="612" name="直線コネクタ 611">
          <a:extLst>
            <a:ext uri="{FF2B5EF4-FFF2-40B4-BE49-F238E27FC236}">
              <a16:creationId xmlns:a16="http://schemas.microsoft.com/office/drawing/2014/main" id="{EAF76FD0-DBFE-4D94-81A3-BC230F8310B3}"/>
            </a:ext>
          </a:extLst>
        </xdr:cNvPr>
        <xdr:cNvCxnSpPr/>
      </xdr:nvCxnSpPr>
      <xdr:spPr>
        <a:xfrm flipV="1">
          <a:off x="17213580" y="10278161"/>
          <a:ext cx="7747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60299</xdr:rowOff>
    </xdr:from>
    <xdr:to>
      <xdr:col>98</xdr:col>
      <xdr:colOff>38100</xdr:colOff>
      <xdr:row>61</xdr:row>
      <xdr:rowOff>161899</xdr:rowOff>
    </xdr:to>
    <xdr:sp macro="" textlink="">
      <xdr:nvSpPr>
        <xdr:cNvPr id="613" name="楕円 612">
          <a:extLst>
            <a:ext uri="{FF2B5EF4-FFF2-40B4-BE49-F238E27FC236}">
              <a16:creationId xmlns:a16="http://schemas.microsoft.com/office/drawing/2014/main" id="{C71EEA11-0BF5-4340-A57E-37B7B2BE2620}"/>
            </a:ext>
          </a:extLst>
        </xdr:cNvPr>
        <xdr:cNvSpPr/>
      </xdr:nvSpPr>
      <xdr:spPr>
        <a:xfrm>
          <a:off x="16388080" y="10286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103784</xdr:rowOff>
    </xdr:from>
    <xdr:to>
      <xdr:col>102</xdr:col>
      <xdr:colOff>114300</xdr:colOff>
      <xdr:row>61</xdr:row>
      <xdr:rowOff>111099</xdr:rowOff>
    </xdr:to>
    <xdr:cxnSp macro="">
      <xdr:nvCxnSpPr>
        <xdr:cNvPr id="614" name="直線コネクタ 613">
          <a:extLst>
            <a:ext uri="{FF2B5EF4-FFF2-40B4-BE49-F238E27FC236}">
              <a16:creationId xmlns:a16="http://schemas.microsoft.com/office/drawing/2014/main" id="{18A889E3-441F-451E-819B-651576AB4940}"/>
            </a:ext>
          </a:extLst>
        </xdr:cNvPr>
        <xdr:cNvCxnSpPr/>
      </xdr:nvCxnSpPr>
      <xdr:spPr>
        <a:xfrm flipV="1">
          <a:off x="16431260" y="10329824"/>
          <a:ext cx="7823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5" name="n_1aveValue【学校施設】&#10;一人当たり面積">
          <a:extLst>
            <a:ext uri="{FF2B5EF4-FFF2-40B4-BE49-F238E27FC236}">
              <a16:creationId xmlns:a16="http://schemas.microsoft.com/office/drawing/2014/main" id="{8728282F-FFFE-4B66-80A2-E190AD3AA592}"/>
            </a:ext>
          </a:extLst>
        </xdr:cNvPr>
        <xdr:cNvSpPr txBox="1"/>
      </xdr:nvSpPr>
      <xdr:spPr>
        <a:xfrm>
          <a:off x="18561127" y="100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122394</xdr:rowOff>
    </xdr:from>
    <xdr:ext cx="469744" cy="259045"/>
    <xdr:sp macro="" textlink="">
      <xdr:nvSpPr>
        <xdr:cNvPr id="616" name="n_2aveValue【学校施設】&#10;一人当たり面積">
          <a:extLst>
            <a:ext uri="{FF2B5EF4-FFF2-40B4-BE49-F238E27FC236}">
              <a16:creationId xmlns:a16="http://schemas.microsoft.com/office/drawing/2014/main" id="{40944E08-0BA6-4A69-A646-4DCA5522A55D}"/>
            </a:ext>
          </a:extLst>
        </xdr:cNvPr>
        <xdr:cNvSpPr txBox="1"/>
      </xdr:nvSpPr>
      <xdr:spPr>
        <a:xfrm>
          <a:off x="17776267" y="1034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7" name="n_3aveValue【学校施設】&#10;一人当たり面積">
          <a:extLst>
            <a:ext uri="{FF2B5EF4-FFF2-40B4-BE49-F238E27FC236}">
              <a16:creationId xmlns:a16="http://schemas.microsoft.com/office/drawing/2014/main" id="{BCA01980-A819-4C62-8311-FEB5A78662B1}"/>
            </a:ext>
          </a:extLst>
        </xdr:cNvPr>
        <xdr:cNvSpPr txBox="1"/>
      </xdr:nvSpPr>
      <xdr:spPr>
        <a:xfrm>
          <a:off x="17001567" y="100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8" name="n_4aveValue【学校施設】&#10;一人当たり面積">
          <a:extLst>
            <a:ext uri="{FF2B5EF4-FFF2-40B4-BE49-F238E27FC236}">
              <a16:creationId xmlns:a16="http://schemas.microsoft.com/office/drawing/2014/main" id="{CBA16337-F529-44B6-B39B-56315B853DB0}"/>
            </a:ext>
          </a:extLst>
        </xdr:cNvPr>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619" name="n_1mainValue【学校施設】&#10;一人当たり面積">
          <a:extLst>
            <a:ext uri="{FF2B5EF4-FFF2-40B4-BE49-F238E27FC236}">
              <a16:creationId xmlns:a16="http://schemas.microsoft.com/office/drawing/2014/main" id="{4B59A1FA-0692-4879-AF2A-023FA6F1D2B3}"/>
            </a:ext>
          </a:extLst>
        </xdr:cNvPr>
        <xdr:cNvSpPr txBox="1"/>
      </xdr:nvSpPr>
      <xdr:spPr>
        <a:xfrm>
          <a:off x="185611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119448</xdr:rowOff>
    </xdr:from>
    <xdr:ext cx="469744" cy="259045"/>
    <xdr:sp macro="" textlink="">
      <xdr:nvSpPr>
        <xdr:cNvPr id="620" name="n_2mainValue【学校施設】&#10;一人当たり面積">
          <a:extLst>
            <a:ext uri="{FF2B5EF4-FFF2-40B4-BE49-F238E27FC236}">
              <a16:creationId xmlns:a16="http://schemas.microsoft.com/office/drawing/2014/main" id="{A98D1EE5-7F1F-4235-9274-3489157B4DCD}"/>
            </a:ext>
          </a:extLst>
        </xdr:cNvPr>
        <xdr:cNvSpPr txBox="1"/>
      </xdr:nvSpPr>
      <xdr:spPr>
        <a:xfrm>
          <a:off x="17776267" y="1001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145711</xdr:rowOff>
    </xdr:from>
    <xdr:ext cx="469744" cy="259045"/>
    <xdr:sp macro="" textlink="">
      <xdr:nvSpPr>
        <xdr:cNvPr id="621" name="n_3mainValue【学校施設】&#10;一人当たり面積">
          <a:extLst>
            <a:ext uri="{FF2B5EF4-FFF2-40B4-BE49-F238E27FC236}">
              <a16:creationId xmlns:a16="http://schemas.microsoft.com/office/drawing/2014/main" id="{00537023-D2EE-4381-9653-92F4AF3C4182}"/>
            </a:ext>
          </a:extLst>
        </xdr:cNvPr>
        <xdr:cNvSpPr txBox="1"/>
      </xdr:nvSpPr>
      <xdr:spPr>
        <a:xfrm>
          <a:off x="17001567" y="103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153026</xdr:rowOff>
    </xdr:from>
    <xdr:ext cx="469744" cy="259045"/>
    <xdr:sp macro="" textlink="">
      <xdr:nvSpPr>
        <xdr:cNvPr id="622" name="n_4mainValue【学校施設】&#10;一人当たり面積">
          <a:extLst>
            <a:ext uri="{FF2B5EF4-FFF2-40B4-BE49-F238E27FC236}">
              <a16:creationId xmlns:a16="http://schemas.microsoft.com/office/drawing/2014/main" id="{0D8B096D-717A-41C0-8809-EC3A238B680F}"/>
            </a:ext>
          </a:extLst>
        </xdr:cNvPr>
        <xdr:cNvSpPr txBox="1"/>
      </xdr:nvSpPr>
      <xdr:spPr>
        <a:xfrm>
          <a:off x="16226867" y="103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349A887-1135-4CD7-93B8-223AC5F192A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A4A57A4-96DE-4B9D-B2E8-63D14321507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1D2B403-BE76-4205-8DF9-06FAC5622CE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EC723435-29BA-48C7-97D6-6310539D4FF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533702B-FA4B-44C5-931B-9913B8513C8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4DD4E964-FF79-4661-B8B1-D0432741BAC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02C7F8B-59FF-42EA-A628-F22C6279646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2AAB0DC-1DF8-4A89-9C62-1694326A549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1DB163B2-4D09-4D70-AFE9-3A08B1F9812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6F9AD465-7D0C-4CE8-886A-237B6F77307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C79E03E-3D6E-4E11-802D-99D175787A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833BEF7-2D81-4952-9046-EED8BB0F2D8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A65DD00C-9332-48ED-80F0-4DD836440FC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C0126CD9-BDFD-494D-8A04-54EB5540476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1EEE2B0-EEE6-469B-8CA5-C9072BCB72B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7E9FD33A-A1EE-4829-ACAF-AA04530304C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BEC0D81-15E6-4C31-9B0C-9F34C3E100B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E2DDAF88-663B-43D1-9204-D9070FB1C95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710052C-6158-4F6E-B193-17BF2C49E0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A3D10A5-6142-4943-A5B1-C6AD692AEB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E4CA63C1-D0E9-4161-A404-0C16A7F844F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D2E1F5B-960E-468B-9DCB-43B84431B18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744AB640-0B70-4F04-BF3C-584A29E106E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3B0D36B-68AA-4607-995B-65DDB9D4AF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9BA8D834-B4CB-48AB-B280-1DA22C878E8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E33F8A1-752F-400A-9995-DD84F0FAD26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7CA6F4F0-D0CB-4758-B798-C6377029250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EEBE7D05-F955-4CA9-BB1B-CAD8E4DC2DEB}"/>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5FD1479E-941F-40E4-AA66-B05CEC8A2B2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4569531E-126D-41C8-BD3F-86F2D202D8F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80B44706-79DD-43D6-98A4-9091C93EC0F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B246CF9B-B043-45D8-989C-93D1E439044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7C7CCC10-06AF-41BC-88A7-F54946BED39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971C5EC-AB4B-4136-B2DC-EDFF9EB33E8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1B00046C-F046-426F-8BE6-48629C2DE70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6A102357-BDBB-4E77-986A-4A25B89B6A9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497BE00A-F37F-45E8-968C-E802F4495E1F}"/>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21E39CCA-EF2B-49C7-8BCD-EC5F5C1AFE3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4B07CA24-A12D-44F8-8CF0-C5367F3C52B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D164E24-1D7B-406D-AB92-1A8B2258A10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663" name="直線コネクタ 662">
          <a:extLst>
            <a:ext uri="{FF2B5EF4-FFF2-40B4-BE49-F238E27FC236}">
              <a16:creationId xmlns:a16="http://schemas.microsoft.com/office/drawing/2014/main" id="{797ADE80-222B-48C9-965E-398738BBF06B}"/>
            </a:ext>
          </a:extLst>
        </xdr:cNvPr>
        <xdr:cNvCxnSpPr/>
      </xdr:nvCxnSpPr>
      <xdr:spPr>
        <a:xfrm flipV="1">
          <a:off x="14375764" y="16723996"/>
          <a:ext cx="0" cy="153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a:extLst>
            <a:ext uri="{FF2B5EF4-FFF2-40B4-BE49-F238E27FC236}">
              <a16:creationId xmlns:a16="http://schemas.microsoft.com/office/drawing/2014/main" id="{64A7286C-05F3-469C-9436-6357C72E6382}"/>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a:extLst>
            <a:ext uri="{FF2B5EF4-FFF2-40B4-BE49-F238E27FC236}">
              <a16:creationId xmlns:a16="http://schemas.microsoft.com/office/drawing/2014/main" id="{64392A39-EE0F-4E03-A46D-E5A02BEE4C5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666" name="【公民館】&#10;有形固定資産減価償却率最大値テキスト">
          <a:extLst>
            <a:ext uri="{FF2B5EF4-FFF2-40B4-BE49-F238E27FC236}">
              <a16:creationId xmlns:a16="http://schemas.microsoft.com/office/drawing/2014/main" id="{1BC0CB08-2C9A-4966-B75C-8C942D1149B6}"/>
            </a:ext>
          </a:extLst>
        </xdr:cNvPr>
        <xdr:cNvSpPr txBox="1"/>
      </xdr:nvSpPr>
      <xdr:spPr>
        <a:xfrm>
          <a:off x="1441450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667" name="直線コネクタ 666">
          <a:extLst>
            <a:ext uri="{FF2B5EF4-FFF2-40B4-BE49-F238E27FC236}">
              <a16:creationId xmlns:a16="http://schemas.microsoft.com/office/drawing/2014/main" id="{AC3759FF-CAA9-46F4-988F-A4AB9C7FC602}"/>
            </a:ext>
          </a:extLst>
        </xdr:cNvPr>
        <xdr:cNvCxnSpPr/>
      </xdr:nvCxnSpPr>
      <xdr:spPr>
        <a:xfrm>
          <a:off x="1428750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68" name="【公民館】&#10;有形固定資産減価償却率平均値テキスト">
          <a:extLst>
            <a:ext uri="{FF2B5EF4-FFF2-40B4-BE49-F238E27FC236}">
              <a16:creationId xmlns:a16="http://schemas.microsoft.com/office/drawing/2014/main" id="{16393DB9-C918-4D17-A5BB-29D2A120A9E8}"/>
            </a:ext>
          </a:extLst>
        </xdr:cNvPr>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69" name="フローチャート: 判断 668">
          <a:extLst>
            <a:ext uri="{FF2B5EF4-FFF2-40B4-BE49-F238E27FC236}">
              <a16:creationId xmlns:a16="http://schemas.microsoft.com/office/drawing/2014/main" id="{68A9DCAB-0A2D-4B6E-8820-05C8F7CA0A36}"/>
            </a:ext>
          </a:extLst>
        </xdr:cNvPr>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70" name="フローチャート: 判断 669">
          <a:extLst>
            <a:ext uri="{FF2B5EF4-FFF2-40B4-BE49-F238E27FC236}">
              <a16:creationId xmlns:a16="http://schemas.microsoft.com/office/drawing/2014/main" id="{2557B41C-4D2F-4C6D-B70E-8FB9088BB5D8}"/>
            </a:ext>
          </a:extLst>
        </xdr:cNvPr>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671" name="フローチャート: 判断 670">
          <a:extLst>
            <a:ext uri="{FF2B5EF4-FFF2-40B4-BE49-F238E27FC236}">
              <a16:creationId xmlns:a16="http://schemas.microsoft.com/office/drawing/2014/main" id="{EFFDFE58-105C-474F-B62D-766CB4688ABB}"/>
            </a:ext>
          </a:extLst>
        </xdr:cNvPr>
        <xdr:cNvSpPr/>
      </xdr:nvSpPr>
      <xdr:spPr>
        <a:xfrm>
          <a:off x="128041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2" name="フローチャート: 判断 671">
          <a:extLst>
            <a:ext uri="{FF2B5EF4-FFF2-40B4-BE49-F238E27FC236}">
              <a16:creationId xmlns:a16="http://schemas.microsoft.com/office/drawing/2014/main" id="{A620E68D-9669-4852-995C-471299239617}"/>
            </a:ext>
          </a:extLst>
        </xdr:cNvPr>
        <xdr:cNvSpPr/>
      </xdr:nvSpPr>
      <xdr:spPr>
        <a:xfrm>
          <a:off x="120294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3" name="フローチャート: 判断 672">
          <a:extLst>
            <a:ext uri="{FF2B5EF4-FFF2-40B4-BE49-F238E27FC236}">
              <a16:creationId xmlns:a16="http://schemas.microsoft.com/office/drawing/2014/main" id="{DF50699C-8853-4A0E-9CB9-8C35DB550DB7}"/>
            </a:ext>
          </a:extLst>
        </xdr:cNvPr>
        <xdr:cNvSpPr/>
      </xdr:nvSpPr>
      <xdr:spPr>
        <a:xfrm>
          <a:off x="1123188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8262FB9-B893-4CC4-AA35-2B4A8E69A73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D866FBAE-6804-4C41-BA9E-7D038F61BE4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959FB73-F50B-48DD-9391-F83F1C7071E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8E7C8EC-8405-47D0-B300-4D535619314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ADC39628-9AFD-4BF3-A6AB-24C81889594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679" name="楕円 678">
          <a:extLst>
            <a:ext uri="{FF2B5EF4-FFF2-40B4-BE49-F238E27FC236}">
              <a16:creationId xmlns:a16="http://schemas.microsoft.com/office/drawing/2014/main" id="{BEABA37D-0B04-48B8-9076-04F32D2471E1}"/>
            </a:ext>
          </a:extLst>
        </xdr:cNvPr>
        <xdr:cNvSpPr/>
      </xdr:nvSpPr>
      <xdr:spPr>
        <a:xfrm>
          <a:off x="14325600" y="176523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680" name="【公民館】&#10;有形固定資産減価償却率該当値テキスト">
          <a:extLst>
            <a:ext uri="{FF2B5EF4-FFF2-40B4-BE49-F238E27FC236}">
              <a16:creationId xmlns:a16="http://schemas.microsoft.com/office/drawing/2014/main" id="{7CE33841-DF69-493B-8D25-C88B0F6BAB1F}"/>
            </a:ext>
          </a:extLst>
        </xdr:cNvPr>
        <xdr:cNvSpPr txBox="1"/>
      </xdr:nvSpPr>
      <xdr:spPr>
        <a:xfrm>
          <a:off x="14414500" y="1763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681" name="楕円 680">
          <a:extLst>
            <a:ext uri="{FF2B5EF4-FFF2-40B4-BE49-F238E27FC236}">
              <a16:creationId xmlns:a16="http://schemas.microsoft.com/office/drawing/2014/main" id="{938A9B9F-0F03-48A2-A796-DA348F2BC900}"/>
            </a:ext>
          </a:extLst>
        </xdr:cNvPr>
        <xdr:cNvSpPr/>
      </xdr:nvSpPr>
      <xdr:spPr>
        <a:xfrm>
          <a:off x="1357884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55245</xdr:rowOff>
    </xdr:from>
    <xdr:to>
      <xdr:col>85</xdr:col>
      <xdr:colOff>127000</xdr:colOff>
      <xdr:row>105</xdr:row>
      <xdr:rowOff>100964</xdr:rowOff>
    </xdr:to>
    <xdr:cxnSp macro="">
      <xdr:nvCxnSpPr>
        <xdr:cNvPr id="682" name="直線コネクタ 681">
          <a:extLst>
            <a:ext uri="{FF2B5EF4-FFF2-40B4-BE49-F238E27FC236}">
              <a16:creationId xmlns:a16="http://schemas.microsoft.com/office/drawing/2014/main" id="{97163B95-6480-40C1-9C1C-98558D0CFC7D}"/>
            </a:ext>
          </a:extLst>
        </xdr:cNvPr>
        <xdr:cNvCxnSpPr/>
      </xdr:nvCxnSpPr>
      <xdr:spPr>
        <a:xfrm>
          <a:off x="13629640" y="1765744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83" name="楕円 682">
          <a:extLst>
            <a:ext uri="{FF2B5EF4-FFF2-40B4-BE49-F238E27FC236}">
              <a16:creationId xmlns:a16="http://schemas.microsoft.com/office/drawing/2014/main" id="{8B35C6C5-5C96-42AF-9D15-A0314BBCD2DC}"/>
            </a:ext>
          </a:extLst>
        </xdr:cNvPr>
        <xdr:cNvSpPr/>
      </xdr:nvSpPr>
      <xdr:spPr>
        <a:xfrm>
          <a:off x="1280414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62864</xdr:rowOff>
    </xdr:to>
    <xdr:cxnSp macro="">
      <xdr:nvCxnSpPr>
        <xdr:cNvPr id="684" name="直線コネクタ 683">
          <a:extLst>
            <a:ext uri="{FF2B5EF4-FFF2-40B4-BE49-F238E27FC236}">
              <a16:creationId xmlns:a16="http://schemas.microsoft.com/office/drawing/2014/main" id="{E4F89432-7EA2-4412-9299-46507C8B4B71}"/>
            </a:ext>
          </a:extLst>
        </xdr:cNvPr>
        <xdr:cNvCxnSpPr/>
      </xdr:nvCxnSpPr>
      <xdr:spPr>
        <a:xfrm flipV="1">
          <a:off x="12854940" y="1765744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685" name="楕円 684">
          <a:extLst>
            <a:ext uri="{FF2B5EF4-FFF2-40B4-BE49-F238E27FC236}">
              <a16:creationId xmlns:a16="http://schemas.microsoft.com/office/drawing/2014/main" id="{A4F3B719-33E3-46ED-A976-D11D02528452}"/>
            </a:ext>
          </a:extLst>
        </xdr:cNvPr>
        <xdr:cNvSpPr/>
      </xdr:nvSpPr>
      <xdr:spPr>
        <a:xfrm>
          <a:off x="12029440" y="17545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161925</xdr:rowOff>
    </xdr:from>
    <xdr:to>
      <xdr:col>76</xdr:col>
      <xdr:colOff>114300</xdr:colOff>
      <xdr:row>105</xdr:row>
      <xdr:rowOff>62864</xdr:rowOff>
    </xdr:to>
    <xdr:cxnSp macro="">
      <xdr:nvCxnSpPr>
        <xdr:cNvPr id="686" name="直線コネクタ 685">
          <a:extLst>
            <a:ext uri="{FF2B5EF4-FFF2-40B4-BE49-F238E27FC236}">
              <a16:creationId xmlns:a16="http://schemas.microsoft.com/office/drawing/2014/main" id="{81CF62A6-50E7-4BEA-B2DA-E224DC9017FA}"/>
            </a:ext>
          </a:extLst>
        </xdr:cNvPr>
        <xdr:cNvCxnSpPr/>
      </xdr:nvCxnSpPr>
      <xdr:spPr>
        <a:xfrm>
          <a:off x="12072620" y="17596485"/>
          <a:ext cx="7823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113030</xdr:rowOff>
    </xdr:from>
    <xdr:to>
      <xdr:col>67</xdr:col>
      <xdr:colOff>101600</xdr:colOff>
      <xdr:row>105</xdr:row>
      <xdr:rowOff>43180</xdr:rowOff>
    </xdr:to>
    <xdr:sp macro="" textlink="">
      <xdr:nvSpPr>
        <xdr:cNvPr id="687" name="楕円 686">
          <a:extLst>
            <a:ext uri="{FF2B5EF4-FFF2-40B4-BE49-F238E27FC236}">
              <a16:creationId xmlns:a16="http://schemas.microsoft.com/office/drawing/2014/main" id="{DFA9DFE0-351D-4DEE-940B-61572F9EAD67}"/>
            </a:ext>
          </a:extLst>
        </xdr:cNvPr>
        <xdr:cNvSpPr/>
      </xdr:nvSpPr>
      <xdr:spPr>
        <a:xfrm>
          <a:off x="11231880" y="1754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161925</xdr:rowOff>
    </xdr:from>
    <xdr:to>
      <xdr:col>71</xdr:col>
      <xdr:colOff>177800</xdr:colOff>
      <xdr:row>104</xdr:row>
      <xdr:rowOff>163830</xdr:rowOff>
    </xdr:to>
    <xdr:cxnSp macro="">
      <xdr:nvCxnSpPr>
        <xdr:cNvPr id="688" name="直線コネクタ 687">
          <a:extLst>
            <a:ext uri="{FF2B5EF4-FFF2-40B4-BE49-F238E27FC236}">
              <a16:creationId xmlns:a16="http://schemas.microsoft.com/office/drawing/2014/main" id="{6BBD1F5D-F62F-454D-8EE4-CF960117FBF3}"/>
            </a:ext>
          </a:extLst>
        </xdr:cNvPr>
        <xdr:cNvCxnSpPr/>
      </xdr:nvCxnSpPr>
      <xdr:spPr>
        <a:xfrm flipV="1">
          <a:off x="11282680" y="1759648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89" name="n_1aveValue【公民館】&#10;有形固定資産減価償却率">
          <a:extLst>
            <a:ext uri="{FF2B5EF4-FFF2-40B4-BE49-F238E27FC236}">
              <a16:creationId xmlns:a16="http://schemas.microsoft.com/office/drawing/2014/main" id="{D6657F11-6DAB-48D3-BE40-DF236E29F226}"/>
            </a:ext>
          </a:extLst>
        </xdr:cNvPr>
        <xdr:cNvSpPr txBox="1"/>
      </xdr:nvSpPr>
      <xdr:spPr>
        <a:xfrm>
          <a:off x="13437244" y="17357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73041</xdr:rowOff>
    </xdr:from>
    <xdr:ext cx="405111" cy="259045"/>
    <xdr:sp macro="" textlink="">
      <xdr:nvSpPr>
        <xdr:cNvPr id="690" name="n_2aveValue【公民館】&#10;有形固定資産減価償却率">
          <a:extLst>
            <a:ext uri="{FF2B5EF4-FFF2-40B4-BE49-F238E27FC236}">
              <a16:creationId xmlns:a16="http://schemas.microsoft.com/office/drawing/2014/main" id="{B7621525-14C4-441B-8F33-7CEB28BA390C}"/>
            </a:ext>
          </a:extLst>
        </xdr:cNvPr>
        <xdr:cNvSpPr txBox="1"/>
      </xdr:nvSpPr>
      <xdr:spPr>
        <a:xfrm>
          <a:off x="12675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691" name="n_3aveValue【公民館】&#10;有形固定資産減価償却率">
          <a:extLst>
            <a:ext uri="{FF2B5EF4-FFF2-40B4-BE49-F238E27FC236}">
              <a16:creationId xmlns:a16="http://schemas.microsoft.com/office/drawing/2014/main" id="{93BDD3C4-ED34-4A8B-815E-EB985D4E33D3}"/>
            </a:ext>
          </a:extLst>
        </xdr:cNvPr>
        <xdr:cNvSpPr txBox="1"/>
      </xdr:nvSpPr>
      <xdr:spPr>
        <a:xfrm>
          <a:off x="119005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692" name="n_4aveValue【公民館】&#10;有形固定資産減価償却率">
          <a:extLst>
            <a:ext uri="{FF2B5EF4-FFF2-40B4-BE49-F238E27FC236}">
              <a16:creationId xmlns:a16="http://schemas.microsoft.com/office/drawing/2014/main" id="{0CF7ED41-9AEB-4F96-82D7-71831217CBD6}"/>
            </a:ext>
          </a:extLst>
        </xdr:cNvPr>
        <xdr:cNvSpPr txBox="1"/>
      </xdr:nvSpPr>
      <xdr:spPr>
        <a:xfrm>
          <a:off x="1110298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693" name="n_1mainValue【公民館】&#10;有形固定資産減価償却率">
          <a:extLst>
            <a:ext uri="{FF2B5EF4-FFF2-40B4-BE49-F238E27FC236}">
              <a16:creationId xmlns:a16="http://schemas.microsoft.com/office/drawing/2014/main" id="{4C6D5020-2653-4DD9-A5D2-0E593D880773}"/>
            </a:ext>
          </a:extLst>
        </xdr:cNvPr>
        <xdr:cNvSpPr txBox="1"/>
      </xdr:nvSpPr>
      <xdr:spPr>
        <a:xfrm>
          <a:off x="134372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694" name="n_2mainValue【公民館】&#10;有形固定資産減価償却率">
          <a:extLst>
            <a:ext uri="{FF2B5EF4-FFF2-40B4-BE49-F238E27FC236}">
              <a16:creationId xmlns:a16="http://schemas.microsoft.com/office/drawing/2014/main" id="{55A742BA-2A02-4164-A800-9F2EDCA80FF5}"/>
            </a:ext>
          </a:extLst>
        </xdr:cNvPr>
        <xdr:cNvSpPr txBox="1"/>
      </xdr:nvSpPr>
      <xdr:spPr>
        <a:xfrm>
          <a:off x="1267524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57802</xdr:rowOff>
    </xdr:from>
    <xdr:ext cx="405111" cy="259045"/>
    <xdr:sp macro="" textlink="">
      <xdr:nvSpPr>
        <xdr:cNvPr id="695" name="n_3mainValue【公民館】&#10;有形固定資産減価償却率">
          <a:extLst>
            <a:ext uri="{FF2B5EF4-FFF2-40B4-BE49-F238E27FC236}">
              <a16:creationId xmlns:a16="http://schemas.microsoft.com/office/drawing/2014/main" id="{E0686007-A489-4896-A5F3-B6A2D5DE5DFB}"/>
            </a:ext>
          </a:extLst>
        </xdr:cNvPr>
        <xdr:cNvSpPr txBox="1"/>
      </xdr:nvSpPr>
      <xdr:spPr>
        <a:xfrm>
          <a:off x="119005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59707</xdr:rowOff>
    </xdr:from>
    <xdr:ext cx="405111" cy="259045"/>
    <xdr:sp macro="" textlink="">
      <xdr:nvSpPr>
        <xdr:cNvPr id="696" name="n_4mainValue【公民館】&#10;有形固定資産減価償却率">
          <a:extLst>
            <a:ext uri="{FF2B5EF4-FFF2-40B4-BE49-F238E27FC236}">
              <a16:creationId xmlns:a16="http://schemas.microsoft.com/office/drawing/2014/main" id="{4353A785-9A2D-4208-B1AF-BFF829198F4B}"/>
            </a:ext>
          </a:extLst>
        </xdr:cNvPr>
        <xdr:cNvSpPr txBox="1"/>
      </xdr:nvSpPr>
      <xdr:spPr>
        <a:xfrm>
          <a:off x="1110298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C55C56C5-2AF1-4A55-B192-55F154F56CC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E5C0387-40A6-4409-8DBB-FEC380F8F51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740FD20B-F547-4594-BA8F-CE049EB4D28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A650F909-B0A8-4FEA-8FED-89870E60B95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8F1DA4A-3C8F-406F-A499-7DFDEA847A5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B976E399-805E-404A-86CB-EE7D2EF58A9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967C681C-2BB9-4A4C-B475-36E6E6283F2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A2697FAD-BDE3-4C33-8C51-22ADF1B2F62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77F5F063-8E23-486E-B9DE-976853D0A5B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4A2AB8F3-73DF-4133-80B9-B18D0084A36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2F2C4565-83B4-46ED-A0A7-3C97DD8B359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14200479-54E5-4761-84FA-F53425089D0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824D83B7-C505-434F-AEC5-435444C3BF0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136706A7-F27B-4136-B370-F79557871D1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DF8EF97C-7CD2-4729-8B39-64BE84D2391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FBFF1517-74D3-4718-8A61-28D105CEB09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AB229213-A64E-4B2A-A3E7-0B1070660F3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AB0AE606-1775-4CB7-AB7C-035D9BEAADF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8BF58E2-2B0E-4C9E-96B6-B88392C1B19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89026C68-8971-4A5E-97C6-A8A708E9517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1ABAC9F1-0760-4B28-A906-15A02573C84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E2A18998-08F6-4669-AC61-38EEAC91C90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2ED608CA-E103-4047-B79A-6BA29D56D0C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6EA9B199-63FA-4D08-9313-E09B9EC61A3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E43D020F-7C03-4258-9747-45F92E5C665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22" name="直線コネクタ 721">
          <a:extLst>
            <a:ext uri="{FF2B5EF4-FFF2-40B4-BE49-F238E27FC236}">
              <a16:creationId xmlns:a16="http://schemas.microsoft.com/office/drawing/2014/main" id="{DD47DFED-3061-4BE6-AD3B-2B52CECDC243}"/>
            </a:ext>
          </a:extLst>
        </xdr:cNvPr>
        <xdr:cNvCxnSpPr/>
      </xdr:nvCxnSpPr>
      <xdr:spPr>
        <a:xfrm flipV="1">
          <a:off x="19509104" y="16716647"/>
          <a:ext cx="0" cy="158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3" name="【公民館】&#10;一人当たり面積最小値テキスト">
          <a:extLst>
            <a:ext uri="{FF2B5EF4-FFF2-40B4-BE49-F238E27FC236}">
              <a16:creationId xmlns:a16="http://schemas.microsoft.com/office/drawing/2014/main" id="{603C18D9-718B-4088-90FD-E700A0849525}"/>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4" name="直線コネクタ 723">
          <a:extLst>
            <a:ext uri="{FF2B5EF4-FFF2-40B4-BE49-F238E27FC236}">
              <a16:creationId xmlns:a16="http://schemas.microsoft.com/office/drawing/2014/main" id="{59833376-95BB-415B-82D7-4923BDBB155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25" name="【公民館】&#10;一人当たり面積最大値テキスト">
          <a:extLst>
            <a:ext uri="{FF2B5EF4-FFF2-40B4-BE49-F238E27FC236}">
              <a16:creationId xmlns:a16="http://schemas.microsoft.com/office/drawing/2014/main" id="{7048746B-BA1F-4746-970B-04D6B710999B}"/>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26" name="直線コネクタ 725">
          <a:extLst>
            <a:ext uri="{FF2B5EF4-FFF2-40B4-BE49-F238E27FC236}">
              <a16:creationId xmlns:a16="http://schemas.microsoft.com/office/drawing/2014/main" id="{AB25ED3F-386A-4042-809D-56FEB3FC42CD}"/>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169108</xdr:rowOff>
    </xdr:from>
    <xdr:ext cx="469744" cy="259045"/>
    <xdr:sp macro="" textlink="">
      <xdr:nvSpPr>
        <xdr:cNvPr id="727" name="【公民館】&#10;一人当たり面積平均値テキスト">
          <a:extLst>
            <a:ext uri="{FF2B5EF4-FFF2-40B4-BE49-F238E27FC236}">
              <a16:creationId xmlns:a16="http://schemas.microsoft.com/office/drawing/2014/main" id="{44C8FEB6-747B-4D2D-A53D-FFE4739346C1}"/>
            </a:ext>
          </a:extLst>
        </xdr:cNvPr>
        <xdr:cNvSpPr txBox="1"/>
      </xdr:nvSpPr>
      <xdr:spPr>
        <a:xfrm>
          <a:off x="19547840" y="17603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28" name="フローチャート: 判断 727">
          <a:extLst>
            <a:ext uri="{FF2B5EF4-FFF2-40B4-BE49-F238E27FC236}">
              <a16:creationId xmlns:a16="http://schemas.microsoft.com/office/drawing/2014/main" id="{B08C8709-86F5-4360-B94E-D44A59FC2CEC}"/>
            </a:ext>
          </a:extLst>
        </xdr:cNvPr>
        <xdr:cNvSpPr/>
      </xdr:nvSpPr>
      <xdr:spPr>
        <a:xfrm>
          <a:off x="19458940" y="1774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29" name="フローチャート: 判断 728">
          <a:extLst>
            <a:ext uri="{FF2B5EF4-FFF2-40B4-BE49-F238E27FC236}">
              <a16:creationId xmlns:a16="http://schemas.microsoft.com/office/drawing/2014/main" id="{9D508C9C-232C-4C88-8A9E-FDF86230C3D5}"/>
            </a:ext>
          </a:extLst>
        </xdr:cNvPr>
        <xdr:cNvSpPr/>
      </xdr:nvSpPr>
      <xdr:spPr>
        <a:xfrm>
          <a:off x="1873504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730" name="フローチャート: 判断 729">
          <a:extLst>
            <a:ext uri="{FF2B5EF4-FFF2-40B4-BE49-F238E27FC236}">
              <a16:creationId xmlns:a16="http://schemas.microsoft.com/office/drawing/2014/main" id="{62A52F27-A904-45D8-8F01-C952F13E0A4E}"/>
            </a:ext>
          </a:extLst>
        </xdr:cNvPr>
        <xdr:cNvSpPr/>
      </xdr:nvSpPr>
      <xdr:spPr>
        <a:xfrm>
          <a:off x="1793748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731" name="フローチャート: 判断 730">
          <a:extLst>
            <a:ext uri="{FF2B5EF4-FFF2-40B4-BE49-F238E27FC236}">
              <a16:creationId xmlns:a16="http://schemas.microsoft.com/office/drawing/2014/main" id="{9A9D72DD-3858-4184-A3FC-4BD7A326A545}"/>
            </a:ext>
          </a:extLst>
        </xdr:cNvPr>
        <xdr:cNvSpPr/>
      </xdr:nvSpPr>
      <xdr:spPr>
        <a:xfrm>
          <a:off x="171627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732" name="フローチャート: 判断 731">
          <a:extLst>
            <a:ext uri="{FF2B5EF4-FFF2-40B4-BE49-F238E27FC236}">
              <a16:creationId xmlns:a16="http://schemas.microsoft.com/office/drawing/2014/main" id="{1FCCEE21-A22F-4A5F-B98A-A52525DFC0FF}"/>
            </a:ext>
          </a:extLst>
        </xdr:cNvPr>
        <xdr:cNvSpPr/>
      </xdr:nvSpPr>
      <xdr:spPr>
        <a:xfrm>
          <a:off x="16388080" y="1777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2215FA1-EF30-46D7-8F38-CEF45DDADDF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938C82E-33B1-4E7E-821C-B3081C6075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2AC8783-0B03-43EA-88C3-104423DBA26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4311886-CB6C-4378-BCAD-7B49F319E36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2590D8C-C605-4AF5-A9BC-2B8F24F112C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49893</xdr:rowOff>
    </xdr:from>
    <xdr:to>
      <xdr:col>116</xdr:col>
      <xdr:colOff>114300</xdr:colOff>
      <xdr:row>106</xdr:row>
      <xdr:rowOff>151493</xdr:rowOff>
    </xdr:to>
    <xdr:sp macro="" textlink="">
      <xdr:nvSpPr>
        <xdr:cNvPr id="738" name="楕円 737">
          <a:extLst>
            <a:ext uri="{FF2B5EF4-FFF2-40B4-BE49-F238E27FC236}">
              <a16:creationId xmlns:a16="http://schemas.microsoft.com/office/drawing/2014/main" id="{B20BD3AA-F891-482D-80DA-7974B2BF65D1}"/>
            </a:ext>
          </a:extLst>
        </xdr:cNvPr>
        <xdr:cNvSpPr/>
      </xdr:nvSpPr>
      <xdr:spPr>
        <a:xfrm>
          <a:off x="1945894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28320</xdr:rowOff>
    </xdr:from>
    <xdr:ext cx="469744" cy="259045"/>
    <xdr:sp macro="" textlink="">
      <xdr:nvSpPr>
        <xdr:cNvPr id="739" name="【公民館】&#10;一人当たり面積該当値テキスト">
          <a:extLst>
            <a:ext uri="{FF2B5EF4-FFF2-40B4-BE49-F238E27FC236}">
              <a16:creationId xmlns:a16="http://schemas.microsoft.com/office/drawing/2014/main" id="{90E06C9C-8F99-457F-8C10-346B6DD09D73}"/>
            </a:ext>
          </a:extLst>
        </xdr:cNvPr>
        <xdr:cNvSpPr txBox="1"/>
      </xdr:nvSpPr>
      <xdr:spPr>
        <a:xfrm>
          <a:off x="19547840" y="1779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740" name="楕円 739">
          <a:extLst>
            <a:ext uri="{FF2B5EF4-FFF2-40B4-BE49-F238E27FC236}">
              <a16:creationId xmlns:a16="http://schemas.microsoft.com/office/drawing/2014/main" id="{6DED1622-7888-43CD-A36B-CEB9DF67B3DD}"/>
            </a:ext>
          </a:extLst>
        </xdr:cNvPr>
        <xdr:cNvSpPr/>
      </xdr:nvSpPr>
      <xdr:spPr>
        <a:xfrm>
          <a:off x="18735040" y="17822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100693</xdr:rowOff>
    </xdr:from>
    <xdr:to>
      <xdr:col>116</xdr:col>
      <xdr:colOff>63500</xdr:colOff>
      <xdr:row>106</xdr:row>
      <xdr:rowOff>103958</xdr:rowOff>
    </xdr:to>
    <xdr:cxnSp macro="">
      <xdr:nvCxnSpPr>
        <xdr:cNvPr id="741" name="直線コネクタ 740">
          <a:extLst>
            <a:ext uri="{FF2B5EF4-FFF2-40B4-BE49-F238E27FC236}">
              <a16:creationId xmlns:a16="http://schemas.microsoft.com/office/drawing/2014/main" id="{5BADBB01-8CCA-487F-87DC-48BC3A3A286B}"/>
            </a:ext>
          </a:extLst>
        </xdr:cNvPr>
        <xdr:cNvCxnSpPr/>
      </xdr:nvCxnSpPr>
      <xdr:spPr>
        <a:xfrm flipV="1">
          <a:off x="18778220" y="1787053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42" name="楕円 741">
          <a:extLst>
            <a:ext uri="{FF2B5EF4-FFF2-40B4-BE49-F238E27FC236}">
              <a16:creationId xmlns:a16="http://schemas.microsoft.com/office/drawing/2014/main" id="{64B578F2-06AD-4B8B-BD1B-6B54AB7C9D52}"/>
            </a:ext>
          </a:extLst>
        </xdr:cNvPr>
        <xdr:cNvSpPr/>
      </xdr:nvSpPr>
      <xdr:spPr>
        <a:xfrm>
          <a:off x="179374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108857</xdr:rowOff>
    </xdr:to>
    <xdr:cxnSp macro="">
      <xdr:nvCxnSpPr>
        <xdr:cNvPr id="743" name="直線コネクタ 742">
          <a:extLst>
            <a:ext uri="{FF2B5EF4-FFF2-40B4-BE49-F238E27FC236}">
              <a16:creationId xmlns:a16="http://schemas.microsoft.com/office/drawing/2014/main" id="{727AB3F8-5D02-4193-9EC8-07666AE99E1F}"/>
            </a:ext>
          </a:extLst>
        </xdr:cNvPr>
        <xdr:cNvCxnSpPr/>
      </xdr:nvCxnSpPr>
      <xdr:spPr>
        <a:xfrm flipV="1">
          <a:off x="17988280" y="17873798"/>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744" name="楕円 743">
          <a:extLst>
            <a:ext uri="{FF2B5EF4-FFF2-40B4-BE49-F238E27FC236}">
              <a16:creationId xmlns:a16="http://schemas.microsoft.com/office/drawing/2014/main" id="{555957B4-C3ED-49B8-B276-4068FF4F30E4}"/>
            </a:ext>
          </a:extLst>
        </xdr:cNvPr>
        <xdr:cNvSpPr/>
      </xdr:nvSpPr>
      <xdr:spPr>
        <a:xfrm>
          <a:off x="1716278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117021</xdr:rowOff>
    </xdr:to>
    <xdr:cxnSp macro="">
      <xdr:nvCxnSpPr>
        <xdr:cNvPr id="745" name="直線コネクタ 744">
          <a:extLst>
            <a:ext uri="{FF2B5EF4-FFF2-40B4-BE49-F238E27FC236}">
              <a16:creationId xmlns:a16="http://schemas.microsoft.com/office/drawing/2014/main" id="{75B79C15-E0FF-488F-BFA6-CBAFB21E2D0B}"/>
            </a:ext>
          </a:extLst>
        </xdr:cNvPr>
        <xdr:cNvCxnSpPr/>
      </xdr:nvCxnSpPr>
      <xdr:spPr>
        <a:xfrm flipV="1">
          <a:off x="17213580" y="1787869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746" name="楕円 745">
          <a:extLst>
            <a:ext uri="{FF2B5EF4-FFF2-40B4-BE49-F238E27FC236}">
              <a16:creationId xmlns:a16="http://schemas.microsoft.com/office/drawing/2014/main" id="{F229D6D9-EB94-4ACE-9657-D1DBAEBDC21C}"/>
            </a:ext>
          </a:extLst>
        </xdr:cNvPr>
        <xdr:cNvSpPr/>
      </xdr:nvSpPr>
      <xdr:spPr>
        <a:xfrm>
          <a:off x="16388080" y="17839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117021</xdr:rowOff>
    </xdr:from>
    <xdr:to>
      <xdr:col>102</xdr:col>
      <xdr:colOff>114300</xdr:colOff>
      <xdr:row>106</xdr:row>
      <xdr:rowOff>120287</xdr:rowOff>
    </xdr:to>
    <xdr:cxnSp macro="">
      <xdr:nvCxnSpPr>
        <xdr:cNvPr id="747" name="直線コネクタ 746">
          <a:extLst>
            <a:ext uri="{FF2B5EF4-FFF2-40B4-BE49-F238E27FC236}">
              <a16:creationId xmlns:a16="http://schemas.microsoft.com/office/drawing/2014/main" id="{E7881D66-16C5-4A5C-9FB7-53F4EA7F1403}"/>
            </a:ext>
          </a:extLst>
        </xdr:cNvPr>
        <xdr:cNvCxnSpPr/>
      </xdr:nvCxnSpPr>
      <xdr:spPr>
        <a:xfrm flipV="1">
          <a:off x="16431260" y="17886861"/>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115769</xdr:rowOff>
    </xdr:from>
    <xdr:ext cx="469744" cy="259045"/>
    <xdr:sp macro="" textlink="">
      <xdr:nvSpPr>
        <xdr:cNvPr id="748" name="n_1aveValue【公民館】&#10;一人当たり面積">
          <a:extLst>
            <a:ext uri="{FF2B5EF4-FFF2-40B4-BE49-F238E27FC236}">
              <a16:creationId xmlns:a16="http://schemas.microsoft.com/office/drawing/2014/main" id="{2716B72B-AAB0-4679-8FAB-D6896831C63B}"/>
            </a:ext>
          </a:extLst>
        </xdr:cNvPr>
        <xdr:cNvSpPr txBox="1"/>
      </xdr:nvSpPr>
      <xdr:spPr>
        <a:xfrm>
          <a:off x="18561127" y="1755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749" name="n_2aveValue【公民館】&#10;一人当たり面積">
          <a:extLst>
            <a:ext uri="{FF2B5EF4-FFF2-40B4-BE49-F238E27FC236}">
              <a16:creationId xmlns:a16="http://schemas.microsoft.com/office/drawing/2014/main" id="{9F6B0D9D-A405-463D-9F6C-E6F9E5555729}"/>
            </a:ext>
          </a:extLst>
        </xdr:cNvPr>
        <xdr:cNvSpPr txBox="1"/>
      </xdr:nvSpPr>
      <xdr:spPr>
        <a:xfrm>
          <a:off x="17776267" y="175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119034</xdr:rowOff>
    </xdr:from>
    <xdr:ext cx="469744" cy="259045"/>
    <xdr:sp macro="" textlink="">
      <xdr:nvSpPr>
        <xdr:cNvPr id="750" name="n_3aveValue【公民館】&#10;一人当たり面積">
          <a:extLst>
            <a:ext uri="{FF2B5EF4-FFF2-40B4-BE49-F238E27FC236}">
              <a16:creationId xmlns:a16="http://schemas.microsoft.com/office/drawing/2014/main" id="{2E6B1D26-D024-45B1-A1DD-F11A469B1911}"/>
            </a:ext>
          </a:extLst>
        </xdr:cNvPr>
        <xdr:cNvSpPr txBox="1"/>
      </xdr:nvSpPr>
      <xdr:spPr>
        <a:xfrm>
          <a:off x="17001567" y="1755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751" name="n_4aveValue【公民館】&#10;一人当たり面積">
          <a:extLst>
            <a:ext uri="{FF2B5EF4-FFF2-40B4-BE49-F238E27FC236}">
              <a16:creationId xmlns:a16="http://schemas.microsoft.com/office/drawing/2014/main" id="{3DD4295F-9876-48B1-88C3-332EAFA327F0}"/>
            </a:ext>
          </a:extLst>
        </xdr:cNvPr>
        <xdr:cNvSpPr txBox="1"/>
      </xdr:nvSpPr>
      <xdr:spPr>
        <a:xfrm>
          <a:off x="162268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145885</xdr:rowOff>
    </xdr:from>
    <xdr:ext cx="469744" cy="259045"/>
    <xdr:sp macro="" textlink="">
      <xdr:nvSpPr>
        <xdr:cNvPr id="752" name="n_1mainValue【公民館】&#10;一人当たり面積">
          <a:extLst>
            <a:ext uri="{FF2B5EF4-FFF2-40B4-BE49-F238E27FC236}">
              <a16:creationId xmlns:a16="http://schemas.microsoft.com/office/drawing/2014/main" id="{89D504D9-F02C-49AD-9C77-48D58FC80FB5}"/>
            </a:ext>
          </a:extLst>
        </xdr:cNvPr>
        <xdr:cNvSpPr txBox="1"/>
      </xdr:nvSpPr>
      <xdr:spPr>
        <a:xfrm>
          <a:off x="18561127" y="17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753" name="n_2mainValue【公民館】&#10;一人当たり面積">
          <a:extLst>
            <a:ext uri="{FF2B5EF4-FFF2-40B4-BE49-F238E27FC236}">
              <a16:creationId xmlns:a16="http://schemas.microsoft.com/office/drawing/2014/main" id="{18BA1740-F8FC-4A56-86E7-D9FB05D80FE2}"/>
            </a:ext>
          </a:extLst>
        </xdr:cNvPr>
        <xdr:cNvSpPr txBox="1"/>
      </xdr:nvSpPr>
      <xdr:spPr>
        <a:xfrm>
          <a:off x="177762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754" name="n_3mainValue【公民館】&#10;一人当たり面積">
          <a:extLst>
            <a:ext uri="{FF2B5EF4-FFF2-40B4-BE49-F238E27FC236}">
              <a16:creationId xmlns:a16="http://schemas.microsoft.com/office/drawing/2014/main" id="{C523CA5B-042E-48BC-9C2D-48B5CC68E625}"/>
            </a:ext>
          </a:extLst>
        </xdr:cNvPr>
        <xdr:cNvSpPr txBox="1"/>
      </xdr:nvSpPr>
      <xdr:spPr>
        <a:xfrm>
          <a:off x="170015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755" name="n_4mainValue【公民館】&#10;一人当たり面積">
          <a:extLst>
            <a:ext uri="{FF2B5EF4-FFF2-40B4-BE49-F238E27FC236}">
              <a16:creationId xmlns:a16="http://schemas.microsoft.com/office/drawing/2014/main" id="{218B1300-9107-427F-BE1F-9C338ED9C5F7}"/>
            </a:ext>
          </a:extLst>
        </xdr:cNvPr>
        <xdr:cNvSpPr txBox="1"/>
      </xdr:nvSpPr>
      <xdr:spPr>
        <a:xfrm>
          <a:off x="1622686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4BE9C682-980E-4E7F-B3AF-F167D675D23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CF392446-5E9F-4332-98D2-3149CD88CEB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CF13456-9E9D-42F6-8E79-12CEA61181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有形固定資産減価償却率は年々上昇傾向にあり、老朽化が進んでいます。特に橋りょう・トンネルは、類似団体と比較しても高い水準となっている。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一方で、類似団体と比較して低い水準の資産は、学校施設である。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橋りょう・トンネルは、有形固定資産減価償却率</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と年々上昇している。橋りょうについては、橋梁長寿命化修繕計画や個別施設計画に基づいて計画的な維持管理に取り組んでいくこととしている。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学校施設、公営住宅については、建替えや大規模改修、耐震改修の完了などにより、有形固定資産減価償却率が低くなっている。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また、一人当たりの面積の縮減や、長寿命化の実施又は取り壊しによる公共施設の最適な配置の実現に向け、施設需要の変化に応じた質と量を最適化しながら、その維持に努めることが必要となる。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593A63-5BA5-4740-B1C6-15039E883C7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C50A43-2D77-48EF-8594-5063935E5C2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8E087C-F51A-41CD-8A97-BFCCD9FF4D8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5C1435-9D04-4387-BF0C-CE60A2E0E7F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岐阜県神戸町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CFE35C-9A2A-4FF6-8704-A788F470BBB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8D05C94-2B57-4C11-938C-518BBAA5D3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9B7595-2626-45DD-8758-DF685219167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A9C9A2-282A-4810-B9D0-33AD1B0EDD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04B608-9683-4FB6-9B32-F4A32559A37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1D3FA0-B321-42CD-BF14-CFB57D07287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18,577
18,163
18.78
7,782,351
7,489,233
248,837
4,916,109
4,665,058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4C0ABE-391E-4CDF-987C-79DE408CFED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046D48-E2B6-4055-85B3-A2D4E6E88CE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17739B-9CD7-438D-9409-2C7616281AB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444B33-75F4-4195-8EEA-5D538CC8785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EEDC4D-7E58-4EC8-B3E3-6116DE4194D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D690F8-64D8-404D-B08C-55BEC5CA3BA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77E65A-8661-4A44-B191-154EE3738DE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1D0A09-7312-4B6B-B998-8E3CB778677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D806789-E4E4-4184-94C9-967B1FBD29D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5BA833-9A63-46A6-8BBD-C6844A3AABE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5189CF-3E09-49F2-BC40-8715C779A33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FB4FF3-1BB3-48DF-A6F3-A0C31E7BF67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92C3A6-4856-4670-831C-333D2812764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62D974-4970-4730-8DB7-B7569DBA0C7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15FAE2-7362-427A-8129-768E41B0F6D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DD9636-18AC-43CC-8581-DBB5A24E186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0EF9E7-700C-4468-A444-3067B733BE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39E5AB-72BA-4660-9E92-83D16667F47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1D0116-58D4-47F5-AD16-3E872E3A00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BAF5A5-485E-4E7F-A530-F577477229B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4D38939-34D3-4AF6-B8B5-5497F356D1D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F9D091-762C-4209-BF18-DCE8C7F05E0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58423B-B38D-44D8-B379-28FF679A285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E88FF6-C66D-4C07-AE1C-52B455ADA2A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3B484F-832E-4FE1-A708-97C90C5393A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7337E9-475B-4FB7-A60C-9568B8838AA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46848A-0DD2-4C0B-A311-81E6E4CE796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CA6B0D-D032-4BE5-9D72-922DB1E3A96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B946AB-97EF-4674-9B44-238BE55A6D3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A1D3F9-5C4F-48AD-A19E-8D7AAC88C6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67B757-9365-4DB8-A3D8-7DE5AE455B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97A200-B3AB-4A5C-85FA-D64F2615E3F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60EEF14-6D37-4A18-AEA0-89523AB7C59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B7CF52D-705C-4FDC-88B7-914175E1A59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CA53B4-96E3-4AA8-810F-2F32EB48911B}"/>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A40FCFC-E0A6-4A82-B97F-3F5090AD854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5107349-8C63-4FA6-A457-BEFC52A3729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C91FA4B-1127-4A08-88AE-29B84F1DA2B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2218BD3-CCFE-496F-BCC3-A67D04F577B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352D93-DA00-424C-8F1C-48251BFF90C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DA5B09-221F-47E7-AAE5-7CE35E13753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6BD7F50-1394-40BD-9CC1-134C9F341F7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620674-88D0-4EBF-8019-9D7B0D164A0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B2C4732-B4F2-468C-87B7-9D44B8542D6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691B122-41A0-40A6-B1D7-F9D341C2FB4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68580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B382ECA4-9380-4F4C-90A2-513E0C1A970A}"/>
            </a:ext>
          </a:extLst>
        </xdr:cNvPr>
        <xdr:cNvCxnSpPr/>
      </xdr:nvCxnSpPr>
      <xdr:spPr>
        <a:xfrm flipV="1">
          <a:off x="4086225" y="5600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図書館】&#10;有形固定資産減価償却率最小値テキスト">
          <a:extLst>
            <a:ext uri="{FF2B5EF4-FFF2-40B4-BE49-F238E27FC236}">
              <a16:creationId xmlns:a16="http://schemas.microsoft.com/office/drawing/2014/main" id="{559E453B-E903-4E45-884D-D86BFD59578F}"/>
            </a:ext>
          </a:extLst>
        </xdr:cNvPr>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D56387B7-C352-423F-B0B2-71CA2620A09A}"/>
            </a:ext>
          </a:extLst>
        </xdr:cNvPr>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15257</xdr:rowOff>
    </xdr:from>
    <xdr:ext cx="405111" cy="259045"/>
    <xdr:sp macro="" textlink="">
      <xdr:nvSpPr>
        <xdr:cNvPr id="60" name="【図書館】&#10;有形固定資産減価償却率最大値テキスト">
          <a:extLst>
            <a:ext uri="{FF2B5EF4-FFF2-40B4-BE49-F238E27FC236}">
              <a16:creationId xmlns:a16="http://schemas.microsoft.com/office/drawing/2014/main" id="{F5A3748A-DB58-4C24-AA7C-350454E96A91}"/>
            </a:ext>
          </a:extLst>
        </xdr:cNvPr>
        <xdr:cNvSpPr txBox="1"/>
      </xdr:nvSpPr>
      <xdr:spPr>
        <a:xfrm>
          <a:off x="412496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68580</xdr:rowOff>
    </xdr:from>
    <xdr:to>
      <xdr:col>24</xdr:col>
      <xdr:colOff>152400</xdr:colOff>
      <xdr:row>33</xdr:row>
      <xdr:rowOff>68580</xdr:rowOff>
    </xdr:to>
    <xdr:cxnSp macro="">
      <xdr:nvCxnSpPr>
        <xdr:cNvPr id="61" name="直線コネクタ 60">
          <a:extLst>
            <a:ext uri="{FF2B5EF4-FFF2-40B4-BE49-F238E27FC236}">
              <a16:creationId xmlns:a16="http://schemas.microsoft.com/office/drawing/2014/main" id="{A4CFE8DE-DCEA-4643-B41F-81D833668A20}"/>
            </a:ext>
          </a:extLst>
        </xdr:cNvPr>
        <xdr:cNvCxnSpPr/>
      </xdr:nvCxnSpPr>
      <xdr:spPr>
        <a:xfrm>
          <a:off x="402082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31132</xdr:rowOff>
    </xdr:from>
    <xdr:ext cx="405111" cy="259045"/>
    <xdr:sp macro="" textlink="">
      <xdr:nvSpPr>
        <xdr:cNvPr id="62" name="【図書館】&#10;有形固定資産減価償却率平均値テキスト">
          <a:extLst>
            <a:ext uri="{FF2B5EF4-FFF2-40B4-BE49-F238E27FC236}">
              <a16:creationId xmlns:a16="http://schemas.microsoft.com/office/drawing/2014/main" id="{5D953D30-FD95-485A-97A8-D388D5ED475F}"/>
            </a:ext>
          </a:extLst>
        </xdr:cNvPr>
        <xdr:cNvSpPr txBox="1"/>
      </xdr:nvSpPr>
      <xdr:spPr>
        <a:xfrm>
          <a:off x="4124960" y="606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63" name="フローチャート: 判断 62">
          <a:extLst>
            <a:ext uri="{FF2B5EF4-FFF2-40B4-BE49-F238E27FC236}">
              <a16:creationId xmlns:a16="http://schemas.microsoft.com/office/drawing/2014/main" id="{05D86749-5B2E-4ACD-BBC0-05089CEA27C2}"/>
            </a:ext>
          </a:extLst>
        </xdr:cNvPr>
        <xdr:cNvSpPr/>
      </xdr:nvSpPr>
      <xdr:spPr>
        <a:xfrm>
          <a:off x="403606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107315</xdr:rowOff>
    </xdr:from>
    <xdr:to>
      <xdr:col>20</xdr:col>
      <xdr:colOff>38100</xdr:colOff>
      <xdr:row>37</xdr:row>
      <xdr:rowOff>37465</xdr:rowOff>
    </xdr:to>
    <xdr:sp macro="" textlink="">
      <xdr:nvSpPr>
        <xdr:cNvPr id="64" name="フローチャート: 判断 63">
          <a:extLst>
            <a:ext uri="{FF2B5EF4-FFF2-40B4-BE49-F238E27FC236}">
              <a16:creationId xmlns:a16="http://schemas.microsoft.com/office/drawing/2014/main" id="{D86A9FA0-16DA-4125-9FFD-727D8920B7CB}"/>
            </a:ext>
          </a:extLst>
        </xdr:cNvPr>
        <xdr:cNvSpPr/>
      </xdr:nvSpPr>
      <xdr:spPr>
        <a:xfrm>
          <a:off x="3312160" y="6142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5" name="フローチャート: 判断 64">
          <a:extLst>
            <a:ext uri="{FF2B5EF4-FFF2-40B4-BE49-F238E27FC236}">
              <a16:creationId xmlns:a16="http://schemas.microsoft.com/office/drawing/2014/main" id="{5A365A51-1D42-4181-92DF-5EF6DA12E8C3}"/>
            </a:ext>
          </a:extLst>
        </xdr:cNvPr>
        <xdr:cNvSpPr/>
      </xdr:nvSpPr>
      <xdr:spPr>
        <a:xfrm>
          <a:off x="25146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151130</xdr:rowOff>
    </xdr:from>
    <xdr:to>
      <xdr:col>10</xdr:col>
      <xdr:colOff>165100</xdr:colOff>
      <xdr:row>36</xdr:row>
      <xdr:rowOff>81280</xdr:rowOff>
    </xdr:to>
    <xdr:sp macro="" textlink="">
      <xdr:nvSpPr>
        <xdr:cNvPr id="66" name="フローチャート: 判断 65">
          <a:extLst>
            <a:ext uri="{FF2B5EF4-FFF2-40B4-BE49-F238E27FC236}">
              <a16:creationId xmlns:a16="http://schemas.microsoft.com/office/drawing/2014/main" id="{B110D014-B522-4190-A7EF-5F41011C51F2}"/>
            </a:ext>
          </a:extLst>
        </xdr:cNvPr>
        <xdr:cNvSpPr/>
      </xdr:nvSpPr>
      <xdr:spPr>
        <a:xfrm>
          <a:off x="17399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118745</xdr:rowOff>
    </xdr:from>
    <xdr:to>
      <xdr:col>6</xdr:col>
      <xdr:colOff>38100</xdr:colOff>
      <xdr:row>36</xdr:row>
      <xdr:rowOff>48895</xdr:rowOff>
    </xdr:to>
    <xdr:sp macro="" textlink="">
      <xdr:nvSpPr>
        <xdr:cNvPr id="67" name="フローチャート: 判断 66">
          <a:extLst>
            <a:ext uri="{FF2B5EF4-FFF2-40B4-BE49-F238E27FC236}">
              <a16:creationId xmlns:a16="http://schemas.microsoft.com/office/drawing/2014/main" id="{A093B901-8D07-4053-9ED3-CDBAD62CE312}"/>
            </a:ext>
          </a:extLst>
        </xdr:cNvPr>
        <xdr:cNvSpPr/>
      </xdr:nvSpPr>
      <xdr:spPr>
        <a:xfrm>
          <a:off x="965200" y="5986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72EBB1-8C83-4D24-8B93-23701164A88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ED1A77-7290-48DC-93CE-3DBAF94AC08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02E0F7-B13E-4E6C-9A03-8BA0F059810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3B7337B-3151-4A36-BCE5-9FDABCC8071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97BBE4-1F36-4C40-B702-25214DF0BB1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a:extLst>
            <a:ext uri="{FF2B5EF4-FFF2-40B4-BE49-F238E27FC236}">
              <a16:creationId xmlns:a16="http://schemas.microsoft.com/office/drawing/2014/main" id="{CBD5F52D-A098-4FF7-94FD-26153EDE839A}"/>
            </a:ext>
          </a:extLst>
        </xdr:cNvPr>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4" name="【図書館】&#10;有形固定資産減価償却率該当値テキスト">
          <a:extLst>
            <a:ext uri="{FF2B5EF4-FFF2-40B4-BE49-F238E27FC236}">
              <a16:creationId xmlns:a16="http://schemas.microsoft.com/office/drawing/2014/main" id="{58DE075C-33E7-4396-A604-BC79C9AFB35D}"/>
            </a:ext>
          </a:extLst>
        </xdr:cNvPr>
        <xdr:cNvSpPr txBox="1"/>
      </xdr:nvSpPr>
      <xdr:spPr>
        <a:xfrm>
          <a:off x="412496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5" name="楕円 74">
          <a:extLst>
            <a:ext uri="{FF2B5EF4-FFF2-40B4-BE49-F238E27FC236}">
              <a16:creationId xmlns:a16="http://schemas.microsoft.com/office/drawing/2014/main" id="{79E498C1-00CC-4FF2-8BC4-FCF5CB73F67B}"/>
            </a:ext>
          </a:extLst>
        </xdr:cNvPr>
        <xdr:cNvSpPr/>
      </xdr:nvSpPr>
      <xdr:spPr>
        <a:xfrm>
          <a:off x="3312160" y="62299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78105</xdr:rowOff>
    </xdr:from>
    <xdr:to>
      <xdr:col>24</xdr:col>
      <xdr:colOff>63500</xdr:colOff>
      <xdr:row>37</xdr:row>
      <xdr:rowOff>99060</xdr:rowOff>
    </xdr:to>
    <xdr:cxnSp macro="">
      <xdr:nvCxnSpPr>
        <xdr:cNvPr id="76" name="直線コネクタ 75">
          <a:extLst>
            <a:ext uri="{FF2B5EF4-FFF2-40B4-BE49-F238E27FC236}">
              <a16:creationId xmlns:a16="http://schemas.microsoft.com/office/drawing/2014/main" id="{F30727D8-D0DD-4DED-AE5B-037FCFD0B8B3}"/>
            </a:ext>
          </a:extLst>
        </xdr:cNvPr>
        <xdr:cNvCxnSpPr/>
      </xdr:nvCxnSpPr>
      <xdr:spPr>
        <a:xfrm>
          <a:off x="3355340" y="628078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a:extLst>
            <a:ext uri="{FF2B5EF4-FFF2-40B4-BE49-F238E27FC236}">
              <a16:creationId xmlns:a16="http://schemas.microsoft.com/office/drawing/2014/main" id="{6B4BE8C9-613B-48D1-A032-94E3554496F8}"/>
            </a:ext>
          </a:extLst>
        </xdr:cNvPr>
        <xdr:cNvSpPr/>
      </xdr:nvSpPr>
      <xdr:spPr>
        <a:xfrm>
          <a:off x="2514600" y="618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78105</xdr:rowOff>
    </xdr:to>
    <xdr:cxnSp macro="">
      <xdr:nvCxnSpPr>
        <xdr:cNvPr id="78" name="直線コネクタ 77">
          <a:extLst>
            <a:ext uri="{FF2B5EF4-FFF2-40B4-BE49-F238E27FC236}">
              <a16:creationId xmlns:a16="http://schemas.microsoft.com/office/drawing/2014/main" id="{A669D344-2FFA-4279-9A2A-D340590DAC89}"/>
            </a:ext>
          </a:extLst>
        </xdr:cNvPr>
        <xdr:cNvCxnSpPr/>
      </xdr:nvCxnSpPr>
      <xdr:spPr>
        <a:xfrm>
          <a:off x="2565400" y="6227445"/>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a:extLst>
            <a:ext uri="{FF2B5EF4-FFF2-40B4-BE49-F238E27FC236}">
              <a16:creationId xmlns:a16="http://schemas.microsoft.com/office/drawing/2014/main" id="{D50188F7-42DE-46CD-AEBF-425BE58EF5A3}"/>
            </a:ext>
          </a:extLst>
        </xdr:cNvPr>
        <xdr:cNvSpPr/>
      </xdr:nvSpPr>
      <xdr:spPr>
        <a:xfrm>
          <a:off x="17399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37</xdr:row>
      <xdr:rowOff>24765</xdr:rowOff>
    </xdr:to>
    <xdr:cxnSp macro="">
      <xdr:nvCxnSpPr>
        <xdr:cNvPr id="80" name="直線コネクタ 79">
          <a:extLst>
            <a:ext uri="{FF2B5EF4-FFF2-40B4-BE49-F238E27FC236}">
              <a16:creationId xmlns:a16="http://schemas.microsoft.com/office/drawing/2014/main" id="{95EB5AFD-DF42-4495-A95F-4BC919303094}"/>
            </a:ext>
          </a:extLst>
        </xdr:cNvPr>
        <xdr:cNvCxnSpPr/>
      </xdr:nvCxnSpPr>
      <xdr:spPr>
        <a:xfrm>
          <a:off x="1790700" y="615124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AA7F0FDC-F3F0-45A3-9551-5279E2DE14AE}"/>
            </a:ext>
          </a:extLst>
        </xdr:cNvPr>
        <xdr:cNvSpPr/>
      </xdr:nvSpPr>
      <xdr:spPr>
        <a:xfrm>
          <a:off x="965200" y="6087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116205</xdr:rowOff>
    </xdr:to>
    <xdr:cxnSp macro="">
      <xdr:nvCxnSpPr>
        <xdr:cNvPr id="82" name="直線コネクタ 81">
          <a:extLst>
            <a:ext uri="{FF2B5EF4-FFF2-40B4-BE49-F238E27FC236}">
              <a16:creationId xmlns:a16="http://schemas.microsoft.com/office/drawing/2014/main" id="{75D9DF13-DE71-4DEC-B172-ACFDB59DB7E2}"/>
            </a:ext>
          </a:extLst>
        </xdr:cNvPr>
        <xdr:cNvCxnSpPr/>
      </xdr:nvCxnSpPr>
      <xdr:spPr>
        <a:xfrm>
          <a:off x="1008380" y="613791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53992</xdr:rowOff>
    </xdr:from>
    <xdr:ext cx="405111" cy="259045"/>
    <xdr:sp macro="" textlink="">
      <xdr:nvSpPr>
        <xdr:cNvPr id="83" name="n_1aveValue【図書館】&#10;有形固定資産減価償却率">
          <a:extLst>
            <a:ext uri="{FF2B5EF4-FFF2-40B4-BE49-F238E27FC236}">
              <a16:creationId xmlns:a16="http://schemas.microsoft.com/office/drawing/2014/main" id="{7AF64CF5-582B-49F3-9532-016EBA5C4BBC}"/>
            </a:ext>
          </a:extLst>
        </xdr:cNvPr>
        <xdr:cNvSpPr txBox="1"/>
      </xdr:nvSpPr>
      <xdr:spPr>
        <a:xfrm>
          <a:off x="317056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84" name="n_2aveValue【図書館】&#10;有形固定資産減価償却率">
          <a:extLst>
            <a:ext uri="{FF2B5EF4-FFF2-40B4-BE49-F238E27FC236}">
              <a16:creationId xmlns:a16="http://schemas.microsoft.com/office/drawing/2014/main" id="{3FFB7F03-244A-4C7F-86E0-DB8FABFD3E4D}"/>
            </a:ext>
          </a:extLst>
        </xdr:cNvPr>
        <xdr:cNvSpPr txBox="1"/>
      </xdr:nvSpPr>
      <xdr:spPr>
        <a:xfrm>
          <a:off x="238570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5" name="n_3aveValue【図書館】&#10;有形固定資産減価償却率">
          <a:extLst>
            <a:ext uri="{FF2B5EF4-FFF2-40B4-BE49-F238E27FC236}">
              <a16:creationId xmlns:a16="http://schemas.microsoft.com/office/drawing/2014/main" id="{784D691E-A165-4B63-8105-553204EA7441}"/>
            </a:ext>
          </a:extLst>
        </xdr:cNvPr>
        <xdr:cNvSpPr txBox="1"/>
      </xdr:nvSpPr>
      <xdr:spPr>
        <a:xfrm>
          <a:off x="16110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65422</xdr:rowOff>
    </xdr:from>
    <xdr:ext cx="405111" cy="259045"/>
    <xdr:sp macro="" textlink="">
      <xdr:nvSpPr>
        <xdr:cNvPr id="86" name="n_4aveValue【図書館】&#10;有形固定資産減価償却率">
          <a:extLst>
            <a:ext uri="{FF2B5EF4-FFF2-40B4-BE49-F238E27FC236}">
              <a16:creationId xmlns:a16="http://schemas.microsoft.com/office/drawing/2014/main" id="{D54B2210-8802-4E80-8F53-8738FC7B2DD7}"/>
            </a:ext>
          </a:extLst>
        </xdr:cNvPr>
        <xdr:cNvSpPr txBox="1"/>
      </xdr:nvSpPr>
      <xdr:spPr>
        <a:xfrm>
          <a:off x="8363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120032</xdr:rowOff>
    </xdr:from>
    <xdr:ext cx="405111" cy="259045"/>
    <xdr:sp macro="" textlink="">
      <xdr:nvSpPr>
        <xdr:cNvPr id="87" name="n_1mainValue【図書館】&#10;有形固定資産減価償却率">
          <a:extLst>
            <a:ext uri="{FF2B5EF4-FFF2-40B4-BE49-F238E27FC236}">
              <a16:creationId xmlns:a16="http://schemas.microsoft.com/office/drawing/2014/main" id="{DE35D9A2-570E-4324-B914-5534CD918D15}"/>
            </a:ext>
          </a:extLst>
        </xdr:cNvPr>
        <xdr:cNvSpPr txBox="1"/>
      </xdr:nvSpPr>
      <xdr:spPr>
        <a:xfrm>
          <a:off x="317056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66692</xdr:rowOff>
    </xdr:from>
    <xdr:ext cx="405111" cy="259045"/>
    <xdr:sp macro="" textlink="">
      <xdr:nvSpPr>
        <xdr:cNvPr id="88" name="n_2mainValue【図書館】&#10;有形固定資産減価償却率">
          <a:extLst>
            <a:ext uri="{FF2B5EF4-FFF2-40B4-BE49-F238E27FC236}">
              <a16:creationId xmlns:a16="http://schemas.microsoft.com/office/drawing/2014/main" id="{02D0C589-41CB-4EA2-B880-FC8FD5E0B3BC}"/>
            </a:ext>
          </a:extLst>
        </xdr:cNvPr>
        <xdr:cNvSpPr txBox="1"/>
      </xdr:nvSpPr>
      <xdr:spPr>
        <a:xfrm>
          <a:off x="2385704"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158132</xdr:rowOff>
    </xdr:from>
    <xdr:ext cx="405111" cy="259045"/>
    <xdr:sp macro="" textlink="">
      <xdr:nvSpPr>
        <xdr:cNvPr id="89" name="n_3mainValue【図書館】&#10;有形固定資産減価償却率">
          <a:extLst>
            <a:ext uri="{FF2B5EF4-FFF2-40B4-BE49-F238E27FC236}">
              <a16:creationId xmlns:a16="http://schemas.microsoft.com/office/drawing/2014/main" id="{9D8DD3EE-8C81-4332-A70A-58C562FE096F}"/>
            </a:ext>
          </a:extLst>
        </xdr:cNvPr>
        <xdr:cNvSpPr txBox="1"/>
      </xdr:nvSpPr>
      <xdr:spPr>
        <a:xfrm>
          <a:off x="161100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144797</xdr:rowOff>
    </xdr:from>
    <xdr:ext cx="405111" cy="259045"/>
    <xdr:sp macro="" textlink="">
      <xdr:nvSpPr>
        <xdr:cNvPr id="90" name="n_4mainValue【図書館】&#10;有形固定資産減価償却率">
          <a:extLst>
            <a:ext uri="{FF2B5EF4-FFF2-40B4-BE49-F238E27FC236}">
              <a16:creationId xmlns:a16="http://schemas.microsoft.com/office/drawing/2014/main" id="{1735A79D-D7FC-4043-B394-AEDE2237DBFA}"/>
            </a:ext>
          </a:extLst>
        </xdr:cNvPr>
        <xdr:cNvSpPr txBox="1"/>
      </xdr:nvSpPr>
      <xdr:spPr>
        <a:xfrm>
          <a:off x="83630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D6103F2-5791-4EA1-AFBB-8863D564EA9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1305919-0769-43AE-95AE-80E7EAE7140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84D30B1-881B-45BD-81B0-502194702B9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9ED3906-5DC3-4211-B817-2E29BC38692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499D077-BD71-4457-8209-5BB099612CB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AE39F9-409D-42DC-8A4A-6D92ACB0C15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0917963-76C5-4CED-9FB1-2DBA1A7175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EDBD95-FF4E-46F6-B805-0DB493AF23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BF7E53E-910A-448E-B8C9-FDE8CF3BE02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4A4388-BC34-40D5-8B47-E6F10004D42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753130A-18C1-4BB1-BB53-745459D88D0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43D4E91-97E2-417E-A75C-CA1FF54F9AA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88E743A-217B-43E4-B632-7C7848899CB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070B5DE-E057-4603-8349-C1843B94CCA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156B86A-AA3D-4701-9D25-CD0EE3DBFA1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71038F7-F131-4DC6-B0E8-E8410502B68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AFE2AEA-423C-45F5-8776-651F5B8425B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C7841FE-67EE-4720-AF1A-E0B51A44DF6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F1B36FF-2B7A-45E8-B7C0-2DB3C84A697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7980D4A-8D15-4B00-98DB-4CA3ADCA54C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75A582D-013C-4954-A540-506EE9F5D89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BC2FE88-2BF4-4A28-8C1D-59CAFF20BDC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3EE0EF8A-C9FF-42F1-B1C0-A4249C40C6C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41</xdr:row>
      <xdr:rowOff>95250</xdr:rowOff>
    </xdr:to>
    <xdr:cxnSp macro="">
      <xdr:nvCxnSpPr>
        <xdr:cNvPr id="114" name="直線コネクタ 113">
          <a:extLst>
            <a:ext uri="{FF2B5EF4-FFF2-40B4-BE49-F238E27FC236}">
              <a16:creationId xmlns:a16="http://schemas.microsoft.com/office/drawing/2014/main" id="{5510DF99-FD6C-461A-9B91-94989F0B7272}"/>
            </a:ext>
          </a:extLst>
        </xdr:cNvPr>
        <xdr:cNvCxnSpPr/>
      </xdr:nvCxnSpPr>
      <xdr:spPr>
        <a:xfrm flipV="1">
          <a:off x="9219565" y="57378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5" name="【図書館】&#10;一人当たり面積最小値テキスト">
          <a:extLst>
            <a:ext uri="{FF2B5EF4-FFF2-40B4-BE49-F238E27FC236}">
              <a16:creationId xmlns:a16="http://schemas.microsoft.com/office/drawing/2014/main" id="{24CCA667-5487-4E2D-868E-E73D5EDFEF49}"/>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a:extLst>
            <a:ext uri="{FF2B5EF4-FFF2-40B4-BE49-F238E27FC236}">
              <a16:creationId xmlns:a16="http://schemas.microsoft.com/office/drawing/2014/main" id="{3D0D61A4-3613-43AF-83E2-215810BB5B09}"/>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7" name="【図書館】&#10;一人当たり面積最大値テキスト">
          <a:extLst>
            <a:ext uri="{FF2B5EF4-FFF2-40B4-BE49-F238E27FC236}">
              <a16:creationId xmlns:a16="http://schemas.microsoft.com/office/drawing/2014/main" id="{5CEC5C08-4B6C-4198-AA34-65227114B9D7}"/>
            </a:ext>
          </a:extLst>
        </xdr:cNvPr>
        <xdr:cNvSpPr txBox="1"/>
      </xdr:nvSpPr>
      <xdr:spPr>
        <a:xfrm>
          <a:off x="92583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8" name="直線コネクタ 117">
          <a:extLst>
            <a:ext uri="{FF2B5EF4-FFF2-40B4-BE49-F238E27FC236}">
              <a16:creationId xmlns:a16="http://schemas.microsoft.com/office/drawing/2014/main" id="{FBDE48E7-2BAA-4DDD-AB59-6ED1D9153BB7}"/>
            </a:ext>
          </a:extLst>
        </xdr:cNvPr>
        <xdr:cNvCxnSpPr/>
      </xdr:nvCxnSpPr>
      <xdr:spPr>
        <a:xfrm>
          <a:off x="9154160" y="573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72407</xdr:rowOff>
    </xdr:from>
    <xdr:ext cx="469744" cy="259045"/>
    <xdr:sp macro="" textlink="">
      <xdr:nvSpPr>
        <xdr:cNvPr id="119" name="【図書館】&#10;一人当たり面積平均値テキスト">
          <a:extLst>
            <a:ext uri="{FF2B5EF4-FFF2-40B4-BE49-F238E27FC236}">
              <a16:creationId xmlns:a16="http://schemas.microsoft.com/office/drawing/2014/main" id="{7AE41F1F-0D1D-4D8A-9ABF-9A635E0C8A95}"/>
            </a:ext>
          </a:extLst>
        </xdr:cNvPr>
        <xdr:cNvSpPr txBox="1"/>
      </xdr:nvSpPr>
      <xdr:spPr>
        <a:xfrm>
          <a:off x="92583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フローチャート: 判断 119">
          <a:extLst>
            <a:ext uri="{FF2B5EF4-FFF2-40B4-BE49-F238E27FC236}">
              <a16:creationId xmlns:a16="http://schemas.microsoft.com/office/drawing/2014/main" id="{BB7308C2-B06A-43E3-8619-A412ED25832F}"/>
            </a:ext>
          </a:extLst>
        </xdr:cNvPr>
        <xdr:cNvSpPr/>
      </xdr:nvSpPr>
      <xdr:spPr>
        <a:xfrm>
          <a:off x="91922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86360</xdr:rowOff>
    </xdr:from>
    <xdr:to>
      <xdr:col>50</xdr:col>
      <xdr:colOff>165100</xdr:colOff>
      <xdr:row>39</xdr:row>
      <xdr:rowOff>16510</xdr:rowOff>
    </xdr:to>
    <xdr:sp macro="" textlink="">
      <xdr:nvSpPr>
        <xdr:cNvPr id="121" name="フローチャート: 判断 120">
          <a:extLst>
            <a:ext uri="{FF2B5EF4-FFF2-40B4-BE49-F238E27FC236}">
              <a16:creationId xmlns:a16="http://schemas.microsoft.com/office/drawing/2014/main" id="{2281C128-04F8-4B06-8F69-2D842419C09E}"/>
            </a:ext>
          </a:extLst>
        </xdr:cNvPr>
        <xdr:cNvSpPr/>
      </xdr:nvSpPr>
      <xdr:spPr>
        <a:xfrm>
          <a:off x="844550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2" name="フローチャート: 判断 121">
          <a:extLst>
            <a:ext uri="{FF2B5EF4-FFF2-40B4-BE49-F238E27FC236}">
              <a16:creationId xmlns:a16="http://schemas.microsoft.com/office/drawing/2014/main" id="{1D0021F5-5DA0-48F8-BFED-96EC0A5DC9FE}"/>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3" name="フローチャート: 判断 122">
          <a:extLst>
            <a:ext uri="{FF2B5EF4-FFF2-40B4-BE49-F238E27FC236}">
              <a16:creationId xmlns:a16="http://schemas.microsoft.com/office/drawing/2014/main" id="{232BC559-94A4-4990-952C-DE532662AA51}"/>
            </a:ext>
          </a:extLst>
        </xdr:cNvPr>
        <xdr:cNvSpPr/>
      </xdr:nvSpPr>
      <xdr:spPr>
        <a:xfrm>
          <a:off x="68732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24" name="フローチャート: 判断 123">
          <a:extLst>
            <a:ext uri="{FF2B5EF4-FFF2-40B4-BE49-F238E27FC236}">
              <a16:creationId xmlns:a16="http://schemas.microsoft.com/office/drawing/2014/main" id="{98AE72C4-82B0-4FBD-A3E7-07F58209EBCF}"/>
            </a:ext>
          </a:extLst>
        </xdr:cNvPr>
        <xdr:cNvSpPr/>
      </xdr:nvSpPr>
      <xdr:spPr>
        <a:xfrm>
          <a:off x="60985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E6212C-C4DE-48D8-B738-A69D7B58EF3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F2D99B3-D84D-4F39-AFDA-4EC3E23FFA3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F58BF1-54AD-4D4D-8C35-B565AE04E6A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9BD67B4-B1CC-430C-9845-9FEBDF31CF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97D6A5-0A18-4824-BB0F-5002F0ECB02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30" name="楕円 129">
          <a:extLst>
            <a:ext uri="{FF2B5EF4-FFF2-40B4-BE49-F238E27FC236}">
              <a16:creationId xmlns:a16="http://schemas.microsoft.com/office/drawing/2014/main" id="{B2557307-73E1-4F61-A04D-58B560A97E69}"/>
            </a:ext>
          </a:extLst>
        </xdr:cNvPr>
        <xdr:cNvSpPr/>
      </xdr:nvSpPr>
      <xdr:spPr>
        <a:xfrm>
          <a:off x="9192260" y="633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1" name="【図書館】&#10;一人当たり面積該当値テキスト">
          <a:extLst>
            <a:ext uri="{FF2B5EF4-FFF2-40B4-BE49-F238E27FC236}">
              <a16:creationId xmlns:a16="http://schemas.microsoft.com/office/drawing/2014/main" id="{52B43E77-6010-4AF4-A9E3-3E1599EF2A8F}"/>
            </a:ext>
          </a:extLst>
        </xdr:cNvPr>
        <xdr:cNvSpPr txBox="1"/>
      </xdr:nvSpPr>
      <xdr:spPr>
        <a:xfrm>
          <a:off x="92583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32" name="楕円 131">
          <a:extLst>
            <a:ext uri="{FF2B5EF4-FFF2-40B4-BE49-F238E27FC236}">
              <a16:creationId xmlns:a16="http://schemas.microsoft.com/office/drawing/2014/main" id="{3EBB710E-0C77-48C6-A184-70677A0A8950}"/>
            </a:ext>
          </a:extLst>
        </xdr:cNvPr>
        <xdr:cNvSpPr/>
      </xdr:nvSpPr>
      <xdr:spPr>
        <a:xfrm>
          <a:off x="844550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22860</xdr:rowOff>
    </xdr:to>
    <xdr:cxnSp macro="">
      <xdr:nvCxnSpPr>
        <xdr:cNvPr id="133" name="直線コネクタ 132">
          <a:extLst>
            <a:ext uri="{FF2B5EF4-FFF2-40B4-BE49-F238E27FC236}">
              <a16:creationId xmlns:a16="http://schemas.microsoft.com/office/drawing/2014/main" id="{362C17C3-1AEF-4FCC-BC52-8D0102EF9FDA}"/>
            </a:ext>
          </a:extLst>
        </xdr:cNvPr>
        <xdr:cNvCxnSpPr/>
      </xdr:nvCxnSpPr>
      <xdr:spPr>
        <a:xfrm flipV="1">
          <a:off x="8496300" y="638556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4" name="楕円 133">
          <a:extLst>
            <a:ext uri="{FF2B5EF4-FFF2-40B4-BE49-F238E27FC236}">
              <a16:creationId xmlns:a16="http://schemas.microsoft.com/office/drawing/2014/main" id="{A78F8601-E857-4A25-B1A4-1155496049F5}"/>
            </a:ext>
          </a:extLst>
        </xdr:cNvPr>
        <xdr:cNvSpPr/>
      </xdr:nvSpPr>
      <xdr:spPr>
        <a:xfrm>
          <a:off x="767080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22860</xdr:rowOff>
    </xdr:from>
    <xdr:to>
      <xdr:col>50</xdr:col>
      <xdr:colOff>114300</xdr:colOff>
      <xdr:row>38</xdr:row>
      <xdr:rowOff>30480</xdr:rowOff>
    </xdr:to>
    <xdr:cxnSp macro="">
      <xdr:nvCxnSpPr>
        <xdr:cNvPr id="135" name="直線コネクタ 134">
          <a:extLst>
            <a:ext uri="{FF2B5EF4-FFF2-40B4-BE49-F238E27FC236}">
              <a16:creationId xmlns:a16="http://schemas.microsoft.com/office/drawing/2014/main" id="{39F80411-2DC9-42F4-89AF-BC6C440E2EB2}"/>
            </a:ext>
          </a:extLst>
        </xdr:cNvPr>
        <xdr:cNvCxnSpPr/>
      </xdr:nvCxnSpPr>
      <xdr:spPr>
        <a:xfrm flipV="1">
          <a:off x="7713980" y="63931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136" name="楕円 135">
          <a:extLst>
            <a:ext uri="{FF2B5EF4-FFF2-40B4-BE49-F238E27FC236}">
              <a16:creationId xmlns:a16="http://schemas.microsoft.com/office/drawing/2014/main" id="{64B2282F-5B08-44D7-B092-0324B75BADC9}"/>
            </a:ext>
          </a:extLst>
        </xdr:cNvPr>
        <xdr:cNvSpPr/>
      </xdr:nvSpPr>
      <xdr:spPr>
        <a:xfrm>
          <a:off x="687324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38100</xdr:rowOff>
    </xdr:to>
    <xdr:cxnSp macro="">
      <xdr:nvCxnSpPr>
        <xdr:cNvPr id="137" name="直線コネクタ 136">
          <a:extLst>
            <a:ext uri="{FF2B5EF4-FFF2-40B4-BE49-F238E27FC236}">
              <a16:creationId xmlns:a16="http://schemas.microsoft.com/office/drawing/2014/main" id="{64FCF7FB-F3FF-4DB3-AA7F-D4B95428CBEE}"/>
            </a:ext>
          </a:extLst>
        </xdr:cNvPr>
        <xdr:cNvCxnSpPr/>
      </xdr:nvCxnSpPr>
      <xdr:spPr>
        <a:xfrm flipV="1">
          <a:off x="6924040" y="64008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8" name="楕円 137">
          <a:extLst>
            <a:ext uri="{FF2B5EF4-FFF2-40B4-BE49-F238E27FC236}">
              <a16:creationId xmlns:a16="http://schemas.microsoft.com/office/drawing/2014/main" id="{E2CDD536-9628-436C-B08D-B390D4A35047}"/>
            </a:ext>
          </a:extLst>
        </xdr:cNvPr>
        <xdr:cNvSpPr/>
      </xdr:nvSpPr>
      <xdr:spPr>
        <a:xfrm>
          <a:off x="609854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38100</xdr:rowOff>
    </xdr:from>
    <xdr:to>
      <xdr:col>41</xdr:col>
      <xdr:colOff>50800</xdr:colOff>
      <xdr:row>38</xdr:row>
      <xdr:rowOff>45720</xdr:rowOff>
    </xdr:to>
    <xdr:cxnSp macro="">
      <xdr:nvCxnSpPr>
        <xdr:cNvPr id="139" name="直線コネクタ 138">
          <a:extLst>
            <a:ext uri="{FF2B5EF4-FFF2-40B4-BE49-F238E27FC236}">
              <a16:creationId xmlns:a16="http://schemas.microsoft.com/office/drawing/2014/main" id="{157BE2EA-6317-47EC-A3B1-48939E4386BE}"/>
            </a:ext>
          </a:extLst>
        </xdr:cNvPr>
        <xdr:cNvCxnSpPr/>
      </xdr:nvCxnSpPr>
      <xdr:spPr>
        <a:xfrm flipV="1">
          <a:off x="6149340" y="64084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7637</xdr:rowOff>
    </xdr:from>
    <xdr:ext cx="469744" cy="259045"/>
    <xdr:sp macro="" textlink="">
      <xdr:nvSpPr>
        <xdr:cNvPr id="140" name="n_1aveValue【図書館】&#10;一人当たり面積">
          <a:extLst>
            <a:ext uri="{FF2B5EF4-FFF2-40B4-BE49-F238E27FC236}">
              <a16:creationId xmlns:a16="http://schemas.microsoft.com/office/drawing/2014/main" id="{BFE43E25-4847-452F-B093-0B32C7D3ABE4}"/>
            </a:ext>
          </a:extLst>
        </xdr:cNvPr>
        <xdr:cNvSpPr txBox="1"/>
      </xdr:nvSpPr>
      <xdr:spPr>
        <a:xfrm>
          <a:off x="827158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aveValue【図書館】&#10;一人当たり面積">
          <a:extLst>
            <a:ext uri="{FF2B5EF4-FFF2-40B4-BE49-F238E27FC236}">
              <a16:creationId xmlns:a16="http://schemas.microsoft.com/office/drawing/2014/main" id="{A99D54C9-3ED2-453E-9F54-A807B23FC0B5}"/>
            </a:ext>
          </a:extLst>
        </xdr:cNvPr>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2" name="n_3aveValue【図書館】&#10;一人当たり面積">
          <a:extLst>
            <a:ext uri="{FF2B5EF4-FFF2-40B4-BE49-F238E27FC236}">
              <a16:creationId xmlns:a16="http://schemas.microsoft.com/office/drawing/2014/main" id="{3A75A9C1-7FE4-4B2A-9483-8AEFE42C92C7}"/>
            </a:ext>
          </a:extLst>
        </xdr:cNvPr>
        <xdr:cNvSpPr txBox="1"/>
      </xdr:nvSpPr>
      <xdr:spPr>
        <a:xfrm>
          <a:off x="67120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144797</xdr:rowOff>
    </xdr:from>
    <xdr:ext cx="469744" cy="259045"/>
    <xdr:sp macro="" textlink="">
      <xdr:nvSpPr>
        <xdr:cNvPr id="143" name="n_4aveValue【図書館】&#10;一人当たり面積">
          <a:extLst>
            <a:ext uri="{FF2B5EF4-FFF2-40B4-BE49-F238E27FC236}">
              <a16:creationId xmlns:a16="http://schemas.microsoft.com/office/drawing/2014/main" id="{F21FA0A4-20CE-478B-BB53-DBD9C9B4B30D}"/>
            </a:ext>
          </a:extLst>
        </xdr:cNvPr>
        <xdr:cNvSpPr txBox="1"/>
      </xdr:nvSpPr>
      <xdr:spPr>
        <a:xfrm>
          <a:off x="59373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90187</xdr:rowOff>
    </xdr:from>
    <xdr:ext cx="469744" cy="259045"/>
    <xdr:sp macro="" textlink="">
      <xdr:nvSpPr>
        <xdr:cNvPr id="144" name="n_1mainValue【図書館】&#10;一人当たり面積">
          <a:extLst>
            <a:ext uri="{FF2B5EF4-FFF2-40B4-BE49-F238E27FC236}">
              <a16:creationId xmlns:a16="http://schemas.microsoft.com/office/drawing/2014/main" id="{E43ECE37-24F7-4447-BC0B-231D101C16FC}"/>
            </a:ext>
          </a:extLst>
        </xdr:cNvPr>
        <xdr:cNvSpPr txBox="1"/>
      </xdr:nvSpPr>
      <xdr:spPr>
        <a:xfrm>
          <a:off x="827158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5" name="n_2mainValue【図書館】&#10;一人当たり面積">
          <a:extLst>
            <a:ext uri="{FF2B5EF4-FFF2-40B4-BE49-F238E27FC236}">
              <a16:creationId xmlns:a16="http://schemas.microsoft.com/office/drawing/2014/main" id="{3743AA78-22E1-4B21-8DC7-F22CBAE2D76E}"/>
            </a:ext>
          </a:extLst>
        </xdr:cNvPr>
        <xdr:cNvSpPr txBox="1"/>
      </xdr:nvSpPr>
      <xdr:spPr>
        <a:xfrm>
          <a:off x="750958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105427</xdr:rowOff>
    </xdr:from>
    <xdr:ext cx="469744" cy="259045"/>
    <xdr:sp macro="" textlink="">
      <xdr:nvSpPr>
        <xdr:cNvPr id="146" name="n_3mainValue【図書館】&#10;一人当たり面積">
          <a:extLst>
            <a:ext uri="{FF2B5EF4-FFF2-40B4-BE49-F238E27FC236}">
              <a16:creationId xmlns:a16="http://schemas.microsoft.com/office/drawing/2014/main" id="{60E03275-32B9-43F7-BA2C-6B712AFF484F}"/>
            </a:ext>
          </a:extLst>
        </xdr:cNvPr>
        <xdr:cNvSpPr txBox="1"/>
      </xdr:nvSpPr>
      <xdr:spPr>
        <a:xfrm>
          <a:off x="67120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7" name="n_4mainValue【図書館】&#10;一人当たり面積">
          <a:extLst>
            <a:ext uri="{FF2B5EF4-FFF2-40B4-BE49-F238E27FC236}">
              <a16:creationId xmlns:a16="http://schemas.microsoft.com/office/drawing/2014/main" id="{9964D5AE-BC2F-45C9-815A-068D2A2D145C}"/>
            </a:ext>
          </a:extLst>
        </xdr:cNvPr>
        <xdr:cNvSpPr txBox="1"/>
      </xdr:nvSpPr>
      <xdr:spPr>
        <a:xfrm>
          <a:off x="59373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A46E47C-EDAA-4B19-81D8-E85DE396F9B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B8108CF-4CC1-45D8-B387-C8800763C6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9886A91-75A9-4D3F-A358-921025E7DB4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E22D27B-4868-4B83-B0D5-E62D96CEAF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40F1EC4-F9E5-4FAB-B13E-4B678AC295A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57C99FE-F4AB-41C4-A2EC-086486B9105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614FB5F-ED4D-499A-AEEB-E994D81655C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5491602-00B7-4033-817B-92A52437B2B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FB62A29-8963-4456-A124-FF8FCCAFBD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854345F-2766-4564-A089-42EF0C2151D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5E185A3-EBE1-47A6-9F90-175D88610AF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A076A2F-803D-4C4D-951D-215827548FB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5A5F64E-8013-40FB-9FA5-7DD9E75CBCA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11EB9AC-E08E-4D16-B7F1-2E74EA91834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5FE4ABD-DB3B-4CA1-8068-78E61524571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A9B2E21-0B1F-4B47-985C-C522EC52876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4BB1CFD-F8BD-4F45-BC91-1F753BF925A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7172E04-EA24-42FB-B768-61066AD8F8E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8F3212B-62D2-4145-BA3D-96614C29E02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89775C9-C4D1-4FBD-9693-4B3C003F0DD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7783B1-FE5B-4260-B6A9-85BD2B12847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2BB14C7-ADB2-48AF-9892-09C7D28ED29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58347CF-B656-40F4-822A-4C4337B4761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E9AA764F-ED12-4702-B755-DAA3819FE0A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9F31A700-426C-4106-9641-B9C6C1768478}"/>
            </a:ext>
          </a:extLst>
        </xdr:cNvPr>
        <xdr:cNvCxnSpPr/>
      </xdr:nvCxnSpPr>
      <xdr:spPr>
        <a:xfrm flipV="1">
          <a:off x="4086225" y="92640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E2AD8FB-89FC-4DB9-878D-FCE984AC1855}"/>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7C51378F-C3F4-4BE7-BB71-314688C3622E}"/>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DBDE2A1-20B5-40BD-9F36-C5E8861E5E85}"/>
            </a:ext>
          </a:extLst>
        </xdr:cNvPr>
        <xdr:cNvSpPr txBox="1"/>
      </xdr:nvSpPr>
      <xdr:spPr>
        <a:xfrm>
          <a:off x="4124960" y="904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176" name="直線コネクタ 175">
          <a:extLst>
            <a:ext uri="{FF2B5EF4-FFF2-40B4-BE49-F238E27FC236}">
              <a16:creationId xmlns:a16="http://schemas.microsoft.com/office/drawing/2014/main" id="{F780171B-AC0A-4D88-A732-FFBE92CE131D}"/>
            </a:ext>
          </a:extLst>
        </xdr:cNvPr>
        <xdr:cNvCxnSpPr/>
      </xdr:nvCxnSpPr>
      <xdr:spPr>
        <a:xfrm>
          <a:off x="4020820" y="9264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3C6F1C9-134D-4398-B14A-8291C2248739}"/>
            </a:ext>
          </a:extLst>
        </xdr:cNvPr>
        <xdr:cNvSpPr txBox="1"/>
      </xdr:nvSpPr>
      <xdr:spPr>
        <a:xfrm>
          <a:off x="412496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8" name="フローチャート: 判断 177">
          <a:extLst>
            <a:ext uri="{FF2B5EF4-FFF2-40B4-BE49-F238E27FC236}">
              <a16:creationId xmlns:a16="http://schemas.microsoft.com/office/drawing/2014/main" id="{B8D14AF2-B930-4E6F-B989-2945ECA33210}"/>
            </a:ext>
          </a:extLst>
        </xdr:cNvPr>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1C71F6E5-BF94-498A-9AA5-9573E212600F}"/>
            </a:ext>
          </a:extLst>
        </xdr:cNvPr>
        <xdr:cNvSpPr/>
      </xdr:nvSpPr>
      <xdr:spPr>
        <a:xfrm>
          <a:off x="331216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80" name="フローチャート: 判断 179">
          <a:extLst>
            <a:ext uri="{FF2B5EF4-FFF2-40B4-BE49-F238E27FC236}">
              <a16:creationId xmlns:a16="http://schemas.microsoft.com/office/drawing/2014/main" id="{D5F02419-D067-4764-B71F-BF8E6154E1C8}"/>
            </a:ext>
          </a:extLst>
        </xdr:cNvPr>
        <xdr:cNvSpPr/>
      </xdr:nvSpPr>
      <xdr:spPr>
        <a:xfrm>
          <a:off x="2514600" y="1013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1" name="フローチャート: 判断 180">
          <a:extLst>
            <a:ext uri="{FF2B5EF4-FFF2-40B4-BE49-F238E27FC236}">
              <a16:creationId xmlns:a16="http://schemas.microsoft.com/office/drawing/2014/main" id="{8400F3AE-FD62-4CA7-AE36-221377A72C4A}"/>
            </a:ext>
          </a:extLst>
        </xdr:cNvPr>
        <xdr:cNvSpPr/>
      </xdr:nvSpPr>
      <xdr:spPr>
        <a:xfrm>
          <a:off x="17399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6BD111BF-D773-48CF-9B8A-F452A8304A38}"/>
            </a:ext>
          </a:extLst>
        </xdr:cNvPr>
        <xdr:cNvSpPr/>
      </xdr:nvSpPr>
      <xdr:spPr>
        <a:xfrm>
          <a:off x="965200" y="10169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961140F-51FE-4A8D-8705-9447774D9E5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19BD57-F9DB-4898-8866-881D3108C23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F06A09-C147-4BE3-BE3E-B238274D933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FF3CD6-66E1-439E-A029-81D1B35D09D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304E65F-A86B-4504-BADB-8D49D7FF48A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8" name="楕円 187">
          <a:extLst>
            <a:ext uri="{FF2B5EF4-FFF2-40B4-BE49-F238E27FC236}">
              <a16:creationId xmlns:a16="http://schemas.microsoft.com/office/drawing/2014/main" id="{0AF1B186-5188-4BAC-9784-343D79EF9138}"/>
            </a:ext>
          </a:extLst>
        </xdr:cNvPr>
        <xdr:cNvSpPr/>
      </xdr:nvSpPr>
      <xdr:spPr>
        <a:xfrm>
          <a:off x="4036060" y="1065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9917094-265B-4BE9-A356-B59DE794C594}"/>
            </a:ext>
          </a:extLst>
        </xdr:cNvPr>
        <xdr:cNvSpPr txBox="1"/>
      </xdr:nvSpPr>
      <xdr:spPr>
        <a:xfrm>
          <a:off x="4124960" y="1056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53975</xdr:rowOff>
    </xdr:from>
    <xdr:to>
      <xdr:col>20</xdr:col>
      <xdr:colOff>38100</xdr:colOff>
      <xdr:row>63</xdr:row>
      <xdr:rowOff>155575</xdr:rowOff>
    </xdr:to>
    <xdr:sp macro="" textlink="">
      <xdr:nvSpPr>
        <xdr:cNvPr id="190" name="楕円 189">
          <a:extLst>
            <a:ext uri="{FF2B5EF4-FFF2-40B4-BE49-F238E27FC236}">
              <a16:creationId xmlns:a16="http://schemas.microsoft.com/office/drawing/2014/main" id="{8062ED00-C4FD-4DA1-8863-64BB0BE75153}"/>
            </a:ext>
          </a:extLst>
        </xdr:cNvPr>
        <xdr:cNvSpPr/>
      </xdr:nvSpPr>
      <xdr:spPr>
        <a:xfrm>
          <a:off x="3312160" y="1061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104775</xdr:rowOff>
    </xdr:from>
    <xdr:to>
      <xdr:col>24</xdr:col>
      <xdr:colOff>63500</xdr:colOff>
      <xdr:row>63</xdr:row>
      <xdr:rowOff>140970</xdr:rowOff>
    </xdr:to>
    <xdr:cxnSp macro="">
      <xdr:nvCxnSpPr>
        <xdr:cNvPr id="191" name="直線コネクタ 190">
          <a:extLst>
            <a:ext uri="{FF2B5EF4-FFF2-40B4-BE49-F238E27FC236}">
              <a16:creationId xmlns:a16="http://schemas.microsoft.com/office/drawing/2014/main" id="{07A91C4D-DD27-47E8-9D6E-8052C1B9A8EC}"/>
            </a:ext>
          </a:extLst>
        </xdr:cNvPr>
        <xdr:cNvCxnSpPr/>
      </xdr:nvCxnSpPr>
      <xdr:spPr>
        <a:xfrm>
          <a:off x="3355340" y="1066609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xdr:rowOff>
    </xdr:from>
    <xdr:to>
      <xdr:col>15</xdr:col>
      <xdr:colOff>101600</xdr:colOff>
      <xdr:row>63</xdr:row>
      <xdr:rowOff>113665</xdr:rowOff>
    </xdr:to>
    <xdr:sp macro="" textlink="">
      <xdr:nvSpPr>
        <xdr:cNvPr id="192" name="楕円 191">
          <a:extLst>
            <a:ext uri="{FF2B5EF4-FFF2-40B4-BE49-F238E27FC236}">
              <a16:creationId xmlns:a16="http://schemas.microsoft.com/office/drawing/2014/main" id="{C3C0E536-BE0A-4C84-B414-FAF4A90BFE20}"/>
            </a:ext>
          </a:extLst>
        </xdr:cNvPr>
        <xdr:cNvSpPr/>
      </xdr:nvSpPr>
      <xdr:spPr>
        <a:xfrm>
          <a:off x="25146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62865</xdr:rowOff>
    </xdr:from>
    <xdr:to>
      <xdr:col>19</xdr:col>
      <xdr:colOff>177800</xdr:colOff>
      <xdr:row>63</xdr:row>
      <xdr:rowOff>104775</xdr:rowOff>
    </xdr:to>
    <xdr:cxnSp macro="">
      <xdr:nvCxnSpPr>
        <xdr:cNvPr id="193" name="直線コネクタ 192">
          <a:extLst>
            <a:ext uri="{FF2B5EF4-FFF2-40B4-BE49-F238E27FC236}">
              <a16:creationId xmlns:a16="http://schemas.microsoft.com/office/drawing/2014/main" id="{8718D733-6D2A-49B3-AD4E-13EA08FD41CF}"/>
            </a:ext>
          </a:extLst>
        </xdr:cNvPr>
        <xdr:cNvCxnSpPr/>
      </xdr:nvCxnSpPr>
      <xdr:spPr>
        <a:xfrm>
          <a:off x="2565400" y="106241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94" name="楕円 193">
          <a:extLst>
            <a:ext uri="{FF2B5EF4-FFF2-40B4-BE49-F238E27FC236}">
              <a16:creationId xmlns:a16="http://schemas.microsoft.com/office/drawing/2014/main" id="{57AC81C1-3364-4C5B-9DEB-C6646C0CCA82}"/>
            </a:ext>
          </a:extLst>
        </xdr:cNvPr>
        <xdr:cNvSpPr/>
      </xdr:nvSpPr>
      <xdr:spPr>
        <a:xfrm>
          <a:off x="173990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63</xdr:row>
      <xdr:rowOff>62865</xdr:rowOff>
    </xdr:to>
    <xdr:cxnSp macro="">
      <xdr:nvCxnSpPr>
        <xdr:cNvPr id="195" name="直線コネクタ 194">
          <a:extLst>
            <a:ext uri="{FF2B5EF4-FFF2-40B4-BE49-F238E27FC236}">
              <a16:creationId xmlns:a16="http://schemas.microsoft.com/office/drawing/2014/main" id="{665888E0-FFC9-40FC-B619-92E07DF15E62}"/>
            </a:ext>
          </a:extLst>
        </xdr:cNvPr>
        <xdr:cNvCxnSpPr/>
      </xdr:nvCxnSpPr>
      <xdr:spPr>
        <a:xfrm>
          <a:off x="1790700" y="10544175"/>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99695</xdr:rowOff>
    </xdr:from>
    <xdr:to>
      <xdr:col>6</xdr:col>
      <xdr:colOff>38100</xdr:colOff>
      <xdr:row>63</xdr:row>
      <xdr:rowOff>29845</xdr:rowOff>
    </xdr:to>
    <xdr:sp macro="" textlink="">
      <xdr:nvSpPr>
        <xdr:cNvPr id="196" name="楕円 195">
          <a:extLst>
            <a:ext uri="{FF2B5EF4-FFF2-40B4-BE49-F238E27FC236}">
              <a16:creationId xmlns:a16="http://schemas.microsoft.com/office/drawing/2014/main" id="{F2DB761B-3FD1-4D5A-B1B6-BF4D59B6C6F0}"/>
            </a:ext>
          </a:extLst>
        </xdr:cNvPr>
        <xdr:cNvSpPr/>
      </xdr:nvSpPr>
      <xdr:spPr>
        <a:xfrm>
          <a:off x="9652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150495</xdr:rowOff>
    </xdr:from>
    <xdr:to>
      <xdr:col>10</xdr:col>
      <xdr:colOff>114300</xdr:colOff>
      <xdr:row>62</xdr:row>
      <xdr:rowOff>150495</xdr:rowOff>
    </xdr:to>
    <xdr:cxnSp macro="">
      <xdr:nvCxnSpPr>
        <xdr:cNvPr id="197" name="直線コネクタ 196">
          <a:extLst>
            <a:ext uri="{FF2B5EF4-FFF2-40B4-BE49-F238E27FC236}">
              <a16:creationId xmlns:a16="http://schemas.microsoft.com/office/drawing/2014/main" id="{FF3ED41E-E383-4F7B-8332-1C2055B48E6C}"/>
            </a:ext>
          </a:extLst>
        </xdr:cNvPr>
        <xdr:cNvCxnSpPr/>
      </xdr:nvCxnSpPr>
      <xdr:spPr>
        <a:xfrm>
          <a:off x="1008380" y="105441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198" name="n_1aveValue【体育館・プール】&#10;有形固定資産減価償却率">
          <a:extLst>
            <a:ext uri="{FF2B5EF4-FFF2-40B4-BE49-F238E27FC236}">
              <a16:creationId xmlns:a16="http://schemas.microsoft.com/office/drawing/2014/main" id="{2547159A-48C3-411E-968B-53C790089457}"/>
            </a:ext>
          </a:extLst>
        </xdr:cNvPr>
        <xdr:cNvSpPr txBox="1"/>
      </xdr:nvSpPr>
      <xdr:spPr>
        <a:xfrm>
          <a:off x="317056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99" name="n_2aveValue【体育館・プール】&#10;有形固定資産減価償却率">
          <a:extLst>
            <a:ext uri="{FF2B5EF4-FFF2-40B4-BE49-F238E27FC236}">
              <a16:creationId xmlns:a16="http://schemas.microsoft.com/office/drawing/2014/main" id="{501AF8D2-F0AF-4A06-9383-D74B0C1F612D}"/>
            </a:ext>
          </a:extLst>
        </xdr:cNvPr>
        <xdr:cNvSpPr txBox="1"/>
      </xdr:nvSpPr>
      <xdr:spPr>
        <a:xfrm>
          <a:off x="238570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200" name="n_3aveValue【体育館・プール】&#10;有形固定資産減価償却率">
          <a:extLst>
            <a:ext uri="{FF2B5EF4-FFF2-40B4-BE49-F238E27FC236}">
              <a16:creationId xmlns:a16="http://schemas.microsoft.com/office/drawing/2014/main" id="{690292F6-7C7C-4E43-8DAA-6697F342C969}"/>
            </a:ext>
          </a:extLst>
        </xdr:cNvPr>
        <xdr:cNvSpPr txBox="1"/>
      </xdr:nvSpPr>
      <xdr:spPr>
        <a:xfrm>
          <a:off x="161100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201" name="n_4aveValue【体育館・プール】&#10;有形固定資産減価償却率">
          <a:extLst>
            <a:ext uri="{FF2B5EF4-FFF2-40B4-BE49-F238E27FC236}">
              <a16:creationId xmlns:a16="http://schemas.microsoft.com/office/drawing/2014/main" id="{45AAAAA0-5284-4723-A6B1-DA48D2E20F1F}"/>
            </a:ext>
          </a:extLst>
        </xdr:cNvPr>
        <xdr:cNvSpPr txBox="1"/>
      </xdr:nvSpPr>
      <xdr:spPr>
        <a:xfrm>
          <a:off x="83630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146702</xdr:rowOff>
    </xdr:from>
    <xdr:ext cx="405111" cy="259045"/>
    <xdr:sp macro="" textlink="">
      <xdr:nvSpPr>
        <xdr:cNvPr id="202" name="n_1mainValue【体育館・プール】&#10;有形固定資産減価償却率">
          <a:extLst>
            <a:ext uri="{FF2B5EF4-FFF2-40B4-BE49-F238E27FC236}">
              <a16:creationId xmlns:a16="http://schemas.microsoft.com/office/drawing/2014/main" id="{4FFA6211-07C0-4E3D-99CC-411725CBDE8D}"/>
            </a:ext>
          </a:extLst>
        </xdr:cNvPr>
        <xdr:cNvSpPr txBox="1"/>
      </xdr:nvSpPr>
      <xdr:spPr>
        <a:xfrm>
          <a:off x="317056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104792</xdr:rowOff>
    </xdr:from>
    <xdr:ext cx="405111" cy="259045"/>
    <xdr:sp macro="" textlink="">
      <xdr:nvSpPr>
        <xdr:cNvPr id="203" name="n_2mainValue【体育館・プール】&#10;有形固定資産減価償却率">
          <a:extLst>
            <a:ext uri="{FF2B5EF4-FFF2-40B4-BE49-F238E27FC236}">
              <a16:creationId xmlns:a16="http://schemas.microsoft.com/office/drawing/2014/main" id="{5F6944A6-EFA7-4718-9612-DD3C38DCD63A}"/>
            </a:ext>
          </a:extLst>
        </xdr:cNvPr>
        <xdr:cNvSpPr txBox="1"/>
      </xdr:nvSpPr>
      <xdr:spPr>
        <a:xfrm>
          <a:off x="238570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204" name="n_3mainValue【体育館・プール】&#10;有形固定資産減価償却率">
          <a:extLst>
            <a:ext uri="{FF2B5EF4-FFF2-40B4-BE49-F238E27FC236}">
              <a16:creationId xmlns:a16="http://schemas.microsoft.com/office/drawing/2014/main" id="{DE94C11E-0020-4A3D-8191-F52335054510}"/>
            </a:ext>
          </a:extLst>
        </xdr:cNvPr>
        <xdr:cNvSpPr txBox="1"/>
      </xdr:nvSpPr>
      <xdr:spPr>
        <a:xfrm>
          <a:off x="16110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20972</xdr:rowOff>
    </xdr:from>
    <xdr:ext cx="405111" cy="259045"/>
    <xdr:sp macro="" textlink="">
      <xdr:nvSpPr>
        <xdr:cNvPr id="205" name="n_4mainValue【体育館・プール】&#10;有形固定資産減価償却率">
          <a:extLst>
            <a:ext uri="{FF2B5EF4-FFF2-40B4-BE49-F238E27FC236}">
              <a16:creationId xmlns:a16="http://schemas.microsoft.com/office/drawing/2014/main" id="{9C88C72C-8D95-4BA8-BE31-7ED4DB7DBB67}"/>
            </a:ext>
          </a:extLst>
        </xdr:cNvPr>
        <xdr:cNvSpPr txBox="1"/>
      </xdr:nvSpPr>
      <xdr:spPr>
        <a:xfrm>
          <a:off x="83630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72D2811-35AF-432E-A8E0-6EF86A78E82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5AC27DD-BD46-466E-B59A-204482DB15F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A5682B7-DB6F-401A-9A35-86F26464B1D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3D757E9-DDF1-421D-AB0C-1474C834C67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9671A19-4D27-4842-B708-10B3A0F548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3EBB08C-C219-4199-9E33-DB5C1F4DE1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14F5055-49E3-421E-92ED-BF2245C7D42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DA0AA11-49B1-4EDF-99B1-032501284DE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2E2F660-40DE-4C31-BE7C-6816BB39FD9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D76469F-F4C4-4E5F-B6E3-689B1F163AA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64A8AAE-5E18-4325-A0F9-BBA207F16FB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3FB8980-D22E-428E-82B7-3A6CF5418A1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A952070-22E5-4846-ABB1-686A38BF4FF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4E3AB067-06AA-4688-82B9-44894AD657A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BDEC6C9-CB0D-4E44-B678-397F2E47ED5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1045EA60-2A12-4032-9814-F3159BD20C2D}"/>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17643F7-71E4-4A53-B04A-65F96896BF4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C475E3C0-3C04-4B5A-80F1-641ADADCEAF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F278F131-FBED-46C8-8F6D-21128A0B47B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9E906A8E-F4A4-4B4A-B23E-5A4B4B0AEDD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F232D61-8CA0-45CB-8826-BAF9093394A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C281593-E530-4738-8125-AE96FCEED09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710437B-46DF-4351-B04C-3AA30672BB1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94247FAD-6C38-41EB-8B63-409560AC2BFE}"/>
            </a:ext>
          </a:extLst>
        </xdr:cNvPr>
        <xdr:cNvCxnSpPr/>
      </xdr:nvCxnSpPr>
      <xdr:spPr>
        <a:xfrm flipV="1">
          <a:off x="9219565" y="94373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3355FF59-383E-4216-9486-C06673C75B62}"/>
            </a:ext>
          </a:extLst>
        </xdr:cNvPr>
        <xdr:cNvSpPr txBox="1"/>
      </xdr:nvSpPr>
      <xdr:spPr>
        <a:xfrm>
          <a:off x="92583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6EF6150C-E804-4613-A279-74F2AC9C0FAD}"/>
            </a:ext>
          </a:extLst>
        </xdr:cNvPr>
        <xdr:cNvCxnSpPr/>
      </xdr:nvCxnSpPr>
      <xdr:spPr>
        <a:xfrm>
          <a:off x="915416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32" name="【体育館・プール】&#10;一人当たり面積最大値テキスト">
          <a:extLst>
            <a:ext uri="{FF2B5EF4-FFF2-40B4-BE49-F238E27FC236}">
              <a16:creationId xmlns:a16="http://schemas.microsoft.com/office/drawing/2014/main" id="{7EC5BCB3-58FA-47EE-8BE7-56FD87B6F661}"/>
            </a:ext>
          </a:extLst>
        </xdr:cNvPr>
        <xdr:cNvSpPr txBox="1"/>
      </xdr:nvSpPr>
      <xdr:spPr>
        <a:xfrm>
          <a:off x="925830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3" name="直線コネクタ 232">
          <a:extLst>
            <a:ext uri="{FF2B5EF4-FFF2-40B4-BE49-F238E27FC236}">
              <a16:creationId xmlns:a16="http://schemas.microsoft.com/office/drawing/2014/main" id="{F51B6278-6ECE-44EB-B552-20A9FE5C5D6E}"/>
            </a:ext>
          </a:extLst>
        </xdr:cNvPr>
        <xdr:cNvCxnSpPr/>
      </xdr:nvCxnSpPr>
      <xdr:spPr>
        <a:xfrm>
          <a:off x="915416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34" name="【体育館・プール】&#10;一人当たり面積平均値テキスト">
          <a:extLst>
            <a:ext uri="{FF2B5EF4-FFF2-40B4-BE49-F238E27FC236}">
              <a16:creationId xmlns:a16="http://schemas.microsoft.com/office/drawing/2014/main" id="{92F564A7-47F7-4129-A11B-A50C35E1E5C2}"/>
            </a:ext>
          </a:extLst>
        </xdr:cNvPr>
        <xdr:cNvSpPr txBox="1"/>
      </xdr:nvSpPr>
      <xdr:spPr>
        <a:xfrm>
          <a:off x="9258300" y="1003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235" name="フローチャート: 判断 234">
          <a:extLst>
            <a:ext uri="{FF2B5EF4-FFF2-40B4-BE49-F238E27FC236}">
              <a16:creationId xmlns:a16="http://schemas.microsoft.com/office/drawing/2014/main" id="{B4F5B0DF-91ED-491E-89A5-FC21A62FCABE}"/>
            </a:ext>
          </a:extLst>
        </xdr:cNvPr>
        <xdr:cNvSpPr/>
      </xdr:nvSpPr>
      <xdr:spPr>
        <a:xfrm>
          <a:off x="9192260" y="10180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236" name="フローチャート: 判断 235">
          <a:extLst>
            <a:ext uri="{FF2B5EF4-FFF2-40B4-BE49-F238E27FC236}">
              <a16:creationId xmlns:a16="http://schemas.microsoft.com/office/drawing/2014/main" id="{11A4F45C-E3B8-4AA3-98B9-AD8D76C9F620}"/>
            </a:ext>
          </a:extLst>
        </xdr:cNvPr>
        <xdr:cNvSpPr/>
      </xdr:nvSpPr>
      <xdr:spPr>
        <a:xfrm>
          <a:off x="8445500" y="10208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237" name="フローチャート: 判断 236">
          <a:extLst>
            <a:ext uri="{FF2B5EF4-FFF2-40B4-BE49-F238E27FC236}">
              <a16:creationId xmlns:a16="http://schemas.microsoft.com/office/drawing/2014/main" id="{C7498341-E5B9-40B2-8B16-748575A396DE}"/>
            </a:ext>
          </a:extLst>
        </xdr:cNvPr>
        <xdr:cNvSpPr/>
      </xdr:nvSpPr>
      <xdr:spPr>
        <a:xfrm>
          <a:off x="7670800" y="10275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フローチャート: 判断 237">
          <a:extLst>
            <a:ext uri="{FF2B5EF4-FFF2-40B4-BE49-F238E27FC236}">
              <a16:creationId xmlns:a16="http://schemas.microsoft.com/office/drawing/2014/main" id="{A4254CEE-FF3E-4361-8443-AB9174CE35FC}"/>
            </a:ext>
          </a:extLst>
        </xdr:cNvPr>
        <xdr:cNvSpPr/>
      </xdr:nvSpPr>
      <xdr:spPr>
        <a:xfrm>
          <a:off x="68732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239" name="フローチャート: 判断 238">
          <a:extLst>
            <a:ext uri="{FF2B5EF4-FFF2-40B4-BE49-F238E27FC236}">
              <a16:creationId xmlns:a16="http://schemas.microsoft.com/office/drawing/2014/main" id="{6E82CFD0-A5A0-4072-AF8F-EA1B7E0254C1}"/>
            </a:ext>
          </a:extLst>
        </xdr:cNvPr>
        <xdr:cNvSpPr/>
      </xdr:nvSpPr>
      <xdr:spPr>
        <a:xfrm>
          <a:off x="6098540" y="10336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6494DA4-1611-4172-B4B7-8B34BFCD16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EFACAF-1520-431C-ACCD-C0618588AAC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A45BCD2-31A3-451D-BDB4-437A62E8D21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D7DCA4-E3A4-431C-B913-E8EE5C6193F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E3D4DC-7180-47E8-BAF5-8BC13C81661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5" name="楕円 244">
          <a:extLst>
            <a:ext uri="{FF2B5EF4-FFF2-40B4-BE49-F238E27FC236}">
              <a16:creationId xmlns:a16="http://schemas.microsoft.com/office/drawing/2014/main" id="{219D27CC-B64F-4317-880C-468C1B008386}"/>
            </a:ext>
          </a:extLst>
        </xdr:cNvPr>
        <xdr:cNvSpPr/>
      </xdr:nvSpPr>
      <xdr:spPr>
        <a:xfrm>
          <a:off x="919226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92727</xdr:rowOff>
    </xdr:from>
    <xdr:ext cx="469744" cy="259045"/>
    <xdr:sp macro="" textlink="">
      <xdr:nvSpPr>
        <xdr:cNvPr id="246" name="【体育館・プール】&#10;一人当たり面積該当値テキスト">
          <a:extLst>
            <a:ext uri="{FF2B5EF4-FFF2-40B4-BE49-F238E27FC236}">
              <a16:creationId xmlns:a16="http://schemas.microsoft.com/office/drawing/2014/main" id="{618CAE5B-2750-4BBF-8825-5A292639E18B}"/>
            </a:ext>
          </a:extLst>
        </xdr:cNvPr>
        <xdr:cNvSpPr txBox="1"/>
      </xdr:nvSpPr>
      <xdr:spPr>
        <a:xfrm>
          <a:off x="925830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7620</xdr:rowOff>
    </xdr:from>
    <xdr:to>
      <xdr:col>50</xdr:col>
      <xdr:colOff>165100</xdr:colOff>
      <xdr:row>63</xdr:row>
      <xdr:rowOff>109220</xdr:rowOff>
    </xdr:to>
    <xdr:sp macro="" textlink="">
      <xdr:nvSpPr>
        <xdr:cNvPr id="247" name="楕円 246">
          <a:extLst>
            <a:ext uri="{FF2B5EF4-FFF2-40B4-BE49-F238E27FC236}">
              <a16:creationId xmlns:a16="http://schemas.microsoft.com/office/drawing/2014/main" id="{9D1429E4-9AEE-495F-A7B1-F54D29FED8D2}"/>
            </a:ext>
          </a:extLst>
        </xdr:cNvPr>
        <xdr:cNvSpPr/>
      </xdr:nvSpPr>
      <xdr:spPr>
        <a:xfrm>
          <a:off x="8445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58420</xdr:rowOff>
    </xdr:to>
    <xdr:cxnSp macro="">
      <xdr:nvCxnSpPr>
        <xdr:cNvPr id="248" name="直線コネクタ 247">
          <a:extLst>
            <a:ext uri="{FF2B5EF4-FFF2-40B4-BE49-F238E27FC236}">
              <a16:creationId xmlns:a16="http://schemas.microsoft.com/office/drawing/2014/main" id="{7E2EE2FA-55C4-4E55-8F5A-7310034C02AC}"/>
            </a:ext>
          </a:extLst>
        </xdr:cNvPr>
        <xdr:cNvCxnSpPr/>
      </xdr:nvCxnSpPr>
      <xdr:spPr>
        <a:xfrm flipV="1">
          <a:off x="8496300" y="1061847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8890</xdr:rowOff>
    </xdr:from>
    <xdr:to>
      <xdr:col>46</xdr:col>
      <xdr:colOff>38100</xdr:colOff>
      <xdr:row>63</xdr:row>
      <xdr:rowOff>110490</xdr:rowOff>
    </xdr:to>
    <xdr:sp macro="" textlink="">
      <xdr:nvSpPr>
        <xdr:cNvPr id="249" name="楕円 248">
          <a:extLst>
            <a:ext uri="{FF2B5EF4-FFF2-40B4-BE49-F238E27FC236}">
              <a16:creationId xmlns:a16="http://schemas.microsoft.com/office/drawing/2014/main" id="{DD76C83F-1229-4836-99BD-D668D26CFB09}"/>
            </a:ext>
          </a:extLst>
        </xdr:cNvPr>
        <xdr:cNvSpPr/>
      </xdr:nvSpPr>
      <xdr:spPr>
        <a:xfrm>
          <a:off x="7670800" y="10570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58420</xdr:rowOff>
    </xdr:from>
    <xdr:to>
      <xdr:col>50</xdr:col>
      <xdr:colOff>114300</xdr:colOff>
      <xdr:row>63</xdr:row>
      <xdr:rowOff>59690</xdr:rowOff>
    </xdr:to>
    <xdr:cxnSp macro="">
      <xdr:nvCxnSpPr>
        <xdr:cNvPr id="250" name="直線コネクタ 249">
          <a:extLst>
            <a:ext uri="{FF2B5EF4-FFF2-40B4-BE49-F238E27FC236}">
              <a16:creationId xmlns:a16="http://schemas.microsoft.com/office/drawing/2014/main" id="{BC11498E-F944-4F95-8481-CD615A4BF3EF}"/>
            </a:ext>
          </a:extLst>
        </xdr:cNvPr>
        <xdr:cNvCxnSpPr/>
      </xdr:nvCxnSpPr>
      <xdr:spPr>
        <a:xfrm flipV="1">
          <a:off x="7713980" y="1061974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51" name="楕円 250">
          <a:extLst>
            <a:ext uri="{FF2B5EF4-FFF2-40B4-BE49-F238E27FC236}">
              <a16:creationId xmlns:a16="http://schemas.microsoft.com/office/drawing/2014/main" id="{D9DBFD82-CEE0-4E0C-8F0B-70F210108F62}"/>
            </a:ext>
          </a:extLst>
        </xdr:cNvPr>
        <xdr:cNvSpPr/>
      </xdr:nvSpPr>
      <xdr:spPr>
        <a:xfrm>
          <a:off x="687324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59690</xdr:rowOff>
    </xdr:from>
    <xdr:to>
      <xdr:col>45</xdr:col>
      <xdr:colOff>177800</xdr:colOff>
      <xdr:row>63</xdr:row>
      <xdr:rowOff>62230</xdr:rowOff>
    </xdr:to>
    <xdr:cxnSp macro="">
      <xdr:nvCxnSpPr>
        <xdr:cNvPr id="252" name="直線コネクタ 251">
          <a:extLst>
            <a:ext uri="{FF2B5EF4-FFF2-40B4-BE49-F238E27FC236}">
              <a16:creationId xmlns:a16="http://schemas.microsoft.com/office/drawing/2014/main" id="{FF0CCBDD-86E4-4C08-A520-E033199C01AC}"/>
            </a:ext>
          </a:extLst>
        </xdr:cNvPr>
        <xdr:cNvCxnSpPr/>
      </xdr:nvCxnSpPr>
      <xdr:spPr>
        <a:xfrm flipV="1">
          <a:off x="6924040" y="1062101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xdr:rowOff>
    </xdr:from>
    <xdr:to>
      <xdr:col>36</xdr:col>
      <xdr:colOff>165100</xdr:colOff>
      <xdr:row>63</xdr:row>
      <xdr:rowOff>115570</xdr:rowOff>
    </xdr:to>
    <xdr:sp macro="" textlink="">
      <xdr:nvSpPr>
        <xdr:cNvPr id="253" name="楕円 252">
          <a:extLst>
            <a:ext uri="{FF2B5EF4-FFF2-40B4-BE49-F238E27FC236}">
              <a16:creationId xmlns:a16="http://schemas.microsoft.com/office/drawing/2014/main" id="{CC150AF6-A21E-41C8-A77B-CEFB6C90F355}"/>
            </a:ext>
          </a:extLst>
        </xdr:cNvPr>
        <xdr:cNvSpPr/>
      </xdr:nvSpPr>
      <xdr:spPr>
        <a:xfrm>
          <a:off x="609854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62230</xdr:rowOff>
    </xdr:from>
    <xdr:to>
      <xdr:col>41</xdr:col>
      <xdr:colOff>50800</xdr:colOff>
      <xdr:row>63</xdr:row>
      <xdr:rowOff>64770</xdr:rowOff>
    </xdr:to>
    <xdr:cxnSp macro="">
      <xdr:nvCxnSpPr>
        <xdr:cNvPr id="254" name="直線コネクタ 253">
          <a:extLst>
            <a:ext uri="{FF2B5EF4-FFF2-40B4-BE49-F238E27FC236}">
              <a16:creationId xmlns:a16="http://schemas.microsoft.com/office/drawing/2014/main" id="{1DB4B1E8-B004-4D0E-B45E-871D5B62EEF2}"/>
            </a:ext>
          </a:extLst>
        </xdr:cNvPr>
        <xdr:cNvCxnSpPr/>
      </xdr:nvCxnSpPr>
      <xdr:spPr>
        <a:xfrm flipV="1">
          <a:off x="6149340" y="1062355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255" name="n_1aveValue【体育館・プール】&#10;一人当たり面積">
          <a:extLst>
            <a:ext uri="{FF2B5EF4-FFF2-40B4-BE49-F238E27FC236}">
              <a16:creationId xmlns:a16="http://schemas.microsoft.com/office/drawing/2014/main" id="{BBA790F7-AE29-4476-B194-2644E3A6A84B}"/>
            </a:ext>
          </a:extLst>
        </xdr:cNvPr>
        <xdr:cNvSpPr txBox="1"/>
      </xdr:nvSpPr>
      <xdr:spPr>
        <a:xfrm>
          <a:off x="8271587" y="99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256" name="n_2aveValue【体育館・プール】&#10;一人当たり面積">
          <a:extLst>
            <a:ext uri="{FF2B5EF4-FFF2-40B4-BE49-F238E27FC236}">
              <a16:creationId xmlns:a16="http://schemas.microsoft.com/office/drawing/2014/main" id="{B765032F-F9D3-4669-9F4A-C8EFE141E3E2}"/>
            </a:ext>
          </a:extLst>
        </xdr:cNvPr>
        <xdr:cNvSpPr txBox="1"/>
      </xdr:nvSpPr>
      <xdr:spPr>
        <a:xfrm>
          <a:off x="750958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57" name="n_3aveValue【体育館・プール】&#10;一人当たり面積">
          <a:extLst>
            <a:ext uri="{FF2B5EF4-FFF2-40B4-BE49-F238E27FC236}">
              <a16:creationId xmlns:a16="http://schemas.microsoft.com/office/drawing/2014/main" id="{1A167C94-3BC9-4B92-B377-263B7D8DD88D}"/>
            </a:ext>
          </a:extLst>
        </xdr:cNvPr>
        <xdr:cNvSpPr txBox="1"/>
      </xdr:nvSpPr>
      <xdr:spPr>
        <a:xfrm>
          <a:off x="67120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258" name="n_4aveValue【体育館・プール】&#10;一人当たり面積">
          <a:extLst>
            <a:ext uri="{FF2B5EF4-FFF2-40B4-BE49-F238E27FC236}">
              <a16:creationId xmlns:a16="http://schemas.microsoft.com/office/drawing/2014/main" id="{23837A48-1C6C-48ED-81C4-A807635DD3A6}"/>
            </a:ext>
          </a:extLst>
        </xdr:cNvPr>
        <xdr:cNvSpPr txBox="1"/>
      </xdr:nvSpPr>
      <xdr:spPr>
        <a:xfrm>
          <a:off x="5937327" y="101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100347</xdr:rowOff>
    </xdr:from>
    <xdr:ext cx="469744" cy="259045"/>
    <xdr:sp macro="" textlink="">
      <xdr:nvSpPr>
        <xdr:cNvPr id="259" name="n_1mainValue【体育館・プール】&#10;一人当たり面積">
          <a:extLst>
            <a:ext uri="{FF2B5EF4-FFF2-40B4-BE49-F238E27FC236}">
              <a16:creationId xmlns:a16="http://schemas.microsoft.com/office/drawing/2014/main" id="{6E8037C5-C6AE-496D-A263-A2AD3BD0F4DC}"/>
            </a:ext>
          </a:extLst>
        </xdr:cNvPr>
        <xdr:cNvSpPr txBox="1"/>
      </xdr:nvSpPr>
      <xdr:spPr>
        <a:xfrm>
          <a:off x="827158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101617</xdr:rowOff>
    </xdr:from>
    <xdr:ext cx="469744" cy="259045"/>
    <xdr:sp macro="" textlink="">
      <xdr:nvSpPr>
        <xdr:cNvPr id="260" name="n_2mainValue【体育館・プール】&#10;一人当たり面積">
          <a:extLst>
            <a:ext uri="{FF2B5EF4-FFF2-40B4-BE49-F238E27FC236}">
              <a16:creationId xmlns:a16="http://schemas.microsoft.com/office/drawing/2014/main" id="{6B1644C4-D0C6-489F-AF91-8108F0910F7A}"/>
            </a:ext>
          </a:extLst>
        </xdr:cNvPr>
        <xdr:cNvSpPr txBox="1"/>
      </xdr:nvSpPr>
      <xdr:spPr>
        <a:xfrm>
          <a:off x="750958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104157</xdr:rowOff>
    </xdr:from>
    <xdr:ext cx="469744" cy="259045"/>
    <xdr:sp macro="" textlink="">
      <xdr:nvSpPr>
        <xdr:cNvPr id="261" name="n_3mainValue【体育館・プール】&#10;一人当たり面積">
          <a:extLst>
            <a:ext uri="{FF2B5EF4-FFF2-40B4-BE49-F238E27FC236}">
              <a16:creationId xmlns:a16="http://schemas.microsoft.com/office/drawing/2014/main" id="{5DBDF944-C556-478E-95A9-1307739A5C9D}"/>
            </a:ext>
          </a:extLst>
        </xdr:cNvPr>
        <xdr:cNvSpPr txBox="1"/>
      </xdr:nvSpPr>
      <xdr:spPr>
        <a:xfrm>
          <a:off x="671202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106697</xdr:rowOff>
    </xdr:from>
    <xdr:ext cx="469744" cy="259045"/>
    <xdr:sp macro="" textlink="">
      <xdr:nvSpPr>
        <xdr:cNvPr id="262" name="n_4mainValue【体育館・プール】&#10;一人当たり面積">
          <a:extLst>
            <a:ext uri="{FF2B5EF4-FFF2-40B4-BE49-F238E27FC236}">
              <a16:creationId xmlns:a16="http://schemas.microsoft.com/office/drawing/2014/main" id="{046B0E48-A09F-4E5F-9FA9-BE9BB90E13D5}"/>
            </a:ext>
          </a:extLst>
        </xdr:cNvPr>
        <xdr:cNvSpPr txBox="1"/>
      </xdr:nvSpPr>
      <xdr:spPr>
        <a:xfrm>
          <a:off x="59373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BB252E0-6DA6-4348-A1F1-19ED19AF2C9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CC7EF14-1A22-478C-AEED-BFE21FE0006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BAB8A14-7E0A-4F41-A7CA-C289313918D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9CACEBD-45CB-4FC6-A23D-81872490E40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FEDEE85-CFCA-4721-99AD-53C109655A7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4390497-0D85-43BD-9A3A-1BCED4413FE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A317674-6B48-48EB-8415-67DE215FCC9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DFFB756-ACEB-4D24-B7D7-2EFC7478DEA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D6E6713-D670-45F8-95A9-3416FA7FE5E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B4A5470-94B3-4C31-AA86-0DC3182EBA9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173C342-5CD3-424A-860D-511F03BCD76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B31A70E1-2EEC-4787-9899-1F959AC5E0E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567B0FD3-7CB8-4747-A0D9-4EB02A3C4FD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D1D2152C-2FF9-4026-82AE-73C6B763184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6A7713B9-4628-4994-BB1D-1B92950A567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D4D4E7A1-A41A-4243-818D-95BBBD81784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CDF43FD6-5F58-49A6-B2FE-5C40462C7CD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C90B4CAB-8890-475E-943F-BCD8BB69FFF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AF79098B-25A3-4121-8F4C-B5192AA4054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8AC9F889-BF20-4CC9-A451-11470BA562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857B470C-B86C-44B7-BAA2-EE028581467D}"/>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1566AB4D-B165-4536-A1B5-BA7761398E6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285" name="直線コネクタ 284">
          <a:extLst>
            <a:ext uri="{FF2B5EF4-FFF2-40B4-BE49-F238E27FC236}">
              <a16:creationId xmlns:a16="http://schemas.microsoft.com/office/drawing/2014/main" id="{A0373827-7898-4BDA-8337-A076A66E888D}"/>
            </a:ext>
          </a:extLst>
        </xdr:cNvPr>
        <xdr:cNvCxnSpPr/>
      </xdr:nvCxnSpPr>
      <xdr:spPr>
        <a:xfrm flipV="1">
          <a:off x="4086225" y="13024104"/>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71F85951-9648-44DC-8007-B43AA225B2DA}"/>
            </a:ext>
          </a:extLst>
        </xdr:cNvPr>
        <xdr:cNvSpPr txBox="1"/>
      </xdr:nvSpPr>
      <xdr:spPr>
        <a:xfrm>
          <a:off x="4124960" y="1438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7" name="直線コネクタ 286">
          <a:extLst>
            <a:ext uri="{FF2B5EF4-FFF2-40B4-BE49-F238E27FC236}">
              <a16:creationId xmlns:a16="http://schemas.microsoft.com/office/drawing/2014/main" id="{3997604C-9BE0-4D1A-999E-6A093A516252}"/>
            </a:ext>
          </a:extLst>
        </xdr:cNvPr>
        <xdr:cNvCxnSpPr/>
      </xdr:nvCxnSpPr>
      <xdr:spPr>
        <a:xfrm>
          <a:off x="402082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7C2D9154-09FF-41F1-ADAD-799A264830AE}"/>
            </a:ext>
          </a:extLst>
        </xdr:cNvPr>
        <xdr:cNvSpPr txBox="1"/>
      </xdr:nvSpPr>
      <xdr:spPr>
        <a:xfrm>
          <a:off x="4124960" y="1280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9" name="直線コネクタ 288">
          <a:extLst>
            <a:ext uri="{FF2B5EF4-FFF2-40B4-BE49-F238E27FC236}">
              <a16:creationId xmlns:a16="http://schemas.microsoft.com/office/drawing/2014/main" id="{9F6F87DD-9BC3-46A8-88E6-DCABE5BA502A}"/>
            </a:ext>
          </a:extLst>
        </xdr:cNvPr>
        <xdr:cNvCxnSpPr/>
      </xdr:nvCxnSpPr>
      <xdr:spPr>
        <a:xfrm>
          <a:off x="4020820" y="1302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3768C4C-6052-42E6-BEF1-E73C87F85B30}"/>
            </a:ext>
          </a:extLst>
        </xdr:cNvPr>
        <xdr:cNvSpPr txBox="1"/>
      </xdr:nvSpPr>
      <xdr:spPr>
        <a:xfrm>
          <a:off x="4124960" y="13443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1" name="フローチャート: 判断 290">
          <a:extLst>
            <a:ext uri="{FF2B5EF4-FFF2-40B4-BE49-F238E27FC236}">
              <a16:creationId xmlns:a16="http://schemas.microsoft.com/office/drawing/2014/main" id="{30E7D4BC-4EB8-41AC-8011-6139FBE57300}"/>
            </a:ext>
          </a:extLst>
        </xdr:cNvPr>
        <xdr:cNvSpPr/>
      </xdr:nvSpPr>
      <xdr:spPr>
        <a:xfrm>
          <a:off x="4036060" y="134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2" name="フローチャート: 判断 291">
          <a:extLst>
            <a:ext uri="{FF2B5EF4-FFF2-40B4-BE49-F238E27FC236}">
              <a16:creationId xmlns:a16="http://schemas.microsoft.com/office/drawing/2014/main" id="{8DEF480D-B740-4E30-BB46-137C73C46868}"/>
            </a:ext>
          </a:extLst>
        </xdr:cNvPr>
        <xdr:cNvSpPr/>
      </xdr:nvSpPr>
      <xdr:spPr>
        <a:xfrm>
          <a:off x="3312160" y="13435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293" name="フローチャート: 判断 292">
          <a:extLst>
            <a:ext uri="{FF2B5EF4-FFF2-40B4-BE49-F238E27FC236}">
              <a16:creationId xmlns:a16="http://schemas.microsoft.com/office/drawing/2014/main" id="{CE98A429-37F8-402A-BC3B-AB593EAB2F02}"/>
            </a:ext>
          </a:extLst>
        </xdr:cNvPr>
        <xdr:cNvSpPr/>
      </xdr:nvSpPr>
      <xdr:spPr>
        <a:xfrm>
          <a:off x="2514600" y="134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294" name="フローチャート: 判断 293">
          <a:extLst>
            <a:ext uri="{FF2B5EF4-FFF2-40B4-BE49-F238E27FC236}">
              <a16:creationId xmlns:a16="http://schemas.microsoft.com/office/drawing/2014/main" id="{E50B45B2-B64A-4B4A-A4B1-910C7C02ECB4}"/>
            </a:ext>
          </a:extLst>
        </xdr:cNvPr>
        <xdr:cNvSpPr/>
      </xdr:nvSpPr>
      <xdr:spPr>
        <a:xfrm>
          <a:off x="1739900" y="1348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295" name="フローチャート: 判断 294">
          <a:extLst>
            <a:ext uri="{FF2B5EF4-FFF2-40B4-BE49-F238E27FC236}">
              <a16:creationId xmlns:a16="http://schemas.microsoft.com/office/drawing/2014/main" id="{46C3385C-77C3-48BA-B946-824EE14706D2}"/>
            </a:ext>
          </a:extLst>
        </xdr:cNvPr>
        <xdr:cNvSpPr/>
      </xdr:nvSpPr>
      <xdr:spPr>
        <a:xfrm>
          <a:off x="96520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245B920-A553-475F-BC56-C486B2098BB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86699C1-F735-48C9-A3FB-1BEB3BF0849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54AE18-17BD-406E-81D3-5C79222D262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BD97C1-7DDA-4843-8100-F1DC222CF94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5857BB6-D158-4E40-A997-CEB6C71EA12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149606</xdr:rowOff>
    </xdr:from>
    <xdr:to>
      <xdr:col>24</xdr:col>
      <xdr:colOff>114300</xdr:colOff>
      <xdr:row>80</xdr:row>
      <xdr:rowOff>79756</xdr:rowOff>
    </xdr:to>
    <xdr:sp macro="" textlink="">
      <xdr:nvSpPr>
        <xdr:cNvPr id="301" name="楕円 300">
          <a:extLst>
            <a:ext uri="{FF2B5EF4-FFF2-40B4-BE49-F238E27FC236}">
              <a16:creationId xmlns:a16="http://schemas.microsoft.com/office/drawing/2014/main" id="{5DF237B9-ED34-4C3D-88C3-59276D6338EF}"/>
            </a:ext>
          </a:extLst>
        </xdr:cNvPr>
        <xdr:cNvSpPr/>
      </xdr:nvSpPr>
      <xdr:spPr>
        <a:xfrm>
          <a:off x="4036060" y="13393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1033</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04B83F91-79D2-46DD-8E99-31E43C1AA8B6}"/>
            </a:ext>
          </a:extLst>
        </xdr:cNvPr>
        <xdr:cNvSpPr txBox="1"/>
      </xdr:nvSpPr>
      <xdr:spPr>
        <a:xfrm>
          <a:off x="4124960" y="1324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119887</xdr:rowOff>
    </xdr:from>
    <xdr:to>
      <xdr:col>20</xdr:col>
      <xdr:colOff>38100</xdr:colOff>
      <xdr:row>80</xdr:row>
      <xdr:rowOff>50037</xdr:rowOff>
    </xdr:to>
    <xdr:sp macro="" textlink="">
      <xdr:nvSpPr>
        <xdr:cNvPr id="303" name="楕円 302">
          <a:extLst>
            <a:ext uri="{FF2B5EF4-FFF2-40B4-BE49-F238E27FC236}">
              <a16:creationId xmlns:a16="http://schemas.microsoft.com/office/drawing/2014/main" id="{A1ACA6F4-3741-4C40-8018-541F971AF5BA}"/>
            </a:ext>
          </a:extLst>
        </xdr:cNvPr>
        <xdr:cNvSpPr/>
      </xdr:nvSpPr>
      <xdr:spPr>
        <a:xfrm>
          <a:off x="3312160" y="13363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170687</xdr:rowOff>
    </xdr:from>
    <xdr:to>
      <xdr:col>24</xdr:col>
      <xdr:colOff>63500</xdr:colOff>
      <xdr:row>80</xdr:row>
      <xdr:rowOff>28956</xdr:rowOff>
    </xdr:to>
    <xdr:cxnSp macro="">
      <xdr:nvCxnSpPr>
        <xdr:cNvPr id="304" name="直線コネクタ 303">
          <a:extLst>
            <a:ext uri="{FF2B5EF4-FFF2-40B4-BE49-F238E27FC236}">
              <a16:creationId xmlns:a16="http://schemas.microsoft.com/office/drawing/2014/main" id="{7D9D1706-8638-48E8-8279-53EBAC77B323}"/>
            </a:ext>
          </a:extLst>
        </xdr:cNvPr>
        <xdr:cNvCxnSpPr/>
      </xdr:nvCxnSpPr>
      <xdr:spPr>
        <a:xfrm>
          <a:off x="3355340" y="13414247"/>
          <a:ext cx="73152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60452</xdr:rowOff>
    </xdr:from>
    <xdr:to>
      <xdr:col>15</xdr:col>
      <xdr:colOff>101600</xdr:colOff>
      <xdr:row>79</xdr:row>
      <xdr:rowOff>162052</xdr:rowOff>
    </xdr:to>
    <xdr:sp macro="" textlink="">
      <xdr:nvSpPr>
        <xdr:cNvPr id="305" name="楕円 304">
          <a:extLst>
            <a:ext uri="{FF2B5EF4-FFF2-40B4-BE49-F238E27FC236}">
              <a16:creationId xmlns:a16="http://schemas.microsoft.com/office/drawing/2014/main" id="{7133772B-CD78-4758-975B-98E0F9164FD4}"/>
            </a:ext>
          </a:extLst>
        </xdr:cNvPr>
        <xdr:cNvSpPr/>
      </xdr:nvSpPr>
      <xdr:spPr>
        <a:xfrm>
          <a:off x="2514600" y="1330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170687</xdr:rowOff>
    </xdr:to>
    <xdr:cxnSp macro="">
      <xdr:nvCxnSpPr>
        <xdr:cNvPr id="306" name="直線コネクタ 305">
          <a:extLst>
            <a:ext uri="{FF2B5EF4-FFF2-40B4-BE49-F238E27FC236}">
              <a16:creationId xmlns:a16="http://schemas.microsoft.com/office/drawing/2014/main" id="{05CA705D-7FF0-4EF9-90E1-845DCFE27E45}"/>
            </a:ext>
          </a:extLst>
        </xdr:cNvPr>
        <xdr:cNvCxnSpPr/>
      </xdr:nvCxnSpPr>
      <xdr:spPr>
        <a:xfrm>
          <a:off x="2565400" y="13354812"/>
          <a:ext cx="78994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119887</xdr:rowOff>
    </xdr:from>
    <xdr:to>
      <xdr:col>10</xdr:col>
      <xdr:colOff>165100</xdr:colOff>
      <xdr:row>79</xdr:row>
      <xdr:rowOff>50037</xdr:rowOff>
    </xdr:to>
    <xdr:sp macro="" textlink="">
      <xdr:nvSpPr>
        <xdr:cNvPr id="307" name="楕円 306">
          <a:extLst>
            <a:ext uri="{FF2B5EF4-FFF2-40B4-BE49-F238E27FC236}">
              <a16:creationId xmlns:a16="http://schemas.microsoft.com/office/drawing/2014/main" id="{9A90B152-584F-4F76-9BDF-59C98F6F28A7}"/>
            </a:ext>
          </a:extLst>
        </xdr:cNvPr>
        <xdr:cNvSpPr/>
      </xdr:nvSpPr>
      <xdr:spPr>
        <a:xfrm>
          <a:off x="1739900" y="13195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170687</xdr:rowOff>
    </xdr:from>
    <xdr:to>
      <xdr:col>15</xdr:col>
      <xdr:colOff>50800</xdr:colOff>
      <xdr:row>79</xdr:row>
      <xdr:rowOff>111252</xdr:rowOff>
    </xdr:to>
    <xdr:cxnSp macro="">
      <xdr:nvCxnSpPr>
        <xdr:cNvPr id="308" name="直線コネクタ 307">
          <a:extLst>
            <a:ext uri="{FF2B5EF4-FFF2-40B4-BE49-F238E27FC236}">
              <a16:creationId xmlns:a16="http://schemas.microsoft.com/office/drawing/2014/main" id="{C0A6EA6E-7A67-4FB4-B53D-1C4973FD628A}"/>
            </a:ext>
          </a:extLst>
        </xdr:cNvPr>
        <xdr:cNvCxnSpPr/>
      </xdr:nvCxnSpPr>
      <xdr:spPr>
        <a:xfrm>
          <a:off x="1790700" y="13246607"/>
          <a:ext cx="774700" cy="10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09" name="楕円 308">
          <a:extLst>
            <a:ext uri="{FF2B5EF4-FFF2-40B4-BE49-F238E27FC236}">
              <a16:creationId xmlns:a16="http://schemas.microsoft.com/office/drawing/2014/main" id="{2EDDEB57-B41F-444F-A53C-13E8883FFF5B}"/>
            </a:ext>
          </a:extLst>
        </xdr:cNvPr>
        <xdr:cNvSpPr/>
      </xdr:nvSpPr>
      <xdr:spPr>
        <a:xfrm>
          <a:off x="965200" y="13191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78</xdr:row>
      <xdr:rowOff>170687</xdr:rowOff>
    </xdr:to>
    <xdr:cxnSp macro="">
      <xdr:nvCxnSpPr>
        <xdr:cNvPr id="310" name="直線コネクタ 309">
          <a:extLst>
            <a:ext uri="{FF2B5EF4-FFF2-40B4-BE49-F238E27FC236}">
              <a16:creationId xmlns:a16="http://schemas.microsoft.com/office/drawing/2014/main" id="{019CDD84-ABA3-4D13-95E1-FAF89437E661}"/>
            </a:ext>
          </a:extLst>
        </xdr:cNvPr>
        <xdr:cNvCxnSpPr/>
      </xdr:nvCxnSpPr>
      <xdr:spPr>
        <a:xfrm>
          <a:off x="1008380" y="1324203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311" name="n_1aveValue【福祉施設】&#10;有形固定資産減価償却率">
          <a:extLst>
            <a:ext uri="{FF2B5EF4-FFF2-40B4-BE49-F238E27FC236}">
              <a16:creationId xmlns:a16="http://schemas.microsoft.com/office/drawing/2014/main" id="{A4C1EE2E-1242-4C2D-95A0-B8F2BF56E0CF}"/>
            </a:ext>
          </a:extLst>
        </xdr:cNvPr>
        <xdr:cNvSpPr txBox="1"/>
      </xdr:nvSpPr>
      <xdr:spPr>
        <a:xfrm>
          <a:off x="3170564" y="1352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312" name="n_2aveValue【福祉施設】&#10;有形固定資産減価償却率">
          <a:extLst>
            <a:ext uri="{FF2B5EF4-FFF2-40B4-BE49-F238E27FC236}">
              <a16:creationId xmlns:a16="http://schemas.microsoft.com/office/drawing/2014/main" id="{AE282CCA-B32A-438B-B0FC-CA3095740B8E}"/>
            </a:ext>
          </a:extLst>
        </xdr:cNvPr>
        <xdr:cNvSpPr txBox="1"/>
      </xdr:nvSpPr>
      <xdr:spPr>
        <a:xfrm>
          <a:off x="2385704" y="1355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313" name="n_3aveValue【福祉施設】&#10;有形固定資産減価償却率">
          <a:extLst>
            <a:ext uri="{FF2B5EF4-FFF2-40B4-BE49-F238E27FC236}">
              <a16:creationId xmlns:a16="http://schemas.microsoft.com/office/drawing/2014/main" id="{0463D625-2E8A-4F10-B8D2-8BD56E9ED8F7}"/>
            </a:ext>
          </a:extLst>
        </xdr:cNvPr>
        <xdr:cNvSpPr txBox="1"/>
      </xdr:nvSpPr>
      <xdr:spPr>
        <a:xfrm>
          <a:off x="1611004" y="13578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314" name="n_4aveValue【福祉施設】&#10;有形固定資産減価償却率">
          <a:extLst>
            <a:ext uri="{FF2B5EF4-FFF2-40B4-BE49-F238E27FC236}">
              <a16:creationId xmlns:a16="http://schemas.microsoft.com/office/drawing/2014/main" id="{EE2697C2-F6B0-477C-9D0C-EF30118C4FD8}"/>
            </a:ext>
          </a:extLst>
        </xdr:cNvPr>
        <xdr:cNvSpPr txBox="1"/>
      </xdr:nvSpPr>
      <xdr:spPr>
        <a:xfrm>
          <a:off x="83630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66564</xdr:rowOff>
    </xdr:from>
    <xdr:ext cx="405111" cy="259045"/>
    <xdr:sp macro="" textlink="">
      <xdr:nvSpPr>
        <xdr:cNvPr id="315" name="n_1mainValue【福祉施設】&#10;有形固定資産減価償却率">
          <a:extLst>
            <a:ext uri="{FF2B5EF4-FFF2-40B4-BE49-F238E27FC236}">
              <a16:creationId xmlns:a16="http://schemas.microsoft.com/office/drawing/2014/main" id="{8A996A56-2214-4B12-84C3-E240D5ED6192}"/>
            </a:ext>
          </a:extLst>
        </xdr:cNvPr>
        <xdr:cNvSpPr txBox="1"/>
      </xdr:nvSpPr>
      <xdr:spPr>
        <a:xfrm>
          <a:off x="317056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7129</xdr:rowOff>
    </xdr:from>
    <xdr:ext cx="405111" cy="259045"/>
    <xdr:sp macro="" textlink="">
      <xdr:nvSpPr>
        <xdr:cNvPr id="316" name="n_2mainValue【福祉施設】&#10;有形固定資産減価償却率">
          <a:extLst>
            <a:ext uri="{FF2B5EF4-FFF2-40B4-BE49-F238E27FC236}">
              <a16:creationId xmlns:a16="http://schemas.microsoft.com/office/drawing/2014/main" id="{BA00489E-8304-4D94-8E13-A8FAF879A092}"/>
            </a:ext>
          </a:extLst>
        </xdr:cNvPr>
        <xdr:cNvSpPr txBox="1"/>
      </xdr:nvSpPr>
      <xdr:spPr>
        <a:xfrm>
          <a:off x="2385704" y="1308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66564</xdr:rowOff>
    </xdr:from>
    <xdr:ext cx="405111" cy="259045"/>
    <xdr:sp macro="" textlink="">
      <xdr:nvSpPr>
        <xdr:cNvPr id="317" name="n_3mainValue【福祉施設】&#10;有形固定資産減価償却率">
          <a:extLst>
            <a:ext uri="{FF2B5EF4-FFF2-40B4-BE49-F238E27FC236}">
              <a16:creationId xmlns:a16="http://schemas.microsoft.com/office/drawing/2014/main" id="{29142558-AAF5-497C-A0BC-508F9FD5B506}"/>
            </a:ext>
          </a:extLst>
        </xdr:cNvPr>
        <xdr:cNvSpPr txBox="1"/>
      </xdr:nvSpPr>
      <xdr:spPr>
        <a:xfrm>
          <a:off x="1611004" y="129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18" name="n_4mainValue【福祉施設】&#10;有形固定資産減価償却率">
          <a:extLst>
            <a:ext uri="{FF2B5EF4-FFF2-40B4-BE49-F238E27FC236}">
              <a16:creationId xmlns:a16="http://schemas.microsoft.com/office/drawing/2014/main" id="{317233D7-0F07-44E0-9566-588A0B79391E}"/>
            </a:ext>
          </a:extLst>
        </xdr:cNvPr>
        <xdr:cNvSpPr txBox="1"/>
      </xdr:nvSpPr>
      <xdr:spPr>
        <a:xfrm>
          <a:off x="836304" y="129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399F634F-527B-4EC3-A543-5CED1CED556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C9EC8D12-E66F-49EA-8EB4-E1D27523CF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EB083A1B-B618-421D-8506-FC8F0524FD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2540EC41-5093-4D07-AD4E-FFE8F2A8408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89C26595-4E08-493E-BB1F-B3AAA5D3F1C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8500B348-9614-4BFD-8ACD-544A882FFD2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619903E0-EAE1-46D9-8886-C237BF3F9C3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67C331F4-3DB7-4980-B8A0-F1F49F78DB4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B2289B0C-2BEF-4AB9-AB50-AC1FCB07848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A238777E-67FC-471A-992E-2566A16D1A7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D4161740-13CE-4EAC-A047-DDFF80F002A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EBBCE928-F962-4A2B-B05C-6E673A32CE9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4D9A7CC4-A752-4D54-B526-0FCCFCA3FFE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5A0C6A97-5492-49BF-8BEC-92A5734CA3C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06E93996-09E0-4C29-BEA7-05293D8EAA63}"/>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3A074F16-0CD8-4B59-8076-90EBD366B60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889AAC26-7680-48BF-8E1A-B3E7EB80CAB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DB88D6CA-11E2-49FE-BF5B-75D81CBDB0E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A8754F1B-47BE-4FCD-8B10-F9BFFFD4ECA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CA77BF1B-B26E-4669-A362-950B85096152}"/>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F1EA5854-7A79-4CCA-AA14-FED989B3C57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B2718067-7D81-45F4-A958-1962179455C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8CE8555-3986-4DAE-BBEE-B3D1FB05EF9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D7C6DDF-C601-4861-8513-CD947A81C01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CF6C657-C569-476B-BFC3-4001FB3D80D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344" name="直線コネクタ 343">
          <a:extLst>
            <a:ext uri="{FF2B5EF4-FFF2-40B4-BE49-F238E27FC236}">
              <a16:creationId xmlns:a16="http://schemas.microsoft.com/office/drawing/2014/main" id="{55135DC1-5275-47F0-A1BC-D875F743227E}"/>
            </a:ext>
          </a:extLst>
        </xdr:cNvPr>
        <xdr:cNvCxnSpPr/>
      </xdr:nvCxnSpPr>
      <xdr:spPr>
        <a:xfrm flipV="1">
          <a:off x="9219565" y="13078642"/>
          <a:ext cx="0" cy="144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45" name="【福祉施設】&#10;一人当たり面積最小値テキスト">
          <a:extLst>
            <a:ext uri="{FF2B5EF4-FFF2-40B4-BE49-F238E27FC236}">
              <a16:creationId xmlns:a16="http://schemas.microsoft.com/office/drawing/2014/main" id="{5D5EA5C4-1F85-4EEF-9E25-338F63D0E2A9}"/>
            </a:ext>
          </a:extLst>
        </xdr:cNvPr>
        <xdr:cNvSpPr txBox="1"/>
      </xdr:nvSpPr>
      <xdr:spPr>
        <a:xfrm>
          <a:off x="9258300" y="1453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46" name="直線コネクタ 345">
          <a:extLst>
            <a:ext uri="{FF2B5EF4-FFF2-40B4-BE49-F238E27FC236}">
              <a16:creationId xmlns:a16="http://schemas.microsoft.com/office/drawing/2014/main" id="{E021EF86-406D-409B-ADB2-8119D0FCF272}"/>
            </a:ext>
          </a:extLst>
        </xdr:cNvPr>
        <xdr:cNvCxnSpPr/>
      </xdr:nvCxnSpPr>
      <xdr:spPr>
        <a:xfrm>
          <a:off x="9154160" y="14526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347" name="【福祉施設】&#10;一人当たり面積最大値テキスト">
          <a:extLst>
            <a:ext uri="{FF2B5EF4-FFF2-40B4-BE49-F238E27FC236}">
              <a16:creationId xmlns:a16="http://schemas.microsoft.com/office/drawing/2014/main" id="{D8B1A6E4-0B49-470A-A169-A4ADE5133B72}"/>
            </a:ext>
          </a:extLst>
        </xdr:cNvPr>
        <xdr:cNvSpPr txBox="1"/>
      </xdr:nvSpPr>
      <xdr:spPr>
        <a:xfrm>
          <a:off x="9258300" y="1285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348" name="直線コネクタ 347">
          <a:extLst>
            <a:ext uri="{FF2B5EF4-FFF2-40B4-BE49-F238E27FC236}">
              <a16:creationId xmlns:a16="http://schemas.microsoft.com/office/drawing/2014/main" id="{0BCC28BA-5F5A-4779-B7F9-94B52B411F9A}"/>
            </a:ext>
          </a:extLst>
        </xdr:cNvPr>
        <xdr:cNvCxnSpPr/>
      </xdr:nvCxnSpPr>
      <xdr:spPr>
        <a:xfrm>
          <a:off x="9154160" y="13078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349" name="【福祉施設】&#10;一人当たり面積平均値テキスト">
          <a:extLst>
            <a:ext uri="{FF2B5EF4-FFF2-40B4-BE49-F238E27FC236}">
              <a16:creationId xmlns:a16="http://schemas.microsoft.com/office/drawing/2014/main" id="{EC26BA5F-14D4-4B0A-9041-20DDBE760D7D}"/>
            </a:ext>
          </a:extLst>
        </xdr:cNvPr>
        <xdr:cNvSpPr txBox="1"/>
      </xdr:nvSpPr>
      <xdr:spPr>
        <a:xfrm>
          <a:off x="9258300" y="1386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4225CDFD-2C5C-4B39-A786-E15E9C68FB33}"/>
            </a:ext>
          </a:extLst>
        </xdr:cNvPr>
        <xdr:cNvSpPr/>
      </xdr:nvSpPr>
      <xdr:spPr>
        <a:xfrm>
          <a:off x="91922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351" name="フローチャート: 判断 350">
          <a:extLst>
            <a:ext uri="{FF2B5EF4-FFF2-40B4-BE49-F238E27FC236}">
              <a16:creationId xmlns:a16="http://schemas.microsoft.com/office/drawing/2014/main" id="{CA187A93-839C-47E1-8FCE-42830F125EEE}"/>
            </a:ext>
          </a:extLst>
        </xdr:cNvPr>
        <xdr:cNvSpPr/>
      </xdr:nvSpPr>
      <xdr:spPr>
        <a:xfrm>
          <a:off x="844550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52" name="フローチャート: 判断 351">
          <a:extLst>
            <a:ext uri="{FF2B5EF4-FFF2-40B4-BE49-F238E27FC236}">
              <a16:creationId xmlns:a16="http://schemas.microsoft.com/office/drawing/2014/main" id="{0527634B-26AB-461B-90EB-19E84F95FABB}"/>
            </a:ext>
          </a:extLst>
        </xdr:cNvPr>
        <xdr:cNvSpPr/>
      </xdr:nvSpPr>
      <xdr:spPr>
        <a:xfrm>
          <a:off x="767080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353" name="フローチャート: 判断 352">
          <a:extLst>
            <a:ext uri="{FF2B5EF4-FFF2-40B4-BE49-F238E27FC236}">
              <a16:creationId xmlns:a16="http://schemas.microsoft.com/office/drawing/2014/main" id="{AD8DDF51-BA07-4536-BF98-67CAA527F14D}"/>
            </a:ext>
          </a:extLst>
        </xdr:cNvPr>
        <xdr:cNvSpPr/>
      </xdr:nvSpPr>
      <xdr:spPr>
        <a:xfrm>
          <a:off x="6873240" y="1386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4" name="フローチャート: 判断 353">
          <a:extLst>
            <a:ext uri="{FF2B5EF4-FFF2-40B4-BE49-F238E27FC236}">
              <a16:creationId xmlns:a16="http://schemas.microsoft.com/office/drawing/2014/main" id="{D83D1701-8B1C-423F-B6A9-A14DCC30837F}"/>
            </a:ext>
          </a:extLst>
        </xdr:cNvPr>
        <xdr:cNvSpPr/>
      </xdr:nvSpPr>
      <xdr:spPr>
        <a:xfrm>
          <a:off x="60985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92D300-5179-46D1-AA7D-2278C8AD668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17286E4-854F-4E83-8886-0D29663CC05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6130FD2-C90A-42A1-A949-6E77438CA75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298797-B6DC-40D3-A110-8D44DD68F68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7014ECD-28EE-4367-8C1C-A2323A64A87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37919</xdr:rowOff>
    </xdr:from>
    <xdr:to>
      <xdr:col>55</xdr:col>
      <xdr:colOff>50800</xdr:colOff>
      <xdr:row>85</xdr:row>
      <xdr:rowOff>139519</xdr:rowOff>
    </xdr:to>
    <xdr:sp macro="" textlink="">
      <xdr:nvSpPr>
        <xdr:cNvPr id="360" name="楕円 359">
          <a:extLst>
            <a:ext uri="{FF2B5EF4-FFF2-40B4-BE49-F238E27FC236}">
              <a16:creationId xmlns:a16="http://schemas.microsoft.com/office/drawing/2014/main" id="{73B7064E-CB3D-48A0-AF24-3489D2B3AFA8}"/>
            </a:ext>
          </a:extLst>
        </xdr:cNvPr>
        <xdr:cNvSpPr/>
      </xdr:nvSpPr>
      <xdr:spPr>
        <a:xfrm>
          <a:off x="9192260" y="14287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16346</xdr:rowOff>
    </xdr:from>
    <xdr:ext cx="469744" cy="259045"/>
    <xdr:sp macro="" textlink="">
      <xdr:nvSpPr>
        <xdr:cNvPr id="361" name="【福祉施設】&#10;一人当たり面積該当値テキスト">
          <a:extLst>
            <a:ext uri="{FF2B5EF4-FFF2-40B4-BE49-F238E27FC236}">
              <a16:creationId xmlns:a16="http://schemas.microsoft.com/office/drawing/2014/main" id="{BA1CB24B-A1DF-48B4-93D9-BCC68244A36C}"/>
            </a:ext>
          </a:extLst>
        </xdr:cNvPr>
        <xdr:cNvSpPr txBox="1"/>
      </xdr:nvSpPr>
      <xdr:spPr>
        <a:xfrm>
          <a:off x="9258300" y="142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41184</xdr:rowOff>
    </xdr:from>
    <xdr:to>
      <xdr:col>50</xdr:col>
      <xdr:colOff>165100</xdr:colOff>
      <xdr:row>85</xdr:row>
      <xdr:rowOff>142784</xdr:rowOff>
    </xdr:to>
    <xdr:sp macro="" textlink="">
      <xdr:nvSpPr>
        <xdr:cNvPr id="362" name="楕円 361">
          <a:extLst>
            <a:ext uri="{FF2B5EF4-FFF2-40B4-BE49-F238E27FC236}">
              <a16:creationId xmlns:a16="http://schemas.microsoft.com/office/drawing/2014/main" id="{3B66B723-F362-4A1F-8D9D-FBF79471685E}"/>
            </a:ext>
          </a:extLst>
        </xdr:cNvPr>
        <xdr:cNvSpPr/>
      </xdr:nvSpPr>
      <xdr:spPr>
        <a:xfrm>
          <a:off x="8445500" y="142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91984</xdr:rowOff>
    </xdr:to>
    <xdr:cxnSp macro="">
      <xdr:nvCxnSpPr>
        <xdr:cNvPr id="363" name="直線コネクタ 362">
          <a:extLst>
            <a:ext uri="{FF2B5EF4-FFF2-40B4-BE49-F238E27FC236}">
              <a16:creationId xmlns:a16="http://schemas.microsoft.com/office/drawing/2014/main" id="{D6BC1DD8-66B6-41AC-83B3-A3AA8757D00A}"/>
            </a:ext>
          </a:extLst>
        </xdr:cNvPr>
        <xdr:cNvCxnSpPr/>
      </xdr:nvCxnSpPr>
      <xdr:spPr>
        <a:xfrm flipV="1">
          <a:off x="8496300" y="14338119"/>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64" name="楕円 363">
          <a:extLst>
            <a:ext uri="{FF2B5EF4-FFF2-40B4-BE49-F238E27FC236}">
              <a16:creationId xmlns:a16="http://schemas.microsoft.com/office/drawing/2014/main" id="{D10698D2-0CE0-4330-8B98-41C9FCB6790C}"/>
            </a:ext>
          </a:extLst>
        </xdr:cNvPr>
        <xdr:cNvSpPr/>
      </xdr:nvSpPr>
      <xdr:spPr>
        <a:xfrm>
          <a:off x="7670800" y="14290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91984</xdr:rowOff>
    </xdr:from>
    <xdr:to>
      <xdr:col>50</xdr:col>
      <xdr:colOff>114300</xdr:colOff>
      <xdr:row>85</xdr:row>
      <xdr:rowOff>91984</xdr:rowOff>
    </xdr:to>
    <xdr:cxnSp macro="">
      <xdr:nvCxnSpPr>
        <xdr:cNvPr id="365" name="直線コネクタ 364">
          <a:extLst>
            <a:ext uri="{FF2B5EF4-FFF2-40B4-BE49-F238E27FC236}">
              <a16:creationId xmlns:a16="http://schemas.microsoft.com/office/drawing/2014/main" id="{5909EDFC-AE90-4422-930F-0DEEAB84C1EF}"/>
            </a:ext>
          </a:extLst>
        </xdr:cNvPr>
        <xdr:cNvCxnSpPr/>
      </xdr:nvCxnSpPr>
      <xdr:spPr>
        <a:xfrm>
          <a:off x="7713980" y="1434138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47716</xdr:rowOff>
    </xdr:from>
    <xdr:to>
      <xdr:col>41</xdr:col>
      <xdr:colOff>101600</xdr:colOff>
      <xdr:row>85</xdr:row>
      <xdr:rowOff>149316</xdr:rowOff>
    </xdr:to>
    <xdr:sp macro="" textlink="">
      <xdr:nvSpPr>
        <xdr:cNvPr id="366" name="楕円 365">
          <a:extLst>
            <a:ext uri="{FF2B5EF4-FFF2-40B4-BE49-F238E27FC236}">
              <a16:creationId xmlns:a16="http://schemas.microsoft.com/office/drawing/2014/main" id="{DC78E2ED-A15A-40E8-A13D-E13BD546D03A}"/>
            </a:ext>
          </a:extLst>
        </xdr:cNvPr>
        <xdr:cNvSpPr/>
      </xdr:nvSpPr>
      <xdr:spPr>
        <a:xfrm>
          <a:off x="687324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98516</xdr:rowOff>
    </xdr:to>
    <xdr:cxnSp macro="">
      <xdr:nvCxnSpPr>
        <xdr:cNvPr id="367" name="直線コネクタ 366">
          <a:extLst>
            <a:ext uri="{FF2B5EF4-FFF2-40B4-BE49-F238E27FC236}">
              <a16:creationId xmlns:a16="http://schemas.microsoft.com/office/drawing/2014/main" id="{C2183175-8A92-4EEF-A043-18D03F5B8E1C}"/>
            </a:ext>
          </a:extLst>
        </xdr:cNvPr>
        <xdr:cNvCxnSpPr/>
      </xdr:nvCxnSpPr>
      <xdr:spPr>
        <a:xfrm flipV="1">
          <a:off x="6924040" y="1434138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47716</xdr:rowOff>
    </xdr:from>
    <xdr:to>
      <xdr:col>36</xdr:col>
      <xdr:colOff>165100</xdr:colOff>
      <xdr:row>85</xdr:row>
      <xdr:rowOff>149316</xdr:rowOff>
    </xdr:to>
    <xdr:sp macro="" textlink="">
      <xdr:nvSpPr>
        <xdr:cNvPr id="368" name="楕円 367">
          <a:extLst>
            <a:ext uri="{FF2B5EF4-FFF2-40B4-BE49-F238E27FC236}">
              <a16:creationId xmlns:a16="http://schemas.microsoft.com/office/drawing/2014/main" id="{9720621F-E9DE-4D6E-9A22-601A29F4E312}"/>
            </a:ext>
          </a:extLst>
        </xdr:cNvPr>
        <xdr:cNvSpPr/>
      </xdr:nvSpPr>
      <xdr:spPr>
        <a:xfrm>
          <a:off x="609854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98516</xdr:rowOff>
    </xdr:from>
    <xdr:to>
      <xdr:col>41</xdr:col>
      <xdr:colOff>50800</xdr:colOff>
      <xdr:row>85</xdr:row>
      <xdr:rowOff>98516</xdr:rowOff>
    </xdr:to>
    <xdr:cxnSp macro="">
      <xdr:nvCxnSpPr>
        <xdr:cNvPr id="369" name="直線コネクタ 368">
          <a:extLst>
            <a:ext uri="{FF2B5EF4-FFF2-40B4-BE49-F238E27FC236}">
              <a16:creationId xmlns:a16="http://schemas.microsoft.com/office/drawing/2014/main" id="{979F859C-4AD0-4C09-BE4C-265F532D4BC5}"/>
            </a:ext>
          </a:extLst>
        </xdr:cNvPr>
        <xdr:cNvCxnSpPr/>
      </xdr:nvCxnSpPr>
      <xdr:spPr>
        <a:xfrm>
          <a:off x="6149340" y="1434791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40113</xdr:rowOff>
    </xdr:from>
    <xdr:ext cx="469744" cy="259045"/>
    <xdr:sp macro="" textlink="">
      <xdr:nvSpPr>
        <xdr:cNvPr id="370" name="n_1aveValue【福祉施設】&#10;一人当たり面積">
          <a:extLst>
            <a:ext uri="{FF2B5EF4-FFF2-40B4-BE49-F238E27FC236}">
              <a16:creationId xmlns:a16="http://schemas.microsoft.com/office/drawing/2014/main" id="{075DAF5C-2501-44C1-BBAD-5F1D8EF5A954}"/>
            </a:ext>
          </a:extLst>
        </xdr:cNvPr>
        <xdr:cNvSpPr txBox="1"/>
      </xdr:nvSpPr>
      <xdr:spPr>
        <a:xfrm>
          <a:off x="827158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71" name="n_2aveValue【福祉施設】&#10;一人当たり面積">
          <a:extLst>
            <a:ext uri="{FF2B5EF4-FFF2-40B4-BE49-F238E27FC236}">
              <a16:creationId xmlns:a16="http://schemas.microsoft.com/office/drawing/2014/main" id="{27774E68-62FD-402C-99FE-D4A35E280E51}"/>
            </a:ext>
          </a:extLst>
        </xdr:cNvPr>
        <xdr:cNvSpPr txBox="1"/>
      </xdr:nvSpPr>
      <xdr:spPr>
        <a:xfrm>
          <a:off x="7509587" y="136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67871</xdr:rowOff>
    </xdr:from>
    <xdr:ext cx="469744" cy="259045"/>
    <xdr:sp macro="" textlink="">
      <xdr:nvSpPr>
        <xdr:cNvPr id="372" name="n_3aveValue【福祉施設】&#10;一人当たり面積">
          <a:extLst>
            <a:ext uri="{FF2B5EF4-FFF2-40B4-BE49-F238E27FC236}">
              <a16:creationId xmlns:a16="http://schemas.microsoft.com/office/drawing/2014/main" id="{7091DB17-B012-45DE-816D-B340E9BD3B01}"/>
            </a:ext>
          </a:extLst>
        </xdr:cNvPr>
        <xdr:cNvSpPr txBox="1"/>
      </xdr:nvSpPr>
      <xdr:spPr>
        <a:xfrm>
          <a:off x="6712027" y="136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3" name="n_4aveValue【福祉施設】&#10;一人当たり面積">
          <a:extLst>
            <a:ext uri="{FF2B5EF4-FFF2-40B4-BE49-F238E27FC236}">
              <a16:creationId xmlns:a16="http://schemas.microsoft.com/office/drawing/2014/main" id="{63112146-37CC-4946-A705-65DA0B99E34C}"/>
            </a:ext>
          </a:extLst>
        </xdr:cNvPr>
        <xdr:cNvSpPr txBox="1"/>
      </xdr:nvSpPr>
      <xdr:spPr>
        <a:xfrm>
          <a:off x="593732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133911</xdr:rowOff>
    </xdr:from>
    <xdr:ext cx="469744" cy="259045"/>
    <xdr:sp macro="" textlink="">
      <xdr:nvSpPr>
        <xdr:cNvPr id="374" name="n_1mainValue【福祉施設】&#10;一人当たり面積">
          <a:extLst>
            <a:ext uri="{FF2B5EF4-FFF2-40B4-BE49-F238E27FC236}">
              <a16:creationId xmlns:a16="http://schemas.microsoft.com/office/drawing/2014/main" id="{4B87B69D-25C9-4607-9492-D1CF326063A4}"/>
            </a:ext>
          </a:extLst>
        </xdr:cNvPr>
        <xdr:cNvSpPr txBox="1"/>
      </xdr:nvSpPr>
      <xdr:spPr>
        <a:xfrm>
          <a:off x="8271587" y="1438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375" name="n_2mainValue【福祉施設】&#10;一人当たり面積">
          <a:extLst>
            <a:ext uri="{FF2B5EF4-FFF2-40B4-BE49-F238E27FC236}">
              <a16:creationId xmlns:a16="http://schemas.microsoft.com/office/drawing/2014/main" id="{FF426882-E094-465A-B8F2-9C5502661166}"/>
            </a:ext>
          </a:extLst>
        </xdr:cNvPr>
        <xdr:cNvSpPr txBox="1"/>
      </xdr:nvSpPr>
      <xdr:spPr>
        <a:xfrm>
          <a:off x="7509587" y="1438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140443</xdr:rowOff>
    </xdr:from>
    <xdr:ext cx="469744" cy="259045"/>
    <xdr:sp macro="" textlink="">
      <xdr:nvSpPr>
        <xdr:cNvPr id="376" name="n_3mainValue【福祉施設】&#10;一人当たり面積">
          <a:extLst>
            <a:ext uri="{FF2B5EF4-FFF2-40B4-BE49-F238E27FC236}">
              <a16:creationId xmlns:a16="http://schemas.microsoft.com/office/drawing/2014/main" id="{AA3D02E4-A7E1-4F45-BD7F-21391044CC78}"/>
            </a:ext>
          </a:extLst>
        </xdr:cNvPr>
        <xdr:cNvSpPr txBox="1"/>
      </xdr:nvSpPr>
      <xdr:spPr>
        <a:xfrm>
          <a:off x="6712027" y="143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140443</xdr:rowOff>
    </xdr:from>
    <xdr:ext cx="469744" cy="259045"/>
    <xdr:sp macro="" textlink="">
      <xdr:nvSpPr>
        <xdr:cNvPr id="377" name="n_4mainValue【福祉施設】&#10;一人当たり面積">
          <a:extLst>
            <a:ext uri="{FF2B5EF4-FFF2-40B4-BE49-F238E27FC236}">
              <a16:creationId xmlns:a16="http://schemas.microsoft.com/office/drawing/2014/main" id="{CE1D55E4-C0C8-4BF9-A41F-82854D3419CE}"/>
            </a:ext>
          </a:extLst>
        </xdr:cNvPr>
        <xdr:cNvSpPr txBox="1"/>
      </xdr:nvSpPr>
      <xdr:spPr>
        <a:xfrm>
          <a:off x="5937327" y="143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9958822-DD0A-44F7-9B4E-1126B775DB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B7E1237-1676-43C5-862A-6F5EA9FDDB1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768116A-CE0C-40FA-93AB-7F257883E27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776181A-DD90-44AD-894E-2563048481C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3698688-750F-48AF-B484-EAB3EC072B4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549D2B1-273D-4F8C-81EF-7E4E346F973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2A12A58-DC8E-489D-A813-C7EE08316DE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E6A8C81-3D0C-44CF-B8CD-9C439C1FA26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694FC586-3627-4202-8FE0-83B8F90FC15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9EB56B0-FCD7-4F65-9650-D0BD0A54B34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376F71C-9E36-4358-8497-973F0FCF86D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94FF1BCA-159F-4EEE-B15F-7D4FF5E9B37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B496CC4-9D86-4733-9A70-C3DB806EF5C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E7333EC-550A-40E5-BCD4-91AE2FACDDB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5FD30D4-1E54-4AFB-A1A1-AA01CA2359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CA708B5-3761-41DE-8B32-480D4580608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C3F75564-5385-40AC-A2F0-E852AB7A16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8E065486-472E-4747-91C8-0706352447B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9253F5B-E6F6-4561-8A5A-FE742605E19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928AE2D-4790-4B2E-B6BC-95B5E12D67F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56E0848-BDFC-4229-BB04-25174B85A00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9FA96D4-4EC6-4FE4-8D55-0FFE1A6E287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605C3C6-6331-47CF-BBE4-D09E9C3AD2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99F28A6-0A23-4BC1-B8D3-CAA5CDC0292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265EF582-4ED6-43EA-B384-9783AFE279F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B5157EDC-5DA4-4138-86B6-746B76FE0D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5883F8F2-F068-4067-98FE-0D6610648FD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7489C74D-E2F0-4F50-AAB8-609FE14AAA7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D3905081-474D-4FD4-B906-8D2606BDD9E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C3A54D47-72AC-4945-972C-A362610CABC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1F1D0CC9-F70A-413C-A94F-DC2BCFDC24E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19EDE56-301E-430E-AA1C-C95EE88FB05D}"/>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AF582B7-56C0-41C7-B928-E0C779F4D5C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CC586CCE-24ED-4DBD-8BBC-F43774D2C08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CC89893-B287-41C8-B10E-F205D205205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0CA934A-AF94-46C9-9B16-4865B2904F3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805628B-822C-4E29-A722-0BAE28634B9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D2BAC13-95EC-4799-8330-D9BCE9F8F54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0943DB7-4E83-4483-B9B7-49A633ADFEF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0DB3233-61B8-43F5-A326-80E30349AEE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36293A7B-04AB-4052-9CC1-501C6178B53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38AC2153-3201-4E69-9911-8D452AC5F50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A781AB26-FE07-488D-8825-D43572C845D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a:extLst>
            <a:ext uri="{FF2B5EF4-FFF2-40B4-BE49-F238E27FC236}">
              <a16:creationId xmlns:a16="http://schemas.microsoft.com/office/drawing/2014/main" id="{5244BE56-192F-4D0F-8388-D499FEFD46E9}"/>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422" name="テキスト ボックス 421">
          <a:extLst>
            <a:ext uri="{FF2B5EF4-FFF2-40B4-BE49-F238E27FC236}">
              <a16:creationId xmlns:a16="http://schemas.microsoft.com/office/drawing/2014/main" id="{BD4486E8-1086-4DF8-85B3-C9382C8B8DB9}"/>
            </a:ext>
          </a:extLst>
        </xdr:cNvPr>
        <xdr:cNvSpPr txBox="1"/>
      </xdr:nvSpPr>
      <xdr:spPr>
        <a:xfrm>
          <a:off x="105615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a:extLst>
            <a:ext uri="{FF2B5EF4-FFF2-40B4-BE49-F238E27FC236}">
              <a16:creationId xmlns:a16="http://schemas.microsoft.com/office/drawing/2014/main" id="{8A19046B-5F69-4158-8E8F-A7DF333418D0}"/>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a:extLst>
            <a:ext uri="{FF2B5EF4-FFF2-40B4-BE49-F238E27FC236}">
              <a16:creationId xmlns:a16="http://schemas.microsoft.com/office/drawing/2014/main" id="{0A36D7B8-FE7A-47B9-AF1D-EA816164E5D0}"/>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a:extLst>
            <a:ext uri="{FF2B5EF4-FFF2-40B4-BE49-F238E27FC236}">
              <a16:creationId xmlns:a16="http://schemas.microsoft.com/office/drawing/2014/main" id="{86F83D44-B7A6-4171-B55D-DE963EC54911}"/>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a:extLst>
            <a:ext uri="{FF2B5EF4-FFF2-40B4-BE49-F238E27FC236}">
              <a16:creationId xmlns:a16="http://schemas.microsoft.com/office/drawing/2014/main" id="{D88949D5-C6E6-4852-8902-5635CCC4E2AD}"/>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66A48F9B-22F9-48B8-928D-6B86C73937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C76716D0-F469-4252-863A-7D61A935DDF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a:extLst>
            <a:ext uri="{FF2B5EF4-FFF2-40B4-BE49-F238E27FC236}">
              <a16:creationId xmlns:a16="http://schemas.microsoft.com/office/drawing/2014/main" id="{E1DA6CCB-2950-43AC-88FE-70850A2D0A70}"/>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a:extLst>
            <a:ext uri="{FF2B5EF4-FFF2-40B4-BE49-F238E27FC236}">
              <a16:creationId xmlns:a16="http://schemas.microsoft.com/office/drawing/2014/main" id="{DB46B8A6-EB69-4A83-8F06-DEECCB74BE17}"/>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a:extLst>
            <a:ext uri="{FF2B5EF4-FFF2-40B4-BE49-F238E27FC236}">
              <a16:creationId xmlns:a16="http://schemas.microsoft.com/office/drawing/2014/main" id="{F5EF5CA5-3EC9-4040-83DC-950F88C88A4D}"/>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a:extLst>
            <a:ext uri="{FF2B5EF4-FFF2-40B4-BE49-F238E27FC236}">
              <a16:creationId xmlns:a16="http://schemas.microsoft.com/office/drawing/2014/main" id="{B8776397-F668-41AF-BEE4-4CEAD127E2EC}"/>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a:extLst>
            <a:ext uri="{FF2B5EF4-FFF2-40B4-BE49-F238E27FC236}">
              <a16:creationId xmlns:a16="http://schemas.microsoft.com/office/drawing/2014/main" id="{BFB17D14-A24D-430B-B9AD-014770910D27}"/>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a:extLst>
            <a:ext uri="{FF2B5EF4-FFF2-40B4-BE49-F238E27FC236}">
              <a16:creationId xmlns:a16="http://schemas.microsoft.com/office/drawing/2014/main" id="{4ACC86BE-54CD-4A9C-885A-F330AB9EF992}"/>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0DD0677-F120-4C89-B137-2CF69DB351A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6197E2E6-3697-492E-B597-1DE10EBE4DA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id="{2990589F-01B0-4142-A226-624474E53B3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63</xdr:row>
      <xdr:rowOff>151447</xdr:rowOff>
    </xdr:to>
    <xdr:cxnSp macro="">
      <xdr:nvCxnSpPr>
        <xdr:cNvPr id="438" name="直線コネクタ 437">
          <a:extLst>
            <a:ext uri="{FF2B5EF4-FFF2-40B4-BE49-F238E27FC236}">
              <a16:creationId xmlns:a16="http://schemas.microsoft.com/office/drawing/2014/main" id="{DDF203F8-4822-40E9-A1D0-D5CA70B54497}"/>
            </a:ext>
          </a:extLst>
        </xdr:cNvPr>
        <xdr:cNvCxnSpPr/>
      </xdr:nvCxnSpPr>
      <xdr:spPr>
        <a:xfrm flipV="1">
          <a:off x="14375764" y="9323070"/>
          <a:ext cx="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155274</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id="{14F48B72-B4F6-4743-BF86-9F19541A05AC}"/>
            </a:ext>
          </a:extLst>
        </xdr:cNvPr>
        <xdr:cNvSpPr txBox="1"/>
      </xdr:nvSpPr>
      <xdr:spPr>
        <a:xfrm>
          <a:off x="14414500" y="1071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151447</xdr:rowOff>
    </xdr:from>
    <xdr:to>
      <xdr:col>86</xdr:col>
      <xdr:colOff>25400</xdr:colOff>
      <xdr:row>63</xdr:row>
      <xdr:rowOff>151447</xdr:rowOff>
    </xdr:to>
    <xdr:cxnSp macro="">
      <xdr:nvCxnSpPr>
        <xdr:cNvPr id="440" name="直線コネクタ 439">
          <a:extLst>
            <a:ext uri="{FF2B5EF4-FFF2-40B4-BE49-F238E27FC236}">
              <a16:creationId xmlns:a16="http://schemas.microsoft.com/office/drawing/2014/main" id="{2E5D4016-5DC9-4E90-B54C-C24A1D4D72FC}"/>
            </a:ext>
          </a:extLst>
        </xdr:cNvPr>
        <xdr:cNvCxnSpPr/>
      </xdr:nvCxnSpPr>
      <xdr:spPr>
        <a:xfrm>
          <a:off x="14287500" y="10712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id="{0CA7F932-5911-421C-B045-AC0073912650}"/>
            </a:ext>
          </a:extLst>
        </xdr:cNvPr>
        <xdr:cNvSpPr txBox="1"/>
      </xdr:nvSpPr>
      <xdr:spPr>
        <a:xfrm>
          <a:off x="1441450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442" name="直線コネクタ 441">
          <a:extLst>
            <a:ext uri="{FF2B5EF4-FFF2-40B4-BE49-F238E27FC236}">
              <a16:creationId xmlns:a16="http://schemas.microsoft.com/office/drawing/2014/main" id="{9E416C0A-0A85-4F65-88BA-7B35818FCD88}"/>
            </a:ext>
          </a:extLst>
        </xdr:cNvPr>
        <xdr:cNvCxnSpPr/>
      </xdr:nvCxnSpPr>
      <xdr:spPr>
        <a:xfrm>
          <a:off x="1428750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137812</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id="{85C508B9-B3C0-4741-835F-76D8643A0DE2}"/>
            </a:ext>
          </a:extLst>
        </xdr:cNvPr>
        <xdr:cNvSpPr txBox="1"/>
      </xdr:nvSpPr>
      <xdr:spPr>
        <a:xfrm>
          <a:off x="14414500" y="9525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114935</xdr:rowOff>
    </xdr:from>
    <xdr:to>
      <xdr:col>85</xdr:col>
      <xdr:colOff>177800</xdr:colOff>
      <xdr:row>58</xdr:row>
      <xdr:rowOff>45085</xdr:rowOff>
    </xdr:to>
    <xdr:sp macro="" textlink="">
      <xdr:nvSpPr>
        <xdr:cNvPr id="444" name="フローチャート: 判断 443">
          <a:extLst>
            <a:ext uri="{FF2B5EF4-FFF2-40B4-BE49-F238E27FC236}">
              <a16:creationId xmlns:a16="http://schemas.microsoft.com/office/drawing/2014/main" id="{77C26D06-807A-4D99-BC4E-101DE4A8D393}"/>
            </a:ext>
          </a:extLst>
        </xdr:cNvPr>
        <xdr:cNvSpPr/>
      </xdr:nvSpPr>
      <xdr:spPr>
        <a:xfrm>
          <a:off x="14325600" y="9670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69215</xdr:rowOff>
    </xdr:from>
    <xdr:to>
      <xdr:col>81</xdr:col>
      <xdr:colOff>101600</xdr:colOff>
      <xdr:row>57</xdr:row>
      <xdr:rowOff>170815</xdr:rowOff>
    </xdr:to>
    <xdr:sp macro="" textlink="">
      <xdr:nvSpPr>
        <xdr:cNvPr id="445" name="フローチャート: 判断 444">
          <a:extLst>
            <a:ext uri="{FF2B5EF4-FFF2-40B4-BE49-F238E27FC236}">
              <a16:creationId xmlns:a16="http://schemas.microsoft.com/office/drawing/2014/main" id="{F656249C-6453-4067-A730-314AD40F786E}"/>
            </a:ext>
          </a:extLst>
        </xdr:cNvPr>
        <xdr:cNvSpPr/>
      </xdr:nvSpPr>
      <xdr:spPr>
        <a:xfrm>
          <a:off x="1357884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140653</xdr:rowOff>
    </xdr:from>
    <xdr:to>
      <xdr:col>76</xdr:col>
      <xdr:colOff>165100</xdr:colOff>
      <xdr:row>57</xdr:row>
      <xdr:rowOff>70803</xdr:rowOff>
    </xdr:to>
    <xdr:sp macro="" textlink="">
      <xdr:nvSpPr>
        <xdr:cNvPr id="446" name="フローチャート: 判断 445">
          <a:extLst>
            <a:ext uri="{FF2B5EF4-FFF2-40B4-BE49-F238E27FC236}">
              <a16:creationId xmlns:a16="http://schemas.microsoft.com/office/drawing/2014/main" id="{606E26BE-896B-46B6-9098-628238C3D426}"/>
            </a:ext>
          </a:extLst>
        </xdr:cNvPr>
        <xdr:cNvSpPr/>
      </xdr:nvSpPr>
      <xdr:spPr>
        <a:xfrm>
          <a:off x="12804140" y="9528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12065</xdr:rowOff>
    </xdr:from>
    <xdr:to>
      <xdr:col>72</xdr:col>
      <xdr:colOff>38100</xdr:colOff>
      <xdr:row>56</xdr:row>
      <xdr:rowOff>113665</xdr:rowOff>
    </xdr:to>
    <xdr:sp macro="" textlink="">
      <xdr:nvSpPr>
        <xdr:cNvPr id="447" name="フローチャート: 判断 446">
          <a:extLst>
            <a:ext uri="{FF2B5EF4-FFF2-40B4-BE49-F238E27FC236}">
              <a16:creationId xmlns:a16="http://schemas.microsoft.com/office/drawing/2014/main" id="{1CAEACED-6326-475A-87AD-3B04579D4F1F}"/>
            </a:ext>
          </a:extLst>
        </xdr:cNvPr>
        <xdr:cNvSpPr/>
      </xdr:nvSpPr>
      <xdr:spPr>
        <a:xfrm>
          <a:off x="12029440" y="9399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48" name="フローチャート: 判断 447">
          <a:extLst>
            <a:ext uri="{FF2B5EF4-FFF2-40B4-BE49-F238E27FC236}">
              <a16:creationId xmlns:a16="http://schemas.microsoft.com/office/drawing/2014/main" id="{FD9A2AD4-C89E-425C-B7A5-183180C34B8F}"/>
            </a:ext>
          </a:extLst>
        </xdr:cNvPr>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E531991-523A-4B05-AE1C-78D96F04759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2F7CA14-03DF-4871-88E1-A2E8BC882B7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7549E0A1-3EF3-48DC-BD89-38201833758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550D0AD-52E3-4193-83A0-9D456F213D4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6F25F9F3-2D0E-4D68-B158-2C9FDA5064D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454" name="楕円 453">
          <a:extLst>
            <a:ext uri="{FF2B5EF4-FFF2-40B4-BE49-F238E27FC236}">
              <a16:creationId xmlns:a16="http://schemas.microsoft.com/office/drawing/2014/main" id="{165721F3-5A70-40FD-BCA6-D95C4181ABDD}"/>
            </a:ext>
          </a:extLst>
        </xdr:cNvPr>
        <xdr:cNvSpPr/>
      </xdr:nvSpPr>
      <xdr:spPr>
        <a:xfrm>
          <a:off x="14325600" y="97637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19067</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id="{9C6E52AD-45FD-4025-87C0-38376D43AF89}"/>
            </a:ext>
          </a:extLst>
        </xdr:cNvPr>
        <xdr:cNvSpPr txBox="1"/>
      </xdr:nvSpPr>
      <xdr:spPr>
        <a:xfrm>
          <a:off x="144145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137795</xdr:rowOff>
    </xdr:from>
    <xdr:to>
      <xdr:col>81</xdr:col>
      <xdr:colOff>101600</xdr:colOff>
      <xdr:row>58</xdr:row>
      <xdr:rowOff>67945</xdr:rowOff>
    </xdr:to>
    <xdr:sp macro="" textlink="">
      <xdr:nvSpPr>
        <xdr:cNvPr id="456" name="楕円 455">
          <a:extLst>
            <a:ext uri="{FF2B5EF4-FFF2-40B4-BE49-F238E27FC236}">
              <a16:creationId xmlns:a16="http://schemas.microsoft.com/office/drawing/2014/main" id="{53D67B42-2EAC-4ED3-907B-182E0EF2532D}"/>
            </a:ext>
          </a:extLst>
        </xdr:cNvPr>
        <xdr:cNvSpPr/>
      </xdr:nvSpPr>
      <xdr:spPr>
        <a:xfrm>
          <a:off x="1357884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17145</xdr:rowOff>
    </xdr:from>
    <xdr:to>
      <xdr:col>85</xdr:col>
      <xdr:colOff>127000</xdr:colOff>
      <xdr:row>58</xdr:row>
      <xdr:rowOff>91440</xdr:rowOff>
    </xdr:to>
    <xdr:cxnSp macro="">
      <xdr:nvCxnSpPr>
        <xdr:cNvPr id="457" name="直線コネクタ 456">
          <a:extLst>
            <a:ext uri="{FF2B5EF4-FFF2-40B4-BE49-F238E27FC236}">
              <a16:creationId xmlns:a16="http://schemas.microsoft.com/office/drawing/2014/main" id="{7C6A0333-6FED-4C5C-95F9-61424CA62C69}"/>
            </a:ext>
          </a:extLst>
        </xdr:cNvPr>
        <xdr:cNvCxnSpPr/>
      </xdr:nvCxnSpPr>
      <xdr:spPr>
        <a:xfrm>
          <a:off x="13629640" y="9740265"/>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60643</xdr:rowOff>
    </xdr:from>
    <xdr:to>
      <xdr:col>76</xdr:col>
      <xdr:colOff>165100</xdr:colOff>
      <xdr:row>57</xdr:row>
      <xdr:rowOff>162243</xdr:rowOff>
    </xdr:to>
    <xdr:sp macro="" textlink="">
      <xdr:nvSpPr>
        <xdr:cNvPr id="458" name="楕円 457">
          <a:extLst>
            <a:ext uri="{FF2B5EF4-FFF2-40B4-BE49-F238E27FC236}">
              <a16:creationId xmlns:a16="http://schemas.microsoft.com/office/drawing/2014/main" id="{9AC413F7-DDB3-402B-9A1D-5B8B83389B2D}"/>
            </a:ext>
          </a:extLst>
        </xdr:cNvPr>
        <xdr:cNvSpPr/>
      </xdr:nvSpPr>
      <xdr:spPr>
        <a:xfrm>
          <a:off x="12804140" y="961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111443</xdr:rowOff>
    </xdr:from>
    <xdr:to>
      <xdr:col>81</xdr:col>
      <xdr:colOff>50800</xdr:colOff>
      <xdr:row>58</xdr:row>
      <xdr:rowOff>17145</xdr:rowOff>
    </xdr:to>
    <xdr:cxnSp macro="">
      <xdr:nvCxnSpPr>
        <xdr:cNvPr id="459" name="直線コネクタ 458">
          <a:extLst>
            <a:ext uri="{FF2B5EF4-FFF2-40B4-BE49-F238E27FC236}">
              <a16:creationId xmlns:a16="http://schemas.microsoft.com/office/drawing/2014/main" id="{B9C4F5EF-9FB2-4775-B21C-5F850E22EDF4}"/>
            </a:ext>
          </a:extLst>
        </xdr:cNvPr>
        <xdr:cNvCxnSpPr/>
      </xdr:nvCxnSpPr>
      <xdr:spPr>
        <a:xfrm>
          <a:off x="12854940" y="9666923"/>
          <a:ext cx="7747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166370</xdr:rowOff>
    </xdr:from>
    <xdr:to>
      <xdr:col>72</xdr:col>
      <xdr:colOff>38100</xdr:colOff>
      <xdr:row>57</xdr:row>
      <xdr:rowOff>96520</xdr:rowOff>
    </xdr:to>
    <xdr:sp macro="" textlink="">
      <xdr:nvSpPr>
        <xdr:cNvPr id="460" name="楕円 459">
          <a:extLst>
            <a:ext uri="{FF2B5EF4-FFF2-40B4-BE49-F238E27FC236}">
              <a16:creationId xmlns:a16="http://schemas.microsoft.com/office/drawing/2014/main" id="{D39322B4-A01B-45DB-9E13-CE79F6CF7DA4}"/>
            </a:ext>
          </a:extLst>
        </xdr:cNvPr>
        <xdr:cNvSpPr/>
      </xdr:nvSpPr>
      <xdr:spPr>
        <a:xfrm>
          <a:off x="12029440" y="955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111443</xdr:rowOff>
    </xdr:to>
    <xdr:cxnSp macro="">
      <xdr:nvCxnSpPr>
        <xdr:cNvPr id="461" name="直線コネクタ 460">
          <a:extLst>
            <a:ext uri="{FF2B5EF4-FFF2-40B4-BE49-F238E27FC236}">
              <a16:creationId xmlns:a16="http://schemas.microsoft.com/office/drawing/2014/main" id="{31594624-24A6-4EED-BAD6-FF6AF10740A3}"/>
            </a:ext>
          </a:extLst>
        </xdr:cNvPr>
        <xdr:cNvCxnSpPr/>
      </xdr:nvCxnSpPr>
      <xdr:spPr>
        <a:xfrm>
          <a:off x="12072620" y="9601200"/>
          <a:ext cx="78232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xdr:rowOff>
    </xdr:from>
    <xdr:to>
      <xdr:col>67</xdr:col>
      <xdr:colOff>101600</xdr:colOff>
      <xdr:row>57</xdr:row>
      <xdr:rowOff>102235</xdr:rowOff>
    </xdr:to>
    <xdr:sp macro="" textlink="">
      <xdr:nvSpPr>
        <xdr:cNvPr id="462" name="楕円 461">
          <a:extLst>
            <a:ext uri="{FF2B5EF4-FFF2-40B4-BE49-F238E27FC236}">
              <a16:creationId xmlns:a16="http://schemas.microsoft.com/office/drawing/2014/main" id="{C5BA6934-832A-47AB-8CB1-1976AD1F921D}"/>
            </a:ext>
          </a:extLst>
        </xdr:cNvPr>
        <xdr:cNvSpPr/>
      </xdr:nvSpPr>
      <xdr:spPr>
        <a:xfrm>
          <a:off x="1123188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45720</xdr:rowOff>
    </xdr:from>
    <xdr:to>
      <xdr:col>71</xdr:col>
      <xdr:colOff>177800</xdr:colOff>
      <xdr:row>57</xdr:row>
      <xdr:rowOff>51435</xdr:rowOff>
    </xdr:to>
    <xdr:cxnSp macro="">
      <xdr:nvCxnSpPr>
        <xdr:cNvPr id="463" name="直線コネクタ 462">
          <a:extLst>
            <a:ext uri="{FF2B5EF4-FFF2-40B4-BE49-F238E27FC236}">
              <a16:creationId xmlns:a16="http://schemas.microsoft.com/office/drawing/2014/main" id="{885FDFCB-AF3C-442F-A448-67C0BE4DA9AB}"/>
            </a:ext>
          </a:extLst>
        </xdr:cNvPr>
        <xdr:cNvCxnSpPr/>
      </xdr:nvCxnSpPr>
      <xdr:spPr>
        <a:xfrm flipV="1">
          <a:off x="11282680" y="9601200"/>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15892</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id="{7A3EDEF0-3269-457F-AF59-0C113AB0AFA5}"/>
            </a:ext>
          </a:extLst>
        </xdr:cNvPr>
        <xdr:cNvSpPr txBox="1"/>
      </xdr:nvSpPr>
      <xdr:spPr>
        <a:xfrm>
          <a:off x="13437244" y="940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87330</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id="{06CC0928-CE9F-4E59-80D2-DF32A7A27D96}"/>
            </a:ext>
          </a:extLst>
        </xdr:cNvPr>
        <xdr:cNvSpPr txBox="1"/>
      </xdr:nvSpPr>
      <xdr:spPr>
        <a:xfrm>
          <a:off x="12675244" y="93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130192</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id="{856766D7-BCF8-49D1-AA8C-D0ACDCF5D1D8}"/>
            </a:ext>
          </a:extLst>
        </xdr:cNvPr>
        <xdr:cNvSpPr txBox="1"/>
      </xdr:nvSpPr>
      <xdr:spPr>
        <a:xfrm>
          <a:off x="1190054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id="{406DE74E-6E3E-4CA7-B541-180F43496B20}"/>
            </a:ext>
          </a:extLst>
        </xdr:cNvPr>
        <xdr:cNvSpPr txBox="1"/>
      </xdr:nvSpPr>
      <xdr:spPr>
        <a:xfrm>
          <a:off x="1110298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59072</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id="{06BA2909-AC88-4B75-B558-140DC90D508F}"/>
            </a:ext>
          </a:extLst>
        </xdr:cNvPr>
        <xdr:cNvSpPr txBox="1"/>
      </xdr:nvSpPr>
      <xdr:spPr>
        <a:xfrm>
          <a:off x="13437244" y="978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153370</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id="{754CF857-49D2-4014-9240-F48B0B5DEC98}"/>
            </a:ext>
          </a:extLst>
        </xdr:cNvPr>
        <xdr:cNvSpPr txBox="1"/>
      </xdr:nvSpPr>
      <xdr:spPr>
        <a:xfrm>
          <a:off x="12675244" y="970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87647</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id="{60A9FF4F-C96A-4D54-94B3-A2676AD7B502}"/>
            </a:ext>
          </a:extLst>
        </xdr:cNvPr>
        <xdr:cNvSpPr txBox="1"/>
      </xdr:nvSpPr>
      <xdr:spPr>
        <a:xfrm>
          <a:off x="119005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93362</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id="{925B44E7-2A11-47D7-AF8D-691125C0368D}"/>
            </a:ext>
          </a:extLst>
        </xdr:cNvPr>
        <xdr:cNvSpPr txBox="1"/>
      </xdr:nvSpPr>
      <xdr:spPr>
        <a:xfrm>
          <a:off x="11102984" y="964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3DD4D793-0341-4A5D-A504-B90B2FD76C9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48C25643-263E-4E30-B8CB-9FA1A68E24B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3036A710-7D50-4CED-827D-2C2E1929AA8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154CCC13-41ED-4CC9-949A-62E8834C697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11496644-8F26-4DAD-A05C-C978B6ACAC3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725BF632-944D-4234-81A9-682F211C262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A6DB9E8E-F1F8-4D61-94E7-A99B58896AA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B6982706-AD9D-443B-9188-26B6F89AD88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31A3DDAA-732C-4503-9F54-9D80751410A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B747B3E1-9CE1-4870-8524-04AE664898A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id="{BA22273B-1C87-4F67-836D-3047100BC6B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id="{4055CF1C-86DB-4B7A-8BD3-FC1F5A18870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id="{B7CBB964-899C-4856-80A2-C2480354862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id="{2DF20FEF-8BFF-4AC3-AE7C-E7D2E78897F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id="{AF7B1179-FD5A-4E5A-B541-71E42BB3339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id="{FBBAEEC9-8798-46FA-9DA1-1F5A330AD1E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id="{5D60CBD3-EFEE-432D-9B0E-383EDB22589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id="{43DCE691-5582-4A37-9490-D61AFA1F891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id="{89ED4AB8-45E8-4850-B56A-F82AC0C92B4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id="{495B7920-C519-4EF2-A7C4-66B231682DF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314EECB9-57A3-45A9-A487-FB9ECCF4B9C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E937C817-C3FA-43BC-99E5-916F98ACAE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2B6B78BA-2926-4652-8D07-4C96FA2C3F7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63</xdr:row>
      <xdr:rowOff>148590</xdr:rowOff>
    </xdr:to>
    <xdr:cxnSp macro="">
      <xdr:nvCxnSpPr>
        <xdr:cNvPr id="495" name="直線コネクタ 494">
          <a:extLst>
            <a:ext uri="{FF2B5EF4-FFF2-40B4-BE49-F238E27FC236}">
              <a16:creationId xmlns:a16="http://schemas.microsoft.com/office/drawing/2014/main" id="{2AE99E06-F943-45D9-AA84-D62023320D39}"/>
            </a:ext>
          </a:extLst>
        </xdr:cNvPr>
        <xdr:cNvCxnSpPr/>
      </xdr:nvCxnSpPr>
      <xdr:spPr>
        <a:xfrm flipV="1">
          <a:off x="19509104" y="93192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C1E09BF8-9C24-43F6-AB16-652467D8BE58}"/>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7" name="直線コネクタ 496">
          <a:extLst>
            <a:ext uri="{FF2B5EF4-FFF2-40B4-BE49-F238E27FC236}">
              <a16:creationId xmlns:a16="http://schemas.microsoft.com/office/drawing/2014/main" id="{C631391D-FF80-429F-ABA5-5FEA3E336086}"/>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C0A34FEC-EC6A-4D87-B6F8-BD4AAD54CB67}"/>
            </a:ext>
          </a:extLst>
        </xdr:cNvPr>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99" name="直線コネクタ 498">
          <a:extLst>
            <a:ext uri="{FF2B5EF4-FFF2-40B4-BE49-F238E27FC236}">
              <a16:creationId xmlns:a16="http://schemas.microsoft.com/office/drawing/2014/main" id="{170B19BE-F0CA-4745-9C10-01700D910927}"/>
            </a:ext>
          </a:extLst>
        </xdr:cNvPr>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81CB6E96-496F-4BAA-BC28-00126EA1F3AC}"/>
            </a:ext>
          </a:extLst>
        </xdr:cNvPr>
        <xdr:cNvSpPr txBox="1"/>
      </xdr:nvSpPr>
      <xdr:spPr>
        <a:xfrm>
          <a:off x="1954784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01" name="フローチャート: 判断 500">
          <a:extLst>
            <a:ext uri="{FF2B5EF4-FFF2-40B4-BE49-F238E27FC236}">
              <a16:creationId xmlns:a16="http://schemas.microsoft.com/office/drawing/2014/main" id="{835CC1A0-90EC-434E-BF95-984F8F1957CF}"/>
            </a:ext>
          </a:extLst>
        </xdr:cNvPr>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02" name="フローチャート: 判断 501">
          <a:extLst>
            <a:ext uri="{FF2B5EF4-FFF2-40B4-BE49-F238E27FC236}">
              <a16:creationId xmlns:a16="http://schemas.microsoft.com/office/drawing/2014/main" id="{64B5183F-D541-4507-919D-3523AB6869B7}"/>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503" name="フローチャート: 判断 502">
          <a:extLst>
            <a:ext uri="{FF2B5EF4-FFF2-40B4-BE49-F238E27FC236}">
              <a16:creationId xmlns:a16="http://schemas.microsoft.com/office/drawing/2014/main" id="{08105025-E7DC-4026-8168-7CB53749518B}"/>
            </a:ext>
          </a:extLst>
        </xdr:cNvPr>
        <xdr:cNvSpPr/>
      </xdr:nvSpPr>
      <xdr:spPr>
        <a:xfrm>
          <a:off x="179374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04" name="フローチャート: 判断 503">
          <a:extLst>
            <a:ext uri="{FF2B5EF4-FFF2-40B4-BE49-F238E27FC236}">
              <a16:creationId xmlns:a16="http://schemas.microsoft.com/office/drawing/2014/main" id="{28368126-52C7-4E6B-A7B8-9A0FBBE73F6F}"/>
            </a:ext>
          </a:extLst>
        </xdr:cNvPr>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505" name="フローチャート: 判断 504">
          <a:extLst>
            <a:ext uri="{FF2B5EF4-FFF2-40B4-BE49-F238E27FC236}">
              <a16:creationId xmlns:a16="http://schemas.microsoft.com/office/drawing/2014/main" id="{FCA15DD2-B876-4EFA-8C76-5AA388442C63}"/>
            </a:ext>
          </a:extLst>
        </xdr:cNvPr>
        <xdr:cNvSpPr/>
      </xdr:nvSpPr>
      <xdr:spPr>
        <a:xfrm>
          <a:off x="16388080" y="1040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22AB9D4-CE57-4E5B-98D9-01FFC37EF95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5CBEF97-854E-4779-A03D-26F50784BC8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F21EB04-197F-4BFF-B657-36A00267092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5CBE4EB-8605-4E1A-AACC-D34CFE94F53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BB6178B-5529-4697-B8E7-B4761CBE6E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11" name="楕円 510">
          <a:extLst>
            <a:ext uri="{FF2B5EF4-FFF2-40B4-BE49-F238E27FC236}">
              <a16:creationId xmlns:a16="http://schemas.microsoft.com/office/drawing/2014/main" id="{EBB71829-AE5F-4BB9-9962-08CBFB74E8A5}"/>
            </a:ext>
          </a:extLst>
        </xdr:cNvPr>
        <xdr:cNvSpPr/>
      </xdr:nvSpPr>
      <xdr:spPr>
        <a:xfrm>
          <a:off x="1945894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989D3172-B571-477E-834D-7DA4969090F3}"/>
            </a:ext>
          </a:extLst>
        </xdr:cNvPr>
        <xdr:cNvSpPr txBox="1"/>
      </xdr:nvSpPr>
      <xdr:spPr>
        <a:xfrm>
          <a:off x="1954784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3" name="楕円 512">
          <a:extLst>
            <a:ext uri="{FF2B5EF4-FFF2-40B4-BE49-F238E27FC236}">
              <a16:creationId xmlns:a16="http://schemas.microsoft.com/office/drawing/2014/main" id="{98E8020F-F490-44E2-995F-2E4B2935A0CB}"/>
            </a:ext>
          </a:extLst>
        </xdr:cNvPr>
        <xdr:cNvSpPr/>
      </xdr:nvSpPr>
      <xdr:spPr>
        <a:xfrm>
          <a:off x="1873504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4" name="直線コネクタ 513">
          <a:extLst>
            <a:ext uri="{FF2B5EF4-FFF2-40B4-BE49-F238E27FC236}">
              <a16:creationId xmlns:a16="http://schemas.microsoft.com/office/drawing/2014/main" id="{B8E51EAA-FA25-4C25-AA90-32270BF12F82}"/>
            </a:ext>
          </a:extLst>
        </xdr:cNvPr>
        <xdr:cNvCxnSpPr/>
      </xdr:nvCxnSpPr>
      <xdr:spPr>
        <a:xfrm flipV="1">
          <a:off x="18778220" y="1062609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5" name="楕円 514">
          <a:extLst>
            <a:ext uri="{FF2B5EF4-FFF2-40B4-BE49-F238E27FC236}">
              <a16:creationId xmlns:a16="http://schemas.microsoft.com/office/drawing/2014/main" id="{5B5FBD19-7888-457B-B94D-B4721CEE9F9F}"/>
            </a:ext>
          </a:extLst>
        </xdr:cNvPr>
        <xdr:cNvSpPr/>
      </xdr:nvSpPr>
      <xdr:spPr>
        <a:xfrm>
          <a:off x="179374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6" name="直線コネクタ 515">
          <a:extLst>
            <a:ext uri="{FF2B5EF4-FFF2-40B4-BE49-F238E27FC236}">
              <a16:creationId xmlns:a16="http://schemas.microsoft.com/office/drawing/2014/main" id="{8B97209D-C16F-4957-B5A8-6E9DCB9C4B0C}"/>
            </a:ext>
          </a:extLst>
        </xdr:cNvPr>
        <xdr:cNvCxnSpPr/>
      </xdr:nvCxnSpPr>
      <xdr:spPr>
        <a:xfrm>
          <a:off x="17988280" y="106299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517" name="楕円 516">
          <a:extLst>
            <a:ext uri="{FF2B5EF4-FFF2-40B4-BE49-F238E27FC236}">
              <a16:creationId xmlns:a16="http://schemas.microsoft.com/office/drawing/2014/main" id="{26776397-45BA-4425-9625-0840FDB00739}"/>
            </a:ext>
          </a:extLst>
        </xdr:cNvPr>
        <xdr:cNvSpPr/>
      </xdr:nvSpPr>
      <xdr:spPr>
        <a:xfrm>
          <a:off x="1716278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68580</xdr:rowOff>
    </xdr:to>
    <xdr:cxnSp macro="">
      <xdr:nvCxnSpPr>
        <xdr:cNvPr id="518" name="直線コネクタ 517">
          <a:extLst>
            <a:ext uri="{FF2B5EF4-FFF2-40B4-BE49-F238E27FC236}">
              <a16:creationId xmlns:a16="http://schemas.microsoft.com/office/drawing/2014/main" id="{C1FBC43F-45EE-45D3-B784-84B196B6A2A8}"/>
            </a:ext>
          </a:extLst>
        </xdr:cNvPr>
        <xdr:cNvCxnSpPr/>
      </xdr:nvCxnSpPr>
      <xdr:spPr>
        <a:xfrm>
          <a:off x="17213580" y="106260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17780</xdr:rowOff>
    </xdr:from>
    <xdr:to>
      <xdr:col>98</xdr:col>
      <xdr:colOff>38100</xdr:colOff>
      <xdr:row>63</xdr:row>
      <xdr:rowOff>119380</xdr:rowOff>
    </xdr:to>
    <xdr:sp macro="" textlink="">
      <xdr:nvSpPr>
        <xdr:cNvPr id="519" name="楕円 518">
          <a:extLst>
            <a:ext uri="{FF2B5EF4-FFF2-40B4-BE49-F238E27FC236}">
              <a16:creationId xmlns:a16="http://schemas.microsoft.com/office/drawing/2014/main" id="{01E6E8A3-842B-468C-8631-B4933B543DB8}"/>
            </a:ext>
          </a:extLst>
        </xdr:cNvPr>
        <xdr:cNvSpPr/>
      </xdr:nvSpPr>
      <xdr:spPr>
        <a:xfrm>
          <a:off x="1638808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64770</xdr:rowOff>
    </xdr:from>
    <xdr:to>
      <xdr:col>102</xdr:col>
      <xdr:colOff>114300</xdr:colOff>
      <xdr:row>63</xdr:row>
      <xdr:rowOff>68580</xdr:rowOff>
    </xdr:to>
    <xdr:cxnSp macro="">
      <xdr:nvCxnSpPr>
        <xdr:cNvPr id="520" name="直線コネクタ 519">
          <a:extLst>
            <a:ext uri="{FF2B5EF4-FFF2-40B4-BE49-F238E27FC236}">
              <a16:creationId xmlns:a16="http://schemas.microsoft.com/office/drawing/2014/main" id="{5C650F4E-A4EA-4564-B3E3-F273FDDDC900}"/>
            </a:ext>
          </a:extLst>
        </xdr:cNvPr>
        <xdr:cNvCxnSpPr/>
      </xdr:nvCxnSpPr>
      <xdr:spPr>
        <a:xfrm flipV="1">
          <a:off x="16431260" y="106260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21" name="n_1aveValue【保健センター・保健所】&#10;一人当たり面積">
          <a:extLst>
            <a:ext uri="{FF2B5EF4-FFF2-40B4-BE49-F238E27FC236}">
              <a16:creationId xmlns:a16="http://schemas.microsoft.com/office/drawing/2014/main" id="{D130FA6C-FC23-40B7-8B1C-C0827AEFFC5A}"/>
            </a:ext>
          </a:extLst>
        </xdr:cNvPr>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522" name="n_2aveValue【保健センター・保健所】&#10;一人当たり面積">
          <a:extLst>
            <a:ext uri="{FF2B5EF4-FFF2-40B4-BE49-F238E27FC236}">
              <a16:creationId xmlns:a16="http://schemas.microsoft.com/office/drawing/2014/main" id="{E60CC1A4-F7FD-4EFA-A004-83A9181E3E84}"/>
            </a:ext>
          </a:extLst>
        </xdr:cNvPr>
        <xdr:cNvSpPr txBox="1"/>
      </xdr:nvSpPr>
      <xdr:spPr>
        <a:xfrm>
          <a:off x="177762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23" name="n_3aveValue【保健センター・保健所】&#10;一人当たり面積">
          <a:extLst>
            <a:ext uri="{FF2B5EF4-FFF2-40B4-BE49-F238E27FC236}">
              <a16:creationId xmlns:a16="http://schemas.microsoft.com/office/drawing/2014/main" id="{05D201A3-F7E1-491B-B11E-568168AC30AA}"/>
            </a:ext>
          </a:extLst>
        </xdr:cNvPr>
        <xdr:cNvSpPr txBox="1"/>
      </xdr:nvSpPr>
      <xdr:spPr>
        <a:xfrm>
          <a:off x="1700156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524" name="n_4aveValue【保健センター・保健所】&#10;一人当たり面積">
          <a:extLst>
            <a:ext uri="{FF2B5EF4-FFF2-40B4-BE49-F238E27FC236}">
              <a16:creationId xmlns:a16="http://schemas.microsoft.com/office/drawing/2014/main" id="{736A313E-5590-45F6-928E-7E31B4932D2D}"/>
            </a:ext>
          </a:extLst>
        </xdr:cNvPr>
        <xdr:cNvSpPr txBox="1"/>
      </xdr:nvSpPr>
      <xdr:spPr>
        <a:xfrm>
          <a:off x="1622686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5" name="n_1mainValue【保健センター・保健所】&#10;一人当たり面積">
          <a:extLst>
            <a:ext uri="{FF2B5EF4-FFF2-40B4-BE49-F238E27FC236}">
              <a16:creationId xmlns:a16="http://schemas.microsoft.com/office/drawing/2014/main" id="{F6383E00-DB43-48C6-AB40-448E1363AD0F}"/>
            </a:ext>
          </a:extLst>
        </xdr:cNvPr>
        <xdr:cNvSpPr txBox="1"/>
      </xdr:nvSpPr>
      <xdr:spPr>
        <a:xfrm>
          <a:off x="18561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6" name="n_2mainValue【保健センター・保健所】&#10;一人当たり面積">
          <a:extLst>
            <a:ext uri="{FF2B5EF4-FFF2-40B4-BE49-F238E27FC236}">
              <a16:creationId xmlns:a16="http://schemas.microsoft.com/office/drawing/2014/main" id="{7026628D-1E2F-4B9D-BE9F-1D316B320716}"/>
            </a:ext>
          </a:extLst>
        </xdr:cNvPr>
        <xdr:cNvSpPr txBox="1"/>
      </xdr:nvSpPr>
      <xdr:spPr>
        <a:xfrm>
          <a:off x="177762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527" name="n_3mainValue【保健センター・保健所】&#10;一人当たり面積">
          <a:extLst>
            <a:ext uri="{FF2B5EF4-FFF2-40B4-BE49-F238E27FC236}">
              <a16:creationId xmlns:a16="http://schemas.microsoft.com/office/drawing/2014/main" id="{81A89A43-7013-493E-8B9D-C4396F0BD533}"/>
            </a:ext>
          </a:extLst>
        </xdr:cNvPr>
        <xdr:cNvSpPr txBox="1"/>
      </xdr:nvSpPr>
      <xdr:spPr>
        <a:xfrm>
          <a:off x="170015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528" name="n_4mainValue【保健センター・保健所】&#10;一人当たり面積">
          <a:extLst>
            <a:ext uri="{FF2B5EF4-FFF2-40B4-BE49-F238E27FC236}">
              <a16:creationId xmlns:a16="http://schemas.microsoft.com/office/drawing/2014/main" id="{08B2CE07-B349-4220-9142-9C0102CD968E}"/>
            </a:ext>
          </a:extLst>
        </xdr:cNvPr>
        <xdr:cNvSpPr txBox="1"/>
      </xdr:nvSpPr>
      <xdr:spPr>
        <a:xfrm>
          <a:off x="162268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C8F8059A-3216-45EB-9560-259DBFBA190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9E1D505E-E9B5-4FDB-A7CE-C41C0C4FF2E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99438E27-8186-4F5D-940C-62BE7A35533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2A163B2A-C055-46AC-BD1D-378517456F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6F608634-821E-41F0-ACFC-A4ECDAC3CAC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526EE27E-B570-48CF-88AE-4D527B8C28B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D1663A4A-071C-45E2-B3D2-4D51300751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C173868D-3F61-4A77-85B2-5C140F90EAD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A782DD5F-1D19-4760-BB17-EB6F6324E61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2C1DF623-AF63-4AC4-BB2F-0AC78A3F6E5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4F4C9B31-E09D-4156-B862-23A8BD7BACC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8CAF4BCF-ED8A-4C0D-8231-A4F04A5E5E9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DBA1B8AF-D268-45DB-A268-690468E664B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915EF860-30BD-4262-B609-95661A6C7C3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B69A88E1-0FDC-4B2A-A5A8-D0B69A7B4BD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2C653895-C1E1-49AE-ADCB-297BF4C5D42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2FADE2B5-4409-47B2-8F80-6BFB0A6DB57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4681E5E7-B8EB-4BD8-B4AC-9160E97245A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601494D6-BB78-4E6B-ACE0-57EE4F4801D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198BB3ED-E012-4795-B6E1-70605A9E4C5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CD76F13A-BEAE-4B72-9E50-473595197988}"/>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837323B6-F1B7-4EB2-ACF6-0EE9662DB8F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559CC2E0-487A-4575-9DA6-0813C5C6EF8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4DE3764-AF67-4CCF-9D4A-F0DE7117C5B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553" name="直線コネクタ 552">
          <a:extLst>
            <a:ext uri="{FF2B5EF4-FFF2-40B4-BE49-F238E27FC236}">
              <a16:creationId xmlns:a16="http://schemas.microsoft.com/office/drawing/2014/main" id="{282743F0-CBA3-45F2-AC88-64ACFF7D6E9D}"/>
            </a:ext>
          </a:extLst>
        </xdr:cNvPr>
        <xdr:cNvCxnSpPr/>
      </xdr:nvCxnSpPr>
      <xdr:spPr>
        <a:xfrm flipV="1">
          <a:off x="14375764" y="13041630"/>
          <a:ext cx="0"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2FD085B4-8F76-4484-99C2-29672A379815}"/>
            </a:ext>
          </a:extLst>
        </xdr:cNvPr>
        <xdr:cNvSpPr txBox="1"/>
      </xdr:nvSpPr>
      <xdr:spPr>
        <a:xfrm>
          <a:off x="144145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555" name="直線コネクタ 554">
          <a:extLst>
            <a:ext uri="{FF2B5EF4-FFF2-40B4-BE49-F238E27FC236}">
              <a16:creationId xmlns:a16="http://schemas.microsoft.com/office/drawing/2014/main" id="{3F9BA5F7-2E84-4DFA-8651-EE7015454D60}"/>
            </a:ext>
          </a:extLst>
        </xdr:cNvPr>
        <xdr:cNvCxnSpPr/>
      </xdr:nvCxnSpPr>
      <xdr:spPr>
        <a:xfrm>
          <a:off x="14287500" y="14415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9AA471E4-435E-4EBF-8624-87436546B9D3}"/>
            </a:ext>
          </a:extLst>
        </xdr:cNvPr>
        <xdr:cNvSpPr txBox="1"/>
      </xdr:nvSpPr>
      <xdr:spPr>
        <a:xfrm>
          <a:off x="1441450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5FFE7B95-793E-4A26-8F79-F4A8BCA821C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72FDA55C-98E2-4567-B1C4-4B640F6697BD}"/>
            </a:ext>
          </a:extLst>
        </xdr:cNvPr>
        <xdr:cNvSpPr txBox="1"/>
      </xdr:nvSpPr>
      <xdr:spPr>
        <a:xfrm>
          <a:off x="14414500" y="13718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559" name="フローチャート: 判断 558">
          <a:extLst>
            <a:ext uri="{FF2B5EF4-FFF2-40B4-BE49-F238E27FC236}">
              <a16:creationId xmlns:a16="http://schemas.microsoft.com/office/drawing/2014/main" id="{688BBC1C-B632-4EA4-A215-8820E7B34523}"/>
            </a:ext>
          </a:extLst>
        </xdr:cNvPr>
        <xdr:cNvSpPr/>
      </xdr:nvSpPr>
      <xdr:spPr>
        <a:xfrm>
          <a:off x="14325600" y="138633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560" name="フローチャート: 判断 559">
          <a:extLst>
            <a:ext uri="{FF2B5EF4-FFF2-40B4-BE49-F238E27FC236}">
              <a16:creationId xmlns:a16="http://schemas.microsoft.com/office/drawing/2014/main" id="{35587E8F-B05F-41F9-B498-9AB99C127184}"/>
            </a:ext>
          </a:extLst>
        </xdr:cNvPr>
        <xdr:cNvSpPr/>
      </xdr:nvSpPr>
      <xdr:spPr>
        <a:xfrm>
          <a:off x="1357884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561" name="フローチャート: 判断 560">
          <a:extLst>
            <a:ext uri="{FF2B5EF4-FFF2-40B4-BE49-F238E27FC236}">
              <a16:creationId xmlns:a16="http://schemas.microsoft.com/office/drawing/2014/main" id="{4F4CC929-0CD7-4730-815D-2BA5156E2566}"/>
            </a:ext>
          </a:extLst>
        </xdr:cNvPr>
        <xdr:cNvSpPr/>
      </xdr:nvSpPr>
      <xdr:spPr>
        <a:xfrm>
          <a:off x="1280414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562" name="フローチャート: 判断 561">
          <a:extLst>
            <a:ext uri="{FF2B5EF4-FFF2-40B4-BE49-F238E27FC236}">
              <a16:creationId xmlns:a16="http://schemas.microsoft.com/office/drawing/2014/main" id="{BD119BFF-3CF0-44D3-8765-E8121D465654}"/>
            </a:ext>
          </a:extLst>
        </xdr:cNvPr>
        <xdr:cNvSpPr/>
      </xdr:nvSpPr>
      <xdr:spPr>
        <a:xfrm>
          <a:off x="12029440" y="138842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563" name="フローチャート: 判断 562">
          <a:extLst>
            <a:ext uri="{FF2B5EF4-FFF2-40B4-BE49-F238E27FC236}">
              <a16:creationId xmlns:a16="http://schemas.microsoft.com/office/drawing/2014/main" id="{3103B708-7E26-4972-BFE6-1C77FE8CF409}"/>
            </a:ext>
          </a:extLst>
        </xdr:cNvPr>
        <xdr:cNvSpPr/>
      </xdr:nvSpPr>
      <xdr:spPr>
        <a:xfrm>
          <a:off x="1123188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2D8EB7A-BC85-4EA7-9E1B-94744EB4FCF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FF51B986-28CA-4C89-8BD1-9A78CE1F793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822425A-4C16-454F-B0EB-791D2D1C39F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0FB745D-755D-4369-B28C-C71FDCAA8A8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B96E715-0135-4721-88F9-E57E6B259B2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13970</xdr:rowOff>
    </xdr:from>
    <xdr:to>
      <xdr:col>85</xdr:col>
      <xdr:colOff>177800</xdr:colOff>
      <xdr:row>84</xdr:row>
      <xdr:rowOff>115570</xdr:rowOff>
    </xdr:to>
    <xdr:sp macro="" textlink="">
      <xdr:nvSpPr>
        <xdr:cNvPr id="569" name="楕円 568">
          <a:extLst>
            <a:ext uri="{FF2B5EF4-FFF2-40B4-BE49-F238E27FC236}">
              <a16:creationId xmlns:a16="http://schemas.microsoft.com/office/drawing/2014/main" id="{0F7003D2-E7AF-441A-8A04-E529C47DACC9}"/>
            </a:ext>
          </a:extLst>
        </xdr:cNvPr>
        <xdr:cNvSpPr/>
      </xdr:nvSpPr>
      <xdr:spPr>
        <a:xfrm>
          <a:off x="14325600" y="140957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163847</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A546630F-FD3E-412B-8AFD-6C677B52932F}"/>
            </a:ext>
          </a:extLst>
        </xdr:cNvPr>
        <xdr:cNvSpPr txBox="1"/>
      </xdr:nvSpPr>
      <xdr:spPr>
        <a:xfrm>
          <a:off x="14414500"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571" name="楕円 570">
          <a:extLst>
            <a:ext uri="{FF2B5EF4-FFF2-40B4-BE49-F238E27FC236}">
              <a16:creationId xmlns:a16="http://schemas.microsoft.com/office/drawing/2014/main" id="{3B0BFF63-2C8D-4489-89B7-6D0F679FF318}"/>
            </a:ext>
          </a:extLst>
        </xdr:cNvPr>
        <xdr:cNvSpPr/>
      </xdr:nvSpPr>
      <xdr:spPr>
        <a:xfrm>
          <a:off x="135788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64770</xdr:rowOff>
    </xdr:to>
    <xdr:cxnSp macro="">
      <xdr:nvCxnSpPr>
        <xdr:cNvPr id="572" name="直線コネクタ 571">
          <a:extLst>
            <a:ext uri="{FF2B5EF4-FFF2-40B4-BE49-F238E27FC236}">
              <a16:creationId xmlns:a16="http://schemas.microsoft.com/office/drawing/2014/main" id="{E7353F1C-8D5C-4477-BC11-07A22F3CEF57}"/>
            </a:ext>
          </a:extLst>
        </xdr:cNvPr>
        <xdr:cNvCxnSpPr/>
      </xdr:nvCxnSpPr>
      <xdr:spPr>
        <a:xfrm>
          <a:off x="13629640" y="14085571"/>
          <a:ext cx="74676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573" name="楕円 572">
          <a:extLst>
            <a:ext uri="{FF2B5EF4-FFF2-40B4-BE49-F238E27FC236}">
              <a16:creationId xmlns:a16="http://schemas.microsoft.com/office/drawing/2014/main" id="{B54A5F07-9C52-44D2-BE2C-62983EC6CE5E}"/>
            </a:ext>
          </a:extLst>
        </xdr:cNvPr>
        <xdr:cNvSpPr/>
      </xdr:nvSpPr>
      <xdr:spPr>
        <a:xfrm>
          <a:off x="1280414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84</xdr:row>
      <xdr:rowOff>3811</xdr:rowOff>
    </xdr:to>
    <xdr:cxnSp macro="">
      <xdr:nvCxnSpPr>
        <xdr:cNvPr id="574" name="直線コネクタ 573">
          <a:extLst>
            <a:ext uri="{FF2B5EF4-FFF2-40B4-BE49-F238E27FC236}">
              <a16:creationId xmlns:a16="http://schemas.microsoft.com/office/drawing/2014/main" id="{1B29932F-F520-4827-8113-6E1B4B4A3245}"/>
            </a:ext>
          </a:extLst>
        </xdr:cNvPr>
        <xdr:cNvCxnSpPr/>
      </xdr:nvCxnSpPr>
      <xdr:spPr>
        <a:xfrm>
          <a:off x="12854940" y="14053184"/>
          <a:ext cx="77470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575" name="楕円 574">
          <a:extLst>
            <a:ext uri="{FF2B5EF4-FFF2-40B4-BE49-F238E27FC236}">
              <a16:creationId xmlns:a16="http://schemas.microsoft.com/office/drawing/2014/main" id="{65FA10C4-ECE5-4E58-8B4F-E9FEAFE45DCE}"/>
            </a:ext>
          </a:extLst>
        </xdr:cNvPr>
        <xdr:cNvSpPr/>
      </xdr:nvSpPr>
      <xdr:spPr>
        <a:xfrm>
          <a:off x="12029440" y="1387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139064</xdr:rowOff>
    </xdr:to>
    <xdr:cxnSp macro="">
      <xdr:nvCxnSpPr>
        <xdr:cNvPr id="576" name="直線コネクタ 575">
          <a:extLst>
            <a:ext uri="{FF2B5EF4-FFF2-40B4-BE49-F238E27FC236}">
              <a16:creationId xmlns:a16="http://schemas.microsoft.com/office/drawing/2014/main" id="{79BD569E-A9CA-40DF-B64D-9C7B9EB489E3}"/>
            </a:ext>
          </a:extLst>
        </xdr:cNvPr>
        <xdr:cNvCxnSpPr/>
      </xdr:nvCxnSpPr>
      <xdr:spPr>
        <a:xfrm>
          <a:off x="12072620" y="13921740"/>
          <a:ext cx="78232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17780</xdr:rowOff>
    </xdr:from>
    <xdr:to>
      <xdr:col>67</xdr:col>
      <xdr:colOff>101600</xdr:colOff>
      <xdr:row>83</xdr:row>
      <xdr:rowOff>119380</xdr:rowOff>
    </xdr:to>
    <xdr:sp macro="" textlink="">
      <xdr:nvSpPr>
        <xdr:cNvPr id="577" name="楕円 576">
          <a:extLst>
            <a:ext uri="{FF2B5EF4-FFF2-40B4-BE49-F238E27FC236}">
              <a16:creationId xmlns:a16="http://schemas.microsoft.com/office/drawing/2014/main" id="{6ECC33B9-6F6C-4AB5-98A7-6B91F26B0D9C}"/>
            </a:ext>
          </a:extLst>
        </xdr:cNvPr>
        <xdr:cNvSpPr/>
      </xdr:nvSpPr>
      <xdr:spPr>
        <a:xfrm>
          <a:off x="1123188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xdr:rowOff>
    </xdr:from>
    <xdr:to>
      <xdr:col>71</xdr:col>
      <xdr:colOff>177800</xdr:colOff>
      <xdr:row>83</xdr:row>
      <xdr:rowOff>68580</xdr:rowOff>
    </xdr:to>
    <xdr:cxnSp macro="">
      <xdr:nvCxnSpPr>
        <xdr:cNvPr id="578" name="直線コネクタ 577">
          <a:extLst>
            <a:ext uri="{FF2B5EF4-FFF2-40B4-BE49-F238E27FC236}">
              <a16:creationId xmlns:a16="http://schemas.microsoft.com/office/drawing/2014/main" id="{6284CCC6-0061-4190-8078-1652FBA00F6A}"/>
            </a:ext>
          </a:extLst>
        </xdr:cNvPr>
        <xdr:cNvCxnSpPr/>
      </xdr:nvCxnSpPr>
      <xdr:spPr>
        <a:xfrm flipV="1">
          <a:off x="11282680" y="1392174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579" name="n_1aveValue【消防施設】&#10;有形固定資産減価償却率">
          <a:extLst>
            <a:ext uri="{FF2B5EF4-FFF2-40B4-BE49-F238E27FC236}">
              <a16:creationId xmlns:a16="http://schemas.microsoft.com/office/drawing/2014/main" id="{1FEC1FF1-7D0E-41B4-8B13-9F9DA6707FA5}"/>
            </a:ext>
          </a:extLst>
        </xdr:cNvPr>
        <xdr:cNvSpPr txBox="1"/>
      </xdr:nvSpPr>
      <xdr:spPr>
        <a:xfrm>
          <a:off x="13437244" y="1361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580" name="n_2aveValue【消防施設】&#10;有形固定資産減価償却率">
          <a:extLst>
            <a:ext uri="{FF2B5EF4-FFF2-40B4-BE49-F238E27FC236}">
              <a16:creationId xmlns:a16="http://schemas.microsoft.com/office/drawing/2014/main" id="{058D8704-90A0-4A46-9D0C-CEB2A0FBC7E8}"/>
            </a:ext>
          </a:extLst>
        </xdr:cNvPr>
        <xdr:cNvSpPr txBox="1"/>
      </xdr:nvSpPr>
      <xdr:spPr>
        <a:xfrm>
          <a:off x="126752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59072</xdr:rowOff>
    </xdr:from>
    <xdr:ext cx="405111" cy="259045"/>
    <xdr:sp macro="" textlink="">
      <xdr:nvSpPr>
        <xdr:cNvPr id="581" name="n_3aveValue【消防施設】&#10;有形固定資産減価償却率">
          <a:extLst>
            <a:ext uri="{FF2B5EF4-FFF2-40B4-BE49-F238E27FC236}">
              <a16:creationId xmlns:a16="http://schemas.microsoft.com/office/drawing/2014/main" id="{7E00BF06-AC1E-471E-980B-E13F8829B547}"/>
            </a:ext>
          </a:extLst>
        </xdr:cNvPr>
        <xdr:cNvSpPr txBox="1"/>
      </xdr:nvSpPr>
      <xdr:spPr>
        <a:xfrm>
          <a:off x="11900544"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120032</xdr:rowOff>
    </xdr:from>
    <xdr:ext cx="405111" cy="259045"/>
    <xdr:sp macro="" textlink="">
      <xdr:nvSpPr>
        <xdr:cNvPr id="582" name="n_4aveValue【消防施設】&#10;有形固定資産減価償却率">
          <a:extLst>
            <a:ext uri="{FF2B5EF4-FFF2-40B4-BE49-F238E27FC236}">
              <a16:creationId xmlns:a16="http://schemas.microsoft.com/office/drawing/2014/main" id="{D7C945B1-54C6-4830-B56C-5E07D2018C60}"/>
            </a:ext>
          </a:extLst>
        </xdr:cNvPr>
        <xdr:cNvSpPr txBox="1"/>
      </xdr:nvSpPr>
      <xdr:spPr>
        <a:xfrm>
          <a:off x="1110298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583" name="n_1mainValue【消防施設】&#10;有形固定資産減価償却率">
          <a:extLst>
            <a:ext uri="{FF2B5EF4-FFF2-40B4-BE49-F238E27FC236}">
              <a16:creationId xmlns:a16="http://schemas.microsoft.com/office/drawing/2014/main" id="{48ECB11C-EBB6-4022-9A46-22CADD8E2E71}"/>
            </a:ext>
          </a:extLst>
        </xdr:cNvPr>
        <xdr:cNvSpPr txBox="1"/>
      </xdr:nvSpPr>
      <xdr:spPr>
        <a:xfrm>
          <a:off x="13437244" y="1412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584" name="n_2mainValue【消防施設】&#10;有形固定資産減価償却率">
          <a:extLst>
            <a:ext uri="{FF2B5EF4-FFF2-40B4-BE49-F238E27FC236}">
              <a16:creationId xmlns:a16="http://schemas.microsoft.com/office/drawing/2014/main" id="{009B0638-6907-43B9-9DF1-51C7936FCFC3}"/>
            </a:ext>
          </a:extLst>
        </xdr:cNvPr>
        <xdr:cNvSpPr txBox="1"/>
      </xdr:nvSpPr>
      <xdr:spPr>
        <a:xfrm>
          <a:off x="1267524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74947</xdr:rowOff>
    </xdr:from>
    <xdr:ext cx="405111" cy="259045"/>
    <xdr:sp macro="" textlink="">
      <xdr:nvSpPr>
        <xdr:cNvPr id="585" name="n_3mainValue【消防施設】&#10;有形固定資産減価償却率">
          <a:extLst>
            <a:ext uri="{FF2B5EF4-FFF2-40B4-BE49-F238E27FC236}">
              <a16:creationId xmlns:a16="http://schemas.microsoft.com/office/drawing/2014/main" id="{137A79EE-BFD2-43D4-A211-8A8862FBCA1A}"/>
            </a:ext>
          </a:extLst>
        </xdr:cNvPr>
        <xdr:cNvSpPr txBox="1"/>
      </xdr:nvSpPr>
      <xdr:spPr>
        <a:xfrm>
          <a:off x="1190054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135907</xdr:rowOff>
    </xdr:from>
    <xdr:ext cx="405111" cy="259045"/>
    <xdr:sp macro="" textlink="">
      <xdr:nvSpPr>
        <xdr:cNvPr id="586" name="n_4mainValue【消防施設】&#10;有形固定資産減価償却率">
          <a:extLst>
            <a:ext uri="{FF2B5EF4-FFF2-40B4-BE49-F238E27FC236}">
              <a16:creationId xmlns:a16="http://schemas.microsoft.com/office/drawing/2014/main" id="{CB1BC8E7-900C-4336-8842-70C74D0042B8}"/>
            </a:ext>
          </a:extLst>
        </xdr:cNvPr>
        <xdr:cNvSpPr txBox="1"/>
      </xdr:nvSpPr>
      <xdr:spPr>
        <a:xfrm>
          <a:off x="1110298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1A211330-DB2B-4182-9154-747A931A2B3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AB8F5A1F-0E5C-4765-B0D7-750DBF5D89D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16C15FD8-99DF-4DD6-9546-3E701C5F530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5E5CB505-AE88-4AD7-A6A1-BEF07A67ADB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31E5B1D3-12C1-4775-8030-0C1D6CDA0C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64EED589-5B58-407F-98D1-3E012CBE9E0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4ECCABAF-B6E1-485F-BCB0-009BDEC6090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5CA16200-CC89-468D-8112-B52DA019830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5418341C-EA26-42CB-881E-68888536C94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93987CC2-94F7-438A-95E0-394CBA6C9A2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33F5DD32-3AF3-433E-BC81-9D3F7661891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4B495A7-532D-4A63-BFB4-C23EAA79D1C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2A36F227-02B0-4CB1-A368-38A21B0E022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34F80AF5-4B47-496B-BE10-E4CCD100217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63ECC64A-C33A-4245-A93F-3284A7E6281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AB417D5F-BE02-4884-B59F-7C7E80DE8E7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FF43BFF5-0C6E-4ED3-9A96-F699339705A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5B34DB5D-0D3D-4C6B-BC29-209D6D41CAB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E89DFE8F-92D9-45E2-9EB9-D111CF26266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F8052AE0-0CCA-4892-ABAC-FD3AB5222EE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E81EC727-61C7-4046-8A3D-A0EB815EBBD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663F9A8B-F37C-4359-A156-FE8A35BB427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51CDAE07-4A95-46C5-89F4-65AD728E208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610" name="直線コネクタ 609">
          <a:extLst>
            <a:ext uri="{FF2B5EF4-FFF2-40B4-BE49-F238E27FC236}">
              <a16:creationId xmlns:a16="http://schemas.microsoft.com/office/drawing/2014/main" id="{9E80C8AC-0BDB-421E-A1AF-4959B6DA696A}"/>
            </a:ext>
          </a:extLst>
        </xdr:cNvPr>
        <xdr:cNvCxnSpPr/>
      </xdr:nvCxnSpPr>
      <xdr:spPr>
        <a:xfrm flipV="1">
          <a:off x="19509104" y="1313053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1" name="【消防施設】&#10;一人当たり面積最小値テキスト">
          <a:extLst>
            <a:ext uri="{FF2B5EF4-FFF2-40B4-BE49-F238E27FC236}">
              <a16:creationId xmlns:a16="http://schemas.microsoft.com/office/drawing/2014/main" id="{82517911-5090-4169-93B7-EF945BCB02BB}"/>
            </a:ext>
          </a:extLst>
        </xdr:cNvPr>
        <xdr:cNvSpPr txBox="1"/>
      </xdr:nvSpPr>
      <xdr:spPr>
        <a:xfrm>
          <a:off x="19547840" y="145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2" name="直線コネクタ 611">
          <a:extLst>
            <a:ext uri="{FF2B5EF4-FFF2-40B4-BE49-F238E27FC236}">
              <a16:creationId xmlns:a16="http://schemas.microsoft.com/office/drawing/2014/main" id="{AA1208FB-A499-4D68-AABD-F644EA7EEF57}"/>
            </a:ext>
          </a:extLst>
        </xdr:cNvPr>
        <xdr:cNvCxnSpPr/>
      </xdr:nvCxnSpPr>
      <xdr:spPr>
        <a:xfrm>
          <a:off x="19443700" y="14502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613" name="【消防施設】&#10;一人当たり面積最大値テキスト">
          <a:extLst>
            <a:ext uri="{FF2B5EF4-FFF2-40B4-BE49-F238E27FC236}">
              <a16:creationId xmlns:a16="http://schemas.microsoft.com/office/drawing/2014/main" id="{D0E4A4DD-3FBD-49B1-90FF-DFF6CF5F4B00}"/>
            </a:ext>
          </a:extLst>
        </xdr:cNvPr>
        <xdr:cNvSpPr txBox="1"/>
      </xdr:nvSpPr>
      <xdr:spPr>
        <a:xfrm>
          <a:off x="19547840" y="1290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614" name="直線コネクタ 613">
          <a:extLst>
            <a:ext uri="{FF2B5EF4-FFF2-40B4-BE49-F238E27FC236}">
              <a16:creationId xmlns:a16="http://schemas.microsoft.com/office/drawing/2014/main" id="{F5C23D3C-A89B-4930-9B25-955916B6E891}"/>
            </a:ext>
          </a:extLst>
        </xdr:cNvPr>
        <xdr:cNvCxnSpPr/>
      </xdr:nvCxnSpPr>
      <xdr:spPr>
        <a:xfrm>
          <a:off x="19443700" y="13130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20338</xdr:rowOff>
    </xdr:from>
    <xdr:ext cx="469744" cy="259045"/>
    <xdr:sp macro="" textlink="">
      <xdr:nvSpPr>
        <xdr:cNvPr id="615" name="【消防施設】&#10;一人当たり面積平均値テキスト">
          <a:extLst>
            <a:ext uri="{FF2B5EF4-FFF2-40B4-BE49-F238E27FC236}">
              <a16:creationId xmlns:a16="http://schemas.microsoft.com/office/drawing/2014/main" id="{236CF3A4-1DBF-4EA4-8ACF-15FE8E343666}"/>
            </a:ext>
          </a:extLst>
        </xdr:cNvPr>
        <xdr:cNvSpPr txBox="1"/>
      </xdr:nvSpPr>
      <xdr:spPr>
        <a:xfrm>
          <a:off x="19547840" y="141020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616" name="フローチャート: 判断 615">
          <a:extLst>
            <a:ext uri="{FF2B5EF4-FFF2-40B4-BE49-F238E27FC236}">
              <a16:creationId xmlns:a16="http://schemas.microsoft.com/office/drawing/2014/main" id="{4B2DE393-6B21-4555-9AAA-5CEFCA78F683}"/>
            </a:ext>
          </a:extLst>
        </xdr:cNvPr>
        <xdr:cNvSpPr/>
      </xdr:nvSpPr>
      <xdr:spPr>
        <a:xfrm>
          <a:off x="19458940" y="1425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617" name="フローチャート: 判断 616">
          <a:extLst>
            <a:ext uri="{FF2B5EF4-FFF2-40B4-BE49-F238E27FC236}">
              <a16:creationId xmlns:a16="http://schemas.microsoft.com/office/drawing/2014/main" id="{6359EB61-152D-4772-A36B-56B446AEFA2F}"/>
            </a:ext>
          </a:extLst>
        </xdr:cNvPr>
        <xdr:cNvSpPr/>
      </xdr:nvSpPr>
      <xdr:spPr>
        <a:xfrm>
          <a:off x="18735040" y="142519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618" name="フローチャート: 判断 617">
          <a:extLst>
            <a:ext uri="{FF2B5EF4-FFF2-40B4-BE49-F238E27FC236}">
              <a16:creationId xmlns:a16="http://schemas.microsoft.com/office/drawing/2014/main" id="{2C9D6490-2FDA-4120-AE19-744E34A246BA}"/>
            </a:ext>
          </a:extLst>
        </xdr:cNvPr>
        <xdr:cNvSpPr/>
      </xdr:nvSpPr>
      <xdr:spPr>
        <a:xfrm>
          <a:off x="1793748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19" name="フローチャート: 判断 618">
          <a:extLst>
            <a:ext uri="{FF2B5EF4-FFF2-40B4-BE49-F238E27FC236}">
              <a16:creationId xmlns:a16="http://schemas.microsoft.com/office/drawing/2014/main" id="{FC61D4AE-1015-497E-A4A4-91324FE13A98}"/>
            </a:ext>
          </a:extLst>
        </xdr:cNvPr>
        <xdr:cNvSpPr/>
      </xdr:nvSpPr>
      <xdr:spPr>
        <a:xfrm>
          <a:off x="17162780" y="1425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620" name="フローチャート: 判断 619">
          <a:extLst>
            <a:ext uri="{FF2B5EF4-FFF2-40B4-BE49-F238E27FC236}">
              <a16:creationId xmlns:a16="http://schemas.microsoft.com/office/drawing/2014/main" id="{42C1E2F5-5986-4431-960F-982E2FEE2127}"/>
            </a:ext>
          </a:extLst>
        </xdr:cNvPr>
        <xdr:cNvSpPr/>
      </xdr:nvSpPr>
      <xdr:spPr>
        <a:xfrm>
          <a:off x="16388080" y="14253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C41A62D-5052-4CBB-B66A-DF71937E4D7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2DC3B00-17A5-400B-953B-F0AB416AD5D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D4FD5DD-0011-4012-A644-6E681812497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B01CB7F-27B6-46CD-B18A-DA5384220AF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7008929-B080-4A9E-BAA2-4506206E86F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34289</xdr:rowOff>
    </xdr:from>
    <xdr:to>
      <xdr:col>116</xdr:col>
      <xdr:colOff>114300</xdr:colOff>
      <xdr:row>86</xdr:row>
      <xdr:rowOff>135889</xdr:rowOff>
    </xdr:to>
    <xdr:sp macro="" textlink="">
      <xdr:nvSpPr>
        <xdr:cNvPr id="626" name="楕円 625">
          <a:extLst>
            <a:ext uri="{FF2B5EF4-FFF2-40B4-BE49-F238E27FC236}">
              <a16:creationId xmlns:a16="http://schemas.microsoft.com/office/drawing/2014/main" id="{68F6EF5E-785B-4B81-A4A6-F84D25404BC7}"/>
            </a:ext>
          </a:extLst>
        </xdr:cNvPr>
        <xdr:cNvSpPr/>
      </xdr:nvSpPr>
      <xdr:spPr>
        <a:xfrm>
          <a:off x="1945894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120666</xdr:rowOff>
    </xdr:from>
    <xdr:ext cx="469744" cy="259045"/>
    <xdr:sp macro="" textlink="">
      <xdr:nvSpPr>
        <xdr:cNvPr id="627" name="【消防施設】&#10;一人当たり面積該当値テキスト">
          <a:extLst>
            <a:ext uri="{FF2B5EF4-FFF2-40B4-BE49-F238E27FC236}">
              <a16:creationId xmlns:a16="http://schemas.microsoft.com/office/drawing/2014/main" id="{F5199FB4-00CD-40C9-9D44-59F0F41F5D36}"/>
            </a:ext>
          </a:extLst>
        </xdr:cNvPr>
        <xdr:cNvSpPr txBox="1"/>
      </xdr:nvSpPr>
      <xdr:spPr>
        <a:xfrm>
          <a:off x="1954784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34289</xdr:rowOff>
    </xdr:from>
    <xdr:to>
      <xdr:col>112</xdr:col>
      <xdr:colOff>38100</xdr:colOff>
      <xdr:row>86</xdr:row>
      <xdr:rowOff>135889</xdr:rowOff>
    </xdr:to>
    <xdr:sp macro="" textlink="">
      <xdr:nvSpPr>
        <xdr:cNvPr id="628" name="楕円 627">
          <a:extLst>
            <a:ext uri="{FF2B5EF4-FFF2-40B4-BE49-F238E27FC236}">
              <a16:creationId xmlns:a16="http://schemas.microsoft.com/office/drawing/2014/main" id="{4C1768CD-8F32-481C-B09B-116AA3A58EF5}"/>
            </a:ext>
          </a:extLst>
        </xdr:cNvPr>
        <xdr:cNvSpPr/>
      </xdr:nvSpPr>
      <xdr:spPr>
        <a:xfrm>
          <a:off x="18735040" y="144513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85089</xdr:rowOff>
    </xdr:from>
    <xdr:to>
      <xdr:col>116</xdr:col>
      <xdr:colOff>63500</xdr:colOff>
      <xdr:row>86</xdr:row>
      <xdr:rowOff>85089</xdr:rowOff>
    </xdr:to>
    <xdr:cxnSp macro="">
      <xdr:nvCxnSpPr>
        <xdr:cNvPr id="629" name="直線コネクタ 628">
          <a:extLst>
            <a:ext uri="{FF2B5EF4-FFF2-40B4-BE49-F238E27FC236}">
              <a16:creationId xmlns:a16="http://schemas.microsoft.com/office/drawing/2014/main" id="{4114CCF7-56CA-436D-A154-36593FB647DD}"/>
            </a:ext>
          </a:extLst>
        </xdr:cNvPr>
        <xdr:cNvCxnSpPr/>
      </xdr:nvCxnSpPr>
      <xdr:spPr>
        <a:xfrm>
          <a:off x="18778220" y="1450212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34289</xdr:rowOff>
    </xdr:from>
    <xdr:to>
      <xdr:col>107</xdr:col>
      <xdr:colOff>101600</xdr:colOff>
      <xdr:row>86</xdr:row>
      <xdr:rowOff>135889</xdr:rowOff>
    </xdr:to>
    <xdr:sp macro="" textlink="">
      <xdr:nvSpPr>
        <xdr:cNvPr id="630" name="楕円 629">
          <a:extLst>
            <a:ext uri="{FF2B5EF4-FFF2-40B4-BE49-F238E27FC236}">
              <a16:creationId xmlns:a16="http://schemas.microsoft.com/office/drawing/2014/main" id="{D121DF93-4AA7-45B8-A9B8-EE07F3E56394}"/>
            </a:ext>
          </a:extLst>
        </xdr:cNvPr>
        <xdr:cNvSpPr/>
      </xdr:nvSpPr>
      <xdr:spPr>
        <a:xfrm>
          <a:off x="1793748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85089</xdr:rowOff>
    </xdr:from>
    <xdr:to>
      <xdr:col>111</xdr:col>
      <xdr:colOff>177800</xdr:colOff>
      <xdr:row>86</xdr:row>
      <xdr:rowOff>85089</xdr:rowOff>
    </xdr:to>
    <xdr:cxnSp macro="">
      <xdr:nvCxnSpPr>
        <xdr:cNvPr id="631" name="直線コネクタ 630">
          <a:extLst>
            <a:ext uri="{FF2B5EF4-FFF2-40B4-BE49-F238E27FC236}">
              <a16:creationId xmlns:a16="http://schemas.microsoft.com/office/drawing/2014/main" id="{50B10E78-35EE-4F16-BDA4-EC9D5DDEB05C}"/>
            </a:ext>
          </a:extLst>
        </xdr:cNvPr>
        <xdr:cNvCxnSpPr/>
      </xdr:nvCxnSpPr>
      <xdr:spPr>
        <a:xfrm>
          <a:off x="17988280" y="1450212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34289</xdr:rowOff>
    </xdr:from>
    <xdr:to>
      <xdr:col>102</xdr:col>
      <xdr:colOff>165100</xdr:colOff>
      <xdr:row>86</xdr:row>
      <xdr:rowOff>135889</xdr:rowOff>
    </xdr:to>
    <xdr:sp macro="" textlink="">
      <xdr:nvSpPr>
        <xdr:cNvPr id="632" name="楕円 631">
          <a:extLst>
            <a:ext uri="{FF2B5EF4-FFF2-40B4-BE49-F238E27FC236}">
              <a16:creationId xmlns:a16="http://schemas.microsoft.com/office/drawing/2014/main" id="{92806451-1332-48E3-8B32-20B8C67F628D}"/>
            </a:ext>
          </a:extLst>
        </xdr:cNvPr>
        <xdr:cNvSpPr/>
      </xdr:nvSpPr>
      <xdr:spPr>
        <a:xfrm>
          <a:off x="1716278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85089</xdr:rowOff>
    </xdr:from>
    <xdr:to>
      <xdr:col>107</xdr:col>
      <xdr:colOff>50800</xdr:colOff>
      <xdr:row>86</xdr:row>
      <xdr:rowOff>85089</xdr:rowOff>
    </xdr:to>
    <xdr:cxnSp macro="">
      <xdr:nvCxnSpPr>
        <xdr:cNvPr id="633" name="直線コネクタ 632">
          <a:extLst>
            <a:ext uri="{FF2B5EF4-FFF2-40B4-BE49-F238E27FC236}">
              <a16:creationId xmlns:a16="http://schemas.microsoft.com/office/drawing/2014/main" id="{15D3229F-D5C3-4795-896B-2B049EE5209F}"/>
            </a:ext>
          </a:extLst>
        </xdr:cNvPr>
        <xdr:cNvCxnSpPr/>
      </xdr:nvCxnSpPr>
      <xdr:spPr>
        <a:xfrm>
          <a:off x="17213580" y="1450212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35561</xdr:rowOff>
    </xdr:from>
    <xdr:to>
      <xdr:col>98</xdr:col>
      <xdr:colOff>38100</xdr:colOff>
      <xdr:row>86</xdr:row>
      <xdr:rowOff>137161</xdr:rowOff>
    </xdr:to>
    <xdr:sp macro="" textlink="">
      <xdr:nvSpPr>
        <xdr:cNvPr id="634" name="楕円 633">
          <a:extLst>
            <a:ext uri="{FF2B5EF4-FFF2-40B4-BE49-F238E27FC236}">
              <a16:creationId xmlns:a16="http://schemas.microsoft.com/office/drawing/2014/main" id="{9D44CECF-24ED-493C-8284-A803F6ED92BD}"/>
            </a:ext>
          </a:extLst>
        </xdr:cNvPr>
        <xdr:cNvSpPr/>
      </xdr:nvSpPr>
      <xdr:spPr>
        <a:xfrm>
          <a:off x="16388080" y="14452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85089</xdr:rowOff>
    </xdr:from>
    <xdr:to>
      <xdr:col>102</xdr:col>
      <xdr:colOff>114300</xdr:colOff>
      <xdr:row>86</xdr:row>
      <xdr:rowOff>86361</xdr:rowOff>
    </xdr:to>
    <xdr:cxnSp macro="">
      <xdr:nvCxnSpPr>
        <xdr:cNvPr id="635" name="直線コネクタ 634">
          <a:extLst>
            <a:ext uri="{FF2B5EF4-FFF2-40B4-BE49-F238E27FC236}">
              <a16:creationId xmlns:a16="http://schemas.microsoft.com/office/drawing/2014/main" id="{AC12EA5A-BFC6-477E-BE26-7EDAC2EA7259}"/>
            </a:ext>
          </a:extLst>
        </xdr:cNvPr>
        <xdr:cNvCxnSpPr/>
      </xdr:nvCxnSpPr>
      <xdr:spPr>
        <a:xfrm flipV="1">
          <a:off x="16431260" y="14502129"/>
          <a:ext cx="78232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120666</xdr:rowOff>
    </xdr:from>
    <xdr:ext cx="469744" cy="259045"/>
    <xdr:sp macro="" textlink="">
      <xdr:nvSpPr>
        <xdr:cNvPr id="636" name="n_1aveValue【消防施設】&#10;一人当たり面積">
          <a:extLst>
            <a:ext uri="{FF2B5EF4-FFF2-40B4-BE49-F238E27FC236}">
              <a16:creationId xmlns:a16="http://schemas.microsoft.com/office/drawing/2014/main" id="{2A925F53-903A-4F04-BFB0-CE45B94F71C0}"/>
            </a:ext>
          </a:extLst>
        </xdr:cNvPr>
        <xdr:cNvSpPr txBox="1"/>
      </xdr:nvSpPr>
      <xdr:spPr>
        <a:xfrm>
          <a:off x="18561127" y="140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37" name="n_2aveValue【消防施設】&#10;一人当たり面積">
          <a:extLst>
            <a:ext uri="{FF2B5EF4-FFF2-40B4-BE49-F238E27FC236}">
              <a16:creationId xmlns:a16="http://schemas.microsoft.com/office/drawing/2014/main" id="{B89EEF31-5729-45B2-AEE3-B0F9CFE4B4E7}"/>
            </a:ext>
          </a:extLst>
        </xdr:cNvPr>
        <xdr:cNvSpPr txBox="1"/>
      </xdr:nvSpPr>
      <xdr:spPr>
        <a:xfrm>
          <a:off x="177762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638" name="n_3aveValue【消防施設】&#10;一人当たり面積">
          <a:extLst>
            <a:ext uri="{FF2B5EF4-FFF2-40B4-BE49-F238E27FC236}">
              <a16:creationId xmlns:a16="http://schemas.microsoft.com/office/drawing/2014/main" id="{96DF9245-A6E9-4671-AA5E-AEFA95BAA34D}"/>
            </a:ext>
          </a:extLst>
        </xdr:cNvPr>
        <xdr:cNvSpPr txBox="1"/>
      </xdr:nvSpPr>
      <xdr:spPr>
        <a:xfrm>
          <a:off x="170015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121938</xdr:rowOff>
    </xdr:from>
    <xdr:ext cx="469744" cy="259045"/>
    <xdr:sp macro="" textlink="">
      <xdr:nvSpPr>
        <xdr:cNvPr id="639" name="n_4aveValue【消防施設】&#10;一人当たり面積">
          <a:extLst>
            <a:ext uri="{FF2B5EF4-FFF2-40B4-BE49-F238E27FC236}">
              <a16:creationId xmlns:a16="http://schemas.microsoft.com/office/drawing/2014/main" id="{B611BE32-F6C4-4BD3-942B-25B1030DEDDE}"/>
            </a:ext>
          </a:extLst>
        </xdr:cNvPr>
        <xdr:cNvSpPr txBox="1"/>
      </xdr:nvSpPr>
      <xdr:spPr>
        <a:xfrm>
          <a:off x="1622686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127016</xdr:rowOff>
    </xdr:from>
    <xdr:ext cx="469744" cy="259045"/>
    <xdr:sp macro="" textlink="">
      <xdr:nvSpPr>
        <xdr:cNvPr id="640" name="n_1mainValue【消防施設】&#10;一人当たり面積">
          <a:extLst>
            <a:ext uri="{FF2B5EF4-FFF2-40B4-BE49-F238E27FC236}">
              <a16:creationId xmlns:a16="http://schemas.microsoft.com/office/drawing/2014/main" id="{40A06833-599C-4D88-AE39-2FC8BE791FF4}"/>
            </a:ext>
          </a:extLst>
        </xdr:cNvPr>
        <xdr:cNvSpPr txBox="1"/>
      </xdr:nvSpPr>
      <xdr:spPr>
        <a:xfrm>
          <a:off x="18561127" y="14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127016</xdr:rowOff>
    </xdr:from>
    <xdr:ext cx="469744" cy="259045"/>
    <xdr:sp macro="" textlink="">
      <xdr:nvSpPr>
        <xdr:cNvPr id="641" name="n_2mainValue【消防施設】&#10;一人当たり面積">
          <a:extLst>
            <a:ext uri="{FF2B5EF4-FFF2-40B4-BE49-F238E27FC236}">
              <a16:creationId xmlns:a16="http://schemas.microsoft.com/office/drawing/2014/main" id="{10E6373D-793F-4E60-A3EE-CC8CDBAAE05B}"/>
            </a:ext>
          </a:extLst>
        </xdr:cNvPr>
        <xdr:cNvSpPr txBox="1"/>
      </xdr:nvSpPr>
      <xdr:spPr>
        <a:xfrm>
          <a:off x="17776267" y="14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127016</xdr:rowOff>
    </xdr:from>
    <xdr:ext cx="469744" cy="259045"/>
    <xdr:sp macro="" textlink="">
      <xdr:nvSpPr>
        <xdr:cNvPr id="642" name="n_3mainValue【消防施設】&#10;一人当たり面積">
          <a:extLst>
            <a:ext uri="{FF2B5EF4-FFF2-40B4-BE49-F238E27FC236}">
              <a16:creationId xmlns:a16="http://schemas.microsoft.com/office/drawing/2014/main" id="{5BD23A73-FFFC-4258-9023-C1DBF662C4E9}"/>
            </a:ext>
          </a:extLst>
        </xdr:cNvPr>
        <xdr:cNvSpPr txBox="1"/>
      </xdr:nvSpPr>
      <xdr:spPr>
        <a:xfrm>
          <a:off x="17001567" y="145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128288</xdr:rowOff>
    </xdr:from>
    <xdr:ext cx="469744" cy="259045"/>
    <xdr:sp macro="" textlink="">
      <xdr:nvSpPr>
        <xdr:cNvPr id="643" name="n_4mainValue【消防施設】&#10;一人当たり面積">
          <a:extLst>
            <a:ext uri="{FF2B5EF4-FFF2-40B4-BE49-F238E27FC236}">
              <a16:creationId xmlns:a16="http://schemas.microsoft.com/office/drawing/2014/main" id="{20DE6A09-FD7A-4542-8000-246656A78B26}"/>
            </a:ext>
          </a:extLst>
        </xdr:cNvPr>
        <xdr:cNvSpPr txBox="1"/>
      </xdr:nvSpPr>
      <xdr:spPr>
        <a:xfrm>
          <a:off x="16226867" y="14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4AE4583E-15D3-4383-A199-C0DBC561F62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1D812053-3482-4445-908E-CD629A27909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3F57F3FF-D8CD-422C-A195-AE6808867CF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EE4A3FC0-45E8-4991-8408-E23DE5CCBA8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A265ADCD-DAD0-4CA6-85EF-0EF2EA2A539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CF1F8A95-18BF-44C2-8121-BC64E6B24EB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30E12D2-EEAA-4EF9-9730-AEDFABB864C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D958CA90-2161-457B-B4B1-7A7A36D8642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5377D6AA-7DE4-406E-B1B4-9E0E006BD64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1E87A3A5-3200-49E7-99DA-C4284358914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780964F-0CCD-4AA0-8FC4-8B3BF41873F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6F6CC777-B725-4D7F-A629-1A7496D09D7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0C683ACC-A88C-4BC6-8FFE-AE3845006CB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644E7CFD-1907-4AEF-82FA-829026DE542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5AE652D9-4A93-42FB-9FD8-63FD928D310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39951AD5-D609-43B9-AD20-5D8F6FA3B5D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B43C5352-8FE8-4FB1-A6E9-782866B0102C}"/>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C8887A6C-EE07-4A76-A749-29EE256401A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BE289BA0-4000-472D-8D40-679940C2AD5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33087B3A-A46E-4013-A7C9-B1696D26AEB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64453E9A-F327-4043-8BDF-082AC2D4D87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49FE439-27C0-4A76-985A-323DA256F4B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6DD93F71-1E63-431A-8A51-030B6891EF2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84AD2F9A-5C9C-4CBF-AF02-A9E420D13E6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153346EC-D954-4416-93E6-E4BEEC9345D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669" name="直線コネクタ 668">
          <a:extLst>
            <a:ext uri="{FF2B5EF4-FFF2-40B4-BE49-F238E27FC236}">
              <a16:creationId xmlns:a16="http://schemas.microsoft.com/office/drawing/2014/main" id="{FA4F6E84-82DC-4643-A64B-D37E1344C3C2}"/>
            </a:ext>
          </a:extLst>
        </xdr:cNvPr>
        <xdr:cNvCxnSpPr/>
      </xdr:nvCxnSpPr>
      <xdr:spPr>
        <a:xfrm flipV="1">
          <a:off x="14375764" y="16763999"/>
          <a:ext cx="0" cy="14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670" name="【庁舎】&#10;有形固定資産減価償却率最小値テキスト">
          <a:extLst>
            <a:ext uri="{FF2B5EF4-FFF2-40B4-BE49-F238E27FC236}">
              <a16:creationId xmlns:a16="http://schemas.microsoft.com/office/drawing/2014/main" id="{25FD3F9E-7F1D-43AE-8E15-CE30C188F84F}"/>
            </a:ext>
          </a:extLst>
        </xdr:cNvPr>
        <xdr:cNvSpPr txBox="1"/>
      </xdr:nvSpPr>
      <xdr:spPr>
        <a:xfrm>
          <a:off x="14414500" y="1824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671" name="直線コネクタ 670">
          <a:extLst>
            <a:ext uri="{FF2B5EF4-FFF2-40B4-BE49-F238E27FC236}">
              <a16:creationId xmlns:a16="http://schemas.microsoft.com/office/drawing/2014/main" id="{94C56B5A-0EAE-4550-9A8A-1610C17A317F}"/>
            </a:ext>
          </a:extLst>
        </xdr:cNvPr>
        <xdr:cNvCxnSpPr/>
      </xdr:nvCxnSpPr>
      <xdr:spPr>
        <a:xfrm>
          <a:off x="14287500" y="182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672" name="【庁舎】&#10;有形固定資産減価償却率最大値テキスト">
          <a:extLst>
            <a:ext uri="{FF2B5EF4-FFF2-40B4-BE49-F238E27FC236}">
              <a16:creationId xmlns:a16="http://schemas.microsoft.com/office/drawing/2014/main" id="{EF5570D8-712D-42DA-9DC4-6B5B7E9AA983}"/>
            </a:ext>
          </a:extLst>
        </xdr:cNvPr>
        <xdr:cNvSpPr txBox="1"/>
      </xdr:nvSpPr>
      <xdr:spPr>
        <a:xfrm>
          <a:off x="14414500" y="1654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673" name="直線コネクタ 672">
          <a:extLst>
            <a:ext uri="{FF2B5EF4-FFF2-40B4-BE49-F238E27FC236}">
              <a16:creationId xmlns:a16="http://schemas.microsoft.com/office/drawing/2014/main" id="{B37C296C-F55A-4818-9BC6-16FE96BF37E4}"/>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674" name="【庁舎】&#10;有形固定資産減価償却率平均値テキスト">
          <a:extLst>
            <a:ext uri="{FF2B5EF4-FFF2-40B4-BE49-F238E27FC236}">
              <a16:creationId xmlns:a16="http://schemas.microsoft.com/office/drawing/2014/main" id="{FACD0199-9029-4B4B-BEF3-6B309A77EE31}"/>
            </a:ext>
          </a:extLst>
        </xdr:cNvPr>
        <xdr:cNvSpPr txBox="1"/>
      </xdr:nvSpPr>
      <xdr:spPr>
        <a:xfrm>
          <a:off x="14414500" y="17339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675" name="フローチャート: 判断 674">
          <a:extLst>
            <a:ext uri="{FF2B5EF4-FFF2-40B4-BE49-F238E27FC236}">
              <a16:creationId xmlns:a16="http://schemas.microsoft.com/office/drawing/2014/main" id="{0AF80142-AF5D-4D32-9235-6FA05425F836}"/>
            </a:ext>
          </a:extLst>
        </xdr:cNvPr>
        <xdr:cNvSpPr/>
      </xdr:nvSpPr>
      <xdr:spPr>
        <a:xfrm>
          <a:off x="14325600" y="174844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6" name="フローチャート: 判断 675">
          <a:extLst>
            <a:ext uri="{FF2B5EF4-FFF2-40B4-BE49-F238E27FC236}">
              <a16:creationId xmlns:a16="http://schemas.microsoft.com/office/drawing/2014/main" id="{C5C96833-C7FC-469A-983B-65DC05B58AE3}"/>
            </a:ext>
          </a:extLst>
        </xdr:cNvPr>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677" name="フローチャート: 判断 676">
          <a:extLst>
            <a:ext uri="{FF2B5EF4-FFF2-40B4-BE49-F238E27FC236}">
              <a16:creationId xmlns:a16="http://schemas.microsoft.com/office/drawing/2014/main" id="{D16788AC-9589-4E9F-A243-DD6F6ECC67C7}"/>
            </a:ext>
          </a:extLst>
        </xdr:cNvPr>
        <xdr:cNvSpPr/>
      </xdr:nvSpPr>
      <xdr:spPr>
        <a:xfrm>
          <a:off x="128041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678" name="フローチャート: 判断 677">
          <a:extLst>
            <a:ext uri="{FF2B5EF4-FFF2-40B4-BE49-F238E27FC236}">
              <a16:creationId xmlns:a16="http://schemas.microsoft.com/office/drawing/2014/main" id="{51BDEB57-B0E0-483C-B7A4-B915A5064322}"/>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79" name="フローチャート: 判断 678">
          <a:extLst>
            <a:ext uri="{FF2B5EF4-FFF2-40B4-BE49-F238E27FC236}">
              <a16:creationId xmlns:a16="http://schemas.microsoft.com/office/drawing/2014/main" id="{F2E55C05-0119-4497-BDEB-A1DA3602E314}"/>
            </a:ext>
          </a:extLst>
        </xdr:cNvPr>
        <xdr:cNvSpPr/>
      </xdr:nvSpPr>
      <xdr:spPr>
        <a:xfrm>
          <a:off x="1123188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EDEA875-2756-4AE1-92FD-CBEDD9A3C9C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887DF56-B5DD-45C0-9AFD-FBCCB4E1CBC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9DD970C-E82F-48C6-B25A-EC254E0B03A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012D1DA-E495-4EF1-B6A0-42ADEED2B02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5387C2BA-9E37-4D20-83C6-96608636F78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685" name="楕円 684">
          <a:extLst>
            <a:ext uri="{FF2B5EF4-FFF2-40B4-BE49-F238E27FC236}">
              <a16:creationId xmlns:a16="http://schemas.microsoft.com/office/drawing/2014/main" id="{E903D2BF-C03B-4DA6-9E6E-D76CDB8C9715}"/>
            </a:ext>
          </a:extLst>
        </xdr:cNvPr>
        <xdr:cNvSpPr/>
      </xdr:nvSpPr>
      <xdr:spPr>
        <a:xfrm>
          <a:off x="14325600" y="17809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686" name="【庁舎】&#10;有形固定資産減価償却率該当値テキスト">
          <a:extLst>
            <a:ext uri="{FF2B5EF4-FFF2-40B4-BE49-F238E27FC236}">
              <a16:creationId xmlns:a16="http://schemas.microsoft.com/office/drawing/2014/main" id="{9BF3E4A9-CA6C-4745-8275-B23B417D7BCA}"/>
            </a:ext>
          </a:extLst>
        </xdr:cNvPr>
        <xdr:cNvSpPr txBox="1"/>
      </xdr:nvSpPr>
      <xdr:spPr>
        <a:xfrm>
          <a:off x="14414500"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87" name="楕円 686">
          <a:extLst>
            <a:ext uri="{FF2B5EF4-FFF2-40B4-BE49-F238E27FC236}">
              <a16:creationId xmlns:a16="http://schemas.microsoft.com/office/drawing/2014/main" id="{1A5963EE-9856-4A49-9E23-2E8007C0D9AF}"/>
            </a:ext>
          </a:extLst>
        </xdr:cNvPr>
        <xdr:cNvSpPr/>
      </xdr:nvSpPr>
      <xdr:spPr>
        <a:xfrm>
          <a:off x="1357884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90895</xdr:rowOff>
    </xdr:to>
    <xdr:cxnSp macro="">
      <xdr:nvCxnSpPr>
        <xdr:cNvPr id="688" name="直線コネクタ 687">
          <a:extLst>
            <a:ext uri="{FF2B5EF4-FFF2-40B4-BE49-F238E27FC236}">
              <a16:creationId xmlns:a16="http://schemas.microsoft.com/office/drawing/2014/main" id="{FB2A4F5C-A812-488B-AC26-1090C616D1F8}"/>
            </a:ext>
          </a:extLst>
        </xdr:cNvPr>
        <xdr:cNvCxnSpPr/>
      </xdr:nvCxnSpPr>
      <xdr:spPr>
        <a:xfrm>
          <a:off x="13629640" y="17821547"/>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89" name="楕円 688">
          <a:extLst>
            <a:ext uri="{FF2B5EF4-FFF2-40B4-BE49-F238E27FC236}">
              <a16:creationId xmlns:a16="http://schemas.microsoft.com/office/drawing/2014/main" id="{7383AA50-EEC6-4F73-8CA5-364A5EBFB3BA}"/>
            </a:ext>
          </a:extLst>
        </xdr:cNvPr>
        <xdr:cNvSpPr/>
      </xdr:nvSpPr>
      <xdr:spPr>
        <a:xfrm>
          <a:off x="12804140" y="1774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51707</xdr:rowOff>
    </xdr:to>
    <xdr:cxnSp macro="">
      <xdr:nvCxnSpPr>
        <xdr:cNvPr id="690" name="直線コネクタ 689">
          <a:extLst>
            <a:ext uri="{FF2B5EF4-FFF2-40B4-BE49-F238E27FC236}">
              <a16:creationId xmlns:a16="http://schemas.microsoft.com/office/drawing/2014/main" id="{97B9A608-9A9C-4303-AEC4-14B3A4F8B28C}"/>
            </a:ext>
          </a:extLst>
        </xdr:cNvPr>
        <xdr:cNvCxnSpPr/>
      </xdr:nvCxnSpPr>
      <xdr:spPr>
        <a:xfrm>
          <a:off x="12854940" y="1779052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36830</xdr:rowOff>
    </xdr:from>
    <xdr:to>
      <xdr:col>72</xdr:col>
      <xdr:colOff>38100</xdr:colOff>
      <xdr:row>108</xdr:row>
      <xdr:rowOff>138430</xdr:rowOff>
    </xdr:to>
    <xdr:sp macro="" textlink="">
      <xdr:nvSpPr>
        <xdr:cNvPr id="691" name="楕円 690">
          <a:extLst>
            <a:ext uri="{FF2B5EF4-FFF2-40B4-BE49-F238E27FC236}">
              <a16:creationId xmlns:a16="http://schemas.microsoft.com/office/drawing/2014/main" id="{D14B3F2B-4ABE-420B-B507-58FF0EAE04B3}"/>
            </a:ext>
          </a:extLst>
        </xdr:cNvPr>
        <xdr:cNvSpPr/>
      </xdr:nvSpPr>
      <xdr:spPr>
        <a:xfrm>
          <a:off x="1202944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20682</xdr:rowOff>
    </xdr:from>
    <xdr:to>
      <xdr:col>76</xdr:col>
      <xdr:colOff>114300</xdr:colOff>
      <xdr:row>108</xdr:row>
      <xdr:rowOff>87630</xdr:rowOff>
    </xdr:to>
    <xdr:cxnSp macro="">
      <xdr:nvCxnSpPr>
        <xdr:cNvPr id="692" name="直線コネクタ 691">
          <a:extLst>
            <a:ext uri="{FF2B5EF4-FFF2-40B4-BE49-F238E27FC236}">
              <a16:creationId xmlns:a16="http://schemas.microsoft.com/office/drawing/2014/main" id="{4A2753D3-929F-44CC-87D4-3B3E0D3EEA18}"/>
            </a:ext>
          </a:extLst>
        </xdr:cNvPr>
        <xdr:cNvCxnSpPr/>
      </xdr:nvCxnSpPr>
      <xdr:spPr>
        <a:xfrm flipV="1">
          <a:off x="12072620" y="17790522"/>
          <a:ext cx="782320" cy="4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146231</xdr:rowOff>
    </xdr:from>
    <xdr:to>
      <xdr:col>67</xdr:col>
      <xdr:colOff>101600</xdr:colOff>
      <xdr:row>109</xdr:row>
      <xdr:rowOff>76381</xdr:rowOff>
    </xdr:to>
    <xdr:sp macro="" textlink="">
      <xdr:nvSpPr>
        <xdr:cNvPr id="693" name="楕円 692">
          <a:extLst>
            <a:ext uri="{FF2B5EF4-FFF2-40B4-BE49-F238E27FC236}">
              <a16:creationId xmlns:a16="http://schemas.microsoft.com/office/drawing/2014/main" id="{FD5A3849-4551-4B63-AEC4-027ADD9E2AF0}"/>
            </a:ext>
          </a:extLst>
        </xdr:cNvPr>
        <xdr:cNvSpPr/>
      </xdr:nvSpPr>
      <xdr:spPr>
        <a:xfrm>
          <a:off x="11231880" y="1825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87630</xdr:rowOff>
    </xdr:from>
    <xdr:to>
      <xdr:col>71</xdr:col>
      <xdr:colOff>177800</xdr:colOff>
      <xdr:row>109</xdr:row>
      <xdr:rowOff>25581</xdr:rowOff>
    </xdr:to>
    <xdr:cxnSp macro="">
      <xdr:nvCxnSpPr>
        <xdr:cNvPr id="694" name="直線コネクタ 693">
          <a:extLst>
            <a:ext uri="{FF2B5EF4-FFF2-40B4-BE49-F238E27FC236}">
              <a16:creationId xmlns:a16="http://schemas.microsoft.com/office/drawing/2014/main" id="{EC4C1E80-197C-429D-8431-CF57A5852ED5}"/>
            </a:ext>
          </a:extLst>
        </xdr:cNvPr>
        <xdr:cNvCxnSpPr/>
      </xdr:nvCxnSpPr>
      <xdr:spPr>
        <a:xfrm flipV="1">
          <a:off x="11282680" y="18192750"/>
          <a:ext cx="789940" cy="1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5" name="n_1aveValue【庁舎】&#10;有形固定資産減価償却率">
          <a:extLst>
            <a:ext uri="{FF2B5EF4-FFF2-40B4-BE49-F238E27FC236}">
              <a16:creationId xmlns:a16="http://schemas.microsoft.com/office/drawing/2014/main" id="{659B4217-86CA-41B0-A5F0-6B3417FB526C}"/>
            </a:ext>
          </a:extLst>
        </xdr:cNvPr>
        <xdr:cNvSpPr txBox="1"/>
      </xdr:nvSpPr>
      <xdr:spPr>
        <a:xfrm>
          <a:off x="13437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696" name="n_2aveValue【庁舎】&#10;有形固定資産減価償却率">
          <a:extLst>
            <a:ext uri="{FF2B5EF4-FFF2-40B4-BE49-F238E27FC236}">
              <a16:creationId xmlns:a16="http://schemas.microsoft.com/office/drawing/2014/main" id="{277545D9-C9C5-4F86-955F-36C98CB51981}"/>
            </a:ext>
          </a:extLst>
        </xdr:cNvPr>
        <xdr:cNvSpPr txBox="1"/>
      </xdr:nvSpPr>
      <xdr:spPr>
        <a:xfrm>
          <a:off x="12675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697" name="n_3aveValue【庁舎】&#10;有形固定資産減価償却率">
          <a:extLst>
            <a:ext uri="{FF2B5EF4-FFF2-40B4-BE49-F238E27FC236}">
              <a16:creationId xmlns:a16="http://schemas.microsoft.com/office/drawing/2014/main" id="{DCE9B0F4-55FE-4CE1-874D-D9CDE73F1653}"/>
            </a:ext>
          </a:extLst>
        </xdr:cNvPr>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698" name="n_4aveValue【庁舎】&#10;有形固定資産減価償却率">
          <a:extLst>
            <a:ext uri="{FF2B5EF4-FFF2-40B4-BE49-F238E27FC236}">
              <a16:creationId xmlns:a16="http://schemas.microsoft.com/office/drawing/2014/main" id="{47992FF2-D93D-40B5-B9B6-B3788C65FC3D}"/>
            </a:ext>
          </a:extLst>
        </xdr:cNvPr>
        <xdr:cNvSpPr txBox="1"/>
      </xdr:nvSpPr>
      <xdr:spPr>
        <a:xfrm>
          <a:off x="1110298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99" name="n_1mainValue【庁舎】&#10;有形固定資産減価償却率">
          <a:extLst>
            <a:ext uri="{FF2B5EF4-FFF2-40B4-BE49-F238E27FC236}">
              <a16:creationId xmlns:a16="http://schemas.microsoft.com/office/drawing/2014/main" id="{87064861-7A98-463F-B446-325B8C1A8AD7}"/>
            </a:ext>
          </a:extLst>
        </xdr:cNvPr>
        <xdr:cNvSpPr txBox="1"/>
      </xdr:nvSpPr>
      <xdr:spPr>
        <a:xfrm>
          <a:off x="13437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00" name="n_2mainValue【庁舎】&#10;有形固定資産減価償却率">
          <a:extLst>
            <a:ext uri="{FF2B5EF4-FFF2-40B4-BE49-F238E27FC236}">
              <a16:creationId xmlns:a16="http://schemas.microsoft.com/office/drawing/2014/main" id="{A9A64B21-52FE-426A-93D2-08BE6F1746C0}"/>
            </a:ext>
          </a:extLst>
        </xdr:cNvPr>
        <xdr:cNvSpPr txBox="1"/>
      </xdr:nvSpPr>
      <xdr:spPr>
        <a:xfrm>
          <a:off x="12675244" y="1783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129557</xdr:rowOff>
    </xdr:from>
    <xdr:ext cx="405111" cy="259045"/>
    <xdr:sp macro="" textlink="">
      <xdr:nvSpPr>
        <xdr:cNvPr id="701" name="n_3mainValue【庁舎】&#10;有形固定資産減価償却率">
          <a:extLst>
            <a:ext uri="{FF2B5EF4-FFF2-40B4-BE49-F238E27FC236}">
              <a16:creationId xmlns:a16="http://schemas.microsoft.com/office/drawing/2014/main" id="{BB467E70-0477-4039-B0B8-2528E8FA3299}"/>
            </a:ext>
          </a:extLst>
        </xdr:cNvPr>
        <xdr:cNvSpPr txBox="1"/>
      </xdr:nvSpPr>
      <xdr:spPr>
        <a:xfrm>
          <a:off x="119005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67508</xdr:rowOff>
    </xdr:from>
    <xdr:ext cx="405111" cy="259045"/>
    <xdr:sp macro="" textlink="">
      <xdr:nvSpPr>
        <xdr:cNvPr id="702" name="n_4mainValue【庁舎】&#10;有形固定資産減価償却率">
          <a:extLst>
            <a:ext uri="{FF2B5EF4-FFF2-40B4-BE49-F238E27FC236}">
              <a16:creationId xmlns:a16="http://schemas.microsoft.com/office/drawing/2014/main" id="{0B73E373-8CD0-412A-929A-5160B2F1F7AE}"/>
            </a:ext>
          </a:extLst>
        </xdr:cNvPr>
        <xdr:cNvSpPr txBox="1"/>
      </xdr:nvSpPr>
      <xdr:spPr>
        <a:xfrm>
          <a:off x="11102984" y="183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7E03C2ED-9D1A-4B84-A5CE-E0D6B47C307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9A06608E-40B8-4078-889E-54B26B749A4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691224FE-D0B4-4D60-A4CA-384E4041159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78E89673-6D94-41FE-93F9-4830316FBBF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9C98ED13-42C2-45EF-AABC-C6BB3A0FD4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2834EA29-85F4-467D-8254-13D072F59A3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2A35CE59-5B77-48D8-8382-247E50910DE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21613BD0-B790-4ED1-B2CF-DD71AC70B8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E1CFC9AF-E209-4F1E-AECE-A68E2010712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AFEEA63E-A45E-4E94-80D9-90C8DD57E42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18869143-EEB5-4D70-B2C5-D39907051B9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a:extLst>
            <a:ext uri="{FF2B5EF4-FFF2-40B4-BE49-F238E27FC236}">
              <a16:creationId xmlns:a16="http://schemas.microsoft.com/office/drawing/2014/main" id="{4FC750BC-5604-474D-ACEE-3472B502062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id="{5B4E723B-5AD6-4EA8-B1D7-A643B932D08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a:extLst>
            <a:ext uri="{FF2B5EF4-FFF2-40B4-BE49-F238E27FC236}">
              <a16:creationId xmlns:a16="http://schemas.microsoft.com/office/drawing/2014/main" id="{AF01AD26-E892-45AB-BD06-3223D8C299B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a:extLst>
            <a:ext uri="{FF2B5EF4-FFF2-40B4-BE49-F238E27FC236}">
              <a16:creationId xmlns:a16="http://schemas.microsoft.com/office/drawing/2014/main" id="{175A26E6-2B75-4815-8A91-618417508298}"/>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a:extLst>
            <a:ext uri="{FF2B5EF4-FFF2-40B4-BE49-F238E27FC236}">
              <a16:creationId xmlns:a16="http://schemas.microsoft.com/office/drawing/2014/main" id="{67A13461-7D60-4986-9A49-7CE2407BB89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a:extLst>
            <a:ext uri="{FF2B5EF4-FFF2-40B4-BE49-F238E27FC236}">
              <a16:creationId xmlns:a16="http://schemas.microsoft.com/office/drawing/2014/main" id="{32FBC3B6-13A5-469E-BCE2-103554C900AC}"/>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a:extLst>
            <a:ext uri="{FF2B5EF4-FFF2-40B4-BE49-F238E27FC236}">
              <a16:creationId xmlns:a16="http://schemas.microsoft.com/office/drawing/2014/main" id="{F7D2E2DB-9C1D-4495-A5D6-E1983AFF0B5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a:extLst>
            <a:ext uri="{FF2B5EF4-FFF2-40B4-BE49-F238E27FC236}">
              <a16:creationId xmlns:a16="http://schemas.microsoft.com/office/drawing/2014/main" id="{2578CE81-D0D8-44B3-8793-8221BF1AF69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5D547A7B-A9DD-49F0-9180-0244F5542E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8986FB56-51B2-4AA4-A12C-77BE3D10BB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DF2B0FEF-A447-49C9-B42C-8EFFB896B7D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725" name="直線コネクタ 724">
          <a:extLst>
            <a:ext uri="{FF2B5EF4-FFF2-40B4-BE49-F238E27FC236}">
              <a16:creationId xmlns:a16="http://schemas.microsoft.com/office/drawing/2014/main" id="{C8ECB2F3-321E-4EFF-BF62-E9E44C7D6D27}"/>
            </a:ext>
          </a:extLst>
        </xdr:cNvPr>
        <xdr:cNvCxnSpPr/>
      </xdr:nvCxnSpPr>
      <xdr:spPr>
        <a:xfrm flipV="1">
          <a:off x="19509104" y="16892778"/>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6" name="【庁舎】&#10;一人当たり面積最小値テキスト">
          <a:extLst>
            <a:ext uri="{FF2B5EF4-FFF2-40B4-BE49-F238E27FC236}">
              <a16:creationId xmlns:a16="http://schemas.microsoft.com/office/drawing/2014/main" id="{3A06C01B-A956-4F25-94B6-921AA451BA29}"/>
            </a:ext>
          </a:extLst>
        </xdr:cNvPr>
        <xdr:cNvSpPr txBox="1"/>
      </xdr:nvSpPr>
      <xdr:spPr>
        <a:xfrm>
          <a:off x="1954784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7" name="直線コネクタ 726">
          <a:extLst>
            <a:ext uri="{FF2B5EF4-FFF2-40B4-BE49-F238E27FC236}">
              <a16:creationId xmlns:a16="http://schemas.microsoft.com/office/drawing/2014/main" id="{CC99B062-3E67-4864-8C8F-66DAD337C3A8}"/>
            </a:ext>
          </a:extLst>
        </xdr:cNvPr>
        <xdr:cNvCxnSpPr/>
      </xdr:nvCxnSpPr>
      <xdr:spPr>
        <a:xfrm>
          <a:off x="1944370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728" name="【庁舎】&#10;一人当たり面積最大値テキスト">
          <a:extLst>
            <a:ext uri="{FF2B5EF4-FFF2-40B4-BE49-F238E27FC236}">
              <a16:creationId xmlns:a16="http://schemas.microsoft.com/office/drawing/2014/main" id="{994A5643-42BA-46B6-AF26-0B804F983801}"/>
            </a:ext>
          </a:extLst>
        </xdr:cNvPr>
        <xdr:cNvSpPr txBox="1"/>
      </xdr:nvSpPr>
      <xdr:spPr>
        <a:xfrm>
          <a:off x="19547840" y="166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729" name="直線コネクタ 728">
          <a:extLst>
            <a:ext uri="{FF2B5EF4-FFF2-40B4-BE49-F238E27FC236}">
              <a16:creationId xmlns:a16="http://schemas.microsoft.com/office/drawing/2014/main" id="{4B97E467-4EDD-46DB-BFC0-16B3436CA873}"/>
            </a:ext>
          </a:extLst>
        </xdr:cNvPr>
        <xdr:cNvCxnSpPr/>
      </xdr:nvCxnSpPr>
      <xdr:spPr>
        <a:xfrm>
          <a:off x="19443700" y="1689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98569</xdr:rowOff>
    </xdr:from>
    <xdr:ext cx="469744" cy="259045"/>
    <xdr:sp macro="" textlink="">
      <xdr:nvSpPr>
        <xdr:cNvPr id="730" name="【庁舎】&#10;一人当たり面積平均値テキスト">
          <a:extLst>
            <a:ext uri="{FF2B5EF4-FFF2-40B4-BE49-F238E27FC236}">
              <a16:creationId xmlns:a16="http://schemas.microsoft.com/office/drawing/2014/main" id="{02F1DAEF-340A-4A6C-8C7C-AF0F5587B6F3}"/>
            </a:ext>
          </a:extLst>
        </xdr:cNvPr>
        <xdr:cNvSpPr txBox="1"/>
      </xdr:nvSpPr>
      <xdr:spPr>
        <a:xfrm>
          <a:off x="19547840" y="175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731" name="フローチャート: 判断 730">
          <a:extLst>
            <a:ext uri="{FF2B5EF4-FFF2-40B4-BE49-F238E27FC236}">
              <a16:creationId xmlns:a16="http://schemas.microsoft.com/office/drawing/2014/main" id="{C13E4FF1-6F59-4BF6-8901-CD55F965DF9A}"/>
            </a:ext>
          </a:extLst>
        </xdr:cNvPr>
        <xdr:cNvSpPr/>
      </xdr:nvSpPr>
      <xdr:spPr>
        <a:xfrm>
          <a:off x="19458940" y="17677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32" name="フローチャート: 判断 731">
          <a:extLst>
            <a:ext uri="{FF2B5EF4-FFF2-40B4-BE49-F238E27FC236}">
              <a16:creationId xmlns:a16="http://schemas.microsoft.com/office/drawing/2014/main" id="{E8324AFB-0BE9-4DCA-A575-63F9EEF18A90}"/>
            </a:ext>
          </a:extLst>
        </xdr:cNvPr>
        <xdr:cNvSpPr/>
      </xdr:nvSpPr>
      <xdr:spPr>
        <a:xfrm>
          <a:off x="1873504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733" name="フローチャート: 判断 732">
          <a:extLst>
            <a:ext uri="{FF2B5EF4-FFF2-40B4-BE49-F238E27FC236}">
              <a16:creationId xmlns:a16="http://schemas.microsoft.com/office/drawing/2014/main" id="{B0C3F79F-0ADA-4BD1-B4FA-D575670AE30A}"/>
            </a:ext>
          </a:extLst>
        </xdr:cNvPr>
        <xdr:cNvSpPr/>
      </xdr:nvSpPr>
      <xdr:spPr>
        <a:xfrm>
          <a:off x="17937480" y="17762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34" name="フローチャート: 判断 733">
          <a:extLst>
            <a:ext uri="{FF2B5EF4-FFF2-40B4-BE49-F238E27FC236}">
              <a16:creationId xmlns:a16="http://schemas.microsoft.com/office/drawing/2014/main" id="{72BB6B8E-4405-4456-8A05-EB1990780D00}"/>
            </a:ext>
          </a:extLst>
        </xdr:cNvPr>
        <xdr:cNvSpPr/>
      </xdr:nvSpPr>
      <xdr:spPr>
        <a:xfrm>
          <a:off x="17162780" y="1783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5" name="フローチャート: 判断 734">
          <a:extLst>
            <a:ext uri="{FF2B5EF4-FFF2-40B4-BE49-F238E27FC236}">
              <a16:creationId xmlns:a16="http://schemas.microsoft.com/office/drawing/2014/main" id="{031970E4-1809-4E40-BD9B-BBED038C410D}"/>
            </a:ext>
          </a:extLst>
        </xdr:cNvPr>
        <xdr:cNvSpPr/>
      </xdr:nvSpPr>
      <xdr:spPr>
        <a:xfrm>
          <a:off x="16388080" y="17840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B554421-9549-4071-A3C4-050AA06ED59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19B5856-20C3-4D40-99EF-0B27E0A2992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BB06FBC-E0A7-4B92-A359-762A8AB34A8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9EE0844-5CDF-4112-B506-D78750CBD8E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5514C37-EDE9-43D2-B67A-6CC0E39D4E7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741" name="楕円 740">
          <a:extLst>
            <a:ext uri="{FF2B5EF4-FFF2-40B4-BE49-F238E27FC236}">
              <a16:creationId xmlns:a16="http://schemas.microsoft.com/office/drawing/2014/main" id="{796715E1-7A74-4506-B6DB-F6A4918DC878}"/>
            </a:ext>
          </a:extLst>
        </xdr:cNvPr>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742" name="【庁舎】&#10;一人当たり面積該当値テキスト">
          <a:extLst>
            <a:ext uri="{FF2B5EF4-FFF2-40B4-BE49-F238E27FC236}">
              <a16:creationId xmlns:a16="http://schemas.microsoft.com/office/drawing/2014/main" id="{96ABC804-AB60-43AB-9F61-77FC3AEC9324}"/>
            </a:ext>
          </a:extLst>
        </xdr:cNvPr>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743" name="楕円 742">
          <a:extLst>
            <a:ext uri="{FF2B5EF4-FFF2-40B4-BE49-F238E27FC236}">
              <a16:creationId xmlns:a16="http://schemas.microsoft.com/office/drawing/2014/main" id="{F0339D86-4ECF-40A8-ACC8-BBF2A7A6B92A}"/>
            </a:ext>
          </a:extLst>
        </xdr:cNvPr>
        <xdr:cNvSpPr/>
      </xdr:nvSpPr>
      <xdr:spPr>
        <a:xfrm>
          <a:off x="18735040" y="17976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89915</xdr:rowOff>
    </xdr:to>
    <xdr:cxnSp macro="">
      <xdr:nvCxnSpPr>
        <xdr:cNvPr id="744" name="直線コネクタ 743">
          <a:extLst>
            <a:ext uri="{FF2B5EF4-FFF2-40B4-BE49-F238E27FC236}">
              <a16:creationId xmlns:a16="http://schemas.microsoft.com/office/drawing/2014/main" id="{FF1C25C7-2A55-4F19-95B4-EEC31F3BD142}"/>
            </a:ext>
          </a:extLst>
        </xdr:cNvPr>
        <xdr:cNvCxnSpPr/>
      </xdr:nvCxnSpPr>
      <xdr:spPr>
        <a:xfrm flipV="1">
          <a:off x="18778220" y="1802282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146558</xdr:rowOff>
    </xdr:from>
    <xdr:to>
      <xdr:col>107</xdr:col>
      <xdr:colOff>101600</xdr:colOff>
      <xdr:row>107</xdr:row>
      <xdr:rowOff>76708</xdr:rowOff>
    </xdr:to>
    <xdr:sp macro="" textlink="">
      <xdr:nvSpPr>
        <xdr:cNvPr id="745" name="楕円 744">
          <a:extLst>
            <a:ext uri="{FF2B5EF4-FFF2-40B4-BE49-F238E27FC236}">
              <a16:creationId xmlns:a16="http://schemas.microsoft.com/office/drawing/2014/main" id="{8C270615-59EB-4E1A-BDDF-DFB616DF12C6}"/>
            </a:ext>
          </a:extLst>
        </xdr:cNvPr>
        <xdr:cNvSpPr/>
      </xdr:nvSpPr>
      <xdr:spPr>
        <a:xfrm>
          <a:off x="17937480" y="1791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25908</xdr:rowOff>
    </xdr:from>
    <xdr:to>
      <xdr:col>111</xdr:col>
      <xdr:colOff>177800</xdr:colOff>
      <xdr:row>107</xdr:row>
      <xdr:rowOff>89915</xdr:rowOff>
    </xdr:to>
    <xdr:cxnSp macro="">
      <xdr:nvCxnSpPr>
        <xdr:cNvPr id="746" name="直線コネクタ 745">
          <a:extLst>
            <a:ext uri="{FF2B5EF4-FFF2-40B4-BE49-F238E27FC236}">
              <a16:creationId xmlns:a16="http://schemas.microsoft.com/office/drawing/2014/main" id="{26E45F90-E41E-4F92-9355-CA632FB3DD2C}"/>
            </a:ext>
          </a:extLst>
        </xdr:cNvPr>
        <xdr:cNvCxnSpPr/>
      </xdr:nvCxnSpPr>
      <xdr:spPr>
        <a:xfrm>
          <a:off x="17988280" y="17963388"/>
          <a:ext cx="78994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747" name="楕円 746">
          <a:extLst>
            <a:ext uri="{FF2B5EF4-FFF2-40B4-BE49-F238E27FC236}">
              <a16:creationId xmlns:a16="http://schemas.microsoft.com/office/drawing/2014/main" id="{78437B81-E70C-4EB6-B229-BF281BF5944D}"/>
            </a:ext>
          </a:extLst>
        </xdr:cNvPr>
        <xdr:cNvSpPr/>
      </xdr:nvSpPr>
      <xdr:spPr>
        <a:xfrm>
          <a:off x="171627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25908</xdr:rowOff>
    </xdr:from>
    <xdr:to>
      <xdr:col>107</xdr:col>
      <xdr:colOff>50800</xdr:colOff>
      <xdr:row>107</xdr:row>
      <xdr:rowOff>32765</xdr:rowOff>
    </xdr:to>
    <xdr:cxnSp macro="">
      <xdr:nvCxnSpPr>
        <xdr:cNvPr id="748" name="直線コネクタ 747">
          <a:extLst>
            <a:ext uri="{FF2B5EF4-FFF2-40B4-BE49-F238E27FC236}">
              <a16:creationId xmlns:a16="http://schemas.microsoft.com/office/drawing/2014/main" id="{CBD8648C-5FD5-462C-A1EA-793EBC175924}"/>
            </a:ext>
          </a:extLst>
        </xdr:cNvPr>
        <xdr:cNvCxnSpPr/>
      </xdr:nvCxnSpPr>
      <xdr:spPr>
        <a:xfrm flipV="1">
          <a:off x="17213580" y="17963388"/>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749" name="楕円 748">
          <a:extLst>
            <a:ext uri="{FF2B5EF4-FFF2-40B4-BE49-F238E27FC236}">
              <a16:creationId xmlns:a16="http://schemas.microsoft.com/office/drawing/2014/main" id="{766F5CDA-1FEB-4E26-9A2A-8C4E81E36347}"/>
            </a:ext>
          </a:extLst>
        </xdr:cNvPr>
        <xdr:cNvSpPr/>
      </xdr:nvSpPr>
      <xdr:spPr>
        <a:xfrm>
          <a:off x="16388080" y="17930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39624</xdr:rowOff>
    </xdr:to>
    <xdr:cxnSp macro="">
      <xdr:nvCxnSpPr>
        <xdr:cNvPr id="750" name="直線コネクタ 749">
          <a:extLst>
            <a:ext uri="{FF2B5EF4-FFF2-40B4-BE49-F238E27FC236}">
              <a16:creationId xmlns:a16="http://schemas.microsoft.com/office/drawing/2014/main" id="{E8958543-7971-4028-BBF2-4C87E4620FDF}"/>
            </a:ext>
          </a:extLst>
        </xdr:cNvPr>
        <xdr:cNvCxnSpPr/>
      </xdr:nvCxnSpPr>
      <xdr:spPr>
        <a:xfrm flipV="1">
          <a:off x="16431260" y="17970245"/>
          <a:ext cx="7823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751" name="n_1aveValue【庁舎】&#10;一人当たり面積">
          <a:extLst>
            <a:ext uri="{FF2B5EF4-FFF2-40B4-BE49-F238E27FC236}">
              <a16:creationId xmlns:a16="http://schemas.microsoft.com/office/drawing/2014/main" id="{9978DE4A-C5B6-4EF2-A56C-5ECC67489EB2}"/>
            </a:ext>
          </a:extLst>
        </xdr:cNvPr>
        <xdr:cNvSpPr txBox="1"/>
      </xdr:nvSpPr>
      <xdr:spPr>
        <a:xfrm>
          <a:off x="1856112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106951</xdr:rowOff>
    </xdr:from>
    <xdr:ext cx="469744" cy="259045"/>
    <xdr:sp macro="" textlink="">
      <xdr:nvSpPr>
        <xdr:cNvPr id="752" name="n_2aveValue【庁舎】&#10;一人当たり面積">
          <a:extLst>
            <a:ext uri="{FF2B5EF4-FFF2-40B4-BE49-F238E27FC236}">
              <a16:creationId xmlns:a16="http://schemas.microsoft.com/office/drawing/2014/main" id="{D823E3B1-85D6-4C2F-A97D-5689FF282DCD}"/>
            </a:ext>
          </a:extLst>
        </xdr:cNvPr>
        <xdr:cNvSpPr txBox="1"/>
      </xdr:nvSpPr>
      <xdr:spPr>
        <a:xfrm>
          <a:off x="1777626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10940</xdr:rowOff>
    </xdr:from>
    <xdr:ext cx="469744" cy="259045"/>
    <xdr:sp macro="" textlink="">
      <xdr:nvSpPr>
        <xdr:cNvPr id="753" name="n_3aveValue【庁舎】&#10;一人当たり面積">
          <a:extLst>
            <a:ext uri="{FF2B5EF4-FFF2-40B4-BE49-F238E27FC236}">
              <a16:creationId xmlns:a16="http://schemas.microsoft.com/office/drawing/2014/main" id="{C051C4F4-5BAF-49EF-B171-DE8C9958270B}"/>
            </a:ext>
          </a:extLst>
        </xdr:cNvPr>
        <xdr:cNvSpPr txBox="1"/>
      </xdr:nvSpPr>
      <xdr:spPr>
        <a:xfrm>
          <a:off x="1700156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754" name="n_4aveValue【庁舎】&#10;一人当たり面積">
          <a:extLst>
            <a:ext uri="{FF2B5EF4-FFF2-40B4-BE49-F238E27FC236}">
              <a16:creationId xmlns:a16="http://schemas.microsoft.com/office/drawing/2014/main" id="{44C59994-DE0A-4790-944C-CD388BCB715E}"/>
            </a:ext>
          </a:extLst>
        </xdr:cNvPr>
        <xdr:cNvSpPr txBox="1"/>
      </xdr:nvSpPr>
      <xdr:spPr>
        <a:xfrm>
          <a:off x="1622686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755" name="n_1mainValue【庁舎】&#10;一人当たり面積">
          <a:extLst>
            <a:ext uri="{FF2B5EF4-FFF2-40B4-BE49-F238E27FC236}">
              <a16:creationId xmlns:a16="http://schemas.microsoft.com/office/drawing/2014/main" id="{59E63375-162B-459C-AD67-3EA182D2878E}"/>
            </a:ext>
          </a:extLst>
        </xdr:cNvPr>
        <xdr:cNvSpPr txBox="1"/>
      </xdr:nvSpPr>
      <xdr:spPr>
        <a:xfrm>
          <a:off x="1856112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67835</xdr:rowOff>
    </xdr:from>
    <xdr:ext cx="469744" cy="259045"/>
    <xdr:sp macro="" textlink="">
      <xdr:nvSpPr>
        <xdr:cNvPr id="756" name="n_2mainValue【庁舎】&#10;一人当たり面積">
          <a:extLst>
            <a:ext uri="{FF2B5EF4-FFF2-40B4-BE49-F238E27FC236}">
              <a16:creationId xmlns:a16="http://schemas.microsoft.com/office/drawing/2014/main" id="{37031C5F-E388-46DE-A0F8-E38A1E102F7A}"/>
            </a:ext>
          </a:extLst>
        </xdr:cNvPr>
        <xdr:cNvSpPr txBox="1"/>
      </xdr:nvSpPr>
      <xdr:spPr>
        <a:xfrm>
          <a:off x="17776267" y="1800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757" name="n_3mainValue【庁舎】&#10;一人当たり面積">
          <a:extLst>
            <a:ext uri="{FF2B5EF4-FFF2-40B4-BE49-F238E27FC236}">
              <a16:creationId xmlns:a16="http://schemas.microsoft.com/office/drawing/2014/main" id="{7F69FFBC-FE91-4257-B421-A40DC9E971BA}"/>
            </a:ext>
          </a:extLst>
        </xdr:cNvPr>
        <xdr:cNvSpPr txBox="1"/>
      </xdr:nvSpPr>
      <xdr:spPr>
        <a:xfrm>
          <a:off x="170015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758" name="n_4mainValue【庁舎】&#10;一人当たり面積">
          <a:extLst>
            <a:ext uri="{FF2B5EF4-FFF2-40B4-BE49-F238E27FC236}">
              <a16:creationId xmlns:a16="http://schemas.microsoft.com/office/drawing/2014/main" id="{9F19856B-F473-4BAA-9266-EE56F90E24EE}"/>
            </a:ext>
          </a:extLst>
        </xdr:cNvPr>
        <xdr:cNvSpPr txBox="1"/>
      </xdr:nvSpPr>
      <xdr:spPr>
        <a:xfrm>
          <a:off x="16226867" y="180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12CB129-87EA-41B5-8E3B-906BF9E6331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F3442E9-E656-418C-9A5E-43BE9F4F059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2764BC85-9E46-46A8-9EC4-4C91BB21403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有形固定資産減価償却率は年々上昇傾向にあり、老朽化が進んでいます。特に体育館・プール、消防施設、庁舎が類似団体と比較しても高い水準となっている。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一方で、類似団体と比較して低い水準の資産は、福祉施設である。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％と年々上昇している。庁舎は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年度までは減少していたが、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％と年々上昇している。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福祉施設については、建替えや大規模改修、耐震改修の完了などにより、有形固定資産減価償却率が低くなっている。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また、一人当たりの面積の縮減や、長寿命化の実施又は取り壊しによる公共施設の最適な配置の実現に向け、施設需要の変化に応じた質と量を最適化しながら、その維持に努めることが必要となる。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7_&#31070;&#25144;&#30010;&#9679;&#9675;\&#12304;&#36001;&#25919;&#29366;&#27841;&#36039;&#26009;&#38598;&#12305;_213811_&#31070;&#25144;&#30010;_2022.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7_&#31070;&#25144;&#30010;&#9679;&#9675;/&#12304;&#36001;&#25919;&#29366;&#27841;&#36039;&#26009;&#38598;&#12305;_213811_&#31070;&#25144;&#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60.5</v>
          </cell>
          <cell r="BX51">
            <v>67</v>
          </cell>
          <cell r="CF51">
            <v>66.2</v>
          </cell>
          <cell r="CN51">
            <v>44.7</v>
          </cell>
          <cell r="CV51">
            <v>35.299999999999997</v>
          </cell>
        </row>
        <row r="53">
          <cell r="BP53">
            <v>55.3</v>
          </cell>
          <cell r="BX53">
            <v>57.2</v>
          </cell>
          <cell r="CF53">
            <v>58.8</v>
          </cell>
          <cell r="CN53">
            <v>61.1</v>
          </cell>
          <cell r="CV53">
            <v>62.7</v>
          </cell>
        </row>
        <row r="55">
          <cell r="AN55" t="str">
            <v>類似団体内平均値</v>
          </cell>
          <cell r="BP55">
            <v>38.5</v>
          </cell>
          <cell r="BX55">
            <v>35.5</v>
          </cell>
          <cell r="CF55">
            <v>13.5</v>
          </cell>
          <cell r="CN55">
            <v>0</v>
          </cell>
          <cell r="CV55">
            <v>0</v>
          </cell>
        </row>
        <row r="57">
          <cell r="BP57">
            <v>65.3</v>
          </cell>
          <cell r="BX57">
            <v>66</v>
          </cell>
          <cell r="CF57">
            <v>65.099999999999994</v>
          </cell>
          <cell r="CN57">
            <v>64.3</v>
          </cell>
          <cell r="CV57">
            <v>65.7</v>
          </cell>
        </row>
        <row r="72">
          <cell r="BP72" t="str">
            <v>H30</v>
          </cell>
          <cell r="BX72" t="str">
            <v>R01</v>
          </cell>
          <cell r="CF72" t="str">
            <v>R02</v>
          </cell>
          <cell r="CN72" t="str">
            <v>R03</v>
          </cell>
          <cell r="CV72" t="str">
            <v>R04</v>
          </cell>
        </row>
        <row r="73">
          <cell r="AN73" t="str">
            <v>当該団体値</v>
          </cell>
          <cell r="BP73">
            <v>60.5</v>
          </cell>
          <cell r="BX73">
            <v>67</v>
          </cell>
          <cell r="CF73">
            <v>66.2</v>
          </cell>
          <cell r="CN73">
            <v>44.7</v>
          </cell>
          <cell r="CV73">
            <v>35.299999999999997</v>
          </cell>
        </row>
        <row r="75">
          <cell r="BP75">
            <v>3.8</v>
          </cell>
          <cell r="BX75">
            <v>3.4</v>
          </cell>
          <cell r="CF75">
            <v>3.5</v>
          </cell>
          <cell r="CN75">
            <v>3.6</v>
          </cell>
          <cell r="CV75">
            <v>4.0999999999999996</v>
          </cell>
        </row>
        <row r="77">
          <cell r="AN77" t="str">
            <v>類似団体内平均値</v>
          </cell>
          <cell r="BP77">
            <v>38.5</v>
          </cell>
          <cell r="BX77">
            <v>35.5</v>
          </cell>
          <cell r="CF77">
            <v>13.5</v>
          </cell>
          <cell r="CN77">
            <v>0</v>
          </cell>
          <cell r="CV77">
            <v>0</v>
          </cell>
        </row>
        <row r="79">
          <cell r="BP79">
            <v>8.9</v>
          </cell>
          <cell r="BX79">
            <v>8.8000000000000007</v>
          </cell>
          <cell r="CF79">
            <v>8.3000000000000007</v>
          </cell>
          <cell r="CN79">
            <v>8</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9" sqref="BV9:CC9"/>
    </sheetView>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82</v>
      </c>
      <c r="C2" s="178"/>
      <c r="D2" s="179"/>
    </row>
    <row r="3" spans="1:119" ht="18.75" customHeight="1" thickBot="1" x14ac:dyDescent="0.25">
      <c r="A3" s="177"/>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7782351</v>
      </c>
      <c r="BO4" s="449"/>
      <c r="BP4" s="449"/>
      <c r="BQ4" s="449"/>
      <c r="BR4" s="449"/>
      <c r="BS4" s="449"/>
      <c r="BT4" s="449"/>
      <c r="BU4" s="450"/>
      <c r="BV4" s="448">
        <v>7957214</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11.7</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7489233</v>
      </c>
      <c r="BO5" s="420"/>
      <c r="BP5" s="420"/>
      <c r="BQ5" s="420"/>
      <c r="BR5" s="420"/>
      <c r="BS5" s="420"/>
      <c r="BT5" s="420"/>
      <c r="BU5" s="421"/>
      <c r="BV5" s="419">
        <v>7322766</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81.900000000000006</v>
      </c>
      <c r="CU5" s="417"/>
      <c r="CV5" s="417"/>
      <c r="CW5" s="417"/>
      <c r="CX5" s="417"/>
      <c r="CY5" s="417"/>
      <c r="CZ5" s="417"/>
      <c r="DA5" s="418"/>
      <c r="DB5" s="416">
        <v>77.400000000000006</v>
      </c>
      <c r="DC5" s="417"/>
      <c r="DD5" s="417"/>
      <c r="DE5" s="417"/>
      <c r="DF5" s="417"/>
      <c r="DG5" s="417"/>
      <c r="DH5" s="417"/>
      <c r="DI5" s="418"/>
    </row>
    <row r="6" spans="1:119" ht="18.75" customHeight="1" x14ac:dyDescent="0.2">
      <c r="A6" s="177"/>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293118</v>
      </c>
      <c r="BO6" s="420"/>
      <c r="BP6" s="420"/>
      <c r="BQ6" s="420"/>
      <c r="BR6" s="420"/>
      <c r="BS6" s="420"/>
      <c r="BT6" s="420"/>
      <c r="BU6" s="421"/>
      <c r="BV6" s="419">
        <v>634448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81.900000000000006</v>
      </c>
      <c r="CU6" s="563"/>
      <c r="CV6" s="563"/>
      <c r="CW6" s="563"/>
      <c r="CX6" s="563"/>
      <c r="CY6" s="563"/>
      <c r="CZ6" s="563"/>
      <c r="DA6" s="564"/>
      <c r="DB6" s="562">
        <v>83.7</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44281</v>
      </c>
      <c r="BO7" s="420"/>
      <c r="BP7" s="420"/>
      <c r="BQ7" s="420"/>
      <c r="BR7" s="420"/>
      <c r="BS7" s="420"/>
      <c r="BT7" s="420"/>
      <c r="BU7" s="421"/>
      <c r="BV7" s="419">
        <v>46100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4916109</v>
      </c>
      <c r="CU7" s="420"/>
      <c r="CV7" s="420"/>
      <c r="CW7" s="420"/>
      <c r="CX7" s="420"/>
      <c r="CY7" s="420"/>
      <c r="CZ7" s="420"/>
      <c r="DA7" s="421"/>
      <c r="DB7" s="419">
        <v>5033802</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248837</v>
      </c>
      <c r="BO8" s="420"/>
      <c r="BP8" s="420"/>
      <c r="BQ8" s="420"/>
      <c r="BR8" s="420"/>
      <c r="BS8" s="420"/>
      <c r="BT8" s="420"/>
      <c r="BU8" s="421"/>
      <c r="BV8" s="419">
        <v>588348</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5">
      <c r="A9" s="177"/>
      <c r="B9" s="551" t="s">
        <v>112</v>
      </c>
      <c r="C9" s="552"/>
      <c r="D9" s="552"/>
      <c r="E9" s="552"/>
      <c r="F9" s="552"/>
      <c r="G9" s="552"/>
      <c r="H9" s="552"/>
      <c r="I9" s="552"/>
      <c r="J9" s="552"/>
      <c r="K9" s="470"/>
      <c r="L9" s="553" t="s">
        <v>113</v>
      </c>
      <c r="M9" s="554"/>
      <c r="N9" s="554"/>
      <c r="O9" s="554"/>
      <c r="P9" s="554"/>
      <c r="Q9" s="555"/>
      <c r="R9" s="556">
        <v>18585</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-339511</v>
      </c>
      <c r="BO9" s="420"/>
      <c r="BP9" s="420"/>
      <c r="BQ9" s="420"/>
      <c r="BR9" s="420"/>
      <c r="BS9" s="420"/>
      <c r="BT9" s="420"/>
      <c r="BU9" s="421"/>
      <c r="BV9" s="419">
        <v>118823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8.6</v>
      </c>
      <c r="CU9" s="417"/>
      <c r="CV9" s="417"/>
      <c r="CW9" s="417"/>
      <c r="CX9" s="417"/>
      <c r="CY9" s="417"/>
      <c r="CZ9" s="417"/>
      <c r="DA9" s="418"/>
      <c r="DB9" s="416">
        <v>8.4</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119</v>
      </c>
      <c r="M10" s="376"/>
      <c r="N10" s="376"/>
      <c r="O10" s="376"/>
      <c r="P10" s="376"/>
      <c r="Q10" s="377"/>
      <c r="R10" s="372">
        <v>19282</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600565</v>
      </c>
      <c r="BO10" s="420"/>
      <c r="BP10" s="420"/>
      <c r="BQ10" s="420"/>
      <c r="BR10" s="420"/>
      <c r="BS10" s="420"/>
      <c r="BT10" s="420"/>
      <c r="BU10" s="421"/>
      <c r="BV10" s="419">
        <v>538778</v>
      </c>
      <c r="BW10" s="420"/>
      <c r="BX10" s="420"/>
      <c r="BY10" s="420"/>
      <c r="BZ10" s="420"/>
      <c r="CA10" s="420"/>
      <c r="CB10" s="420"/>
      <c r="CC10" s="421"/>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77"/>
      <c r="B12" s="525" t="s">
        <v>131</v>
      </c>
      <c r="C12" s="526"/>
      <c r="D12" s="526"/>
      <c r="E12" s="526"/>
      <c r="F12" s="526"/>
      <c r="G12" s="526"/>
      <c r="H12" s="526"/>
      <c r="I12" s="526"/>
      <c r="J12" s="526"/>
      <c r="K12" s="527"/>
      <c r="L12" s="534" t="s">
        <v>132</v>
      </c>
      <c r="M12" s="535"/>
      <c r="N12" s="535"/>
      <c r="O12" s="535"/>
      <c r="P12" s="535"/>
      <c r="Q12" s="536"/>
      <c r="R12" s="537">
        <v>18577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106</v>
      </c>
      <c r="AV12" s="478"/>
      <c r="AW12" s="478"/>
      <c r="AX12" s="478"/>
      <c r="AY12" s="433" t="s">
        <v>136</v>
      </c>
      <c r="AZ12" s="434"/>
      <c r="BA12" s="434"/>
      <c r="BB12" s="434"/>
      <c r="BC12" s="434"/>
      <c r="BD12" s="434"/>
      <c r="BE12" s="434"/>
      <c r="BF12" s="434"/>
      <c r="BG12" s="434"/>
      <c r="BH12" s="434"/>
      <c r="BI12" s="434"/>
      <c r="BJ12" s="434"/>
      <c r="BK12" s="434"/>
      <c r="BL12" s="434"/>
      <c r="BM12" s="435"/>
      <c r="BN12" s="419">
        <v>182500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139</v>
      </c>
      <c r="N13" s="504"/>
      <c r="O13" s="504"/>
      <c r="P13" s="504"/>
      <c r="Q13" s="505"/>
      <c r="R13" s="506">
        <v>18163</v>
      </c>
      <c r="S13" s="507"/>
      <c r="T13" s="507"/>
      <c r="U13" s="507"/>
      <c r="V13" s="508"/>
      <c r="W13" s="509" t="s">
        <v>140</v>
      </c>
      <c r="X13" s="405"/>
      <c r="Y13" s="405"/>
      <c r="Z13" s="405"/>
      <c r="AA13" s="405"/>
      <c r="AB13" s="406"/>
      <c r="AC13" s="372">
        <v>420</v>
      </c>
      <c r="AD13" s="373"/>
      <c r="AE13" s="373"/>
      <c r="AF13" s="373"/>
      <c r="AG13" s="374"/>
      <c r="AH13" s="372">
        <v>408</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78554</v>
      </c>
      <c r="BO13" s="420"/>
      <c r="BP13" s="420"/>
      <c r="BQ13" s="420"/>
      <c r="BR13" s="420"/>
      <c r="BS13" s="420"/>
      <c r="BT13" s="420"/>
      <c r="BU13" s="421"/>
      <c r="BV13" s="419">
        <v>657601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4.0999999999999996</v>
      </c>
      <c r="CU13" s="417"/>
      <c r="CV13" s="417"/>
      <c r="CW13" s="417"/>
      <c r="CX13" s="417"/>
      <c r="CY13" s="417"/>
      <c r="CZ13" s="417"/>
      <c r="DA13" s="418"/>
      <c r="DB13" s="416">
        <v>3.6</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145</v>
      </c>
      <c r="M14" s="546"/>
      <c r="N14" s="546"/>
      <c r="O14" s="546"/>
      <c r="P14" s="546"/>
      <c r="Q14" s="547"/>
      <c r="R14" s="506">
        <v>18704</v>
      </c>
      <c r="S14" s="507"/>
      <c r="T14" s="507"/>
      <c r="U14" s="507"/>
      <c r="V14" s="508"/>
      <c r="W14" s="510"/>
      <c r="X14" s="408"/>
      <c r="Y14" s="408"/>
      <c r="Z14" s="408"/>
      <c r="AA14" s="408"/>
      <c r="AB14" s="409"/>
      <c r="AC14" s="499">
        <v>4.5999999999999996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35.299999999999997</v>
      </c>
      <c r="CU14" s="517"/>
      <c r="CV14" s="517"/>
      <c r="CW14" s="517"/>
      <c r="CX14" s="517"/>
      <c r="CY14" s="517"/>
      <c r="CZ14" s="517"/>
      <c r="DA14" s="518"/>
      <c r="DB14" s="516">
        <v>44.7</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139</v>
      </c>
      <c r="N15" s="504"/>
      <c r="O15" s="504"/>
      <c r="P15" s="504"/>
      <c r="Q15" s="505"/>
      <c r="R15" s="506">
        <v>18343</v>
      </c>
      <c r="S15" s="507"/>
      <c r="T15" s="507"/>
      <c r="U15" s="507"/>
      <c r="V15" s="508"/>
      <c r="W15" s="509" t="s">
        <v>147</v>
      </c>
      <c r="X15" s="405"/>
      <c r="Y15" s="405"/>
      <c r="Z15" s="405"/>
      <c r="AA15" s="405"/>
      <c r="AB15" s="406"/>
      <c r="AC15" s="372">
        <v>3486</v>
      </c>
      <c r="AD15" s="373"/>
      <c r="AE15" s="373"/>
      <c r="AF15" s="373"/>
      <c r="AG15" s="374"/>
      <c r="AH15" s="372">
        <v>3526</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2636868</v>
      </c>
      <c r="BO15" s="449"/>
      <c r="BP15" s="449"/>
      <c r="BQ15" s="449"/>
      <c r="BR15" s="449"/>
      <c r="BS15" s="449"/>
      <c r="BT15" s="449"/>
      <c r="BU15" s="450"/>
      <c r="BV15" s="448">
        <v>2506148</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37.799999999999997</v>
      </c>
      <c r="AD16" s="500"/>
      <c r="AE16" s="500"/>
      <c r="AF16" s="500"/>
      <c r="AG16" s="501"/>
      <c r="AH16" s="499">
        <v>37.700000000000003</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4106293</v>
      </c>
      <c r="BO16" s="420"/>
      <c r="BP16" s="420"/>
      <c r="BQ16" s="420"/>
      <c r="BR16" s="420"/>
      <c r="BS16" s="420"/>
      <c r="BT16" s="420"/>
      <c r="BU16" s="421"/>
      <c r="BV16" s="419">
        <v>3951892</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153</v>
      </c>
      <c r="N17" s="513"/>
      <c r="O17" s="513"/>
      <c r="P17" s="513"/>
      <c r="Q17" s="514"/>
      <c r="R17" s="496" t="s">
        <v>154</v>
      </c>
      <c r="S17" s="497"/>
      <c r="T17" s="497"/>
      <c r="U17" s="497"/>
      <c r="V17" s="498"/>
      <c r="W17" s="509" t="s">
        <v>155</v>
      </c>
      <c r="X17" s="405"/>
      <c r="Y17" s="405"/>
      <c r="Z17" s="405"/>
      <c r="AA17" s="405"/>
      <c r="AB17" s="406"/>
      <c r="AC17" s="372">
        <v>5308</v>
      </c>
      <c r="AD17" s="373"/>
      <c r="AE17" s="373"/>
      <c r="AF17" s="373"/>
      <c r="AG17" s="374"/>
      <c r="AH17" s="372">
        <v>5420</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3332183</v>
      </c>
      <c r="BO17" s="420"/>
      <c r="BP17" s="420"/>
      <c r="BQ17" s="420"/>
      <c r="BR17" s="420"/>
      <c r="BS17" s="420"/>
      <c r="BT17" s="420"/>
      <c r="BU17" s="421"/>
      <c r="BV17" s="419">
        <v>3161073</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157</v>
      </c>
      <c r="C18" s="470"/>
      <c r="D18" s="470"/>
      <c r="E18" s="471"/>
      <c r="F18" s="471"/>
      <c r="G18" s="471"/>
      <c r="H18" s="471"/>
      <c r="I18" s="471"/>
      <c r="J18" s="471"/>
      <c r="K18" s="471"/>
      <c r="L18" s="472">
        <v>18.78</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57.9</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3967214</v>
      </c>
      <c r="BO18" s="420"/>
      <c r="BP18" s="420"/>
      <c r="BQ18" s="420"/>
      <c r="BR18" s="420"/>
      <c r="BS18" s="420"/>
      <c r="BT18" s="420"/>
      <c r="BU18" s="421"/>
      <c r="BV18" s="419">
        <v>4047289</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159</v>
      </c>
      <c r="C19" s="470"/>
      <c r="D19" s="470"/>
      <c r="E19" s="471"/>
      <c r="F19" s="471"/>
      <c r="G19" s="471"/>
      <c r="H19" s="471"/>
      <c r="I19" s="471"/>
      <c r="J19" s="471"/>
      <c r="K19" s="471"/>
      <c r="L19" s="479">
        <v>990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5969339</v>
      </c>
      <c r="BO19" s="420"/>
      <c r="BP19" s="420"/>
      <c r="BQ19" s="420"/>
      <c r="BR19" s="420"/>
      <c r="BS19" s="420"/>
      <c r="BT19" s="420"/>
      <c r="BU19" s="421"/>
      <c r="BV19" s="419">
        <v>6015618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161</v>
      </c>
      <c r="C20" s="470"/>
      <c r="D20" s="470"/>
      <c r="E20" s="471"/>
      <c r="F20" s="471"/>
      <c r="G20" s="471"/>
      <c r="H20" s="471"/>
      <c r="I20" s="471"/>
      <c r="J20" s="471"/>
      <c r="K20" s="471"/>
      <c r="L20" s="479">
        <v>6810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4665058</v>
      </c>
      <c r="BO22" s="449"/>
      <c r="BP22" s="449"/>
      <c r="BQ22" s="449"/>
      <c r="BR22" s="449"/>
      <c r="BS22" s="449"/>
      <c r="BT22" s="449"/>
      <c r="BU22" s="450"/>
      <c r="BV22" s="448">
        <v>5076021</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4665058</v>
      </c>
      <c r="BO23" s="420"/>
      <c r="BP23" s="420"/>
      <c r="BQ23" s="420"/>
      <c r="BR23" s="420"/>
      <c r="BS23" s="420"/>
      <c r="BT23" s="420"/>
      <c r="BU23" s="421"/>
      <c r="BV23" s="419">
        <v>5076021</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171</v>
      </c>
      <c r="F24" s="376"/>
      <c r="G24" s="376"/>
      <c r="H24" s="376"/>
      <c r="I24" s="376"/>
      <c r="J24" s="376"/>
      <c r="K24" s="377"/>
      <c r="L24" s="372">
        <v>1</v>
      </c>
      <c r="M24" s="373"/>
      <c r="N24" s="373"/>
      <c r="O24" s="373"/>
      <c r="P24" s="374"/>
      <c r="Q24" s="372">
        <v>8000</v>
      </c>
      <c r="R24" s="373"/>
      <c r="S24" s="373"/>
      <c r="T24" s="373"/>
      <c r="U24" s="373"/>
      <c r="V24" s="374"/>
      <c r="W24" s="462"/>
      <c r="X24" s="399"/>
      <c r="Y24" s="400"/>
      <c r="Z24" s="375" t="s">
        <v>172</v>
      </c>
      <c r="AA24" s="376"/>
      <c r="AB24" s="376"/>
      <c r="AC24" s="376"/>
      <c r="AD24" s="376"/>
      <c r="AE24" s="376"/>
      <c r="AF24" s="376"/>
      <c r="AG24" s="377"/>
      <c r="AH24" s="372">
        <v>149</v>
      </c>
      <c r="AI24" s="373"/>
      <c r="AJ24" s="373"/>
      <c r="AK24" s="373"/>
      <c r="AL24" s="374"/>
      <c r="AM24" s="372">
        <v>427332</v>
      </c>
      <c r="AN24" s="373"/>
      <c r="AO24" s="373"/>
      <c r="AP24" s="373"/>
      <c r="AQ24" s="373"/>
      <c r="AR24" s="374"/>
      <c r="AS24" s="372">
        <v>2868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1383430</v>
      </c>
      <c r="BO24" s="420"/>
      <c r="BP24" s="420"/>
      <c r="BQ24" s="420"/>
      <c r="BR24" s="420"/>
      <c r="BS24" s="420"/>
      <c r="BT24" s="420"/>
      <c r="BU24" s="421"/>
      <c r="BV24" s="419">
        <v>1496189</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174</v>
      </c>
      <c r="F25" s="376"/>
      <c r="G25" s="376"/>
      <c r="H25" s="376"/>
      <c r="I25" s="376"/>
      <c r="J25" s="376"/>
      <c r="K25" s="377"/>
      <c r="L25" s="372">
        <v>1</v>
      </c>
      <c r="M25" s="373"/>
      <c r="N25" s="373"/>
      <c r="O25" s="373"/>
      <c r="P25" s="374"/>
      <c r="Q25" s="372">
        <v>6450</v>
      </c>
      <c r="R25" s="373"/>
      <c r="S25" s="373"/>
      <c r="T25" s="373"/>
      <c r="U25" s="373"/>
      <c r="V25" s="374"/>
      <c r="W25" s="462"/>
      <c r="X25" s="399"/>
      <c r="Y25" s="400"/>
      <c r="Z25" s="375" t="s">
        <v>175</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t="s">
        <v>138</v>
      </c>
      <c r="BO25" s="449"/>
      <c r="BP25" s="449"/>
      <c r="BQ25" s="449"/>
      <c r="BR25" s="449"/>
      <c r="BS25" s="449"/>
      <c r="BT25" s="449"/>
      <c r="BU25" s="450"/>
      <c r="BV25" s="448" t="s">
        <v>138</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177</v>
      </c>
      <c r="F26" s="376"/>
      <c r="G26" s="376"/>
      <c r="H26" s="376"/>
      <c r="I26" s="376"/>
      <c r="J26" s="376"/>
      <c r="K26" s="377"/>
      <c r="L26" s="372">
        <v>1</v>
      </c>
      <c r="M26" s="373"/>
      <c r="N26" s="373"/>
      <c r="O26" s="373"/>
      <c r="P26" s="374"/>
      <c r="Q26" s="372">
        <v>5400</v>
      </c>
      <c r="R26" s="373"/>
      <c r="S26" s="373"/>
      <c r="T26" s="373"/>
      <c r="U26" s="373"/>
      <c r="V26" s="374"/>
      <c r="W26" s="462"/>
      <c r="X26" s="399"/>
      <c r="Y26" s="400"/>
      <c r="Z26" s="375" t="s">
        <v>178</v>
      </c>
      <c r="AA26" s="430"/>
      <c r="AB26" s="430"/>
      <c r="AC26" s="430"/>
      <c r="AD26" s="430"/>
      <c r="AE26" s="430"/>
      <c r="AF26" s="430"/>
      <c r="AG26" s="431"/>
      <c r="AH26" s="372">
        <v>6</v>
      </c>
      <c r="AI26" s="373"/>
      <c r="AJ26" s="373"/>
      <c r="AK26" s="373"/>
      <c r="AL26" s="374"/>
      <c r="AM26" s="372">
        <v>12990</v>
      </c>
      <c r="AN26" s="373"/>
      <c r="AO26" s="373"/>
      <c r="AP26" s="373"/>
      <c r="AQ26" s="373"/>
      <c r="AR26" s="374"/>
      <c r="AS26" s="372">
        <v>2165</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180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181</v>
      </c>
      <c r="F27" s="376"/>
      <c r="G27" s="376"/>
      <c r="H27" s="376"/>
      <c r="I27" s="376"/>
      <c r="J27" s="376"/>
      <c r="K27" s="377"/>
      <c r="L27" s="372">
        <v>1</v>
      </c>
      <c r="M27" s="373"/>
      <c r="N27" s="373"/>
      <c r="O27" s="373"/>
      <c r="P27" s="374"/>
      <c r="Q27" s="372">
        <v>2970</v>
      </c>
      <c r="R27" s="373"/>
      <c r="S27" s="373"/>
      <c r="T27" s="373"/>
      <c r="U27" s="373"/>
      <c r="V27" s="374"/>
      <c r="W27" s="462"/>
      <c r="X27" s="399"/>
      <c r="Y27" s="400"/>
      <c r="Z27" s="375" t="s">
        <v>182</v>
      </c>
      <c r="AA27" s="376"/>
      <c r="AB27" s="376"/>
      <c r="AC27" s="376"/>
      <c r="AD27" s="376"/>
      <c r="AE27" s="376"/>
      <c r="AF27" s="376"/>
      <c r="AG27" s="377"/>
      <c r="AH27" s="372" t="s">
        <v>138</v>
      </c>
      <c r="AI27" s="373"/>
      <c r="AJ27" s="373"/>
      <c r="AK27" s="373"/>
      <c r="AL27" s="374"/>
      <c r="AM27" s="372" t="s">
        <v>138</v>
      </c>
      <c r="AN27" s="373"/>
      <c r="AO27" s="373"/>
      <c r="AP27" s="373"/>
      <c r="AQ27" s="373"/>
      <c r="AR27" s="374"/>
      <c r="AS27" s="372" t="s">
        <v>180</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184</v>
      </c>
      <c r="F28" s="376"/>
      <c r="G28" s="376"/>
      <c r="H28" s="376"/>
      <c r="I28" s="376"/>
      <c r="J28" s="376"/>
      <c r="K28" s="377"/>
      <c r="L28" s="372">
        <v>1</v>
      </c>
      <c r="M28" s="373"/>
      <c r="N28" s="373"/>
      <c r="O28" s="373"/>
      <c r="P28" s="374"/>
      <c r="Q28" s="372">
        <v>2800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2020853</v>
      </c>
      <c r="BO28" s="449"/>
      <c r="BP28" s="449"/>
      <c r="BQ28" s="449"/>
      <c r="BR28" s="449"/>
      <c r="BS28" s="449"/>
      <c r="BT28" s="449"/>
      <c r="BU28" s="450"/>
      <c r="BV28" s="448">
        <v>1602788</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187</v>
      </c>
      <c r="F29" s="376"/>
      <c r="G29" s="376"/>
      <c r="H29" s="376"/>
      <c r="I29" s="376"/>
      <c r="J29" s="376"/>
      <c r="K29" s="377"/>
      <c r="L29" s="372">
        <v>8</v>
      </c>
      <c r="M29" s="373"/>
      <c r="N29" s="373"/>
      <c r="O29" s="373"/>
      <c r="P29" s="374"/>
      <c r="Q29" s="372">
        <v>2660</v>
      </c>
      <c r="R29" s="373"/>
      <c r="S29" s="373"/>
      <c r="T29" s="373"/>
      <c r="U29" s="373"/>
      <c r="V29" s="374"/>
      <c r="W29" s="463"/>
      <c r="X29" s="464"/>
      <c r="Y29" s="465"/>
      <c r="Z29" s="375" t="s">
        <v>188</v>
      </c>
      <c r="AA29" s="376"/>
      <c r="AB29" s="376"/>
      <c r="AC29" s="376"/>
      <c r="AD29" s="376"/>
      <c r="AE29" s="376"/>
      <c r="AF29" s="376"/>
      <c r="AG29" s="377"/>
      <c r="AH29" s="372">
        <v>149</v>
      </c>
      <c r="AI29" s="373"/>
      <c r="AJ29" s="373"/>
      <c r="AK29" s="373"/>
      <c r="AL29" s="374"/>
      <c r="AM29" s="372">
        <v>427332</v>
      </c>
      <c r="AN29" s="373"/>
      <c r="AO29" s="373"/>
      <c r="AP29" s="373"/>
      <c r="AQ29" s="373"/>
      <c r="AR29" s="374"/>
      <c r="AS29" s="372">
        <v>2868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328363</v>
      </c>
      <c r="BO29" s="420"/>
      <c r="BP29" s="420"/>
      <c r="BQ29" s="420"/>
      <c r="BR29" s="420"/>
      <c r="BS29" s="420"/>
      <c r="BT29" s="420"/>
      <c r="BU29" s="421"/>
      <c r="BV29" s="419">
        <v>328358</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94.3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1357237</v>
      </c>
      <c r="BO30" s="454"/>
      <c r="BP30" s="454"/>
      <c r="BQ30" s="454"/>
      <c r="BR30" s="454"/>
      <c r="BS30" s="454"/>
      <c r="BT30" s="454"/>
      <c r="BU30" s="455"/>
      <c r="BV30" s="453">
        <v>1326488</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197</v>
      </c>
      <c r="D33" s="371"/>
      <c r="E33" s="370" t="s">
        <v>198</v>
      </c>
      <c r="F33" s="370"/>
      <c r="G33" s="370"/>
      <c r="H33" s="370"/>
      <c r="I33" s="370"/>
      <c r="J33" s="370"/>
      <c r="K33" s="370"/>
      <c r="L33" s="370"/>
      <c r="M33" s="370"/>
      <c r="N33" s="370"/>
      <c r="O33" s="370"/>
      <c r="P33" s="370"/>
      <c r="Q33" s="370"/>
      <c r="R33" s="370"/>
      <c r="S33" s="370"/>
      <c r="T33" s="202"/>
      <c r="U33" s="371" t="s">
        <v>197</v>
      </c>
      <c r="V33" s="371"/>
      <c r="W33" s="370" t="s">
        <v>199</v>
      </c>
      <c r="X33" s="370"/>
      <c r="Y33" s="370"/>
      <c r="Z33" s="370"/>
      <c r="AA33" s="370"/>
      <c r="AB33" s="370"/>
      <c r="AC33" s="370"/>
      <c r="AD33" s="370"/>
      <c r="AE33" s="370"/>
      <c r="AF33" s="370"/>
      <c r="AG33" s="370"/>
      <c r="AH33" s="370"/>
      <c r="AI33" s="370"/>
      <c r="AJ33" s="370"/>
      <c r="AK33" s="370"/>
      <c r="AL33" s="202"/>
      <c r="AM33" s="371" t="s">
        <v>197</v>
      </c>
      <c r="AN33" s="371"/>
      <c r="AO33" s="370" t="s">
        <v>198</v>
      </c>
      <c r="AP33" s="370"/>
      <c r="AQ33" s="370"/>
      <c r="AR33" s="370"/>
      <c r="AS33" s="370"/>
      <c r="AT33" s="370"/>
      <c r="AU33" s="370"/>
      <c r="AV33" s="370"/>
      <c r="AW33" s="370"/>
      <c r="AX33" s="370"/>
      <c r="AY33" s="370"/>
      <c r="AZ33" s="370"/>
      <c r="BA33" s="370"/>
      <c r="BB33" s="370"/>
      <c r="BC33" s="370"/>
      <c r="BD33" s="203"/>
      <c r="BE33" s="370" t="s">
        <v>200</v>
      </c>
      <c r="BF33" s="370"/>
      <c r="BG33" s="370" t="s">
        <v>201</v>
      </c>
      <c r="BH33" s="370"/>
      <c r="BI33" s="370"/>
      <c r="BJ33" s="370"/>
      <c r="BK33" s="370"/>
      <c r="BL33" s="370"/>
      <c r="BM33" s="370"/>
      <c r="BN33" s="370"/>
      <c r="BO33" s="370"/>
      <c r="BP33" s="370"/>
      <c r="BQ33" s="370"/>
      <c r="BR33" s="370"/>
      <c r="BS33" s="370"/>
      <c r="BT33" s="370"/>
      <c r="BU33" s="370"/>
      <c r="BV33" s="203"/>
      <c r="BW33" s="371" t="s">
        <v>200</v>
      </c>
      <c r="BX33" s="371"/>
      <c r="BY33" s="370" t="s">
        <v>202</v>
      </c>
      <c r="BZ33" s="370"/>
      <c r="CA33" s="370"/>
      <c r="CB33" s="370"/>
      <c r="CC33" s="370"/>
      <c r="CD33" s="370"/>
      <c r="CE33" s="370"/>
      <c r="CF33" s="370"/>
      <c r="CG33" s="370"/>
      <c r="CH33" s="370"/>
      <c r="CI33" s="370"/>
      <c r="CJ33" s="370"/>
      <c r="CK33" s="370"/>
      <c r="CL33" s="370"/>
      <c r="CM33" s="370"/>
      <c r="CN33" s="202"/>
      <c r="CO33" s="371" t="s">
        <v>203</v>
      </c>
      <c r="CP33" s="371"/>
      <c r="CQ33" s="370" t="s">
        <v>204</v>
      </c>
      <c r="CR33" s="370"/>
      <c r="CS33" s="370"/>
      <c r="CT33" s="370"/>
      <c r="CU33" s="370"/>
      <c r="CV33" s="370"/>
      <c r="CW33" s="370"/>
      <c r="CX33" s="370"/>
      <c r="CY33" s="370"/>
      <c r="CZ33" s="370"/>
      <c r="DA33" s="370"/>
      <c r="DB33" s="370"/>
      <c r="DC33" s="370"/>
      <c r="DD33" s="370"/>
      <c r="DE33" s="370"/>
      <c r="DF33" s="202"/>
      <c r="DG33" s="369" t="s">
        <v>205</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神戸町国民健康保険特別会計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IF('各会計、関係団体の財政状況及び健全化判断比率'!B30="","",'各会計、関係団体の財政状況及び健全化判断比率'!B30)</f>
        <v>神戸町水道事業会計</v>
      </c>
      <c r="AP34" s="368"/>
      <c r="AQ34" s="368"/>
      <c r="AR34" s="368"/>
      <c r="AS34" s="368"/>
      <c r="AT34" s="368"/>
      <c r="AU34" s="368"/>
      <c r="AV34" s="368"/>
      <c r="AW34" s="368"/>
      <c r="AX34" s="368"/>
      <c r="AY34" s="368"/>
      <c r="AZ34" s="368"/>
      <c r="BA34" s="368"/>
      <c r="BB34" s="368"/>
      <c r="BC34" s="368"/>
      <c r="BD34" s="177"/>
      <c r="BE34" s="367">
        <f>IF(BG34="","",MAX(C34:D43,U34:V43,AM34:AN43)+1)</f>
        <v>7</v>
      </c>
      <c r="BF34" s="367"/>
      <c r="BG34" s="368" t="str">
        <f>IF('各会計、関係団体の財政状況及び健全化判断比率'!B31="","",'各会計、関係団体の財政状況及び健全化判断比率'!B31)</f>
        <v>神戸町公共下水道事業特別会計</v>
      </c>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大垣衛生施設組合</v>
      </c>
      <c r="BZ34" s="368"/>
      <c r="CA34" s="368"/>
      <c r="CB34" s="368"/>
      <c r="CC34" s="368"/>
      <c r="CD34" s="368"/>
      <c r="CE34" s="368"/>
      <c r="CF34" s="368"/>
      <c r="CG34" s="368"/>
      <c r="CH34" s="368"/>
      <c r="CI34" s="368"/>
      <c r="CJ34" s="368"/>
      <c r="CK34" s="368"/>
      <c r="CL34" s="368"/>
      <c r="CM34" s="368"/>
      <c r="CN34" s="177"/>
      <c r="CO34" s="367">
        <f>IF(CQ34="","",MAX(C34:D43,U34:V43,AM34:AN43,BE34:BF43,BW34:BX43)+1)</f>
        <v>18</v>
      </c>
      <c r="CP34" s="367"/>
      <c r="CQ34" s="368" t="str">
        <f>IF('各会計、関係団体の財政状況及び健全化判断比率'!BS7="","",'各会計、関係団体の財政状況及び健全化判断比率'!BS7)</f>
        <v>神戸町土地開発公社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障がい福祉サービス事業特別会計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神戸町後期高齢者医療特別会計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大垣輪中水防事務組合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学校給食事業特別会計</v>
      </c>
      <c r="F36" s="368"/>
      <c r="G36" s="368"/>
      <c r="H36" s="368"/>
      <c r="I36" s="368"/>
      <c r="J36" s="368"/>
      <c r="K36" s="368"/>
      <c r="L36" s="368"/>
      <c r="M36" s="368"/>
      <c r="N36" s="368"/>
      <c r="O36" s="368"/>
      <c r="P36" s="368"/>
      <c r="Q36" s="368"/>
      <c r="R36" s="368"/>
      <c r="S36" s="368"/>
      <c r="T36" s="177"/>
      <c r="U36" s="367" t="str">
        <f t="shared" ref="U36:U43" si="4">IF(W36="","",U35+1)</f>
        <v/>
      </c>
      <c r="V36" s="367"/>
      <c r="W36" s="368"/>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岐阜県市町村会館組合</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岐阜県市町村職員退職手当組合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大垣消防組合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13</v>
      </c>
      <c r="BX39" s="367"/>
      <c r="BY39" s="368" t="str">
        <f>IF('各会計、関係団体の財政状況及び健全化判断比率'!B73="","",'各会計、関係団体の財政状況及び健全化判断比率'!B73)</f>
        <v>揖斐川水防事務組合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14</v>
      </c>
      <c r="BX40" s="367"/>
      <c r="BY40" s="368" t="str">
        <f>IF('各会計、関係団体の財政状況及び健全化判断比率'!B74="","",'各会計、関係団体の財政状況及び健全化判断比率'!B74)</f>
        <v>西濃環境整備組合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15</v>
      </c>
      <c r="BX41" s="367"/>
      <c r="BY41" s="368" t="str">
        <f>IF('各会計、関係団体の財政状況及び健全化判断比率'!B75="","",'各会計、関係団体の財政状況及び健全化判断比率'!B75)</f>
        <v>西南濃粗大廃棄物処理組合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16</v>
      </c>
      <c r="BX42" s="367"/>
      <c r="BY42" s="368" t="str">
        <f>IF('各会計、関係団体の財政状況及び健全化判断比率'!B76="","",'各会計、関係団体の財政状況及び健全化判断比率'!B76)</f>
        <v>安八郡広域連合（特別会計）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17</v>
      </c>
      <c r="BX43" s="367"/>
      <c r="BY43" s="368" t="str">
        <f>IF('各会計、関係団体の財政状況及び健全化判断比率'!B77="","",'各会計、関係団体の財政状況及び健全化判断比率'!B77)</f>
        <v>後期高齢者医療広域連合（一般会計分）</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bLAxZP3IYnkM9QvEUbPdl5FJzP8/NNyys21Eo5ClsdZhYbQgasuHSHqYq3nTyDw6d6dt+2EoJxW8IQOn3YkDA==" saltValue="A34JmG4bD1v6YN33HMd+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215</v>
      </c>
      <c r="DI1" s="718"/>
      <c r="DJ1" s="718"/>
      <c r="DK1" s="718"/>
      <c r="DL1" s="718"/>
      <c r="DM1" s="718"/>
      <c r="DN1" s="719"/>
      <c r="DO1" s="210"/>
      <c r="DP1" s="717" t="s">
        <v>216</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228</v>
      </c>
      <c r="C5" s="680"/>
      <c r="D5" s="680"/>
      <c r="E5" s="680"/>
      <c r="F5" s="680"/>
      <c r="G5" s="680"/>
      <c r="H5" s="680"/>
      <c r="I5" s="680"/>
      <c r="J5" s="680"/>
      <c r="K5" s="680"/>
      <c r="L5" s="680"/>
      <c r="M5" s="680"/>
      <c r="N5" s="680"/>
      <c r="O5" s="680"/>
      <c r="P5" s="680"/>
      <c r="Q5" s="681"/>
      <c r="R5" s="676">
        <v>2703424</v>
      </c>
      <c r="S5" s="677"/>
      <c r="T5" s="677"/>
      <c r="U5" s="677"/>
      <c r="V5" s="677"/>
      <c r="W5" s="677"/>
      <c r="X5" s="677"/>
      <c r="Y5" s="702"/>
      <c r="Z5" s="715">
        <v>34.700000000000003</v>
      </c>
      <c r="AA5" s="715"/>
      <c r="AB5" s="715"/>
      <c r="AC5" s="715"/>
      <c r="AD5" s="716">
        <v>2703424</v>
      </c>
      <c r="AE5" s="716"/>
      <c r="AF5" s="716"/>
      <c r="AG5" s="716"/>
      <c r="AH5" s="716"/>
      <c r="AI5" s="716"/>
      <c r="AJ5" s="716"/>
      <c r="AK5" s="716"/>
      <c r="AL5" s="703">
        <v>55.8</v>
      </c>
      <c r="AM5" s="685"/>
      <c r="AN5" s="685"/>
      <c r="AO5" s="704"/>
      <c r="AP5" s="679" t="s">
        <v>229</v>
      </c>
      <c r="AQ5" s="680"/>
      <c r="AR5" s="680"/>
      <c r="AS5" s="680"/>
      <c r="AT5" s="680"/>
      <c r="AU5" s="680"/>
      <c r="AV5" s="680"/>
      <c r="AW5" s="680"/>
      <c r="AX5" s="680"/>
      <c r="AY5" s="680"/>
      <c r="AZ5" s="680"/>
      <c r="BA5" s="680"/>
      <c r="BB5" s="680"/>
      <c r="BC5" s="680"/>
      <c r="BD5" s="680"/>
      <c r="BE5" s="680"/>
      <c r="BF5" s="681"/>
      <c r="BG5" s="621">
        <v>2703424</v>
      </c>
      <c r="BH5" s="622"/>
      <c r="BI5" s="622"/>
      <c r="BJ5" s="622"/>
      <c r="BK5" s="622"/>
      <c r="BL5" s="622"/>
      <c r="BM5" s="622"/>
      <c r="BN5" s="623"/>
      <c r="BO5" s="659">
        <v>100</v>
      </c>
      <c r="BP5" s="659"/>
      <c r="BQ5" s="659"/>
      <c r="BR5" s="659"/>
      <c r="BS5" s="660" t="s">
        <v>180</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100325</v>
      </c>
      <c r="S6" s="622"/>
      <c r="T6" s="622"/>
      <c r="U6" s="622"/>
      <c r="V6" s="622"/>
      <c r="W6" s="622"/>
      <c r="X6" s="622"/>
      <c r="Y6" s="623"/>
      <c r="Z6" s="659">
        <v>1.3</v>
      </c>
      <c r="AA6" s="659"/>
      <c r="AB6" s="659"/>
      <c r="AC6" s="659"/>
      <c r="AD6" s="660">
        <v>100325</v>
      </c>
      <c r="AE6" s="660"/>
      <c r="AF6" s="660"/>
      <c r="AG6" s="660"/>
      <c r="AH6" s="660"/>
      <c r="AI6" s="660"/>
      <c r="AJ6" s="660"/>
      <c r="AK6" s="660"/>
      <c r="AL6" s="624">
        <v>2.1</v>
      </c>
      <c r="AM6" s="625"/>
      <c r="AN6" s="625"/>
      <c r="AO6" s="661"/>
      <c r="AP6" s="618" t="s">
        <v>234</v>
      </c>
      <c r="AQ6" s="619"/>
      <c r="AR6" s="619"/>
      <c r="AS6" s="619"/>
      <c r="AT6" s="619"/>
      <c r="AU6" s="619"/>
      <c r="AV6" s="619"/>
      <c r="AW6" s="619"/>
      <c r="AX6" s="619"/>
      <c r="AY6" s="619"/>
      <c r="AZ6" s="619"/>
      <c r="BA6" s="619"/>
      <c r="BB6" s="619"/>
      <c r="BC6" s="619"/>
      <c r="BD6" s="619"/>
      <c r="BE6" s="619"/>
      <c r="BF6" s="620"/>
      <c r="BG6" s="621">
        <v>2703424</v>
      </c>
      <c r="BH6" s="622"/>
      <c r="BI6" s="622"/>
      <c r="BJ6" s="622"/>
      <c r="BK6" s="622"/>
      <c r="BL6" s="622"/>
      <c r="BM6" s="622"/>
      <c r="BN6" s="623"/>
      <c r="BO6" s="659">
        <v>100</v>
      </c>
      <c r="BP6" s="659"/>
      <c r="BQ6" s="659"/>
      <c r="BR6" s="659"/>
      <c r="BS6" s="660" t="s">
        <v>138</v>
      </c>
      <c r="BT6" s="660"/>
      <c r="BU6" s="660"/>
      <c r="BV6" s="660"/>
      <c r="BW6" s="660"/>
      <c r="BX6" s="660"/>
      <c r="BY6" s="660"/>
      <c r="BZ6" s="660"/>
      <c r="CA6" s="660"/>
      <c r="CB6" s="695"/>
      <c r="CD6" s="679" t="s">
        <v>235</v>
      </c>
      <c r="CE6" s="680"/>
      <c r="CF6" s="680"/>
      <c r="CG6" s="680"/>
      <c r="CH6" s="680"/>
      <c r="CI6" s="680"/>
      <c r="CJ6" s="680"/>
      <c r="CK6" s="680"/>
      <c r="CL6" s="680"/>
      <c r="CM6" s="680"/>
      <c r="CN6" s="680"/>
      <c r="CO6" s="680"/>
      <c r="CP6" s="680"/>
      <c r="CQ6" s="681"/>
      <c r="CR6" s="621">
        <v>72900</v>
      </c>
      <c r="CS6" s="622"/>
      <c r="CT6" s="622"/>
      <c r="CU6" s="622"/>
      <c r="CV6" s="622"/>
      <c r="CW6" s="622"/>
      <c r="CX6" s="622"/>
      <c r="CY6" s="623"/>
      <c r="CZ6" s="703">
        <v>1</v>
      </c>
      <c r="DA6" s="685"/>
      <c r="DB6" s="685"/>
      <c r="DC6" s="705"/>
      <c r="DD6" s="627" t="s">
        <v>236</v>
      </c>
      <c r="DE6" s="622"/>
      <c r="DF6" s="622"/>
      <c r="DG6" s="622"/>
      <c r="DH6" s="622"/>
      <c r="DI6" s="622"/>
      <c r="DJ6" s="622"/>
      <c r="DK6" s="622"/>
      <c r="DL6" s="622"/>
      <c r="DM6" s="622"/>
      <c r="DN6" s="622"/>
      <c r="DO6" s="622"/>
      <c r="DP6" s="623"/>
      <c r="DQ6" s="627">
        <v>72900</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921</v>
      </c>
      <c r="S7" s="622"/>
      <c r="T7" s="622"/>
      <c r="U7" s="622"/>
      <c r="V7" s="622"/>
      <c r="W7" s="622"/>
      <c r="X7" s="622"/>
      <c r="Y7" s="623"/>
      <c r="Z7" s="659">
        <v>0</v>
      </c>
      <c r="AA7" s="659"/>
      <c r="AB7" s="659"/>
      <c r="AC7" s="659"/>
      <c r="AD7" s="660">
        <v>921</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1118698</v>
      </c>
      <c r="BH7" s="622"/>
      <c r="BI7" s="622"/>
      <c r="BJ7" s="622"/>
      <c r="BK7" s="622"/>
      <c r="BL7" s="622"/>
      <c r="BM7" s="622"/>
      <c r="BN7" s="623"/>
      <c r="BO7" s="659">
        <v>41.4</v>
      </c>
      <c r="BP7" s="659"/>
      <c r="BQ7" s="659"/>
      <c r="BR7" s="659"/>
      <c r="BS7" s="660" t="s">
        <v>138</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1586133</v>
      </c>
      <c r="CS7" s="622"/>
      <c r="CT7" s="622"/>
      <c r="CU7" s="622"/>
      <c r="CV7" s="622"/>
      <c r="CW7" s="622"/>
      <c r="CX7" s="622"/>
      <c r="CY7" s="623"/>
      <c r="CZ7" s="659">
        <v>21.2</v>
      </c>
      <c r="DA7" s="659"/>
      <c r="DB7" s="659"/>
      <c r="DC7" s="659"/>
      <c r="DD7" s="627">
        <v>9073</v>
      </c>
      <c r="DE7" s="622"/>
      <c r="DF7" s="622"/>
      <c r="DG7" s="622"/>
      <c r="DH7" s="622"/>
      <c r="DI7" s="622"/>
      <c r="DJ7" s="622"/>
      <c r="DK7" s="622"/>
      <c r="DL7" s="622"/>
      <c r="DM7" s="622"/>
      <c r="DN7" s="622"/>
      <c r="DO7" s="622"/>
      <c r="DP7" s="623"/>
      <c r="DQ7" s="627">
        <v>1262426</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13594</v>
      </c>
      <c r="S8" s="622"/>
      <c r="T8" s="622"/>
      <c r="U8" s="622"/>
      <c r="V8" s="622"/>
      <c r="W8" s="622"/>
      <c r="X8" s="622"/>
      <c r="Y8" s="623"/>
      <c r="Z8" s="659">
        <v>0.2</v>
      </c>
      <c r="AA8" s="659"/>
      <c r="AB8" s="659"/>
      <c r="AC8" s="659"/>
      <c r="AD8" s="660">
        <v>13594</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34626</v>
      </c>
      <c r="BH8" s="622"/>
      <c r="BI8" s="622"/>
      <c r="BJ8" s="622"/>
      <c r="BK8" s="622"/>
      <c r="BL8" s="622"/>
      <c r="BM8" s="622"/>
      <c r="BN8" s="623"/>
      <c r="BO8" s="659">
        <v>1.3</v>
      </c>
      <c r="BP8" s="659"/>
      <c r="BQ8" s="659"/>
      <c r="BR8" s="659"/>
      <c r="BS8" s="660" t="s">
        <v>236</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2597987</v>
      </c>
      <c r="CS8" s="622"/>
      <c r="CT8" s="622"/>
      <c r="CU8" s="622"/>
      <c r="CV8" s="622"/>
      <c r="CW8" s="622"/>
      <c r="CX8" s="622"/>
      <c r="CY8" s="623"/>
      <c r="CZ8" s="659">
        <v>34.700000000000003</v>
      </c>
      <c r="DA8" s="659"/>
      <c r="DB8" s="659"/>
      <c r="DC8" s="659"/>
      <c r="DD8" s="627">
        <v>19451</v>
      </c>
      <c r="DE8" s="622"/>
      <c r="DF8" s="622"/>
      <c r="DG8" s="622"/>
      <c r="DH8" s="622"/>
      <c r="DI8" s="622"/>
      <c r="DJ8" s="622"/>
      <c r="DK8" s="622"/>
      <c r="DL8" s="622"/>
      <c r="DM8" s="622"/>
      <c r="DN8" s="622"/>
      <c r="DO8" s="622"/>
      <c r="DP8" s="623"/>
      <c r="DQ8" s="627">
        <v>1542155</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10044</v>
      </c>
      <c r="S9" s="622"/>
      <c r="T9" s="622"/>
      <c r="U9" s="622"/>
      <c r="V9" s="622"/>
      <c r="W9" s="622"/>
      <c r="X9" s="622"/>
      <c r="Y9" s="623"/>
      <c r="Z9" s="659">
        <v>0.1</v>
      </c>
      <c r="AA9" s="659"/>
      <c r="AB9" s="659"/>
      <c r="AC9" s="659"/>
      <c r="AD9" s="660">
        <v>10044</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869892</v>
      </c>
      <c r="BH9" s="622"/>
      <c r="BI9" s="622"/>
      <c r="BJ9" s="622"/>
      <c r="BK9" s="622"/>
      <c r="BL9" s="622"/>
      <c r="BM9" s="622"/>
      <c r="BN9" s="623"/>
      <c r="BO9" s="659">
        <v>32.200000000000003</v>
      </c>
      <c r="BP9" s="659"/>
      <c r="BQ9" s="659"/>
      <c r="BR9" s="659"/>
      <c r="BS9" s="660" t="s">
        <v>236</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683498</v>
      </c>
      <c r="CS9" s="622"/>
      <c r="CT9" s="622"/>
      <c r="CU9" s="622"/>
      <c r="CV9" s="622"/>
      <c r="CW9" s="622"/>
      <c r="CX9" s="622"/>
      <c r="CY9" s="623"/>
      <c r="CZ9" s="659">
        <v>9.1</v>
      </c>
      <c r="DA9" s="659"/>
      <c r="DB9" s="659"/>
      <c r="DC9" s="659"/>
      <c r="DD9" s="627">
        <v>38687</v>
      </c>
      <c r="DE9" s="622"/>
      <c r="DF9" s="622"/>
      <c r="DG9" s="622"/>
      <c r="DH9" s="622"/>
      <c r="DI9" s="622"/>
      <c r="DJ9" s="622"/>
      <c r="DK9" s="622"/>
      <c r="DL9" s="622"/>
      <c r="DM9" s="622"/>
      <c r="DN9" s="622"/>
      <c r="DO9" s="622"/>
      <c r="DP9" s="623"/>
      <c r="DQ9" s="627">
        <v>490587</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180</v>
      </c>
      <c r="AA10" s="659"/>
      <c r="AB10" s="659"/>
      <c r="AC10" s="659"/>
      <c r="AD10" s="660" t="s">
        <v>236</v>
      </c>
      <c r="AE10" s="660"/>
      <c r="AF10" s="660"/>
      <c r="AG10" s="660"/>
      <c r="AH10" s="660"/>
      <c r="AI10" s="660"/>
      <c r="AJ10" s="660"/>
      <c r="AK10" s="660"/>
      <c r="AL10" s="624" t="s">
        <v>180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44249</v>
      </c>
      <c r="BH10" s="622"/>
      <c r="BI10" s="622"/>
      <c r="BJ10" s="622"/>
      <c r="BK10" s="622"/>
      <c r="BL10" s="622"/>
      <c r="BM10" s="622"/>
      <c r="BN10" s="623"/>
      <c r="BO10" s="659">
        <v>1.6</v>
      </c>
      <c r="BP10" s="659"/>
      <c r="BQ10" s="659"/>
      <c r="BR10" s="659"/>
      <c r="BS10" s="660" t="s">
        <v>236</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48</v>
      </c>
      <c r="CS10" s="622"/>
      <c r="CT10" s="622"/>
      <c r="CU10" s="622"/>
      <c r="CV10" s="622"/>
      <c r="CW10" s="622"/>
      <c r="CX10" s="622"/>
      <c r="CY10" s="623"/>
      <c r="CZ10" s="659">
        <v>0</v>
      </c>
      <c r="DA10" s="659"/>
      <c r="DB10" s="659"/>
      <c r="DC10" s="659"/>
      <c r="DD10" s="627" t="s">
        <v>180</v>
      </c>
      <c r="DE10" s="622"/>
      <c r="DF10" s="622"/>
      <c r="DG10" s="622"/>
      <c r="DH10" s="622"/>
      <c r="DI10" s="622"/>
      <c r="DJ10" s="622"/>
      <c r="DK10" s="622"/>
      <c r="DL10" s="622"/>
      <c r="DM10" s="622"/>
      <c r="DN10" s="622"/>
      <c r="DO10" s="622"/>
      <c r="DP10" s="623"/>
      <c r="DQ10" s="627">
        <v>48</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455103</v>
      </c>
      <c r="S11" s="622"/>
      <c r="T11" s="622"/>
      <c r="U11" s="622"/>
      <c r="V11" s="622"/>
      <c r="W11" s="622"/>
      <c r="X11" s="622"/>
      <c r="Y11" s="623"/>
      <c r="Z11" s="624">
        <v>5.8</v>
      </c>
      <c r="AA11" s="625"/>
      <c r="AB11" s="625"/>
      <c r="AC11" s="626"/>
      <c r="AD11" s="627">
        <v>455103</v>
      </c>
      <c r="AE11" s="622"/>
      <c r="AF11" s="622"/>
      <c r="AG11" s="622"/>
      <c r="AH11" s="622"/>
      <c r="AI11" s="622"/>
      <c r="AJ11" s="622"/>
      <c r="AK11" s="623"/>
      <c r="AL11" s="624">
        <v>9.4</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169931</v>
      </c>
      <c r="BH11" s="622"/>
      <c r="BI11" s="622"/>
      <c r="BJ11" s="622"/>
      <c r="BK11" s="622"/>
      <c r="BL11" s="622"/>
      <c r="BM11" s="622"/>
      <c r="BN11" s="623"/>
      <c r="BO11" s="659">
        <v>6.3</v>
      </c>
      <c r="BP11" s="659"/>
      <c r="BQ11" s="659"/>
      <c r="BR11" s="659"/>
      <c r="BS11" s="660" t="s">
        <v>138</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105727</v>
      </c>
      <c r="CS11" s="622"/>
      <c r="CT11" s="622"/>
      <c r="CU11" s="622"/>
      <c r="CV11" s="622"/>
      <c r="CW11" s="622"/>
      <c r="CX11" s="622"/>
      <c r="CY11" s="623"/>
      <c r="CZ11" s="659">
        <v>1.4</v>
      </c>
      <c r="DA11" s="659"/>
      <c r="DB11" s="659"/>
      <c r="DC11" s="659"/>
      <c r="DD11" s="627">
        <v>1767</v>
      </c>
      <c r="DE11" s="622"/>
      <c r="DF11" s="622"/>
      <c r="DG11" s="622"/>
      <c r="DH11" s="622"/>
      <c r="DI11" s="622"/>
      <c r="DJ11" s="622"/>
      <c r="DK11" s="622"/>
      <c r="DL11" s="622"/>
      <c r="DM11" s="622"/>
      <c r="DN11" s="622"/>
      <c r="DO11" s="622"/>
      <c r="DP11" s="623"/>
      <c r="DQ11" s="627">
        <v>70104</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236</v>
      </c>
      <c r="S12" s="622"/>
      <c r="T12" s="622"/>
      <c r="U12" s="622"/>
      <c r="V12" s="622"/>
      <c r="W12" s="622"/>
      <c r="X12" s="622"/>
      <c r="Y12" s="623"/>
      <c r="Z12" s="659" t="s">
        <v>138</v>
      </c>
      <c r="AA12" s="659"/>
      <c r="AB12" s="659"/>
      <c r="AC12" s="659"/>
      <c r="AD12" s="660" t="s">
        <v>180</v>
      </c>
      <c r="AE12" s="660"/>
      <c r="AF12" s="660"/>
      <c r="AG12" s="660"/>
      <c r="AH12" s="660"/>
      <c r="AI12" s="660"/>
      <c r="AJ12" s="660"/>
      <c r="AK12" s="660"/>
      <c r="AL12" s="624" t="s">
        <v>236</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1391221</v>
      </c>
      <c r="BH12" s="622"/>
      <c r="BI12" s="622"/>
      <c r="BJ12" s="622"/>
      <c r="BK12" s="622"/>
      <c r="BL12" s="622"/>
      <c r="BM12" s="622"/>
      <c r="BN12" s="623"/>
      <c r="BO12" s="659">
        <v>51.5</v>
      </c>
      <c r="BP12" s="659"/>
      <c r="BQ12" s="659"/>
      <c r="BR12" s="659"/>
      <c r="BS12" s="660" t="s">
        <v>138</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66087</v>
      </c>
      <c r="CS12" s="622"/>
      <c r="CT12" s="622"/>
      <c r="CU12" s="622"/>
      <c r="CV12" s="622"/>
      <c r="CW12" s="622"/>
      <c r="CX12" s="622"/>
      <c r="CY12" s="623"/>
      <c r="CZ12" s="659">
        <v>0.9</v>
      </c>
      <c r="DA12" s="659"/>
      <c r="DB12" s="659"/>
      <c r="DC12" s="659"/>
      <c r="DD12" s="627" t="s">
        <v>180</v>
      </c>
      <c r="DE12" s="622"/>
      <c r="DF12" s="622"/>
      <c r="DG12" s="622"/>
      <c r="DH12" s="622"/>
      <c r="DI12" s="622"/>
      <c r="DJ12" s="622"/>
      <c r="DK12" s="622"/>
      <c r="DL12" s="622"/>
      <c r="DM12" s="622"/>
      <c r="DN12" s="622"/>
      <c r="DO12" s="622"/>
      <c r="DP12" s="623"/>
      <c r="DQ12" s="627">
        <v>65805</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236</v>
      </c>
      <c r="AA13" s="659"/>
      <c r="AB13" s="659"/>
      <c r="AC13" s="659"/>
      <c r="AD13" s="660" t="s">
        <v>236</v>
      </c>
      <c r="AE13" s="660"/>
      <c r="AF13" s="660"/>
      <c r="AG13" s="660"/>
      <c r="AH13" s="660"/>
      <c r="AI13" s="660"/>
      <c r="AJ13" s="660"/>
      <c r="AK13" s="660"/>
      <c r="AL13" s="624" t="s">
        <v>236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1391212</v>
      </c>
      <c r="BH13" s="622"/>
      <c r="BI13" s="622"/>
      <c r="BJ13" s="622"/>
      <c r="BK13" s="622"/>
      <c r="BL13" s="622"/>
      <c r="BM13" s="622"/>
      <c r="BN13" s="623"/>
      <c r="BO13" s="659">
        <v>51.5</v>
      </c>
      <c r="BP13" s="659"/>
      <c r="BQ13" s="659"/>
      <c r="BR13" s="659"/>
      <c r="BS13" s="660" t="s">
        <v>236</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784022</v>
      </c>
      <c r="CS13" s="622"/>
      <c r="CT13" s="622"/>
      <c r="CU13" s="622"/>
      <c r="CV13" s="622"/>
      <c r="CW13" s="622"/>
      <c r="CX13" s="622"/>
      <c r="CY13" s="623"/>
      <c r="CZ13" s="659">
        <v>10.5</v>
      </c>
      <c r="DA13" s="659"/>
      <c r="DB13" s="659"/>
      <c r="DC13" s="659"/>
      <c r="DD13" s="627">
        <v>270695</v>
      </c>
      <c r="DE13" s="622"/>
      <c r="DF13" s="622"/>
      <c r="DG13" s="622"/>
      <c r="DH13" s="622"/>
      <c r="DI13" s="622"/>
      <c r="DJ13" s="622"/>
      <c r="DK13" s="622"/>
      <c r="DL13" s="622"/>
      <c r="DM13" s="622"/>
      <c r="DN13" s="622"/>
      <c r="DO13" s="622"/>
      <c r="DP13" s="623"/>
      <c r="DQ13" s="627">
        <v>677694</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t="s">
        <v>180</v>
      </c>
      <c r="S14" s="622"/>
      <c r="T14" s="622"/>
      <c r="U14" s="622"/>
      <c r="V14" s="622"/>
      <c r="W14" s="622"/>
      <c r="X14" s="622"/>
      <c r="Y14" s="623"/>
      <c r="Z14" s="659" t="s">
        <v>180</v>
      </c>
      <c r="AA14" s="659"/>
      <c r="AB14" s="659"/>
      <c r="AC14" s="659"/>
      <c r="AD14" s="660" t="s">
        <v>236</v>
      </c>
      <c r="AE14" s="660"/>
      <c r="AF14" s="660"/>
      <c r="AG14" s="660"/>
      <c r="AH14" s="660"/>
      <c r="AI14" s="660"/>
      <c r="AJ14" s="660"/>
      <c r="AK14" s="660"/>
      <c r="AL14" s="624" t="s">
        <v>180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61055</v>
      </c>
      <c r="BH14" s="622"/>
      <c r="BI14" s="622"/>
      <c r="BJ14" s="622"/>
      <c r="BK14" s="622"/>
      <c r="BL14" s="622"/>
      <c r="BM14" s="622"/>
      <c r="BN14" s="623"/>
      <c r="BO14" s="659">
        <v>2.2999999999999998</v>
      </c>
      <c r="BP14" s="659"/>
      <c r="BQ14" s="659"/>
      <c r="BR14" s="659"/>
      <c r="BS14" s="660" t="s">
        <v>236</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270021</v>
      </c>
      <c r="CS14" s="622"/>
      <c r="CT14" s="622"/>
      <c r="CU14" s="622"/>
      <c r="CV14" s="622"/>
      <c r="CW14" s="622"/>
      <c r="CX14" s="622"/>
      <c r="CY14" s="623"/>
      <c r="CZ14" s="659">
        <v>3.6</v>
      </c>
      <c r="DA14" s="659"/>
      <c r="DB14" s="659"/>
      <c r="DC14" s="659"/>
      <c r="DD14" s="627">
        <v>1474</v>
      </c>
      <c r="DE14" s="622"/>
      <c r="DF14" s="622"/>
      <c r="DG14" s="622"/>
      <c r="DH14" s="622"/>
      <c r="DI14" s="622"/>
      <c r="DJ14" s="622"/>
      <c r="DK14" s="622"/>
      <c r="DL14" s="622"/>
      <c r="DM14" s="622"/>
      <c r="DN14" s="622"/>
      <c r="DO14" s="622"/>
      <c r="DP14" s="623"/>
      <c r="DQ14" s="627">
        <v>266809</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236</v>
      </c>
      <c r="AA15" s="659"/>
      <c r="AB15" s="659"/>
      <c r="AC15" s="659"/>
      <c r="AD15" s="660" t="s">
        <v>236</v>
      </c>
      <c r="AE15" s="660"/>
      <c r="AF15" s="660"/>
      <c r="AG15" s="660"/>
      <c r="AH15" s="660"/>
      <c r="AI15" s="660"/>
      <c r="AJ15" s="660"/>
      <c r="AK15" s="660"/>
      <c r="AL15" s="624" t="s">
        <v>138</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132450</v>
      </c>
      <c r="BH15" s="622"/>
      <c r="BI15" s="622"/>
      <c r="BJ15" s="622"/>
      <c r="BK15" s="622"/>
      <c r="BL15" s="622"/>
      <c r="BM15" s="622"/>
      <c r="BN15" s="623"/>
      <c r="BO15" s="659">
        <v>4.9000000000000004</v>
      </c>
      <c r="BP15" s="659"/>
      <c r="BQ15" s="659"/>
      <c r="BR15" s="659"/>
      <c r="BS15" s="660" t="s">
        <v>236</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812080</v>
      </c>
      <c r="CS15" s="622"/>
      <c r="CT15" s="622"/>
      <c r="CU15" s="622"/>
      <c r="CV15" s="622"/>
      <c r="CW15" s="622"/>
      <c r="CX15" s="622"/>
      <c r="CY15" s="623"/>
      <c r="CZ15" s="659">
        <v>10.8</v>
      </c>
      <c r="DA15" s="659"/>
      <c r="DB15" s="659"/>
      <c r="DC15" s="659"/>
      <c r="DD15" s="627">
        <v>79174</v>
      </c>
      <c r="DE15" s="622"/>
      <c r="DF15" s="622"/>
      <c r="DG15" s="622"/>
      <c r="DH15" s="622"/>
      <c r="DI15" s="622"/>
      <c r="DJ15" s="622"/>
      <c r="DK15" s="622"/>
      <c r="DL15" s="622"/>
      <c r="DM15" s="622"/>
      <c r="DN15" s="622"/>
      <c r="DO15" s="622"/>
      <c r="DP15" s="623"/>
      <c r="DQ15" s="627">
        <v>716963</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11709</v>
      </c>
      <c r="S16" s="622"/>
      <c r="T16" s="622"/>
      <c r="U16" s="622"/>
      <c r="V16" s="622"/>
      <c r="W16" s="622"/>
      <c r="X16" s="622"/>
      <c r="Y16" s="623"/>
      <c r="Z16" s="659">
        <v>0.2</v>
      </c>
      <c r="AA16" s="659"/>
      <c r="AB16" s="659"/>
      <c r="AC16" s="659"/>
      <c r="AD16" s="660">
        <v>11709</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180</v>
      </c>
      <c r="BP16" s="659"/>
      <c r="BQ16" s="659"/>
      <c r="BR16" s="659"/>
      <c r="BS16" s="660" t="s">
        <v>138</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t="s">
        <v>180</v>
      </c>
      <c r="CS16" s="622"/>
      <c r="CT16" s="622"/>
      <c r="CU16" s="622"/>
      <c r="CV16" s="622"/>
      <c r="CW16" s="622"/>
      <c r="CX16" s="622"/>
      <c r="CY16" s="623"/>
      <c r="CZ16" s="659" t="s">
        <v>180</v>
      </c>
      <c r="DA16" s="659"/>
      <c r="DB16" s="659"/>
      <c r="DC16" s="659"/>
      <c r="DD16" s="627" t="s">
        <v>180</v>
      </c>
      <c r="DE16" s="622"/>
      <c r="DF16" s="622"/>
      <c r="DG16" s="622"/>
      <c r="DH16" s="622"/>
      <c r="DI16" s="622"/>
      <c r="DJ16" s="622"/>
      <c r="DK16" s="622"/>
      <c r="DL16" s="622"/>
      <c r="DM16" s="622"/>
      <c r="DN16" s="622"/>
      <c r="DO16" s="622"/>
      <c r="DP16" s="623"/>
      <c r="DQ16" s="627" t="s">
        <v>236</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40765</v>
      </c>
      <c r="S17" s="622"/>
      <c r="T17" s="622"/>
      <c r="U17" s="622"/>
      <c r="V17" s="622"/>
      <c r="W17" s="622"/>
      <c r="X17" s="622"/>
      <c r="Y17" s="623"/>
      <c r="Z17" s="659">
        <v>0.5</v>
      </c>
      <c r="AA17" s="659"/>
      <c r="AB17" s="659"/>
      <c r="AC17" s="659"/>
      <c r="AD17" s="660">
        <v>40765</v>
      </c>
      <c r="AE17" s="660"/>
      <c r="AF17" s="660"/>
      <c r="AG17" s="660"/>
      <c r="AH17" s="660"/>
      <c r="AI17" s="660"/>
      <c r="AJ17" s="660"/>
      <c r="AK17" s="660"/>
      <c r="AL17" s="624">
        <v>0.8</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138</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510730</v>
      </c>
      <c r="CS17" s="622"/>
      <c r="CT17" s="622"/>
      <c r="CU17" s="622"/>
      <c r="CV17" s="622"/>
      <c r="CW17" s="622"/>
      <c r="CX17" s="622"/>
      <c r="CY17" s="623"/>
      <c r="CZ17" s="659">
        <v>6.8</v>
      </c>
      <c r="DA17" s="659"/>
      <c r="DB17" s="659"/>
      <c r="DC17" s="659"/>
      <c r="DD17" s="627" t="s">
        <v>236</v>
      </c>
      <c r="DE17" s="622"/>
      <c r="DF17" s="622"/>
      <c r="DG17" s="622"/>
      <c r="DH17" s="622"/>
      <c r="DI17" s="622"/>
      <c r="DJ17" s="622"/>
      <c r="DK17" s="622"/>
      <c r="DL17" s="622"/>
      <c r="DM17" s="622"/>
      <c r="DN17" s="622"/>
      <c r="DO17" s="622"/>
      <c r="DP17" s="623"/>
      <c r="DQ17" s="627">
        <v>510730</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20046</v>
      </c>
      <c r="S18" s="622"/>
      <c r="T18" s="622"/>
      <c r="U18" s="622"/>
      <c r="V18" s="622"/>
      <c r="W18" s="622"/>
      <c r="X18" s="622"/>
      <c r="Y18" s="623"/>
      <c r="Z18" s="659">
        <v>0.3</v>
      </c>
      <c r="AA18" s="659"/>
      <c r="AB18" s="659"/>
      <c r="AC18" s="659"/>
      <c r="AD18" s="660">
        <v>20046</v>
      </c>
      <c r="AE18" s="660"/>
      <c r="AF18" s="660"/>
      <c r="AG18" s="660"/>
      <c r="AH18" s="660"/>
      <c r="AI18" s="660"/>
      <c r="AJ18" s="660"/>
      <c r="AK18" s="660"/>
      <c r="AL18" s="624">
        <v>0.4</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138</v>
      </c>
      <c r="BP18" s="659"/>
      <c r="BQ18" s="659"/>
      <c r="BR18" s="659"/>
      <c r="BS18" s="660" t="s">
        <v>236</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59" t="s">
        <v>138</v>
      </c>
      <c r="DA18" s="659"/>
      <c r="DB18" s="659"/>
      <c r="DC18" s="659"/>
      <c r="DD18" s="627" t="s">
        <v>236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20004</v>
      </c>
      <c r="S19" s="622"/>
      <c r="T19" s="622"/>
      <c r="U19" s="622"/>
      <c r="V19" s="622"/>
      <c r="W19" s="622"/>
      <c r="X19" s="622"/>
      <c r="Y19" s="623"/>
      <c r="Z19" s="659">
        <v>0.3</v>
      </c>
      <c r="AA19" s="659"/>
      <c r="AB19" s="659"/>
      <c r="AC19" s="659"/>
      <c r="AD19" s="660">
        <v>20004</v>
      </c>
      <c r="AE19" s="660"/>
      <c r="AF19" s="660"/>
      <c r="AG19" s="660"/>
      <c r="AH19" s="660"/>
      <c r="AI19" s="660"/>
      <c r="AJ19" s="660"/>
      <c r="AK19" s="660"/>
      <c r="AL19" s="624">
        <v>0.4</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t="s">
        <v>138</v>
      </c>
      <c r="BH19" s="622"/>
      <c r="BI19" s="622"/>
      <c r="BJ19" s="622"/>
      <c r="BK19" s="622"/>
      <c r="BL19" s="622"/>
      <c r="BM19" s="622"/>
      <c r="BN19" s="623"/>
      <c r="BO19" s="659" t="s">
        <v>180</v>
      </c>
      <c r="BP19" s="659"/>
      <c r="BQ19" s="659"/>
      <c r="BR19" s="659"/>
      <c r="BS19" s="660" t="s">
        <v>138</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180</v>
      </c>
      <c r="CS19" s="622"/>
      <c r="CT19" s="622"/>
      <c r="CU19" s="622"/>
      <c r="CV19" s="622"/>
      <c r="CW19" s="622"/>
      <c r="CX19" s="622"/>
      <c r="CY19" s="623"/>
      <c r="CZ19" s="659" t="s">
        <v>138</v>
      </c>
      <c r="DA19" s="659"/>
      <c r="DB19" s="659"/>
      <c r="DC19" s="659"/>
      <c r="DD19" s="627" t="s">
        <v>236</v>
      </c>
      <c r="DE19" s="622"/>
      <c r="DF19" s="622"/>
      <c r="DG19" s="622"/>
      <c r="DH19" s="622"/>
      <c r="DI19" s="622"/>
      <c r="DJ19" s="622"/>
      <c r="DK19" s="622"/>
      <c r="DL19" s="622"/>
      <c r="DM19" s="622"/>
      <c r="DN19" s="622"/>
      <c r="DO19" s="622"/>
      <c r="DP19" s="623"/>
      <c r="DQ19" s="627" t="s">
        <v>180</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v>42</v>
      </c>
      <c r="S20" s="622"/>
      <c r="T20" s="622"/>
      <c r="U20" s="622"/>
      <c r="V20" s="622"/>
      <c r="W20" s="622"/>
      <c r="X20" s="622"/>
      <c r="Y20" s="623"/>
      <c r="Z20" s="659">
        <v>0</v>
      </c>
      <c r="AA20" s="659"/>
      <c r="AB20" s="659"/>
      <c r="AC20" s="659"/>
      <c r="AD20" s="660">
        <v>42</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t="s">
        <v>138</v>
      </c>
      <c r="BH20" s="622"/>
      <c r="BI20" s="622"/>
      <c r="BJ20" s="622"/>
      <c r="BK20" s="622"/>
      <c r="BL20" s="622"/>
      <c r="BM20" s="622"/>
      <c r="BN20" s="623"/>
      <c r="BO20" s="659" t="s">
        <v>236</v>
      </c>
      <c r="BP20" s="659"/>
      <c r="BQ20" s="659"/>
      <c r="BR20" s="659"/>
      <c r="BS20" s="660" t="s">
        <v>180</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7489233</v>
      </c>
      <c r="CS20" s="622"/>
      <c r="CT20" s="622"/>
      <c r="CU20" s="622"/>
      <c r="CV20" s="622"/>
      <c r="CW20" s="622"/>
      <c r="CX20" s="622"/>
      <c r="CY20" s="623"/>
      <c r="CZ20" s="659">
        <v>100</v>
      </c>
      <c r="DA20" s="659"/>
      <c r="DB20" s="659"/>
      <c r="DC20" s="659"/>
      <c r="DD20" s="627">
        <v>420321</v>
      </c>
      <c r="DE20" s="622"/>
      <c r="DF20" s="622"/>
      <c r="DG20" s="622"/>
      <c r="DH20" s="622"/>
      <c r="DI20" s="622"/>
      <c r="DJ20" s="622"/>
      <c r="DK20" s="622"/>
      <c r="DL20" s="622"/>
      <c r="DM20" s="622"/>
      <c r="DN20" s="622"/>
      <c r="DO20" s="622"/>
      <c r="DP20" s="623"/>
      <c r="DQ20" s="627">
        <v>5676221</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1602807</v>
      </c>
      <c r="S21" s="622"/>
      <c r="T21" s="622"/>
      <c r="U21" s="622"/>
      <c r="V21" s="622"/>
      <c r="W21" s="622"/>
      <c r="X21" s="622"/>
      <c r="Y21" s="623"/>
      <c r="Z21" s="659">
        <v>20.6</v>
      </c>
      <c r="AA21" s="659"/>
      <c r="AB21" s="659"/>
      <c r="AC21" s="659"/>
      <c r="AD21" s="660">
        <v>1469425</v>
      </c>
      <c r="AE21" s="660"/>
      <c r="AF21" s="660"/>
      <c r="AG21" s="660"/>
      <c r="AH21" s="660"/>
      <c r="AI21" s="660"/>
      <c r="AJ21" s="660"/>
      <c r="AK21" s="660"/>
      <c r="AL21" s="624">
        <v>30.3</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180</v>
      </c>
      <c r="BH21" s="622"/>
      <c r="BI21" s="622"/>
      <c r="BJ21" s="622"/>
      <c r="BK21" s="622"/>
      <c r="BL21" s="622"/>
      <c r="BM21" s="622"/>
      <c r="BN21" s="623"/>
      <c r="BO21" s="659" t="s">
        <v>236</v>
      </c>
      <c r="BP21" s="659"/>
      <c r="BQ21" s="659"/>
      <c r="BR21" s="659"/>
      <c r="BS21" s="660" t="s">
        <v>236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1469425</v>
      </c>
      <c r="S22" s="622"/>
      <c r="T22" s="622"/>
      <c r="U22" s="622"/>
      <c r="V22" s="622"/>
      <c r="W22" s="622"/>
      <c r="X22" s="622"/>
      <c r="Y22" s="623"/>
      <c r="Z22" s="659">
        <v>18.899999999999999</v>
      </c>
      <c r="AA22" s="659"/>
      <c r="AB22" s="659"/>
      <c r="AC22" s="659"/>
      <c r="AD22" s="660">
        <v>1469425</v>
      </c>
      <c r="AE22" s="660"/>
      <c r="AF22" s="660"/>
      <c r="AG22" s="660"/>
      <c r="AH22" s="660"/>
      <c r="AI22" s="660"/>
      <c r="AJ22" s="660"/>
      <c r="AK22" s="660"/>
      <c r="AL22" s="624">
        <v>30.3</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180</v>
      </c>
      <c r="BH22" s="622"/>
      <c r="BI22" s="622"/>
      <c r="BJ22" s="622"/>
      <c r="BK22" s="622"/>
      <c r="BL22" s="622"/>
      <c r="BM22" s="622"/>
      <c r="BN22" s="623"/>
      <c r="BO22" s="659" t="s">
        <v>236</v>
      </c>
      <c r="BP22" s="659"/>
      <c r="BQ22" s="659"/>
      <c r="BR22" s="659"/>
      <c r="BS22" s="660" t="s">
        <v>236</v>
      </c>
      <c r="BT22" s="660"/>
      <c r="BU22" s="660"/>
      <c r="BV22" s="660"/>
      <c r="BW22" s="660"/>
      <c r="BX22" s="660"/>
      <c r="BY22" s="660"/>
      <c r="BZ22" s="660"/>
      <c r="CA22" s="660"/>
      <c r="CB22" s="695"/>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v>133382</v>
      </c>
      <c r="S23" s="622"/>
      <c r="T23" s="622"/>
      <c r="U23" s="622"/>
      <c r="V23" s="622"/>
      <c r="W23" s="622"/>
      <c r="X23" s="622"/>
      <c r="Y23" s="623"/>
      <c r="Z23" s="659">
        <v>1.7</v>
      </c>
      <c r="AA23" s="659"/>
      <c r="AB23" s="659"/>
      <c r="AC23" s="659"/>
      <c r="AD23" s="660" t="s">
        <v>180</v>
      </c>
      <c r="AE23" s="660"/>
      <c r="AF23" s="660"/>
      <c r="AG23" s="660"/>
      <c r="AH23" s="660"/>
      <c r="AI23" s="660"/>
      <c r="AJ23" s="660"/>
      <c r="AK23" s="660"/>
      <c r="AL23" s="624" t="s">
        <v>236</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180</v>
      </c>
      <c r="BH23" s="622"/>
      <c r="BI23" s="622"/>
      <c r="BJ23" s="622"/>
      <c r="BK23" s="622"/>
      <c r="BL23" s="622"/>
      <c r="BM23" s="622"/>
      <c r="BN23" s="623"/>
      <c r="BO23" s="659" t="s">
        <v>180</v>
      </c>
      <c r="BP23" s="659"/>
      <c r="BQ23" s="659"/>
      <c r="BR23" s="659"/>
      <c r="BS23" s="660" t="s">
        <v>180</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236</v>
      </c>
      <c r="S24" s="622"/>
      <c r="T24" s="622"/>
      <c r="U24" s="622"/>
      <c r="V24" s="622"/>
      <c r="W24" s="622"/>
      <c r="X24" s="622"/>
      <c r="Y24" s="623"/>
      <c r="Z24" s="659" t="s">
        <v>138</v>
      </c>
      <c r="AA24" s="659"/>
      <c r="AB24" s="659"/>
      <c r="AC24" s="659"/>
      <c r="AD24" s="660" t="s">
        <v>236</v>
      </c>
      <c r="AE24" s="660"/>
      <c r="AF24" s="660"/>
      <c r="AG24" s="660"/>
      <c r="AH24" s="660"/>
      <c r="AI24" s="660"/>
      <c r="AJ24" s="660"/>
      <c r="AK24" s="660"/>
      <c r="AL24" s="624" t="s">
        <v>180</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180</v>
      </c>
      <c r="BH24" s="622"/>
      <c r="BI24" s="622"/>
      <c r="BJ24" s="622"/>
      <c r="BK24" s="622"/>
      <c r="BL24" s="622"/>
      <c r="BM24" s="622"/>
      <c r="BN24" s="623"/>
      <c r="BO24" s="659" t="s">
        <v>138</v>
      </c>
      <c r="BP24" s="659"/>
      <c r="BQ24" s="659"/>
      <c r="BR24" s="659"/>
      <c r="BS24" s="660" t="s">
        <v>180</v>
      </c>
      <c r="BT24" s="660"/>
      <c r="BU24" s="660"/>
      <c r="BV24" s="660"/>
      <c r="BW24" s="660"/>
      <c r="BX24" s="660"/>
      <c r="BY24" s="660"/>
      <c r="BZ24" s="660"/>
      <c r="CA24" s="660"/>
      <c r="CB24" s="695"/>
      <c r="CD24" s="679" t="s">
        <v>293</v>
      </c>
      <c r="CE24" s="680"/>
      <c r="CF24" s="680"/>
      <c r="CG24" s="680"/>
      <c r="CH24" s="680"/>
      <c r="CI24" s="680"/>
      <c r="CJ24" s="680"/>
      <c r="CK24" s="680"/>
      <c r="CL24" s="680"/>
      <c r="CM24" s="680"/>
      <c r="CN24" s="680"/>
      <c r="CO24" s="680"/>
      <c r="CP24" s="680"/>
      <c r="CQ24" s="681"/>
      <c r="CR24" s="676">
        <v>3001454</v>
      </c>
      <c r="CS24" s="677"/>
      <c r="CT24" s="677"/>
      <c r="CU24" s="677"/>
      <c r="CV24" s="677"/>
      <c r="CW24" s="677"/>
      <c r="CX24" s="677"/>
      <c r="CY24" s="702"/>
      <c r="CZ24" s="703">
        <v>40.1</v>
      </c>
      <c r="DA24" s="685"/>
      <c r="DB24" s="685"/>
      <c r="DC24" s="705"/>
      <c r="DD24" s="701">
        <v>2023490</v>
      </c>
      <c r="DE24" s="677"/>
      <c r="DF24" s="677"/>
      <c r="DG24" s="677"/>
      <c r="DH24" s="677"/>
      <c r="DI24" s="677"/>
      <c r="DJ24" s="677"/>
      <c r="DK24" s="702"/>
      <c r="DL24" s="701">
        <v>2007584</v>
      </c>
      <c r="DM24" s="677"/>
      <c r="DN24" s="677"/>
      <c r="DO24" s="677"/>
      <c r="DP24" s="677"/>
      <c r="DQ24" s="677"/>
      <c r="DR24" s="677"/>
      <c r="DS24" s="677"/>
      <c r="DT24" s="677"/>
      <c r="DU24" s="677"/>
      <c r="DV24" s="702"/>
      <c r="DW24" s="703">
        <v>41.4</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4958738</v>
      </c>
      <c r="S25" s="622"/>
      <c r="T25" s="622"/>
      <c r="U25" s="622"/>
      <c r="V25" s="622"/>
      <c r="W25" s="622"/>
      <c r="X25" s="622"/>
      <c r="Y25" s="623"/>
      <c r="Z25" s="659">
        <v>63.7</v>
      </c>
      <c r="AA25" s="659"/>
      <c r="AB25" s="659"/>
      <c r="AC25" s="659"/>
      <c r="AD25" s="660">
        <v>4825356</v>
      </c>
      <c r="AE25" s="660"/>
      <c r="AF25" s="660"/>
      <c r="AG25" s="660"/>
      <c r="AH25" s="660"/>
      <c r="AI25" s="660"/>
      <c r="AJ25" s="660"/>
      <c r="AK25" s="660"/>
      <c r="AL25" s="624">
        <v>99.6</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59" t="s">
        <v>236</v>
      </c>
      <c r="BP25" s="659"/>
      <c r="BQ25" s="659"/>
      <c r="BR25" s="659"/>
      <c r="BS25" s="660" t="s">
        <v>236</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1346656</v>
      </c>
      <c r="CS25" s="634"/>
      <c r="CT25" s="634"/>
      <c r="CU25" s="634"/>
      <c r="CV25" s="634"/>
      <c r="CW25" s="634"/>
      <c r="CX25" s="634"/>
      <c r="CY25" s="635"/>
      <c r="CZ25" s="624">
        <v>18</v>
      </c>
      <c r="DA25" s="636"/>
      <c r="DB25" s="636"/>
      <c r="DC25" s="637"/>
      <c r="DD25" s="627">
        <v>1139904</v>
      </c>
      <c r="DE25" s="634"/>
      <c r="DF25" s="634"/>
      <c r="DG25" s="634"/>
      <c r="DH25" s="634"/>
      <c r="DI25" s="634"/>
      <c r="DJ25" s="634"/>
      <c r="DK25" s="635"/>
      <c r="DL25" s="627">
        <v>1128175</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1730</v>
      </c>
      <c r="S26" s="622"/>
      <c r="T26" s="622"/>
      <c r="U26" s="622"/>
      <c r="V26" s="622"/>
      <c r="W26" s="622"/>
      <c r="X26" s="622"/>
      <c r="Y26" s="623"/>
      <c r="Z26" s="659">
        <v>0</v>
      </c>
      <c r="AA26" s="659"/>
      <c r="AB26" s="659"/>
      <c r="AC26" s="659"/>
      <c r="AD26" s="660">
        <v>1730</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180</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718778</v>
      </c>
      <c r="CS26" s="622"/>
      <c r="CT26" s="622"/>
      <c r="CU26" s="622"/>
      <c r="CV26" s="622"/>
      <c r="CW26" s="622"/>
      <c r="CX26" s="622"/>
      <c r="CY26" s="623"/>
      <c r="CZ26" s="624">
        <v>9.6</v>
      </c>
      <c r="DA26" s="636"/>
      <c r="DB26" s="636"/>
      <c r="DC26" s="637"/>
      <c r="DD26" s="627">
        <v>597713</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266</v>
      </c>
      <c r="S27" s="622"/>
      <c r="T27" s="622"/>
      <c r="U27" s="622"/>
      <c r="V27" s="622"/>
      <c r="W27" s="622"/>
      <c r="X27" s="622"/>
      <c r="Y27" s="623"/>
      <c r="Z27" s="659">
        <v>0</v>
      </c>
      <c r="AA27" s="659"/>
      <c r="AB27" s="659"/>
      <c r="AC27" s="659"/>
      <c r="AD27" s="660" t="s">
        <v>180</v>
      </c>
      <c r="AE27" s="660"/>
      <c r="AF27" s="660"/>
      <c r="AG27" s="660"/>
      <c r="AH27" s="660"/>
      <c r="AI27" s="660"/>
      <c r="AJ27" s="660"/>
      <c r="AK27" s="660"/>
      <c r="AL27" s="624" t="s">
        <v>138</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2703424</v>
      </c>
      <c r="BH27" s="622"/>
      <c r="BI27" s="622"/>
      <c r="BJ27" s="622"/>
      <c r="BK27" s="622"/>
      <c r="BL27" s="622"/>
      <c r="BM27" s="622"/>
      <c r="BN27" s="623"/>
      <c r="BO27" s="659">
        <v>100</v>
      </c>
      <c r="BP27" s="659"/>
      <c r="BQ27" s="659"/>
      <c r="BR27" s="659"/>
      <c r="BS27" s="660" t="s">
        <v>180</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1144068</v>
      </c>
      <c r="CS27" s="634"/>
      <c r="CT27" s="634"/>
      <c r="CU27" s="634"/>
      <c r="CV27" s="634"/>
      <c r="CW27" s="634"/>
      <c r="CX27" s="634"/>
      <c r="CY27" s="635"/>
      <c r="CZ27" s="624">
        <v>15.3</v>
      </c>
      <c r="DA27" s="636"/>
      <c r="DB27" s="636"/>
      <c r="DC27" s="637"/>
      <c r="DD27" s="627">
        <v>372856</v>
      </c>
      <c r="DE27" s="634"/>
      <c r="DF27" s="634"/>
      <c r="DG27" s="634"/>
      <c r="DH27" s="634"/>
      <c r="DI27" s="634"/>
      <c r="DJ27" s="634"/>
      <c r="DK27" s="635"/>
      <c r="DL27" s="627">
        <v>368679</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84796</v>
      </c>
      <c r="S28" s="622"/>
      <c r="T28" s="622"/>
      <c r="U28" s="622"/>
      <c r="V28" s="622"/>
      <c r="W28" s="622"/>
      <c r="X28" s="622"/>
      <c r="Y28" s="623"/>
      <c r="Z28" s="659">
        <v>1.1000000000000001</v>
      </c>
      <c r="AA28" s="659"/>
      <c r="AB28" s="659"/>
      <c r="AC28" s="659"/>
      <c r="AD28" s="660">
        <v>14893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510730</v>
      </c>
      <c r="CS28" s="622"/>
      <c r="CT28" s="622"/>
      <c r="CU28" s="622"/>
      <c r="CV28" s="622"/>
      <c r="CW28" s="622"/>
      <c r="CX28" s="622"/>
      <c r="CY28" s="623"/>
      <c r="CZ28" s="624">
        <v>6.8</v>
      </c>
      <c r="DA28" s="636"/>
      <c r="DB28" s="636"/>
      <c r="DC28" s="637"/>
      <c r="DD28" s="627">
        <v>510730</v>
      </c>
      <c r="DE28" s="622"/>
      <c r="DF28" s="622"/>
      <c r="DG28" s="622"/>
      <c r="DH28" s="622"/>
      <c r="DI28" s="622"/>
      <c r="DJ28" s="622"/>
      <c r="DK28" s="623"/>
      <c r="DL28" s="627">
        <v>510730</v>
      </c>
      <c r="DM28" s="622"/>
      <c r="DN28" s="622"/>
      <c r="DO28" s="622"/>
      <c r="DP28" s="622"/>
      <c r="DQ28" s="622"/>
      <c r="DR28" s="622"/>
      <c r="DS28" s="622"/>
      <c r="DT28" s="622"/>
      <c r="DU28" s="622"/>
      <c r="DV28" s="623"/>
      <c r="DW28" s="624">
        <v>10.5</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34466</v>
      </c>
      <c r="S29" s="622"/>
      <c r="T29" s="622"/>
      <c r="U29" s="622"/>
      <c r="V29" s="622"/>
      <c r="W29" s="622"/>
      <c r="X29" s="622"/>
      <c r="Y29" s="623"/>
      <c r="Z29" s="659">
        <v>0.4</v>
      </c>
      <c r="AA29" s="659"/>
      <c r="AB29" s="659"/>
      <c r="AC29" s="659"/>
      <c r="AD29" s="660" t="s">
        <v>180</v>
      </c>
      <c r="AE29" s="660"/>
      <c r="AF29" s="660"/>
      <c r="AG29" s="660"/>
      <c r="AH29" s="660"/>
      <c r="AI29" s="660"/>
      <c r="AJ29" s="660"/>
      <c r="AK29" s="660"/>
      <c r="AL29" s="624" t="s">
        <v>180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510730</v>
      </c>
      <c r="CS29" s="634"/>
      <c r="CT29" s="634"/>
      <c r="CU29" s="634"/>
      <c r="CV29" s="634"/>
      <c r="CW29" s="634"/>
      <c r="CX29" s="634"/>
      <c r="CY29" s="635"/>
      <c r="CZ29" s="624">
        <v>6.8</v>
      </c>
      <c r="DA29" s="636"/>
      <c r="DB29" s="636"/>
      <c r="DC29" s="637"/>
      <c r="DD29" s="627">
        <v>510730</v>
      </c>
      <c r="DE29" s="634"/>
      <c r="DF29" s="634"/>
      <c r="DG29" s="634"/>
      <c r="DH29" s="634"/>
      <c r="DI29" s="634"/>
      <c r="DJ29" s="634"/>
      <c r="DK29" s="635"/>
      <c r="DL29" s="627">
        <v>510730</v>
      </c>
      <c r="DM29" s="634"/>
      <c r="DN29" s="634"/>
      <c r="DO29" s="634"/>
      <c r="DP29" s="634"/>
      <c r="DQ29" s="634"/>
      <c r="DR29" s="634"/>
      <c r="DS29" s="634"/>
      <c r="DT29" s="634"/>
      <c r="DU29" s="634"/>
      <c r="DV29" s="635"/>
      <c r="DW29" s="624">
        <v>10.5</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919304</v>
      </c>
      <c r="S30" s="622"/>
      <c r="T30" s="622"/>
      <c r="U30" s="622"/>
      <c r="V30" s="622"/>
      <c r="W30" s="622"/>
      <c r="X30" s="622"/>
      <c r="Y30" s="623"/>
      <c r="Z30" s="659">
        <v>11.8</v>
      </c>
      <c r="AA30" s="659"/>
      <c r="AB30" s="659"/>
      <c r="AC30" s="659"/>
      <c r="AD30" s="660" t="s">
        <v>236</v>
      </c>
      <c r="AE30" s="660"/>
      <c r="AF30" s="660"/>
      <c r="AG30" s="660"/>
      <c r="AH30" s="660"/>
      <c r="AI30" s="660"/>
      <c r="AJ30" s="660"/>
      <c r="AK30" s="660"/>
      <c r="AL30" s="624" t="s">
        <v>180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3"/>
      <c r="BI30" s="693"/>
      <c r="BJ30" s="693"/>
      <c r="BK30" s="693"/>
      <c r="BL30" s="693"/>
      <c r="BM30" s="693"/>
      <c r="BN30" s="693"/>
      <c r="BO30" s="693"/>
      <c r="BP30" s="693"/>
      <c r="BQ30" s="694"/>
      <c r="BR30" s="673"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489363</v>
      </c>
      <c r="CS30" s="622"/>
      <c r="CT30" s="622"/>
      <c r="CU30" s="622"/>
      <c r="CV30" s="622"/>
      <c r="CW30" s="622"/>
      <c r="CX30" s="622"/>
      <c r="CY30" s="623"/>
      <c r="CZ30" s="624">
        <v>6.5</v>
      </c>
      <c r="DA30" s="636"/>
      <c r="DB30" s="636"/>
      <c r="DC30" s="637"/>
      <c r="DD30" s="627">
        <v>489363</v>
      </c>
      <c r="DE30" s="622"/>
      <c r="DF30" s="622"/>
      <c r="DG30" s="622"/>
      <c r="DH30" s="622"/>
      <c r="DI30" s="622"/>
      <c r="DJ30" s="622"/>
      <c r="DK30" s="623"/>
      <c r="DL30" s="627">
        <v>489363</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2">
      <c r="B31" s="696" t="s">
        <v>312</v>
      </c>
      <c r="C31" s="697"/>
      <c r="D31" s="697"/>
      <c r="E31" s="697"/>
      <c r="F31" s="697"/>
      <c r="G31" s="697"/>
      <c r="H31" s="697"/>
      <c r="I31" s="697"/>
      <c r="J31" s="697"/>
      <c r="K31" s="697"/>
      <c r="L31" s="697"/>
      <c r="M31" s="697"/>
      <c r="N31" s="697"/>
      <c r="O31" s="697"/>
      <c r="P31" s="697"/>
      <c r="Q31" s="698"/>
      <c r="R31" s="621" t="s">
        <v>180</v>
      </c>
      <c r="S31" s="622"/>
      <c r="T31" s="622"/>
      <c r="U31" s="622"/>
      <c r="V31" s="622"/>
      <c r="W31" s="622"/>
      <c r="X31" s="622"/>
      <c r="Y31" s="623"/>
      <c r="Z31" s="659" t="s">
        <v>236</v>
      </c>
      <c r="AA31" s="659"/>
      <c r="AB31" s="659"/>
      <c r="AC31" s="659"/>
      <c r="AD31" s="660" t="s">
        <v>236</v>
      </c>
      <c r="AE31" s="660"/>
      <c r="AF31" s="660"/>
      <c r="AG31" s="660"/>
      <c r="AH31" s="660"/>
      <c r="AI31" s="660"/>
      <c r="AJ31" s="660"/>
      <c r="AK31" s="660"/>
      <c r="AL31" s="624" t="s">
        <v>236</v>
      </c>
      <c r="AM31" s="625"/>
      <c r="AN31" s="625"/>
      <c r="AO31" s="661"/>
      <c r="AP31" s="687" t="s">
        <v>313</v>
      </c>
      <c r="AQ31" s="688"/>
      <c r="AR31" s="688"/>
      <c r="AS31" s="688"/>
      <c r="AT31" s="689" t="s">
        <v>314</v>
      </c>
      <c r="AU31" s="214"/>
      <c r="AV31" s="214"/>
      <c r="AW31" s="214"/>
      <c r="AX31" s="679" t="s">
        <v>188</v>
      </c>
      <c r="AY31" s="680"/>
      <c r="AZ31" s="680"/>
      <c r="BA31" s="680"/>
      <c r="BB31" s="680"/>
      <c r="BC31" s="680"/>
      <c r="BD31" s="680"/>
      <c r="BE31" s="680"/>
      <c r="BF31" s="681"/>
      <c r="BG31" s="683">
        <v>99.2</v>
      </c>
      <c r="BH31" s="684"/>
      <c r="BI31" s="684"/>
      <c r="BJ31" s="684"/>
      <c r="BK31" s="684"/>
      <c r="BL31" s="684"/>
      <c r="BM31" s="685">
        <v>96.2</v>
      </c>
      <c r="BN31" s="684"/>
      <c r="BO31" s="684"/>
      <c r="BP31" s="684"/>
      <c r="BQ31" s="686"/>
      <c r="BR31" s="683">
        <v>99.2</v>
      </c>
      <c r="BS31" s="684"/>
      <c r="BT31" s="684"/>
      <c r="BU31" s="684"/>
      <c r="BV31" s="684"/>
      <c r="BW31" s="684"/>
      <c r="BX31" s="685">
        <v>96.3</v>
      </c>
      <c r="BY31" s="684"/>
      <c r="BZ31" s="684"/>
      <c r="CA31" s="684"/>
      <c r="CB31" s="686"/>
      <c r="CD31" s="642"/>
      <c r="CE31" s="643"/>
      <c r="CF31" s="618" t="s">
        <v>315</v>
      </c>
      <c r="CG31" s="619"/>
      <c r="CH31" s="619"/>
      <c r="CI31" s="619"/>
      <c r="CJ31" s="619"/>
      <c r="CK31" s="619"/>
      <c r="CL31" s="619"/>
      <c r="CM31" s="619"/>
      <c r="CN31" s="619"/>
      <c r="CO31" s="619"/>
      <c r="CP31" s="619"/>
      <c r="CQ31" s="620"/>
      <c r="CR31" s="621">
        <v>21367</v>
      </c>
      <c r="CS31" s="634"/>
      <c r="CT31" s="634"/>
      <c r="CU31" s="634"/>
      <c r="CV31" s="634"/>
      <c r="CW31" s="634"/>
      <c r="CX31" s="634"/>
      <c r="CY31" s="635"/>
      <c r="CZ31" s="624">
        <v>0.3</v>
      </c>
      <c r="DA31" s="636"/>
      <c r="DB31" s="636"/>
      <c r="DC31" s="637"/>
      <c r="DD31" s="627">
        <v>21367</v>
      </c>
      <c r="DE31" s="634"/>
      <c r="DF31" s="634"/>
      <c r="DG31" s="634"/>
      <c r="DH31" s="634"/>
      <c r="DI31" s="634"/>
      <c r="DJ31" s="634"/>
      <c r="DK31" s="635"/>
      <c r="DL31" s="627">
        <v>21367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440359</v>
      </c>
      <c r="S32" s="622"/>
      <c r="T32" s="622"/>
      <c r="U32" s="622"/>
      <c r="V32" s="622"/>
      <c r="W32" s="622"/>
      <c r="X32" s="622"/>
      <c r="Y32" s="623"/>
      <c r="Z32" s="659">
        <v>5.7</v>
      </c>
      <c r="AA32" s="659"/>
      <c r="AB32" s="659"/>
      <c r="AC32" s="659"/>
      <c r="AD32" s="660" t="s">
        <v>180</v>
      </c>
      <c r="AE32" s="660"/>
      <c r="AF32" s="660"/>
      <c r="AG32" s="660"/>
      <c r="AH32" s="660"/>
      <c r="AI32" s="660"/>
      <c r="AJ32" s="660"/>
      <c r="AK32" s="660"/>
      <c r="AL32" s="624" t="s">
        <v>180</v>
      </c>
      <c r="AM32" s="625"/>
      <c r="AN32" s="625"/>
      <c r="AO32" s="661"/>
      <c r="AP32" s="662"/>
      <c r="AQ32" s="663"/>
      <c r="AR32" s="663"/>
      <c r="AS32" s="663"/>
      <c r="AT32" s="690"/>
      <c r="AU32" s="210" t="s">
        <v>317</v>
      </c>
      <c r="AX32" s="618" t="s">
        <v>318</v>
      </c>
      <c r="AY32" s="619"/>
      <c r="AZ32" s="619"/>
      <c r="BA32" s="619"/>
      <c r="BB32" s="619"/>
      <c r="BC32" s="619"/>
      <c r="BD32" s="619"/>
      <c r="BE32" s="619"/>
      <c r="BF32" s="620"/>
      <c r="BG32" s="692">
        <v>99.1</v>
      </c>
      <c r="BH32" s="634"/>
      <c r="BI32" s="634"/>
      <c r="BJ32" s="634"/>
      <c r="BK32" s="634"/>
      <c r="BL32" s="634"/>
      <c r="BM32" s="625">
        <v>95.8</v>
      </c>
      <c r="BN32" s="634"/>
      <c r="BO32" s="634"/>
      <c r="BP32" s="634"/>
      <c r="BQ32" s="657"/>
      <c r="BR32" s="692">
        <v>99</v>
      </c>
      <c r="BS32" s="634"/>
      <c r="BT32" s="634"/>
      <c r="BU32" s="634"/>
      <c r="BV32" s="634"/>
      <c r="BW32" s="634"/>
      <c r="BX32" s="625">
        <v>96</v>
      </c>
      <c r="BY32" s="634"/>
      <c r="BZ32" s="634"/>
      <c r="CA32" s="634"/>
      <c r="CB32" s="657"/>
      <c r="CD32" s="644"/>
      <c r="CE32" s="645"/>
      <c r="CF32" s="618" t="s">
        <v>319</v>
      </c>
      <c r="CG32" s="619"/>
      <c r="CH32" s="619"/>
      <c r="CI32" s="619"/>
      <c r="CJ32" s="619"/>
      <c r="CK32" s="619"/>
      <c r="CL32" s="619"/>
      <c r="CM32" s="619"/>
      <c r="CN32" s="619"/>
      <c r="CO32" s="619"/>
      <c r="CP32" s="619"/>
      <c r="CQ32" s="620"/>
      <c r="CR32" s="621" t="s">
        <v>138</v>
      </c>
      <c r="CS32" s="622"/>
      <c r="CT32" s="622"/>
      <c r="CU32" s="622"/>
      <c r="CV32" s="622"/>
      <c r="CW32" s="622"/>
      <c r="CX32" s="622"/>
      <c r="CY32" s="623"/>
      <c r="CZ32" s="624" t="s">
        <v>180</v>
      </c>
      <c r="DA32" s="636"/>
      <c r="DB32" s="636"/>
      <c r="DC32" s="637"/>
      <c r="DD32" s="627" t="s">
        <v>180</v>
      </c>
      <c r="DE32" s="622"/>
      <c r="DF32" s="622"/>
      <c r="DG32" s="622"/>
      <c r="DH32" s="622"/>
      <c r="DI32" s="622"/>
      <c r="DJ32" s="622"/>
      <c r="DK32" s="623"/>
      <c r="DL32" s="627" t="s">
        <v>180</v>
      </c>
      <c r="DM32" s="622"/>
      <c r="DN32" s="622"/>
      <c r="DO32" s="622"/>
      <c r="DP32" s="622"/>
      <c r="DQ32" s="622"/>
      <c r="DR32" s="622"/>
      <c r="DS32" s="622"/>
      <c r="DT32" s="622"/>
      <c r="DU32" s="622"/>
      <c r="DV32" s="623"/>
      <c r="DW32" s="624" t="s">
        <v>180</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3351</v>
      </c>
      <c r="S33" s="622"/>
      <c r="T33" s="622"/>
      <c r="U33" s="622"/>
      <c r="V33" s="622"/>
      <c r="W33" s="622"/>
      <c r="X33" s="622"/>
      <c r="Y33" s="623"/>
      <c r="Z33" s="659">
        <v>0</v>
      </c>
      <c r="AA33" s="659"/>
      <c r="AB33" s="659"/>
      <c r="AC33" s="659"/>
      <c r="AD33" s="660" t="s">
        <v>138</v>
      </c>
      <c r="AE33" s="660"/>
      <c r="AF33" s="660"/>
      <c r="AG33" s="660"/>
      <c r="AH33" s="660"/>
      <c r="AI33" s="660"/>
      <c r="AJ33" s="660"/>
      <c r="AK33" s="660"/>
      <c r="AL33" s="624" t="s">
        <v>180</v>
      </c>
      <c r="AM33" s="625"/>
      <c r="AN33" s="625"/>
      <c r="AO33" s="661"/>
      <c r="AP33" s="664"/>
      <c r="AQ33" s="665"/>
      <c r="AR33" s="665"/>
      <c r="AS33" s="665"/>
      <c r="AT33" s="691"/>
      <c r="AU33" s="215"/>
      <c r="AV33" s="215"/>
      <c r="AW33" s="215"/>
      <c r="AX33" s="602" t="s">
        <v>321</v>
      </c>
      <c r="AY33" s="603"/>
      <c r="AZ33" s="603"/>
      <c r="BA33" s="603"/>
      <c r="BB33" s="603"/>
      <c r="BC33" s="603"/>
      <c r="BD33" s="603"/>
      <c r="BE33" s="603"/>
      <c r="BF33" s="604"/>
      <c r="BG33" s="682">
        <v>99.3</v>
      </c>
      <c r="BH33" s="606"/>
      <c r="BI33" s="606"/>
      <c r="BJ33" s="606"/>
      <c r="BK33" s="606"/>
      <c r="BL33" s="606"/>
      <c r="BM33" s="652">
        <v>96.3</v>
      </c>
      <c r="BN33" s="606"/>
      <c r="BO33" s="606"/>
      <c r="BP33" s="606"/>
      <c r="BQ33" s="669"/>
      <c r="BR33" s="682">
        <v>99.4</v>
      </c>
      <c r="BS33" s="606"/>
      <c r="BT33" s="606"/>
      <c r="BU33" s="606"/>
      <c r="BV33" s="606"/>
      <c r="BW33" s="606"/>
      <c r="BX33" s="652">
        <v>96.3</v>
      </c>
      <c r="BY33" s="606"/>
      <c r="BZ33" s="606"/>
      <c r="CA33" s="606"/>
      <c r="CB33" s="669"/>
      <c r="CD33" s="618" t="s">
        <v>322</v>
      </c>
      <c r="CE33" s="619"/>
      <c r="CF33" s="619"/>
      <c r="CG33" s="619"/>
      <c r="CH33" s="619"/>
      <c r="CI33" s="619"/>
      <c r="CJ33" s="619"/>
      <c r="CK33" s="619"/>
      <c r="CL33" s="619"/>
      <c r="CM33" s="619"/>
      <c r="CN33" s="619"/>
      <c r="CO33" s="619"/>
      <c r="CP33" s="619"/>
      <c r="CQ33" s="620"/>
      <c r="CR33" s="621">
        <v>4067458</v>
      </c>
      <c r="CS33" s="634"/>
      <c r="CT33" s="634"/>
      <c r="CU33" s="634"/>
      <c r="CV33" s="634"/>
      <c r="CW33" s="634"/>
      <c r="CX33" s="634"/>
      <c r="CY33" s="635"/>
      <c r="CZ33" s="624">
        <v>54.3</v>
      </c>
      <c r="DA33" s="636"/>
      <c r="DB33" s="636"/>
      <c r="DC33" s="637"/>
      <c r="DD33" s="627">
        <v>3377676</v>
      </c>
      <c r="DE33" s="634"/>
      <c r="DF33" s="634"/>
      <c r="DG33" s="634"/>
      <c r="DH33" s="634"/>
      <c r="DI33" s="634"/>
      <c r="DJ33" s="634"/>
      <c r="DK33" s="635"/>
      <c r="DL33" s="627">
        <v>1959630</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142092</v>
      </c>
      <c r="S34" s="622"/>
      <c r="T34" s="622"/>
      <c r="U34" s="622"/>
      <c r="V34" s="622"/>
      <c r="W34" s="622"/>
      <c r="X34" s="622"/>
      <c r="Y34" s="623"/>
      <c r="Z34" s="659">
        <v>1.8</v>
      </c>
      <c r="AA34" s="659"/>
      <c r="AB34" s="659"/>
      <c r="AC34" s="659"/>
      <c r="AD34" s="660" t="s">
        <v>138</v>
      </c>
      <c r="AE34" s="660"/>
      <c r="AF34" s="660"/>
      <c r="AG34" s="660"/>
      <c r="AH34" s="660"/>
      <c r="AI34" s="660"/>
      <c r="AJ34" s="660"/>
      <c r="AK34" s="660"/>
      <c r="AL34" s="624" t="s">
        <v>138</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324</v>
      </c>
      <c r="CE34" s="619"/>
      <c r="CF34" s="619"/>
      <c r="CG34" s="619"/>
      <c r="CH34" s="619"/>
      <c r="CI34" s="619"/>
      <c r="CJ34" s="619"/>
      <c r="CK34" s="619"/>
      <c r="CL34" s="619"/>
      <c r="CM34" s="619"/>
      <c r="CN34" s="619"/>
      <c r="CO34" s="619"/>
      <c r="CP34" s="619"/>
      <c r="CQ34" s="620"/>
      <c r="CR34" s="621">
        <v>1340946</v>
      </c>
      <c r="CS34" s="622"/>
      <c r="CT34" s="622"/>
      <c r="CU34" s="622"/>
      <c r="CV34" s="622"/>
      <c r="CW34" s="622"/>
      <c r="CX34" s="622"/>
      <c r="CY34" s="623"/>
      <c r="CZ34" s="624">
        <v>17.899999999999999</v>
      </c>
      <c r="DA34" s="636"/>
      <c r="DB34" s="636"/>
      <c r="DC34" s="637"/>
      <c r="DD34" s="627">
        <v>1036026</v>
      </c>
      <c r="DE34" s="622"/>
      <c r="DF34" s="622"/>
      <c r="DG34" s="622"/>
      <c r="DH34" s="622"/>
      <c r="DI34" s="622"/>
      <c r="DJ34" s="622"/>
      <c r="DK34" s="623"/>
      <c r="DL34" s="627">
        <v>674850</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313679</v>
      </c>
      <c r="S35" s="622"/>
      <c r="T35" s="622"/>
      <c r="U35" s="622"/>
      <c r="V35" s="622"/>
      <c r="W35" s="622"/>
      <c r="X35" s="622"/>
      <c r="Y35" s="623"/>
      <c r="Z35" s="659">
        <v>4</v>
      </c>
      <c r="AA35" s="659"/>
      <c r="AB35" s="659"/>
      <c r="AC35" s="659"/>
      <c r="AD35" s="660" t="s">
        <v>236</v>
      </c>
      <c r="AE35" s="660"/>
      <c r="AF35" s="660"/>
      <c r="AG35" s="660"/>
      <c r="AH35" s="660"/>
      <c r="AI35" s="660"/>
      <c r="AJ35" s="660"/>
      <c r="AK35" s="660"/>
      <c r="AL35" s="624" t="s">
        <v>236</v>
      </c>
      <c r="AM35" s="625"/>
      <c r="AN35" s="625"/>
      <c r="AO35" s="661"/>
      <c r="AP35" s="218"/>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29462</v>
      </c>
      <c r="CS35" s="634"/>
      <c r="CT35" s="634"/>
      <c r="CU35" s="634"/>
      <c r="CV35" s="634"/>
      <c r="CW35" s="634"/>
      <c r="CX35" s="634"/>
      <c r="CY35" s="635"/>
      <c r="CZ35" s="624">
        <v>0.4</v>
      </c>
      <c r="DA35" s="636"/>
      <c r="DB35" s="636"/>
      <c r="DC35" s="637"/>
      <c r="DD35" s="627">
        <v>28723</v>
      </c>
      <c r="DE35" s="634"/>
      <c r="DF35" s="634"/>
      <c r="DG35" s="634"/>
      <c r="DH35" s="634"/>
      <c r="DI35" s="634"/>
      <c r="DJ35" s="634"/>
      <c r="DK35" s="635"/>
      <c r="DL35" s="627">
        <v>28723</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634448</v>
      </c>
      <c r="S36" s="622"/>
      <c r="T36" s="622"/>
      <c r="U36" s="622"/>
      <c r="V36" s="622"/>
      <c r="W36" s="622"/>
      <c r="X36" s="622"/>
      <c r="Y36" s="623"/>
      <c r="Z36" s="659">
        <v>8.1999999999999993</v>
      </c>
      <c r="AA36" s="659"/>
      <c r="AB36" s="659"/>
      <c r="AC36" s="659"/>
      <c r="AD36" s="660" t="s">
        <v>236</v>
      </c>
      <c r="AE36" s="660"/>
      <c r="AF36" s="660"/>
      <c r="AG36" s="660"/>
      <c r="AH36" s="660"/>
      <c r="AI36" s="660"/>
      <c r="AJ36" s="660"/>
      <c r="AK36" s="660"/>
      <c r="AL36" s="624" t="s">
        <v>236</v>
      </c>
      <c r="AM36" s="625"/>
      <c r="AN36" s="625"/>
      <c r="AO36" s="661"/>
      <c r="AP36" s="218"/>
      <c r="AQ36" s="670" t="s">
        <v>330</v>
      </c>
      <c r="AR36" s="671"/>
      <c r="AS36" s="671"/>
      <c r="AT36" s="671"/>
      <c r="AU36" s="671"/>
      <c r="AV36" s="671"/>
      <c r="AW36" s="671"/>
      <c r="AX36" s="671"/>
      <c r="AY36" s="672"/>
      <c r="AZ36" s="676">
        <v>1004030</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38494</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994788</v>
      </c>
      <c r="CS36" s="622"/>
      <c r="CT36" s="622"/>
      <c r="CU36" s="622"/>
      <c r="CV36" s="622"/>
      <c r="CW36" s="622"/>
      <c r="CX36" s="622"/>
      <c r="CY36" s="623"/>
      <c r="CZ36" s="624">
        <v>13.3</v>
      </c>
      <c r="DA36" s="636"/>
      <c r="DB36" s="636"/>
      <c r="DC36" s="637"/>
      <c r="DD36" s="627">
        <v>847458</v>
      </c>
      <c r="DE36" s="622"/>
      <c r="DF36" s="622"/>
      <c r="DG36" s="622"/>
      <c r="DH36" s="622"/>
      <c r="DI36" s="622"/>
      <c r="DJ36" s="622"/>
      <c r="DK36" s="623"/>
      <c r="DL36" s="627">
        <v>458623</v>
      </c>
      <c r="DM36" s="622"/>
      <c r="DN36" s="622"/>
      <c r="DO36" s="622"/>
      <c r="DP36" s="622"/>
      <c r="DQ36" s="622"/>
      <c r="DR36" s="622"/>
      <c r="DS36" s="622"/>
      <c r="DT36" s="622"/>
      <c r="DU36" s="622"/>
      <c r="DV36" s="623"/>
      <c r="DW36" s="624">
        <v>9.5</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170722</v>
      </c>
      <c r="S37" s="622"/>
      <c r="T37" s="622"/>
      <c r="U37" s="622"/>
      <c r="V37" s="622"/>
      <c r="W37" s="622"/>
      <c r="X37" s="622"/>
      <c r="Y37" s="623"/>
      <c r="Z37" s="659">
        <v>2.2000000000000002</v>
      </c>
      <c r="AA37" s="659"/>
      <c r="AB37" s="659"/>
      <c r="AC37" s="659"/>
      <c r="AD37" s="660">
        <v>3228</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334000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23394</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384267</v>
      </c>
      <c r="CS37" s="634"/>
      <c r="CT37" s="634"/>
      <c r="CU37" s="634"/>
      <c r="CV37" s="634"/>
      <c r="CW37" s="634"/>
      <c r="CX37" s="634"/>
      <c r="CY37" s="635"/>
      <c r="CZ37" s="624">
        <v>5.0999999999999996</v>
      </c>
      <c r="DA37" s="636"/>
      <c r="DB37" s="636"/>
      <c r="DC37" s="637"/>
      <c r="DD37" s="627">
        <v>384267</v>
      </c>
      <c r="DE37" s="634"/>
      <c r="DF37" s="634"/>
      <c r="DG37" s="634"/>
      <c r="DH37" s="634"/>
      <c r="DI37" s="634"/>
      <c r="DJ37" s="634"/>
      <c r="DK37" s="635"/>
      <c r="DL37" s="627">
        <v>313887</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78400</v>
      </c>
      <c r="S38" s="622"/>
      <c r="T38" s="622"/>
      <c r="U38" s="622"/>
      <c r="V38" s="622"/>
      <c r="W38" s="622"/>
      <c r="X38" s="622"/>
      <c r="Y38" s="623"/>
      <c r="Z38" s="659">
        <v>1</v>
      </c>
      <c r="AA38" s="659"/>
      <c r="AB38" s="659"/>
      <c r="AC38" s="659"/>
      <c r="AD38" s="660" t="s">
        <v>236</v>
      </c>
      <c r="AE38" s="660"/>
      <c r="AF38" s="660"/>
      <c r="AG38" s="660"/>
      <c r="AH38" s="660"/>
      <c r="AI38" s="660"/>
      <c r="AJ38" s="660"/>
      <c r="AK38" s="660"/>
      <c r="AL38" s="624" t="s">
        <v>236</v>
      </c>
      <c r="AM38" s="625"/>
      <c r="AN38" s="625"/>
      <c r="AO38" s="661"/>
      <c r="AQ38" s="654" t="s">
        <v>338</v>
      </c>
      <c r="AR38" s="655"/>
      <c r="AS38" s="655"/>
      <c r="AT38" s="655"/>
      <c r="AU38" s="655"/>
      <c r="AV38" s="655"/>
      <c r="AW38" s="655"/>
      <c r="AX38" s="655"/>
      <c r="AY38" s="656"/>
      <c r="AZ38" s="621">
        <v>37952</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2367</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966078</v>
      </c>
      <c r="CS38" s="622"/>
      <c r="CT38" s="622"/>
      <c r="CU38" s="622"/>
      <c r="CV38" s="622"/>
      <c r="CW38" s="622"/>
      <c r="CX38" s="622"/>
      <c r="CY38" s="623"/>
      <c r="CZ38" s="624">
        <v>12.9</v>
      </c>
      <c r="DA38" s="636"/>
      <c r="DB38" s="636"/>
      <c r="DC38" s="637"/>
      <c r="DD38" s="627">
        <v>863753</v>
      </c>
      <c r="DE38" s="622"/>
      <c r="DF38" s="622"/>
      <c r="DG38" s="622"/>
      <c r="DH38" s="622"/>
      <c r="DI38" s="622"/>
      <c r="DJ38" s="622"/>
      <c r="DK38" s="623"/>
      <c r="DL38" s="627">
        <v>797434</v>
      </c>
      <c r="DM38" s="622"/>
      <c r="DN38" s="622"/>
      <c r="DO38" s="622"/>
      <c r="DP38" s="622"/>
      <c r="DQ38" s="622"/>
      <c r="DR38" s="622"/>
      <c r="DS38" s="622"/>
      <c r="DT38" s="622"/>
      <c r="DU38" s="622"/>
      <c r="DV38" s="623"/>
      <c r="DW38" s="624">
        <v>16.5</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180</v>
      </c>
      <c r="S39" s="622"/>
      <c r="T39" s="622"/>
      <c r="U39" s="622"/>
      <c r="V39" s="622"/>
      <c r="W39" s="622"/>
      <c r="X39" s="622"/>
      <c r="Y39" s="623"/>
      <c r="Z39" s="659" t="s">
        <v>236</v>
      </c>
      <c r="AA39" s="659"/>
      <c r="AB39" s="659"/>
      <c r="AC39" s="659"/>
      <c r="AD39" s="660" t="s">
        <v>236</v>
      </c>
      <c r="AE39" s="660"/>
      <c r="AF39" s="660"/>
      <c r="AG39" s="660"/>
      <c r="AH39" s="660"/>
      <c r="AI39" s="660"/>
      <c r="AJ39" s="660"/>
      <c r="AK39" s="660"/>
      <c r="AL39" s="624" t="s">
        <v>236</v>
      </c>
      <c r="AM39" s="625"/>
      <c r="AN39" s="625"/>
      <c r="AO39" s="661"/>
      <c r="AQ39" s="654" t="s">
        <v>342</v>
      </c>
      <c r="AR39" s="655"/>
      <c r="AS39" s="655"/>
      <c r="AT39" s="655"/>
      <c r="AU39" s="655"/>
      <c r="AV39" s="655"/>
      <c r="AW39" s="655"/>
      <c r="AX39" s="655"/>
      <c r="AY39" s="656"/>
      <c r="AZ39" s="621" t="s">
        <v>236</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3669</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735416</v>
      </c>
      <c r="CS39" s="634"/>
      <c r="CT39" s="634"/>
      <c r="CU39" s="634"/>
      <c r="CV39" s="634"/>
      <c r="CW39" s="634"/>
      <c r="CX39" s="634"/>
      <c r="CY39" s="635"/>
      <c r="CZ39" s="624">
        <v>9.8000000000000007</v>
      </c>
      <c r="DA39" s="636"/>
      <c r="DB39" s="636"/>
      <c r="DC39" s="637"/>
      <c r="DD39" s="627">
        <v>600948</v>
      </c>
      <c r="DE39" s="634"/>
      <c r="DF39" s="634"/>
      <c r="DG39" s="634"/>
      <c r="DH39" s="634"/>
      <c r="DI39" s="634"/>
      <c r="DJ39" s="634"/>
      <c r="DK39" s="635"/>
      <c r="DL39" s="627" t="s">
        <v>236</v>
      </c>
      <c r="DM39" s="634"/>
      <c r="DN39" s="634"/>
      <c r="DO39" s="634"/>
      <c r="DP39" s="634"/>
      <c r="DQ39" s="634"/>
      <c r="DR39" s="634"/>
      <c r="DS39" s="634"/>
      <c r="DT39" s="634"/>
      <c r="DU39" s="634"/>
      <c r="DV39" s="635"/>
      <c r="DW39" s="624" t="s">
        <v>138</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t="s">
        <v>236</v>
      </c>
      <c r="S40" s="622"/>
      <c r="T40" s="622"/>
      <c r="U40" s="622"/>
      <c r="V40" s="622"/>
      <c r="W40" s="622"/>
      <c r="X40" s="622"/>
      <c r="Y40" s="623"/>
      <c r="Z40" s="659" t="s">
        <v>236</v>
      </c>
      <c r="AA40" s="659"/>
      <c r="AB40" s="659"/>
      <c r="AC40" s="659"/>
      <c r="AD40" s="660" t="s">
        <v>236</v>
      </c>
      <c r="AE40" s="660"/>
      <c r="AF40" s="660"/>
      <c r="AG40" s="660"/>
      <c r="AH40" s="660"/>
      <c r="AI40" s="660"/>
      <c r="AJ40" s="660"/>
      <c r="AK40" s="660"/>
      <c r="AL40" s="624" t="s">
        <v>236</v>
      </c>
      <c r="AM40" s="625"/>
      <c r="AN40" s="625"/>
      <c r="AO40" s="661"/>
      <c r="AQ40" s="654" t="s">
        <v>346</v>
      </c>
      <c r="AR40" s="655"/>
      <c r="AS40" s="655"/>
      <c r="AT40" s="655"/>
      <c r="AU40" s="655"/>
      <c r="AV40" s="655"/>
      <c r="AW40" s="655"/>
      <c r="AX40" s="655"/>
      <c r="AY40" s="656"/>
      <c r="AZ40" s="621" t="s">
        <v>236</v>
      </c>
      <c r="BA40" s="622"/>
      <c r="BB40" s="622"/>
      <c r="BC40" s="622"/>
      <c r="BD40" s="634"/>
      <c r="BE40" s="634"/>
      <c r="BF40" s="657"/>
      <c r="BG40" s="662" t="s">
        <v>347</v>
      </c>
      <c r="BH40" s="663"/>
      <c r="BI40" s="663"/>
      <c r="BJ40" s="663"/>
      <c r="BK40" s="663"/>
      <c r="BL40" s="219"/>
      <c r="BM40" s="619" t="s">
        <v>348</v>
      </c>
      <c r="BN40" s="619"/>
      <c r="BO40" s="619"/>
      <c r="BP40" s="619"/>
      <c r="BQ40" s="619"/>
      <c r="BR40" s="619"/>
      <c r="BS40" s="619"/>
      <c r="BT40" s="619"/>
      <c r="BU40" s="620"/>
      <c r="BV40" s="621">
        <v>105</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768</v>
      </c>
      <c r="CS40" s="622"/>
      <c r="CT40" s="622"/>
      <c r="CU40" s="622"/>
      <c r="CV40" s="622"/>
      <c r="CW40" s="622"/>
      <c r="CX40" s="622"/>
      <c r="CY40" s="623"/>
      <c r="CZ40" s="624">
        <v>0</v>
      </c>
      <c r="DA40" s="636"/>
      <c r="DB40" s="636"/>
      <c r="DC40" s="637"/>
      <c r="DD40" s="627">
        <v>768</v>
      </c>
      <c r="DE40" s="622"/>
      <c r="DF40" s="622"/>
      <c r="DG40" s="622"/>
      <c r="DH40" s="622"/>
      <c r="DI40" s="622"/>
      <c r="DJ40" s="622"/>
      <c r="DK40" s="623"/>
      <c r="DL40" s="627" t="s">
        <v>180</v>
      </c>
      <c r="DM40" s="622"/>
      <c r="DN40" s="622"/>
      <c r="DO40" s="622"/>
      <c r="DP40" s="622"/>
      <c r="DQ40" s="622"/>
      <c r="DR40" s="622"/>
      <c r="DS40" s="622"/>
      <c r="DT40" s="622"/>
      <c r="DU40" s="622"/>
      <c r="DV40" s="623"/>
      <c r="DW40" s="624" t="s">
        <v>236</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7782351</v>
      </c>
      <c r="S41" s="646"/>
      <c r="T41" s="646"/>
      <c r="U41" s="646"/>
      <c r="V41" s="646"/>
      <c r="W41" s="646"/>
      <c r="X41" s="646"/>
      <c r="Y41" s="649"/>
      <c r="Z41" s="650">
        <v>100</v>
      </c>
      <c r="AA41" s="650"/>
      <c r="AB41" s="650"/>
      <c r="AC41" s="650"/>
      <c r="AD41" s="651">
        <v>4845207</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127567</v>
      </c>
      <c r="BA41" s="622"/>
      <c r="BB41" s="622"/>
      <c r="BC41" s="622"/>
      <c r="BD41" s="634"/>
      <c r="BE41" s="634"/>
      <c r="BF41" s="657"/>
      <c r="BG41" s="662"/>
      <c r="BH41" s="663"/>
      <c r="BI41" s="663"/>
      <c r="BJ41" s="663"/>
      <c r="BK41" s="663"/>
      <c r="BL41" s="219"/>
      <c r="BM41" s="619" t="s">
        <v>352</v>
      </c>
      <c r="BN41" s="619"/>
      <c r="BO41" s="619"/>
      <c r="BP41" s="619"/>
      <c r="BQ41" s="619"/>
      <c r="BR41" s="619"/>
      <c r="BS41" s="619"/>
      <c r="BT41" s="619"/>
      <c r="BU41" s="620"/>
      <c r="BV41" s="621" t="s">
        <v>138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236</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504511</v>
      </c>
      <c r="BA42" s="646"/>
      <c r="BB42" s="646"/>
      <c r="BC42" s="646"/>
      <c r="BD42" s="606"/>
      <c r="BE42" s="606"/>
      <c r="BF42" s="669"/>
      <c r="BG42" s="664"/>
      <c r="BH42" s="665"/>
      <c r="BI42" s="665"/>
      <c r="BJ42" s="665"/>
      <c r="BK42" s="665"/>
      <c r="BL42" s="220"/>
      <c r="BM42" s="603" t="s">
        <v>355</v>
      </c>
      <c r="BN42" s="603"/>
      <c r="BO42" s="603"/>
      <c r="BP42" s="603"/>
      <c r="BQ42" s="603"/>
      <c r="BR42" s="603"/>
      <c r="BS42" s="603"/>
      <c r="BT42" s="603"/>
      <c r="BU42" s="604"/>
      <c r="BV42" s="605">
        <v>419</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420321</v>
      </c>
      <c r="CS42" s="634"/>
      <c r="CT42" s="634"/>
      <c r="CU42" s="634"/>
      <c r="CV42" s="634"/>
      <c r="CW42" s="634"/>
      <c r="CX42" s="634"/>
      <c r="CY42" s="635"/>
      <c r="CZ42" s="624">
        <v>5.6</v>
      </c>
      <c r="DA42" s="636"/>
      <c r="DB42" s="636"/>
      <c r="DC42" s="637"/>
      <c r="DD42" s="627">
        <v>275055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357</v>
      </c>
      <c r="CD43" s="618" t="s">
        <v>358</v>
      </c>
      <c r="CE43" s="619"/>
      <c r="CF43" s="619"/>
      <c r="CG43" s="619"/>
      <c r="CH43" s="619"/>
      <c r="CI43" s="619"/>
      <c r="CJ43" s="619"/>
      <c r="CK43" s="619"/>
      <c r="CL43" s="619"/>
      <c r="CM43" s="619"/>
      <c r="CN43" s="619"/>
      <c r="CO43" s="619"/>
      <c r="CP43" s="619"/>
      <c r="CQ43" s="620"/>
      <c r="CR43" s="621">
        <v>5210</v>
      </c>
      <c r="CS43" s="634"/>
      <c r="CT43" s="634"/>
      <c r="CU43" s="634"/>
      <c r="CV43" s="634"/>
      <c r="CW43" s="634"/>
      <c r="CX43" s="634"/>
      <c r="CY43" s="635"/>
      <c r="CZ43" s="624">
        <v>0.1</v>
      </c>
      <c r="DA43" s="636"/>
      <c r="DB43" s="636"/>
      <c r="DC43" s="637"/>
      <c r="DD43" s="627">
        <v>5210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420321</v>
      </c>
      <c r="CS44" s="622"/>
      <c r="CT44" s="622"/>
      <c r="CU44" s="622"/>
      <c r="CV44" s="622"/>
      <c r="CW44" s="622"/>
      <c r="CX44" s="622"/>
      <c r="CY44" s="623"/>
      <c r="CZ44" s="624">
        <v>5.6</v>
      </c>
      <c r="DA44" s="625"/>
      <c r="DB44" s="625"/>
      <c r="DC44" s="626"/>
      <c r="DD44" s="627">
        <v>275055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49579</v>
      </c>
      <c r="CS45" s="634"/>
      <c r="CT45" s="634"/>
      <c r="CU45" s="634"/>
      <c r="CV45" s="634"/>
      <c r="CW45" s="634"/>
      <c r="CX45" s="634"/>
      <c r="CY45" s="635"/>
      <c r="CZ45" s="624">
        <v>0.7</v>
      </c>
      <c r="DA45" s="636"/>
      <c r="DB45" s="636"/>
      <c r="DC45" s="637"/>
      <c r="DD45" s="627">
        <v>37705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363</v>
      </c>
      <c r="CG46" s="619"/>
      <c r="CH46" s="619"/>
      <c r="CI46" s="619"/>
      <c r="CJ46" s="619"/>
      <c r="CK46" s="619"/>
      <c r="CL46" s="619"/>
      <c r="CM46" s="619"/>
      <c r="CN46" s="619"/>
      <c r="CO46" s="619"/>
      <c r="CP46" s="619"/>
      <c r="CQ46" s="620"/>
      <c r="CR46" s="621">
        <v>332507</v>
      </c>
      <c r="CS46" s="622"/>
      <c r="CT46" s="622"/>
      <c r="CU46" s="622"/>
      <c r="CV46" s="622"/>
      <c r="CW46" s="622"/>
      <c r="CX46" s="622"/>
      <c r="CY46" s="623"/>
      <c r="CZ46" s="624">
        <v>4.4000000000000004</v>
      </c>
      <c r="DA46" s="625"/>
      <c r="DB46" s="625"/>
      <c r="DC46" s="626"/>
      <c r="DD46" s="627">
        <v>199115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364</v>
      </c>
      <c r="CG47" s="619"/>
      <c r="CH47" s="619"/>
      <c r="CI47" s="619"/>
      <c r="CJ47" s="619"/>
      <c r="CK47" s="619"/>
      <c r="CL47" s="619"/>
      <c r="CM47" s="619"/>
      <c r="CN47" s="619"/>
      <c r="CO47" s="619"/>
      <c r="CP47" s="619"/>
      <c r="CQ47" s="620"/>
      <c r="CR47" s="621" t="s">
        <v>180</v>
      </c>
      <c r="CS47" s="634"/>
      <c r="CT47" s="634"/>
      <c r="CU47" s="634"/>
      <c r="CV47" s="634"/>
      <c r="CW47" s="634"/>
      <c r="CX47" s="634"/>
      <c r="CY47" s="635"/>
      <c r="CZ47" s="624" t="s">
        <v>180</v>
      </c>
      <c r="DA47" s="636"/>
      <c r="DB47" s="636"/>
      <c r="DC47" s="637"/>
      <c r="DD47" s="627" t="s">
        <v>180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1"/>
      <c r="CD48" s="644"/>
      <c r="CE48" s="645"/>
      <c r="CF48" s="618" t="s">
        <v>365</v>
      </c>
      <c r="CG48" s="619"/>
      <c r="CH48" s="619"/>
      <c r="CI48" s="619"/>
      <c r="CJ48" s="619"/>
      <c r="CK48" s="619"/>
      <c r="CL48" s="619"/>
      <c r="CM48" s="619"/>
      <c r="CN48" s="619"/>
      <c r="CO48" s="619"/>
      <c r="CP48" s="619"/>
      <c r="CQ48" s="620"/>
      <c r="CR48" s="621" t="s">
        <v>138</v>
      </c>
      <c r="CS48" s="622"/>
      <c r="CT48" s="622"/>
      <c r="CU48" s="622"/>
      <c r="CV48" s="622"/>
      <c r="CW48" s="622"/>
      <c r="CX48" s="622"/>
      <c r="CY48" s="623"/>
      <c r="CZ48" s="624" t="s">
        <v>236</v>
      </c>
      <c r="DA48" s="625"/>
      <c r="DB48" s="625"/>
      <c r="DC48" s="626"/>
      <c r="DD48" s="627" t="s">
        <v>180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366</v>
      </c>
      <c r="CE49" s="603"/>
      <c r="CF49" s="603"/>
      <c r="CG49" s="603"/>
      <c r="CH49" s="603"/>
      <c r="CI49" s="603"/>
      <c r="CJ49" s="603"/>
      <c r="CK49" s="603"/>
      <c r="CL49" s="603"/>
      <c r="CM49" s="603"/>
      <c r="CN49" s="603"/>
      <c r="CO49" s="603"/>
      <c r="CP49" s="603"/>
      <c r="CQ49" s="604"/>
      <c r="CR49" s="605">
        <v>7489233</v>
      </c>
      <c r="CS49" s="606"/>
      <c r="CT49" s="606"/>
      <c r="CU49" s="606"/>
      <c r="CV49" s="606"/>
      <c r="CW49" s="606"/>
      <c r="CX49" s="606"/>
      <c r="CY49" s="607"/>
      <c r="CZ49" s="608">
        <v>100</v>
      </c>
      <c r="DA49" s="609"/>
      <c r="DB49" s="609"/>
      <c r="DC49" s="610"/>
      <c r="DD49" s="611">
        <v>5676221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xT2re04MlDGX5CJ8L4T+5y2iOh6mW0ZNCLZlAk1jRlgPWQTsa1E1NTtFlPy4TxHOvKG4LVlarapgsoiIujJiQ==" saltValue="P1yAjp9p+GsMfuwjWkKyK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31" sqref="V31:Z31"/>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2" t="s">
        <v>367</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3" t="s">
        <v>368</v>
      </c>
      <c r="DK2" s="1094"/>
      <c r="DL2" s="1094"/>
      <c r="DM2" s="1094"/>
      <c r="DN2" s="1094"/>
      <c r="DO2" s="1095"/>
      <c r="DP2" s="224"/>
      <c r="DQ2" s="1093" t="s">
        <v>369</v>
      </c>
      <c r="DR2" s="1094"/>
      <c r="DS2" s="1094"/>
      <c r="DT2" s="1094"/>
      <c r="DU2" s="1094"/>
      <c r="DV2" s="1094"/>
      <c r="DW2" s="1094"/>
      <c r="DX2" s="1094"/>
      <c r="DY2" s="1094"/>
      <c r="DZ2" s="1095"/>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61" t="s">
        <v>370</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28"/>
      <c r="BA4" s="228"/>
      <c r="BB4" s="228"/>
      <c r="BC4" s="228"/>
      <c r="BD4" s="228"/>
      <c r="BE4" s="229"/>
      <c r="BF4" s="229"/>
      <c r="BG4" s="229"/>
      <c r="BH4" s="229"/>
      <c r="BI4" s="229"/>
      <c r="BJ4" s="229"/>
      <c r="BK4" s="229"/>
      <c r="BL4" s="229"/>
      <c r="BM4" s="229"/>
      <c r="BN4" s="229"/>
      <c r="BO4" s="229"/>
      <c r="BP4" s="229"/>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7" t="s">
        <v>372</v>
      </c>
      <c r="B5" s="998"/>
      <c r="C5" s="998"/>
      <c r="D5" s="998"/>
      <c r="E5" s="998"/>
      <c r="F5" s="998"/>
      <c r="G5" s="998"/>
      <c r="H5" s="998"/>
      <c r="I5" s="998"/>
      <c r="J5" s="998"/>
      <c r="K5" s="998"/>
      <c r="L5" s="998"/>
      <c r="M5" s="998"/>
      <c r="N5" s="998"/>
      <c r="O5" s="998"/>
      <c r="P5" s="999"/>
      <c r="Q5" s="1003" t="s">
        <v>373</v>
      </c>
      <c r="R5" s="1004"/>
      <c r="S5" s="1004"/>
      <c r="T5" s="1004"/>
      <c r="U5" s="1005"/>
      <c r="V5" s="1003" t="s">
        <v>374</v>
      </c>
      <c r="W5" s="1004"/>
      <c r="X5" s="1004"/>
      <c r="Y5" s="1004"/>
      <c r="Z5" s="1005"/>
      <c r="AA5" s="1003" t="s">
        <v>375</v>
      </c>
      <c r="AB5" s="1004"/>
      <c r="AC5" s="1004"/>
      <c r="AD5" s="1004"/>
      <c r="AE5" s="1004"/>
      <c r="AF5" s="1096" t="s">
        <v>376</v>
      </c>
      <c r="AG5" s="1004"/>
      <c r="AH5" s="1004"/>
      <c r="AI5" s="1004"/>
      <c r="AJ5" s="1017"/>
      <c r="AK5" s="1004" t="s">
        <v>377</v>
      </c>
      <c r="AL5" s="1004"/>
      <c r="AM5" s="1004"/>
      <c r="AN5" s="1004"/>
      <c r="AO5" s="1005"/>
      <c r="AP5" s="1003" t="s">
        <v>378</v>
      </c>
      <c r="AQ5" s="1004"/>
      <c r="AR5" s="1004"/>
      <c r="AS5" s="1004"/>
      <c r="AT5" s="1005"/>
      <c r="AU5" s="1003" t="s">
        <v>379</v>
      </c>
      <c r="AV5" s="1004"/>
      <c r="AW5" s="1004"/>
      <c r="AX5" s="1004"/>
      <c r="AY5" s="1017"/>
      <c r="AZ5" s="228"/>
      <c r="BA5" s="228"/>
      <c r="BB5" s="228"/>
      <c r="BC5" s="228"/>
      <c r="BD5" s="228"/>
      <c r="BE5" s="229"/>
      <c r="BF5" s="229"/>
      <c r="BG5" s="229"/>
      <c r="BH5" s="229"/>
      <c r="BI5" s="229"/>
      <c r="BJ5" s="229"/>
      <c r="BK5" s="229"/>
      <c r="BL5" s="229"/>
      <c r="BM5" s="229"/>
      <c r="BN5" s="229"/>
      <c r="BO5" s="229"/>
      <c r="BP5" s="229"/>
      <c r="BQ5" s="997" t="s">
        <v>380</v>
      </c>
      <c r="BR5" s="998"/>
      <c r="BS5" s="998"/>
      <c r="BT5" s="998"/>
      <c r="BU5" s="998"/>
      <c r="BV5" s="998"/>
      <c r="BW5" s="998"/>
      <c r="BX5" s="998"/>
      <c r="BY5" s="998"/>
      <c r="BZ5" s="998"/>
      <c r="CA5" s="998"/>
      <c r="CB5" s="998"/>
      <c r="CC5" s="998"/>
      <c r="CD5" s="998"/>
      <c r="CE5" s="998"/>
      <c r="CF5" s="998"/>
      <c r="CG5" s="999"/>
      <c r="CH5" s="1003" t="s">
        <v>381</v>
      </c>
      <c r="CI5" s="1004"/>
      <c r="CJ5" s="1004"/>
      <c r="CK5" s="1004"/>
      <c r="CL5" s="1005"/>
      <c r="CM5" s="1003" t="s">
        <v>382</v>
      </c>
      <c r="CN5" s="1004"/>
      <c r="CO5" s="1004"/>
      <c r="CP5" s="1004"/>
      <c r="CQ5" s="1005"/>
      <c r="CR5" s="1003" t="s">
        <v>383</v>
      </c>
      <c r="CS5" s="1004"/>
      <c r="CT5" s="1004"/>
      <c r="CU5" s="1004"/>
      <c r="CV5" s="1005"/>
      <c r="CW5" s="1003" t="s">
        <v>384</v>
      </c>
      <c r="CX5" s="1004"/>
      <c r="CY5" s="1004"/>
      <c r="CZ5" s="1004"/>
      <c r="DA5" s="1005"/>
      <c r="DB5" s="1003" t="s">
        <v>385</v>
      </c>
      <c r="DC5" s="1004"/>
      <c r="DD5" s="1004"/>
      <c r="DE5" s="1004"/>
      <c r="DF5" s="1005"/>
      <c r="DG5" s="1086" t="s">
        <v>386</v>
      </c>
      <c r="DH5" s="1087"/>
      <c r="DI5" s="1087"/>
      <c r="DJ5" s="1087"/>
      <c r="DK5" s="1088"/>
      <c r="DL5" s="1086" t="s">
        <v>387</v>
      </c>
      <c r="DM5" s="1087"/>
      <c r="DN5" s="1087"/>
      <c r="DO5" s="1087"/>
      <c r="DP5" s="1088"/>
      <c r="DQ5" s="1003" t="s">
        <v>388</v>
      </c>
      <c r="DR5" s="1004"/>
      <c r="DS5" s="1004"/>
      <c r="DT5" s="1004"/>
      <c r="DU5" s="1005"/>
      <c r="DV5" s="1003" t="s">
        <v>379</v>
      </c>
      <c r="DW5" s="1004"/>
      <c r="DX5" s="1004"/>
      <c r="DY5" s="1004"/>
      <c r="DZ5" s="1017"/>
      <c r="EA5" s="230"/>
    </row>
    <row r="6" spans="1:131" s="231"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28"/>
      <c r="BA6" s="228"/>
      <c r="BB6" s="228"/>
      <c r="BC6" s="228"/>
      <c r="BD6" s="228"/>
      <c r="BE6" s="229"/>
      <c r="BF6" s="229"/>
      <c r="BG6" s="229"/>
      <c r="BH6" s="229"/>
      <c r="BI6" s="229"/>
      <c r="BJ6" s="229"/>
      <c r="BK6" s="229"/>
      <c r="BL6" s="229"/>
      <c r="BM6" s="229"/>
      <c r="BN6" s="229"/>
      <c r="BO6" s="229"/>
      <c r="BP6" s="229"/>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0"/>
    </row>
    <row r="7" spans="1:131" s="231" customFormat="1" ht="26.25" customHeight="1" thickTop="1" x14ac:dyDescent="0.2">
      <c r="A7" s="232">
        <v>1</v>
      </c>
      <c r="B7" s="1049" t="s">
        <v>389</v>
      </c>
      <c r="C7" s="1050"/>
      <c r="D7" s="1050"/>
      <c r="E7" s="1050"/>
      <c r="F7" s="1050"/>
      <c r="G7" s="1050"/>
      <c r="H7" s="1050"/>
      <c r="I7" s="1050"/>
      <c r="J7" s="1050"/>
      <c r="K7" s="1050"/>
      <c r="L7" s="1050"/>
      <c r="M7" s="1050"/>
      <c r="N7" s="1050"/>
      <c r="O7" s="1050"/>
      <c r="P7" s="1051"/>
      <c r="Q7" s="1104">
        <v>7695</v>
      </c>
      <c r="R7" s="1105"/>
      <c r="S7" s="1105"/>
      <c r="T7" s="1105"/>
      <c r="U7" s="1105"/>
      <c r="V7" s="1105">
        <v>7406</v>
      </c>
      <c r="W7" s="1105"/>
      <c r="X7" s="1105"/>
      <c r="Y7" s="1105"/>
      <c r="Z7" s="1105"/>
      <c r="AA7" s="1105">
        <v>289</v>
      </c>
      <c r="AB7" s="1105"/>
      <c r="AC7" s="1105"/>
      <c r="AD7" s="1105"/>
      <c r="AE7" s="1106"/>
      <c r="AF7" s="1107">
        <v>245</v>
      </c>
      <c r="AG7" s="1108"/>
      <c r="AH7" s="1108"/>
      <c r="AI7" s="1108"/>
      <c r="AJ7" s="1109"/>
      <c r="AK7" s="1110">
        <v>314</v>
      </c>
      <c r="AL7" s="1111"/>
      <c r="AM7" s="1111"/>
      <c r="AN7" s="1111"/>
      <c r="AO7" s="1111"/>
      <c r="AP7" s="1111">
        <v>4665</v>
      </c>
      <c r="AQ7" s="1111"/>
      <c r="AR7" s="1111"/>
      <c r="AS7" s="1111"/>
      <c r="AT7" s="1111"/>
      <c r="AU7" s="1112" t="s">
        <v>584</v>
      </c>
      <c r="AV7" s="1112"/>
      <c r="AW7" s="1112"/>
      <c r="AX7" s="1112"/>
      <c r="AY7" s="1113"/>
      <c r="AZ7" s="228"/>
      <c r="BA7" s="228"/>
      <c r="BB7" s="228"/>
      <c r="BC7" s="228"/>
      <c r="BD7" s="228"/>
      <c r="BE7" s="229"/>
      <c r="BF7" s="229"/>
      <c r="BG7" s="229"/>
      <c r="BH7" s="229"/>
      <c r="BI7" s="229"/>
      <c r="BJ7" s="229"/>
      <c r="BK7" s="229"/>
      <c r="BL7" s="229"/>
      <c r="BM7" s="229"/>
      <c r="BN7" s="229"/>
      <c r="BO7" s="229"/>
      <c r="BP7" s="229"/>
      <c r="BQ7" s="232">
        <v>1</v>
      </c>
      <c r="BR7" s="233"/>
      <c r="BS7" s="1101" t="s">
        <v>600</v>
      </c>
      <c r="BT7" s="1102"/>
      <c r="BU7" s="1102"/>
      <c r="BV7" s="1102"/>
      <c r="BW7" s="1102"/>
      <c r="BX7" s="1102"/>
      <c r="BY7" s="1102"/>
      <c r="BZ7" s="1102"/>
      <c r="CA7" s="1102"/>
      <c r="CB7" s="1102"/>
      <c r="CC7" s="1102"/>
      <c r="CD7" s="1102"/>
      <c r="CE7" s="1102"/>
      <c r="CF7" s="1102"/>
      <c r="CG7" s="1114"/>
      <c r="CH7" s="1098">
        <v>0</v>
      </c>
      <c r="CI7" s="1099"/>
      <c r="CJ7" s="1099"/>
      <c r="CK7" s="1099"/>
      <c r="CL7" s="1100"/>
      <c r="CM7" s="1098">
        <v>122</v>
      </c>
      <c r="CN7" s="1099"/>
      <c r="CO7" s="1099"/>
      <c r="CP7" s="1099"/>
      <c r="CQ7" s="1100"/>
      <c r="CR7" s="1098">
        <v>5</v>
      </c>
      <c r="CS7" s="1099"/>
      <c r="CT7" s="1099"/>
      <c r="CU7" s="1099"/>
      <c r="CV7" s="1100"/>
      <c r="CW7" s="1098" t="s">
        <v>585</v>
      </c>
      <c r="CX7" s="1099"/>
      <c r="CY7" s="1099"/>
      <c r="CZ7" s="1099"/>
      <c r="DA7" s="1100"/>
      <c r="DB7" s="1098" t="s">
        <v>585</v>
      </c>
      <c r="DC7" s="1099"/>
      <c r="DD7" s="1099"/>
      <c r="DE7" s="1099"/>
      <c r="DF7" s="1100"/>
      <c r="DG7" s="1098" t="s">
        <v>585</v>
      </c>
      <c r="DH7" s="1099"/>
      <c r="DI7" s="1099"/>
      <c r="DJ7" s="1099"/>
      <c r="DK7" s="1100"/>
      <c r="DL7" s="1098" t="s">
        <v>585</v>
      </c>
      <c r="DM7" s="1099"/>
      <c r="DN7" s="1099"/>
      <c r="DO7" s="1099"/>
      <c r="DP7" s="1100"/>
      <c r="DQ7" s="1098" t="s">
        <v>585</v>
      </c>
      <c r="DR7" s="1099"/>
      <c r="DS7" s="1099"/>
      <c r="DT7" s="1099"/>
      <c r="DU7" s="1100"/>
      <c r="DV7" s="1101"/>
      <c r="DW7" s="1102"/>
      <c r="DX7" s="1102"/>
      <c r="DY7" s="1102"/>
      <c r="DZ7" s="1103"/>
      <c r="EA7" s="230"/>
    </row>
    <row r="8" spans="1:131" s="231" customFormat="1" ht="26.25" customHeight="1" x14ac:dyDescent="0.2">
      <c r="A8" s="234">
        <v>2</v>
      </c>
      <c r="B8" s="1032" t="s">
        <v>390</v>
      </c>
      <c r="C8" s="1033"/>
      <c r="D8" s="1033"/>
      <c r="E8" s="1033"/>
      <c r="F8" s="1033"/>
      <c r="G8" s="1033"/>
      <c r="H8" s="1033"/>
      <c r="I8" s="1033"/>
      <c r="J8" s="1033"/>
      <c r="K8" s="1033"/>
      <c r="L8" s="1033"/>
      <c r="M8" s="1033"/>
      <c r="N8" s="1033"/>
      <c r="O8" s="1033"/>
      <c r="P8" s="1034"/>
      <c r="Q8" s="1040">
        <v>58</v>
      </c>
      <c r="R8" s="1041"/>
      <c r="S8" s="1041"/>
      <c r="T8" s="1041"/>
      <c r="U8" s="1041"/>
      <c r="V8" s="1041">
        <v>54</v>
      </c>
      <c r="W8" s="1041"/>
      <c r="X8" s="1041"/>
      <c r="Y8" s="1041"/>
      <c r="Z8" s="1041"/>
      <c r="AA8" s="1041">
        <v>4</v>
      </c>
      <c r="AB8" s="1041"/>
      <c r="AC8" s="1041"/>
      <c r="AD8" s="1041"/>
      <c r="AE8" s="1042"/>
      <c r="AF8" s="1037">
        <v>4</v>
      </c>
      <c r="AG8" s="1038"/>
      <c r="AH8" s="1038"/>
      <c r="AI8" s="1038"/>
      <c r="AJ8" s="1039"/>
      <c r="AK8" s="1082" t="s">
        <v>585</v>
      </c>
      <c r="AL8" s="1083"/>
      <c r="AM8" s="1083"/>
      <c r="AN8" s="1083"/>
      <c r="AO8" s="1083"/>
      <c r="AP8" s="1083" t="s">
        <v>585</v>
      </c>
      <c r="AQ8" s="1083"/>
      <c r="AR8" s="1083"/>
      <c r="AS8" s="1083"/>
      <c r="AT8" s="1083"/>
      <c r="AU8" s="1084"/>
      <c r="AV8" s="1084"/>
      <c r="AW8" s="1084"/>
      <c r="AX8" s="1084"/>
      <c r="AY8" s="1085"/>
      <c r="AZ8" s="228"/>
      <c r="BA8" s="228"/>
      <c r="BB8" s="228"/>
      <c r="BC8" s="228"/>
      <c r="BD8" s="228"/>
      <c r="BE8" s="229"/>
      <c r="BF8" s="229"/>
      <c r="BG8" s="229"/>
      <c r="BH8" s="229"/>
      <c r="BI8" s="229"/>
      <c r="BJ8" s="229"/>
      <c r="BK8" s="229"/>
      <c r="BL8" s="229"/>
      <c r="BM8" s="229"/>
      <c r="BN8" s="229"/>
      <c r="BO8" s="229"/>
      <c r="BP8" s="229"/>
      <c r="BQ8" s="234">
        <v>2</v>
      </c>
      <c r="BR8" s="235"/>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0"/>
    </row>
    <row r="9" spans="1:131" s="231" customFormat="1" ht="26.25" customHeight="1" x14ac:dyDescent="0.2">
      <c r="A9" s="234">
        <v>3</v>
      </c>
      <c r="B9" s="1032" t="s">
        <v>391</v>
      </c>
      <c r="C9" s="1033"/>
      <c r="D9" s="1033"/>
      <c r="E9" s="1033"/>
      <c r="F9" s="1033"/>
      <c r="G9" s="1033"/>
      <c r="H9" s="1033"/>
      <c r="I9" s="1033"/>
      <c r="J9" s="1033"/>
      <c r="K9" s="1033"/>
      <c r="L9" s="1033"/>
      <c r="M9" s="1033"/>
      <c r="N9" s="1033"/>
      <c r="O9" s="1033"/>
      <c r="P9" s="1034"/>
      <c r="Q9" s="1040">
        <v>114</v>
      </c>
      <c r="R9" s="1041"/>
      <c r="S9" s="1041"/>
      <c r="T9" s="1041"/>
      <c r="U9" s="1041"/>
      <c r="V9" s="1041">
        <v>113</v>
      </c>
      <c r="W9" s="1041"/>
      <c r="X9" s="1041"/>
      <c r="Y9" s="1041"/>
      <c r="Z9" s="1041"/>
      <c r="AA9" s="1041">
        <v>1</v>
      </c>
      <c r="AB9" s="1041"/>
      <c r="AC9" s="1041"/>
      <c r="AD9" s="1041"/>
      <c r="AE9" s="1042"/>
      <c r="AF9" s="1037">
        <v>1</v>
      </c>
      <c r="AG9" s="1038"/>
      <c r="AH9" s="1038"/>
      <c r="AI9" s="1038"/>
      <c r="AJ9" s="1039"/>
      <c r="AK9" s="1082" t="s">
        <v>585</v>
      </c>
      <c r="AL9" s="1083"/>
      <c r="AM9" s="1083"/>
      <c r="AN9" s="1083"/>
      <c r="AO9" s="1083"/>
      <c r="AP9" s="1083" t="s">
        <v>585</v>
      </c>
      <c r="AQ9" s="1083"/>
      <c r="AR9" s="1083"/>
      <c r="AS9" s="1083"/>
      <c r="AT9" s="1083"/>
      <c r="AU9" s="1084"/>
      <c r="AV9" s="1084"/>
      <c r="AW9" s="1084"/>
      <c r="AX9" s="1084"/>
      <c r="AY9" s="1085"/>
      <c r="AZ9" s="228"/>
      <c r="BA9" s="228"/>
      <c r="BB9" s="228"/>
      <c r="BC9" s="228"/>
      <c r="BD9" s="228"/>
      <c r="BE9" s="229"/>
      <c r="BF9" s="229"/>
      <c r="BG9" s="229"/>
      <c r="BH9" s="229"/>
      <c r="BI9" s="229"/>
      <c r="BJ9" s="229"/>
      <c r="BK9" s="229"/>
      <c r="BL9" s="229"/>
      <c r="BM9" s="229"/>
      <c r="BN9" s="229"/>
      <c r="BO9" s="229"/>
      <c r="BP9" s="229"/>
      <c r="BQ9" s="234">
        <v>3</v>
      </c>
      <c r="BR9" s="235"/>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0"/>
    </row>
    <row r="10" spans="1:131" s="231" customFormat="1" ht="26.25" customHeight="1" x14ac:dyDescent="0.2">
      <c r="A10" s="234">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28"/>
      <c r="BA10" s="228"/>
      <c r="BB10" s="228"/>
      <c r="BC10" s="228"/>
      <c r="BD10" s="228"/>
      <c r="BE10" s="229"/>
      <c r="BF10" s="229"/>
      <c r="BG10" s="229"/>
      <c r="BH10" s="229"/>
      <c r="BI10" s="229"/>
      <c r="BJ10" s="229"/>
      <c r="BK10" s="229"/>
      <c r="BL10" s="229"/>
      <c r="BM10" s="229"/>
      <c r="BN10" s="229"/>
      <c r="BO10" s="229"/>
      <c r="BP10" s="229"/>
      <c r="BQ10" s="234">
        <v>4</v>
      </c>
      <c r="BR10" s="235"/>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0"/>
    </row>
    <row r="11" spans="1:131" s="231" customFormat="1" ht="26.25" customHeight="1" x14ac:dyDescent="0.2">
      <c r="A11" s="234">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28"/>
      <c r="BA11" s="228"/>
      <c r="BB11" s="228"/>
      <c r="BC11" s="228"/>
      <c r="BD11" s="228"/>
      <c r="BE11" s="229"/>
      <c r="BF11" s="229"/>
      <c r="BG11" s="229"/>
      <c r="BH11" s="229"/>
      <c r="BI11" s="229"/>
      <c r="BJ11" s="229"/>
      <c r="BK11" s="229"/>
      <c r="BL11" s="229"/>
      <c r="BM11" s="229"/>
      <c r="BN11" s="229"/>
      <c r="BO11" s="229"/>
      <c r="BP11" s="229"/>
      <c r="BQ11" s="234">
        <v>5</v>
      </c>
      <c r="BR11" s="235"/>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0"/>
    </row>
    <row r="12" spans="1:131" s="231" customFormat="1" ht="26.25" customHeight="1" x14ac:dyDescent="0.2">
      <c r="A12" s="234">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28"/>
      <c r="BA12" s="228"/>
      <c r="BB12" s="228"/>
      <c r="BC12" s="228"/>
      <c r="BD12" s="228"/>
      <c r="BE12" s="229"/>
      <c r="BF12" s="229"/>
      <c r="BG12" s="229"/>
      <c r="BH12" s="229"/>
      <c r="BI12" s="229"/>
      <c r="BJ12" s="229"/>
      <c r="BK12" s="229"/>
      <c r="BL12" s="229"/>
      <c r="BM12" s="229"/>
      <c r="BN12" s="229"/>
      <c r="BO12" s="229"/>
      <c r="BP12" s="229"/>
      <c r="BQ12" s="234">
        <v>6</v>
      </c>
      <c r="BR12" s="235"/>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0"/>
    </row>
    <row r="13" spans="1:131" s="231" customFormat="1" ht="26.25" customHeight="1" x14ac:dyDescent="0.2">
      <c r="A13" s="234">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28"/>
      <c r="BA13" s="228"/>
      <c r="BB13" s="228"/>
      <c r="BC13" s="228"/>
      <c r="BD13" s="228"/>
      <c r="BE13" s="229"/>
      <c r="BF13" s="229"/>
      <c r="BG13" s="229"/>
      <c r="BH13" s="229"/>
      <c r="BI13" s="229"/>
      <c r="BJ13" s="229"/>
      <c r="BK13" s="229"/>
      <c r="BL13" s="229"/>
      <c r="BM13" s="229"/>
      <c r="BN13" s="229"/>
      <c r="BO13" s="229"/>
      <c r="BP13" s="229"/>
      <c r="BQ13" s="234">
        <v>7</v>
      </c>
      <c r="BR13" s="235"/>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0"/>
    </row>
    <row r="14" spans="1:131" s="231" customFormat="1" ht="26.25" customHeight="1" x14ac:dyDescent="0.2">
      <c r="A14" s="234">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28"/>
      <c r="BA14" s="228"/>
      <c r="BB14" s="228"/>
      <c r="BC14" s="228"/>
      <c r="BD14" s="228"/>
      <c r="BE14" s="229"/>
      <c r="BF14" s="229"/>
      <c r="BG14" s="229"/>
      <c r="BH14" s="229"/>
      <c r="BI14" s="229"/>
      <c r="BJ14" s="229"/>
      <c r="BK14" s="229"/>
      <c r="BL14" s="229"/>
      <c r="BM14" s="229"/>
      <c r="BN14" s="229"/>
      <c r="BO14" s="229"/>
      <c r="BP14" s="229"/>
      <c r="BQ14" s="234">
        <v>8</v>
      </c>
      <c r="BR14" s="235"/>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0"/>
    </row>
    <row r="15" spans="1:131" s="231" customFormat="1" ht="26.25" customHeight="1" x14ac:dyDescent="0.2">
      <c r="A15" s="234">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28"/>
      <c r="BA15" s="228"/>
      <c r="BB15" s="228"/>
      <c r="BC15" s="228"/>
      <c r="BD15" s="228"/>
      <c r="BE15" s="229"/>
      <c r="BF15" s="229"/>
      <c r="BG15" s="229"/>
      <c r="BH15" s="229"/>
      <c r="BI15" s="229"/>
      <c r="BJ15" s="229"/>
      <c r="BK15" s="229"/>
      <c r="BL15" s="229"/>
      <c r="BM15" s="229"/>
      <c r="BN15" s="229"/>
      <c r="BO15" s="229"/>
      <c r="BP15" s="229"/>
      <c r="BQ15" s="234">
        <v>9</v>
      </c>
      <c r="BR15" s="235"/>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0"/>
    </row>
    <row r="16" spans="1:131" s="231" customFormat="1" ht="26.25" customHeight="1" x14ac:dyDescent="0.2">
      <c r="A16" s="234">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28"/>
      <c r="BA16" s="228"/>
      <c r="BB16" s="228"/>
      <c r="BC16" s="228"/>
      <c r="BD16" s="228"/>
      <c r="BE16" s="229"/>
      <c r="BF16" s="229"/>
      <c r="BG16" s="229"/>
      <c r="BH16" s="229"/>
      <c r="BI16" s="229"/>
      <c r="BJ16" s="229"/>
      <c r="BK16" s="229"/>
      <c r="BL16" s="229"/>
      <c r="BM16" s="229"/>
      <c r="BN16" s="229"/>
      <c r="BO16" s="229"/>
      <c r="BP16" s="229"/>
      <c r="BQ16" s="234">
        <v>10</v>
      </c>
      <c r="BR16" s="235"/>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0"/>
    </row>
    <row r="17" spans="1:131" s="231" customFormat="1" ht="26.25" customHeight="1" x14ac:dyDescent="0.2">
      <c r="A17" s="234">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28"/>
      <c r="BA17" s="228"/>
      <c r="BB17" s="228"/>
      <c r="BC17" s="228"/>
      <c r="BD17" s="228"/>
      <c r="BE17" s="229"/>
      <c r="BF17" s="229"/>
      <c r="BG17" s="229"/>
      <c r="BH17" s="229"/>
      <c r="BI17" s="229"/>
      <c r="BJ17" s="229"/>
      <c r="BK17" s="229"/>
      <c r="BL17" s="229"/>
      <c r="BM17" s="229"/>
      <c r="BN17" s="229"/>
      <c r="BO17" s="229"/>
      <c r="BP17" s="229"/>
      <c r="BQ17" s="234">
        <v>11</v>
      </c>
      <c r="BR17" s="235"/>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0"/>
    </row>
    <row r="18" spans="1:131" s="231" customFormat="1" ht="26.25" customHeight="1" x14ac:dyDescent="0.2">
      <c r="A18" s="234">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28"/>
      <c r="BA18" s="228"/>
      <c r="BB18" s="228"/>
      <c r="BC18" s="228"/>
      <c r="BD18" s="228"/>
      <c r="BE18" s="229"/>
      <c r="BF18" s="229"/>
      <c r="BG18" s="229"/>
      <c r="BH18" s="229"/>
      <c r="BI18" s="229"/>
      <c r="BJ18" s="229"/>
      <c r="BK18" s="229"/>
      <c r="BL18" s="229"/>
      <c r="BM18" s="229"/>
      <c r="BN18" s="229"/>
      <c r="BO18" s="229"/>
      <c r="BP18" s="229"/>
      <c r="BQ18" s="234">
        <v>12</v>
      </c>
      <c r="BR18" s="235"/>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0"/>
    </row>
    <row r="19" spans="1:131" s="231" customFormat="1" ht="26.25" customHeight="1" x14ac:dyDescent="0.2">
      <c r="A19" s="234">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28"/>
      <c r="BA19" s="228"/>
      <c r="BB19" s="228"/>
      <c r="BC19" s="228"/>
      <c r="BD19" s="228"/>
      <c r="BE19" s="229"/>
      <c r="BF19" s="229"/>
      <c r="BG19" s="229"/>
      <c r="BH19" s="229"/>
      <c r="BI19" s="229"/>
      <c r="BJ19" s="229"/>
      <c r="BK19" s="229"/>
      <c r="BL19" s="229"/>
      <c r="BM19" s="229"/>
      <c r="BN19" s="229"/>
      <c r="BO19" s="229"/>
      <c r="BP19" s="229"/>
      <c r="BQ19" s="234">
        <v>13</v>
      </c>
      <c r="BR19" s="235"/>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0"/>
    </row>
    <row r="20" spans="1:131" s="231" customFormat="1" ht="26.25" customHeight="1" x14ac:dyDescent="0.2">
      <c r="A20" s="234">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28"/>
      <c r="BA20" s="228"/>
      <c r="BB20" s="228"/>
      <c r="BC20" s="228"/>
      <c r="BD20" s="228"/>
      <c r="BE20" s="229"/>
      <c r="BF20" s="229"/>
      <c r="BG20" s="229"/>
      <c r="BH20" s="229"/>
      <c r="BI20" s="229"/>
      <c r="BJ20" s="229"/>
      <c r="BK20" s="229"/>
      <c r="BL20" s="229"/>
      <c r="BM20" s="229"/>
      <c r="BN20" s="229"/>
      <c r="BO20" s="229"/>
      <c r="BP20" s="229"/>
      <c r="BQ20" s="234">
        <v>14</v>
      </c>
      <c r="BR20" s="235"/>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0"/>
    </row>
    <row r="21" spans="1:131" s="231" customFormat="1" ht="26.25" customHeight="1" thickBot="1" x14ac:dyDescent="0.25">
      <c r="A21" s="234">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28"/>
      <c r="BA21" s="228"/>
      <c r="BB21" s="228"/>
      <c r="BC21" s="228"/>
      <c r="BD21" s="228"/>
      <c r="BE21" s="229"/>
      <c r="BF21" s="229"/>
      <c r="BG21" s="229"/>
      <c r="BH21" s="229"/>
      <c r="BI21" s="229"/>
      <c r="BJ21" s="229"/>
      <c r="BK21" s="229"/>
      <c r="BL21" s="229"/>
      <c r="BM21" s="229"/>
      <c r="BN21" s="229"/>
      <c r="BO21" s="229"/>
      <c r="BP21" s="229"/>
      <c r="BQ21" s="234">
        <v>15</v>
      </c>
      <c r="BR21" s="235"/>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0"/>
    </row>
    <row r="22" spans="1:131" s="231" customFormat="1" ht="26.25" customHeight="1" x14ac:dyDescent="0.2">
      <c r="A22" s="234">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392</v>
      </c>
      <c r="BA22" s="1030"/>
      <c r="BB22" s="1030"/>
      <c r="BC22" s="1030"/>
      <c r="BD22" s="1031"/>
      <c r="BE22" s="229"/>
      <c r="BF22" s="229"/>
      <c r="BG22" s="229"/>
      <c r="BH22" s="229"/>
      <c r="BI22" s="229"/>
      <c r="BJ22" s="229"/>
      <c r="BK22" s="229"/>
      <c r="BL22" s="229"/>
      <c r="BM22" s="229"/>
      <c r="BN22" s="229"/>
      <c r="BO22" s="229"/>
      <c r="BP22" s="229"/>
      <c r="BQ22" s="234">
        <v>16</v>
      </c>
      <c r="BR22" s="235"/>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0"/>
    </row>
    <row r="23" spans="1:131" s="231" customFormat="1" ht="26.25" customHeight="1" thickBot="1" x14ac:dyDescent="0.25">
      <c r="A23" s="236" t="s">
        <v>393</v>
      </c>
      <c r="B23" s="937" t="s">
        <v>394</v>
      </c>
      <c r="C23" s="938"/>
      <c r="D23" s="938"/>
      <c r="E23" s="938"/>
      <c r="F23" s="938"/>
      <c r="G23" s="938"/>
      <c r="H23" s="938"/>
      <c r="I23" s="938"/>
      <c r="J23" s="938"/>
      <c r="K23" s="938"/>
      <c r="L23" s="938"/>
      <c r="M23" s="938"/>
      <c r="N23" s="938"/>
      <c r="O23" s="938"/>
      <c r="P23" s="948"/>
      <c r="Q23" s="1069">
        <v>7782</v>
      </c>
      <c r="R23" s="1063"/>
      <c r="S23" s="1063"/>
      <c r="T23" s="1063"/>
      <c r="U23" s="1063"/>
      <c r="V23" s="1063">
        <v>7489</v>
      </c>
      <c r="W23" s="1063"/>
      <c r="X23" s="1063"/>
      <c r="Y23" s="1063"/>
      <c r="Z23" s="1063"/>
      <c r="AA23" s="1063">
        <v>293</v>
      </c>
      <c r="AB23" s="1063"/>
      <c r="AC23" s="1063"/>
      <c r="AD23" s="1063"/>
      <c r="AE23" s="1070"/>
      <c r="AF23" s="1071">
        <v>249</v>
      </c>
      <c r="AG23" s="1063"/>
      <c r="AH23" s="1063"/>
      <c r="AI23" s="1063"/>
      <c r="AJ23" s="1072"/>
      <c r="AK23" s="1073"/>
      <c r="AL23" s="1074"/>
      <c r="AM23" s="1074"/>
      <c r="AN23" s="1074"/>
      <c r="AO23" s="1074"/>
      <c r="AP23" s="1063">
        <v>4665</v>
      </c>
      <c r="AQ23" s="1063"/>
      <c r="AR23" s="1063"/>
      <c r="AS23" s="1063"/>
      <c r="AT23" s="1063"/>
      <c r="AU23" s="1064"/>
      <c r="AV23" s="1064"/>
      <c r="AW23" s="1064"/>
      <c r="AX23" s="1064"/>
      <c r="AY23" s="1065"/>
      <c r="AZ23" s="1066" t="s">
        <v>395</v>
      </c>
      <c r="BA23" s="1067"/>
      <c r="BB23" s="1067"/>
      <c r="BC23" s="1067"/>
      <c r="BD23" s="1068"/>
      <c r="BE23" s="229"/>
      <c r="BF23" s="229"/>
      <c r="BG23" s="229"/>
      <c r="BH23" s="229"/>
      <c r="BI23" s="229"/>
      <c r="BJ23" s="229"/>
      <c r="BK23" s="229"/>
      <c r="BL23" s="229"/>
      <c r="BM23" s="229"/>
      <c r="BN23" s="229"/>
      <c r="BO23" s="229"/>
      <c r="BP23" s="229"/>
      <c r="BQ23" s="234">
        <v>17</v>
      </c>
      <c r="BR23" s="235"/>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0"/>
    </row>
    <row r="24" spans="1:131" s="231" customFormat="1" ht="26.25" customHeight="1" x14ac:dyDescent="0.2">
      <c r="A24" s="1062" t="s">
        <v>396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28"/>
      <c r="BA24" s="228"/>
      <c r="BB24" s="228"/>
      <c r="BC24" s="228"/>
      <c r="BD24" s="228"/>
      <c r="BE24" s="229"/>
      <c r="BF24" s="229"/>
      <c r="BG24" s="229"/>
      <c r="BH24" s="229"/>
      <c r="BI24" s="229"/>
      <c r="BJ24" s="229"/>
      <c r="BK24" s="229"/>
      <c r="BL24" s="229"/>
      <c r="BM24" s="229"/>
      <c r="BN24" s="229"/>
      <c r="BO24" s="229"/>
      <c r="BP24" s="229"/>
      <c r="BQ24" s="234">
        <v>18</v>
      </c>
      <c r="BR24" s="235"/>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0"/>
    </row>
    <row r="25" spans="1:131" ht="26.25" customHeight="1" thickBot="1" x14ac:dyDescent="0.25">
      <c r="A25" s="1061" t="s">
        <v>397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28"/>
      <c r="BK25" s="228"/>
      <c r="BL25" s="228"/>
      <c r="BM25" s="228"/>
      <c r="BN25" s="228"/>
      <c r="BO25" s="237"/>
      <c r="BP25" s="237"/>
      <c r="BQ25" s="234">
        <v>19</v>
      </c>
      <c r="BR25" s="235"/>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26"/>
    </row>
    <row r="26" spans="1:131" ht="26.25" customHeight="1" x14ac:dyDescent="0.2">
      <c r="A26" s="997" t="s">
        <v>372</v>
      </c>
      <c r="B26" s="998"/>
      <c r="C26" s="998"/>
      <c r="D26" s="998"/>
      <c r="E26" s="998"/>
      <c r="F26" s="998"/>
      <c r="G26" s="998"/>
      <c r="H26" s="998"/>
      <c r="I26" s="998"/>
      <c r="J26" s="998"/>
      <c r="K26" s="998"/>
      <c r="L26" s="998"/>
      <c r="M26" s="998"/>
      <c r="N26" s="998"/>
      <c r="O26" s="998"/>
      <c r="P26" s="999"/>
      <c r="Q26" s="1003" t="s">
        <v>398</v>
      </c>
      <c r="R26" s="1004"/>
      <c r="S26" s="1004"/>
      <c r="T26" s="1004"/>
      <c r="U26" s="1005"/>
      <c r="V26" s="1003" t="s">
        <v>399</v>
      </c>
      <c r="W26" s="1004"/>
      <c r="X26" s="1004"/>
      <c r="Y26" s="1004"/>
      <c r="Z26" s="1005"/>
      <c r="AA26" s="1003" t="s">
        <v>400</v>
      </c>
      <c r="AB26" s="1004"/>
      <c r="AC26" s="1004"/>
      <c r="AD26" s="1004"/>
      <c r="AE26" s="1004"/>
      <c r="AF26" s="1057" t="s">
        <v>401</v>
      </c>
      <c r="AG26" s="1010"/>
      <c r="AH26" s="1010"/>
      <c r="AI26" s="1010"/>
      <c r="AJ26" s="1058"/>
      <c r="AK26" s="1004" t="s">
        <v>402</v>
      </c>
      <c r="AL26" s="1004"/>
      <c r="AM26" s="1004"/>
      <c r="AN26" s="1004"/>
      <c r="AO26" s="1005"/>
      <c r="AP26" s="1003" t="s">
        <v>403</v>
      </c>
      <c r="AQ26" s="1004"/>
      <c r="AR26" s="1004"/>
      <c r="AS26" s="1004"/>
      <c r="AT26" s="1005"/>
      <c r="AU26" s="1003" t="s">
        <v>404</v>
      </c>
      <c r="AV26" s="1004"/>
      <c r="AW26" s="1004"/>
      <c r="AX26" s="1004"/>
      <c r="AY26" s="1005"/>
      <c r="AZ26" s="1003" t="s">
        <v>405</v>
      </c>
      <c r="BA26" s="1004"/>
      <c r="BB26" s="1004"/>
      <c r="BC26" s="1004"/>
      <c r="BD26" s="1005"/>
      <c r="BE26" s="1003" t="s">
        <v>379</v>
      </c>
      <c r="BF26" s="1004"/>
      <c r="BG26" s="1004"/>
      <c r="BH26" s="1004"/>
      <c r="BI26" s="1017"/>
      <c r="BJ26" s="228"/>
      <c r="BK26" s="228"/>
      <c r="BL26" s="228"/>
      <c r="BM26" s="228"/>
      <c r="BN26" s="228"/>
      <c r="BO26" s="237"/>
      <c r="BP26" s="237"/>
      <c r="BQ26" s="234">
        <v>20</v>
      </c>
      <c r="BR26" s="235"/>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26"/>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28"/>
      <c r="BK27" s="228"/>
      <c r="BL27" s="228"/>
      <c r="BM27" s="228"/>
      <c r="BN27" s="228"/>
      <c r="BO27" s="237"/>
      <c r="BP27" s="237"/>
      <c r="BQ27" s="234">
        <v>21</v>
      </c>
      <c r="BR27" s="235"/>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26"/>
    </row>
    <row r="28" spans="1:131" ht="26.25" customHeight="1" thickTop="1" x14ac:dyDescent="0.2">
      <c r="A28" s="238">
        <v>1</v>
      </c>
      <c r="B28" s="1049" t="s">
        <v>406</v>
      </c>
      <c r="C28" s="1050"/>
      <c r="D28" s="1050"/>
      <c r="E28" s="1050"/>
      <c r="F28" s="1050"/>
      <c r="G28" s="1050"/>
      <c r="H28" s="1050"/>
      <c r="I28" s="1050"/>
      <c r="J28" s="1050"/>
      <c r="K28" s="1050"/>
      <c r="L28" s="1050"/>
      <c r="M28" s="1050"/>
      <c r="N28" s="1050"/>
      <c r="O28" s="1050"/>
      <c r="P28" s="1051"/>
      <c r="Q28" s="1052">
        <v>2172</v>
      </c>
      <c r="R28" s="1053"/>
      <c r="S28" s="1053"/>
      <c r="T28" s="1053"/>
      <c r="U28" s="1053"/>
      <c r="V28" s="1053">
        <v>2134</v>
      </c>
      <c r="W28" s="1053"/>
      <c r="X28" s="1053"/>
      <c r="Y28" s="1053"/>
      <c r="Z28" s="1053"/>
      <c r="AA28" s="1053">
        <v>38</v>
      </c>
      <c r="AB28" s="1053"/>
      <c r="AC28" s="1053"/>
      <c r="AD28" s="1053"/>
      <c r="AE28" s="1054"/>
      <c r="AF28" s="1055">
        <v>38</v>
      </c>
      <c r="AG28" s="1053"/>
      <c r="AH28" s="1053"/>
      <c r="AI28" s="1053"/>
      <c r="AJ28" s="1056"/>
      <c r="AK28" s="1044">
        <v>148</v>
      </c>
      <c r="AL28" s="1045"/>
      <c r="AM28" s="1045"/>
      <c r="AN28" s="1045"/>
      <c r="AO28" s="1045"/>
      <c r="AP28" s="1045" t="s">
        <v>585</v>
      </c>
      <c r="AQ28" s="1045"/>
      <c r="AR28" s="1045"/>
      <c r="AS28" s="1045"/>
      <c r="AT28" s="1045"/>
      <c r="AU28" s="1045" t="s">
        <v>585</v>
      </c>
      <c r="AV28" s="1045"/>
      <c r="AW28" s="1045"/>
      <c r="AX28" s="1045"/>
      <c r="AY28" s="1045"/>
      <c r="AZ28" s="1046" t="s">
        <v>585</v>
      </c>
      <c r="BA28" s="1046"/>
      <c r="BB28" s="1046"/>
      <c r="BC28" s="1046"/>
      <c r="BD28" s="1046"/>
      <c r="BE28" s="1047"/>
      <c r="BF28" s="1047"/>
      <c r="BG28" s="1047"/>
      <c r="BH28" s="1047"/>
      <c r="BI28" s="1048"/>
      <c r="BJ28" s="228"/>
      <c r="BK28" s="228"/>
      <c r="BL28" s="228"/>
      <c r="BM28" s="228"/>
      <c r="BN28" s="228"/>
      <c r="BO28" s="237"/>
      <c r="BP28" s="237"/>
      <c r="BQ28" s="234">
        <v>22</v>
      </c>
      <c r="BR28" s="235"/>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26"/>
    </row>
    <row r="29" spans="1:131" ht="26.25" customHeight="1" x14ac:dyDescent="0.2">
      <c r="A29" s="238">
        <v>2</v>
      </c>
      <c r="B29" s="1032" t="s">
        <v>407</v>
      </c>
      <c r="C29" s="1033"/>
      <c r="D29" s="1033"/>
      <c r="E29" s="1033"/>
      <c r="F29" s="1033"/>
      <c r="G29" s="1033"/>
      <c r="H29" s="1033"/>
      <c r="I29" s="1033"/>
      <c r="J29" s="1033"/>
      <c r="K29" s="1033"/>
      <c r="L29" s="1033"/>
      <c r="M29" s="1033"/>
      <c r="N29" s="1033"/>
      <c r="O29" s="1033"/>
      <c r="P29" s="1034"/>
      <c r="Q29" s="1040">
        <v>334</v>
      </c>
      <c r="R29" s="1041"/>
      <c r="S29" s="1041"/>
      <c r="T29" s="1041"/>
      <c r="U29" s="1041"/>
      <c r="V29" s="1041">
        <v>324</v>
      </c>
      <c r="W29" s="1041"/>
      <c r="X29" s="1041"/>
      <c r="Y29" s="1041"/>
      <c r="Z29" s="1041"/>
      <c r="AA29" s="1041">
        <v>10</v>
      </c>
      <c r="AB29" s="1041"/>
      <c r="AC29" s="1041"/>
      <c r="AD29" s="1041"/>
      <c r="AE29" s="1042"/>
      <c r="AF29" s="1037">
        <v>10</v>
      </c>
      <c r="AG29" s="1038"/>
      <c r="AH29" s="1038"/>
      <c r="AI29" s="1038"/>
      <c r="AJ29" s="1039"/>
      <c r="AK29" s="980">
        <v>69</v>
      </c>
      <c r="AL29" s="971"/>
      <c r="AM29" s="971"/>
      <c r="AN29" s="971"/>
      <c r="AO29" s="971"/>
      <c r="AP29" s="971" t="s">
        <v>585</v>
      </c>
      <c r="AQ29" s="971"/>
      <c r="AR29" s="971"/>
      <c r="AS29" s="971"/>
      <c r="AT29" s="971"/>
      <c r="AU29" s="971" t="s">
        <v>585</v>
      </c>
      <c r="AV29" s="971"/>
      <c r="AW29" s="971"/>
      <c r="AX29" s="971"/>
      <c r="AY29" s="971"/>
      <c r="AZ29" s="1043" t="s">
        <v>585</v>
      </c>
      <c r="BA29" s="1043"/>
      <c r="BB29" s="1043"/>
      <c r="BC29" s="1043"/>
      <c r="BD29" s="1043"/>
      <c r="BE29" s="972"/>
      <c r="BF29" s="972"/>
      <c r="BG29" s="972"/>
      <c r="BH29" s="972"/>
      <c r="BI29" s="973"/>
      <c r="BJ29" s="228"/>
      <c r="BK29" s="228"/>
      <c r="BL29" s="228"/>
      <c r="BM29" s="228"/>
      <c r="BN29" s="228"/>
      <c r="BO29" s="237"/>
      <c r="BP29" s="237"/>
      <c r="BQ29" s="234">
        <v>23</v>
      </c>
      <c r="BR29" s="235"/>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26"/>
    </row>
    <row r="30" spans="1:131" ht="26.25" customHeight="1" x14ac:dyDescent="0.2">
      <c r="A30" s="238">
        <v>3</v>
      </c>
      <c r="B30" s="1032" t="s">
        <v>408</v>
      </c>
      <c r="C30" s="1033"/>
      <c r="D30" s="1033"/>
      <c r="E30" s="1033"/>
      <c r="F30" s="1033"/>
      <c r="G30" s="1033"/>
      <c r="H30" s="1033"/>
      <c r="I30" s="1033"/>
      <c r="J30" s="1033"/>
      <c r="K30" s="1033"/>
      <c r="L30" s="1033"/>
      <c r="M30" s="1033"/>
      <c r="N30" s="1033"/>
      <c r="O30" s="1033"/>
      <c r="P30" s="1034"/>
      <c r="Q30" s="1040">
        <v>175</v>
      </c>
      <c r="R30" s="1041"/>
      <c r="S30" s="1041"/>
      <c r="T30" s="1041"/>
      <c r="U30" s="1041"/>
      <c r="V30" s="1041">
        <v>168</v>
      </c>
      <c r="W30" s="1041"/>
      <c r="X30" s="1041"/>
      <c r="Y30" s="1041"/>
      <c r="Z30" s="1041"/>
      <c r="AA30" s="1041">
        <v>6</v>
      </c>
      <c r="AB30" s="1041"/>
      <c r="AC30" s="1041"/>
      <c r="AD30" s="1041"/>
      <c r="AE30" s="1042"/>
      <c r="AF30" s="1037">
        <v>302</v>
      </c>
      <c r="AG30" s="1038"/>
      <c r="AH30" s="1038"/>
      <c r="AI30" s="1038"/>
      <c r="AJ30" s="1039"/>
      <c r="AK30" s="980" t="s">
        <v>585</v>
      </c>
      <c r="AL30" s="971"/>
      <c r="AM30" s="971"/>
      <c r="AN30" s="971"/>
      <c r="AO30" s="971"/>
      <c r="AP30" s="971" t="s">
        <v>585</v>
      </c>
      <c r="AQ30" s="971"/>
      <c r="AR30" s="971"/>
      <c r="AS30" s="971"/>
      <c r="AT30" s="971"/>
      <c r="AU30" s="971" t="s">
        <v>585</v>
      </c>
      <c r="AV30" s="971"/>
      <c r="AW30" s="971"/>
      <c r="AX30" s="971"/>
      <c r="AY30" s="971"/>
      <c r="AZ30" s="1043" t="s">
        <v>585</v>
      </c>
      <c r="BA30" s="1043"/>
      <c r="BB30" s="1043"/>
      <c r="BC30" s="1043"/>
      <c r="BD30" s="1043"/>
      <c r="BE30" s="972" t="s">
        <v>409</v>
      </c>
      <c r="BF30" s="972"/>
      <c r="BG30" s="972"/>
      <c r="BH30" s="972"/>
      <c r="BI30" s="973"/>
      <c r="BJ30" s="228"/>
      <c r="BK30" s="228"/>
      <c r="BL30" s="228"/>
      <c r="BM30" s="228"/>
      <c r="BN30" s="228"/>
      <c r="BO30" s="237"/>
      <c r="BP30" s="237"/>
      <c r="BQ30" s="234">
        <v>24</v>
      </c>
      <c r="BR30" s="235"/>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26"/>
    </row>
    <row r="31" spans="1:131" ht="26.25" customHeight="1" x14ac:dyDescent="0.2">
      <c r="A31" s="238">
        <v>4</v>
      </c>
      <c r="B31" s="1032" t="s">
        <v>410</v>
      </c>
      <c r="C31" s="1033"/>
      <c r="D31" s="1033"/>
      <c r="E31" s="1033"/>
      <c r="F31" s="1033"/>
      <c r="G31" s="1033"/>
      <c r="H31" s="1033"/>
      <c r="I31" s="1033"/>
      <c r="J31" s="1033"/>
      <c r="K31" s="1033"/>
      <c r="L31" s="1033"/>
      <c r="M31" s="1033"/>
      <c r="N31" s="1033"/>
      <c r="O31" s="1033"/>
      <c r="P31" s="1034"/>
      <c r="Q31" s="1040">
        <v>1251</v>
      </c>
      <c r="R31" s="1041"/>
      <c r="S31" s="1041"/>
      <c r="T31" s="1041"/>
      <c r="U31" s="1041"/>
      <c r="V31" s="1041">
        <v>1224</v>
      </c>
      <c r="W31" s="1041"/>
      <c r="X31" s="1041"/>
      <c r="Y31" s="1041"/>
      <c r="Z31" s="1041"/>
      <c r="AA31" s="1041">
        <v>27</v>
      </c>
      <c r="AB31" s="1041"/>
      <c r="AC31" s="1041"/>
      <c r="AD31" s="1041"/>
      <c r="AE31" s="1042"/>
      <c r="AF31" s="1037">
        <v>27</v>
      </c>
      <c r="AG31" s="1038"/>
      <c r="AH31" s="1038"/>
      <c r="AI31" s="1038"/>
      <c r="AJ31" s="1039"/>
      <c r="AK31" s="980">
        <v>301</v>
      </c>
      <c r="AL31" s="971"/>
      <c r="AM31" s="971"/>
      <c r="AN31" s="971"/>
      <c r="AO31" s="971"/>
      <c r="AP31" s="971">
        <v>6158</v>
      </c>
      <c r="AQ31" s="971"/>
      <c r="AR31" s="971"/>
      <c r="AS31" s="971"/>
      <c r="AT31" s="971"/>
      <c r="AU31" s="971">
        <v>6158</v>
      </c>
      <c r="AV31" s="971"/>
      <c r="AW31" s="971"/>
      <c r="AX31" s="971"/>
      <c r="AY31" s="971"/>
      <c r="AZ31" s="1043" t="s">
        <v>585</v>
      </c>
      <c r="BA31" s="1043"/>
      <c r="BB31" s="1043"/>
      <c r="BC31" s="1043"/>
      <c r="BD31" s="1043"/>
      <c r="BE31" s="972" t="s">
        <v>411</v>
      </c>
      <c r="BF31" s="972"/>
      <c r="BG31" s="972"/>
      <c r="BH31" s="972"/>
      <c r="BI31" s="973"/>
      <c r="BJ31" s="228"/>
      <c r="BK31" s="228"/>
      <c r="BL31" s="228"/>
      <c r="BM31" s="228"/>
      <c r="BN31" s="228"/>
      <c r="BO31" s="237"/>
      <c r="BP31" s="237"/>
      <c r="BQ31" s="234">
        <v>25</v>
      </c>
      <c r="BR31" s="235"/>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26"/>
    </row>
    <row r="32" spans="1:131" ht="26.25" customHeight="1" x14ac:dyDescent="0.2">
      <c r="A32" s="238">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0"/>
      <c r="AL32" s="971"/>
      <c r="AM32" s="971"/>
      <c r="AN32" s="971"/>
      <c r="AO32" s="971"/>
      <c r="AP32" s="971"/>
      <c r="AQ32" s="971"/>
      <c r="AR32" s="971"/>
      <c r="AS32" s="971"/>
      <c r="AT32" s="971"/>
      <c r="AU32" s="971"/>
      <c r="AV32" s="971"/>
      <c r="AW32" s="971"/>
      <c r="AX32" s="971"/>
      <c r="AY32" s="971"/>
      <c r="AZ32" s="1043"/>
      <c r="BA32" s="1043"/>
      <c r="BB32" s="1043"/>
      <c r="BC32" s="1043"/>
      <c r="BD32" s="1043"/>
      <c r="BE32" s="972"/>
      <c r="BF32" s="972"/>
      <c r="BG32" s="972"/>
      <c r="BH32" s="972"/>
      <c r="BI32" s="973"/>
      <c r="BJ32" s="228"/>
      <c r="BK32" s="228"/>
      <c r="BL32" s="228"/>
      <c r="BM32" s="228"/>
      <c r="BN32" s="228"/>
      <c r="BO32" s="237"/>
      <c r="BP32" s="237"/>
      <c r="BQ32" s="234">
        <v>26</v>
      </c>
      <c r="BR32" s="235"/>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26"/>
    </row>
    <row r="33" spans="1:131" ht="26.25" customHeight="1" x14ac:dyDescent="0.2">
      <c r="A33" s="238">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28"/>
      <c r="BK33" s="228"/>
      <c r="BL33" s="228"/>
      <c r="BM33" s="228"/>
      <c r="BN33" s="228"/>
      <c r="BO33" s="237"/>
      <c r="BP33" s="237"/>
      <c r="BQ33" s="234">
        <v>27</v>
      </c>
      <c r="BR33" s="235"/>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26"/>
    </row>
    <row r="34" spans="1:131" ht="26.25" customHeight="1" x14ac:dyDescent="0.2">
      <c r="A34" s="238">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28"/>
      <c r="BK34" s="228"/>
      <c r="BL34" s="228"/>
      <c r="BM34" s="228"/>
      <c r="BN34" s="228"/>
      <c r="BO34" s="237"/>
      <c r="BP34" s="237"/>
      <c r="BQ34" s="234">
        <v>28</v>
      </c>
      <c r="BR34" s="235"/>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26"/>
    </row>
    <row r="35" spans="1:131" ht="26.25" customHeight="1" x14ac:dyDescent="0.2">
      <c r="A35" s="238">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28"/>
      <c r="BK35" s="228"/>
      <c r="BL35" s="228"/>
      <c r="BM35" s="228"/>
      <c r="BN35" s="228"/>
      <c r="BO35" s="237"/>
      <c r="BP35" s="237"/>
      <c r="BQ35" s="234">
        <v>29</v>
      </c>
      <c r="BR35" s="235"/>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26"/>
    </row>
    <row r="36" spans="1:131" ht="26.25" customHeight="1" x14ac:dyDescent="0.2">
      <c r="A36" s="238">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28"/>
      <c r="BK36" s="228"/>
      <c r="BL36" s="228"/>
      <c r="BM36" s="228"/>
      <c r="BN36" s="228"/>
      <c r="BO36" s="237"/>
      <c r="BP36" s="237"/>
      <c r="BQ36" s="234">
        <v>30</v>
      </c>
      <c r="BR36" s="235"/>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26"/>
    </row>
    <row r="37" spans="1:131" ht="26.25" customHeight="1" x14ac:dyDescent="0.2">
      <c r="A37" s="238">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28"/>
      <c r="BK37" s="228"/>
      <c r="BL37" s="228"/>
      <c r="BM37" s="228"/>
      <c r="BN37" s="228"/>
      <c r="BO37" s="237"/>
      <c r="BP37" s="237"/>
      <c r="BQ37" s="234">
        <v>31</v>
      </c>
      <c r="BR37" s="235"/>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26"/>
    </row>
    <row r="38" spans="1:131" ht="26.25" customHeight="1" x14ac:dyDescent="0.2">
      <c r="A38" s="238">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28"/>
      <c r="BK38" s="228"/>
      <c r="BL38" s="228"/>
      <c r="BM38" s="228"/>
      <c r="BN38" s="228"/>
      <c r="BO38" s="237"/>
      <c r="BP38" s="237"/>
      <c r="BQ38" s="234">
        <v>32</v>
      </c>
      <c r="BR38" s="235"/>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26"/>
    </row>
    <row r="39" spans="1:131" ht="26.25" customHeight="1" x14ac:dyDescent="0.2">
      <c r="A39" s="238">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28"/>
      <c r="BK39" s="228"/>
      <c r="BL39" s="228"/>
      <c r="BM39" s="228"/>
      <c r="BN39" s="228"/>
      <c r="BO39" s="237"/>
      <c r="BP39" s="237"/>
      <c r="BQ39" s="234">
        <v>33</v>
      </c>
      <c r="BR39" s="235"/>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26"/>
    </row>
    <row r="40" spans="1:131" ht="26.25" customHeight="1" x14ac:dyDescent="0.2">
      <c r="A40" s="234">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28"/>
      <c r="BK40" s="228"/>
      <c r="BL40" s="228"/>
      <c r="BM40" s="228"/>
      <c r="BN40" s="228"/>
      <c r="BO40" s="237"/>
      <c r="BP40" s="237"/>
      <c r="BQ40" s="234">
        <v>34</v>
      </c>
      <c r="BR40" s="235"/>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26"/>
    </row>
    <row r="41" spans="1:131" ht="26.25" customHeight="1" x14ac:dyDescent="0.2">
      <c r="A41" s="234">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28"/>
      <c r="BK41" s="228"/>
      <c r="BL41" s="228"/>
      <c r="BM41" s="228"/>
      <c r="BN41" s="228"/>
      <c r="BO41" s="237"/>
      <c r="BP41" s="237"/>
      <c r="BQ41" s="234">
        <v>35</v>
      </c>
      <c r="BR41" s="235"/>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26"/>
    </row>
    <row r="42" spans="1:131" ht="26.25" customHeight="1" x14ac:dyDescent="0.2">
      <c r="A42" s="234">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28"/>
      <c r="BK42" s="228"/>
      <c r="BL42" s="228"/>
      <c r="BM42" s="228"/>
      <c r="BN42" s="228"/>
      <c r="BO42" s="237"/>
      <c r="BP42" s="237"/>
      <c r="BQ42" s="234">
        <v>36</v>
      </c>
      <c r="BR42" s="235"/>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26"/>
    </row>
    <row r="43" spans="1:131" ht="26.25" customHeight="1" x14ac:dyDescent="0.2">
      <c r="A43" s="234">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28"/>
      <c r="BK43" s="228"/>
      <c r="BL43" s="228"/>
      <c r="BM43" s="228"/>
      <c r="BN43" s="228"/>
      <c r="BO43" s="237"/>
      <c r="BP43" s="237"/>
      <c r="BQ43" s="234">
        <v>37</v>
      </c>
      <c r="BR43" s="235"/>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26"/>
    </row>
    <row r="44" spans="1:131" ht="26.25" customHeight="1" x14ac:dyDescent="0.2">
      <c r="A44" s="234">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28"/>
      <c r="BK44" s="228"/>
      <c r="BL44" s="228"/>
      <c r="BM44" s="228"/>
      <c r="BN44" s="228"/>
      <c r="BO44" s="237"/>
      <c r="BP44" s="237"/>
      <c r="BQ44" s="234">
        <v>38</v>
      </c>
      <c r="BR44" s="235"/>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26"/>
    </row>
    <row r="45" spans="1:131" ht="26.25" customHeight="1" x14ac:dyDescent="0.2">
      <c r="A45" s="234">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28"/>
      <c r="BK45" s="228"/>
      <c r="BL45" s="228"/>
      <c r="BM45" s="228"/>
      <c r="BN45" s="228"/>
      <c r="BO45" s="237"/>
      <c r="BP45" s="237"/>
      <c r="BQ45" s="234">
        <v>39</v>
      </c>
      <c r="BR45" s="235"/>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26"/>
    </row>
    <row r="46" spans="1:131" ht="26.25" customHeight="1" x14ac:dyDescent="0.2">
      <c r="A46" s="234">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28"/>
      <c r="BK46" s="228"/>
      <c r="BL46" s="228"/>
      <c r="BM46" s="228"/>
      <c r="BN46" s="228"/>
      <c r="BO46" s="237"/>
      <c r="BP46" s="237"/>
      <c r="BQ46" s="234">
        <v>40</v>
      </c>
      <c r="BR46" s="235"/>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26"/>
    </row>
    <row r="47" spans="1:131" ht="26.25" customHeight="1" x14ac:dyDescent="0.2">
      <c r="A47" s="234">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28"/>
      <c r="BK47" s="228"/>
      <c r="BL47" s="228"/>
      <c r="BM47" s="228"/>
      <c r="BN47" s="228"/>
      <c r="BO47" s="237"/>
      <c r="BP47" s="237"/>
      <c r="BQ47" s="234">
        <v>41</v>
      </c>
      <c r="BR47" s="235"/>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26"/>
    </row>
    <row r="48" spans="1:131" ht="26.25" customHeight="1" x14ac:dyDescent="0.2">
      <c r="A48" s="234">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28"/>
      <c r="BK48" s="228"/>
      <c r="BL48" s="228"/>
      <c r="BM48" s="228"/>
      <c r="BN48" s="228"/>
      <c r="BO48" s="237"/>
      <c r="BP48" s="237"/>
      <c r="BQ48" s="234">
        <v>42</v>
      </c>
      <c r="BR48" s="235"/>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26"/>
    </row>
    <row r="49" spans="1:131" ht="26.25" customHeight="1" x14ac:dyDescent="0.2">
      <c r="A49" s="234">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28"/>
      <c r="BK49" s="228"/>
      <c r="BL49" s="228"/>
      <c r="BM49" s="228"/>
      <c r="BN49" s="228"/>
      <c r="BO49" s="237"/>
      <c r="BP49" s="237"/>
      <c r="BQ49" s="234">
        <v>43</v>
      </c>
      <c r="BR49" s="235"/>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26"/>
    </row>
    <row r="50" spans="1:131" ht="26.25" customHeight="1" x14ac:dyDescent="0.2">
      <c r="A50" s="234">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28"/>
      <c r="BK50" s="228"/>
      <c r="BL50" s="228"/>
      <c r="BM50" s="228"/>
      <c r="BN50" s="228"/>
      <c r="BO50" s="237"/>
      <c r="BP50" s="237"/>
      <c r="BQ50" s="234">
        <v>44</v>
      </c>
      <c r="BR50" s="235"/>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26"/>
    </row>
    <row r="51" spans="1:131" ht="26.25" customHeight="1" x14ac:dyDescent="0.2">
      <c r="A51" s="234">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28"/>
      <c r="BK51" s="228"/>
      <c r="BL51" s="228"/>
      <c r="BM51" s="228"/>
      <c r="BN51" s="228"/>
      <c r="BO51" s="237"/>
      <c r="BP51" s="237"/>
      <c r="BQ51" s="234">
        <v>45</v>
      </c>
      <c r="BR51" s="235"/>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26"/>
    </row>
    <row r="52" spans="1:131" ht="26.25" customHeight="1" x14ac:dyDescent="0.2">
      <c r="A52" s="234">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28"/>
      <c r="BK52" s="228"/>
      <c r="BL52" s="228"/>
      <c r="BM52" s="228"/>
      <c r="BN52" s="228"/>
      <c r="BO52" s="237"/>
      <c r="BP52" s="237"/>
      <c r="BQ52" s="234">
        <v>46</v>
      </c>
      <c r="BR52" s="235"/>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26"/>
    </row>
    <row r="53" spans="1:131" ht="26.25" customHeight="1" x14ac:dyDescent="0.2">
      <c r="A53" s="234">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28"/>
      <c r="BK53" s="228"/>
      <c r="BL53" s="228"/>
      <c r="BM53" s="228"/>
      <c r="BN53" s="228"/>
      <c r="BO53" s="237"/>
      <c r="BP53" s="237"/>
      <c r="BQ53" s="234">
        <v>47</v>
      </c>
      <c r="BR53" s="235"/>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26"/>
    </row>
    <row r="54" spans="1:131" ht="26.25" customHeight="1" x14ac:dyDescent="0.2">
      <c r="A54" s="234">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28"/>
      <c r="BK54" s="228"/>
      <c r="BL54" s="228"/>
      <c r="BM54" s="228"/>
      <c r="BN54" s="228"/>
      <c r="BO54" s="237"/>
      <c r="BP54" s="237"/>
      <c r="BQ54" s="234">
        <v>48</v>
      </c>
      <c r="BR54" s="235"/>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26"/>
    </row>
    <row r="55" spans="1:131" ht="26.25" customHeight="1" x14ac:dyDescent="0.2">
      <c r="A55" s="234">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28"/>
      <c r="BK55" s="228"/>
      <c r="BL55" s="228"/>
      <c r="BM55" s="228"/>
      <c r="BN55" s="228"/>
      <c r="BO55" s="237"/>
      <c r="BP55" s="237"/>
      <c r="BQ55" s="234">
        <v>49</v>
      </c>
      <c r="BR55" s="235"/>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26"/>
    </row>
    <row r="56" spans="1:131" ht="26.25" customHeight="1" x14ac:dyDescent="0.2">
      <c r="A56" s="234">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28"/>
      <c r="BK56" s="228"/>
      <c r="BL56" s="228"/>
      <c r="BM56" s="228"/>
      <c r="BN56" s="228"/>
      <c r="BO56" s="237"/>
      <c r="BP56" s="237"/>
      <c r="BQ56" s="234">
        <v>50</v>
      </c>
      <c r="BR56" s="235"/>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26"/>
    </row>
    <row r="57" spans="1:131" ht="26.25" customHeight="1" x14ac:dyDescent="0.2">
      <c r="A57" s="234">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28"/>
      <c r="BK57" s="228"/>
      <c r="BL57" s="228"/>
      <c r="BM57" s="228"/>
      <c r="BN57" s="228"/>
      <c r="BO57" s="237"/>
      <c r="BP57" s="237"/>
      <c r="BQ57" s="234">
        <v>51</v>
      </c>
      <c r="BR57" s="235"/>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26"/>
    </row>
    <row r="58" spans="1:131" ht="26.25" customHeight="1" x14ac:dyDescent="0.2">
      <c r="A58" s="234">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28"/>
      <c r="BK58" s="228"/>
      <c r="BL58" s="228"/>
      <c r="BM58" s="228"/>
      <c r="BN58" s="228"/>
      <c r="BO58" s="237"/>
      <c r="BP58" s="237"/>
      <c r="BQ58" s="234">
        <v>52</v>
      </c>
      <c r="BR58" s="235"/>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26"/>
    </row>
    <row r="59" spans="1:131" ht="26.25" customHeight="1" x14ac:dyDescent="0.2">
      <c r="A59" s="234">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28"/>
      <c r="BK59" s="228"/>
      <c r="BL59" s="228"/>
      <c r="BM59" s="228"/>
      <c r="BN59" s="228"/>
      <c r="BO59" s="237"/>
      <c r="BP59" s="237"/>
      <c r="BQ59" s="234">
        <v>53</v>
      </c>
      <c r="BR59" s="235"/>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26"/>
    </row>
    <row r="60" spans="1:131" ht="26.25" customHeight="1" x14ac:dyDescent="0.2">
      <c r="A60" s="234">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28"/>
      <c r="BK60" s="228"/>
      <c r="BL60" s="228"/>
      <c r="BM60" s="228"/>
      <c r="BN60" s="228"/>
      <c r="BO60" s="237"/>
      <c r="BP60" s="237"/>
      <c r="BQ60" s="234">
        <v>54</v>
      </c>
      <c r="BR60" s="235"/>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26"/>
    </row>
    <row r="61" spans="1:131" ht="26.25" customHeight="1" thickBot="1" x14ac:dyDescent="0.25">
      <c r="A61" s="234">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28"/>
      <c r="BK61" s="228"/>
      <c r="BL61" s="228"/>
      <c r="BM61" s="228"/>
      <c r="BN61" s="228"/>
      <c r="BO61" s="237"/>
      <c r="BP61" s="237"/>
      <c r="BQ61" s="234">
        <v>55</v>
      </c>
      <c r="BR61" s="235"/>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26"/>
    </row>
    <row r="62" spans="1:131" ht="26.25" customHeight="1" x14ac:dyDescent="0.2">
      <c r="A62" s="234">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412</v>
      </c>
      <c r="BK62" s="1030"/>
      <c r="BL62" s="1030"/>
      <c r="BM62" s="1030"/>
      <c r="BN62" s="1031"/>
      <c r="BO62" s="237"/>
      <c r="BP62" s="237"/>
      <c r="BQ62" s="234">
        <v>56</v>
      </c>
      <c r="BR62" s="235"/>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26"/>
    </row>
    <row r="63" spans="1:131" ht="26.25" customHeight="1" thickBot="1" x14ac:dyDescent="0.25">
      <c r="A63" s="236" t="s">
        <v>393</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377</v>
      </c>
      <c r="AG63" s="959"/>
      <c r="AH63" s="959"/>
      <c r="AI63" s="959"/>
      <c r="AJ63" s="1024"/>
      <c r="AK63" s="1025"/>
      <c r="AL63" s="963"/>
      <c r="AM63" s="963"/>
      <c r="AN63" s="963"/>
      <c r="AO63" s="963"/>
      <c r="AP63" s="959">
        <v>6158</v>
      </c>
      <c r="AQ63" s="959"/>
      <c r="AR63" s="959"/>
      <c r="AS63" s="959"/>
      <c r="AT63" s="959"/>
      <c r="AU63" s="959">
        <v>6158</v>
      </c>
      <c r="AV63" s="959"/>
      <c r="AW63" s="959"/>
      <c r="AX63" s="959"/>
      <c r="AY63" s="959"/>
      <c r="AZ63" s="1019"/>
      <c r="BA63" s="1019"/>
      <c r="BB63" s="1019"/>
      <c r="BC63" s="1019"/>
      <c r="BD63" s="1019"/>
      <c r="BE63" s="960"/>
      <c r="BF63" s="960"/>
      <c r="BG63" s="960"/>
      <c r="BH63" s="960"/>
      <c r="BI63" s="961"/>
      <c r="BJ63" s="1020" t="s">
        <v>414</v>
      </c>
      <c r="BK63" s="953"/>
      <c r="BL63" s="953"/>
      <c r="BM63" s="953"/>
      <c r="BN63" s="1021"/>
      <c r="BO63" s="237"/>
      <c r="BP63" s="237"/>
      <c r="BQ63" s="234">
        <v>57</v>
      </c>
      <c r="BR63" s="235"/>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26"/>
    </row>
    <row r="66" spans="1:131" ht="26.25" customHeight="1" x14ac:dyDescent="0.2">
      <c r="A66" s="997" t="s">
        <v>416</v>
      </c>
      <c r="B66" s="998"/>
      <c r="C66" s="998"/>
      <c r="D66" s="998"/>
      <c r="E66" s="998"/>
      <c r="F66" s="998"/>
      <c r="G66" s="998"/>
      <c r="H66" s="998"/>
      <c r="I66" s="998"/>
      <c r="J66" s="998"/>
      <c r="K66" s="998"/>
      <c r="L66" s="998"/>
      <c r="M66" s="998"/>
      <c r="N66" s="998"/>
      <c r="O66" s="998"/>
      <c r="P66" s="999"/>
      <c r="Q66" s="1003" t="s">
        <v>417</v>
      </c>
      <c r="R66" s="1004"/>
      <c r="S66" s="1004"/>
      <c r="T66" s="1004"/>
      <c r="U66" s="1005"/>
      <c r="V66" s="1003" t="s">
        <v>418</v>
      </c>
      <c r="W66" s="1004"/>
      <c r="X66" s="1004"/>
      <c r="Y66" s="1004"/>
      <c r="Z66" s="1005"/>
      <c r="AA66" s="1003" t="s">
        <v>419</v>
      </c>
      <c r="AB66" s="1004"/>
      <c r="AC66" s="1004"/>
      <c r="AD66" s="1004"/>
      <c r="AE66" s="1005"/>
      <c r="AF66" s="1009" t="s">
        <v>420</v>
      </c>
      <c r="AG66" s="1010"/>
      <c r="AH66" s="1010"/>
      <c r="AI66" s="1010"/>
      <c r="AJ66" s="1011"/>
      <c r="AK66" s="1003" t="s">
        <v>421</v>
      </c>
      <c r="AL66" s="998"/>
      <c r="AM66" s="998"/>
      <c r="AN66" s="998"/>
      <c r="AO66" s="999"/>
      <c r="AP66" s="1003" t="s">
        <v>422</v>
      </c>
      <c r="AQ66" s="1004"/>
      <c r="AR66" s="1004"/>
      <c r="AS66" s="1004"/>
      <c r="AT66" s="1005"/>
      <c r="AU66" s="1003" t="s">
        <v>423</v>
      </c>
      <c r="AV66" s="1004"/>
      <c r="AW66" s="1004"/>
      <c r="AX66" s="1004"/>
      <c r="AY66" s="1005"/>
      <c r="AZ66" s="1003" t="s">
        <v>379</v>
      </c>
      <c r="BA66" s="1004"/>
      <c r="BB66" s="1004"/>
      <c r="BC66" s="1004"/>
      <c r="BD66" s="1017"/>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7" t="s">
        <v>586</v>
      </c>
      <c r="C68" s="988"/>
      <c r="D68" s="988"/>
      <c r="E68" s="988"/>
      <c r="F68" s="988"/>
      <c r="G68" s="988"/>
      <c r="H68" s="988"/>
      <c r="I68" s="988"/>
      <c r="J68" s="988"/>
      <c r="K68" s="988"/>
      <c r="L68" s="988"/>
      <c r="M68" s="988"/>
      <c r="N68" s="988"/>
      <c r="O68" s="988"/>
      <c r="P68" s="989"/>
      <c r="Q68" s="990">
        <v>547</v>
      </c>
      <c r="R68" s="984"/>
      <c r="S68" s="984"/>
      <c r="T68" s="984"/>
      <c r="U68" s="984"/>
      <c r="V68" s="984">
        <v>483</v>
      </c>
      <c r="W68" s="984"/>
      <c r="X68" s="984"/>
      <c r="Y68" s="984"/>
      <c r="Z68" s="984"/>
      <c r="AA68" s="984">
        <v>64</v>
      </c>
      <c r="AB68" s="984"/>
      <c r="AC68" s="984"/>
      <c r="AD68" s="984"/>
      <c r="AE68" s="984"/>
      <c r="AF68" s="984">
        <v>64</v>
      </c>
      <c r="AG68" s="984"/>
      <c r="AH68" s="984"/>
      <c r="AI68" s="984"/>
      <c r="AJ68" s="984"/>
      <c r="AK68" s="984" t="s">
        <v>585</v>
      </c>
      <c r="AL68" s="984"/>
      <c r="AM68" s="984"/>
      <c r="AN68" s="984"/>
      <c r="AO68" s="984"/>
      <c r="AP68" s="984" t="s">
        <v>585</v>
      </c>
      <c r="AQ68" s="984"/>
      <c r="AR68" s="984"/>
      <c r="AS68" s="984"/>
      <c r="AT68" s="984"/>
      <c r="AU68" s="984" t="s">
        <v>585</v>
      </c>
      <c r="AV68" s="984"/>
      <c r="AW68" s="984"/>
      <c r="AX68" s="984"/>
      <c r="AY68" s="984"/>
      <c r="AZ68" s="985"/>
      <c r="BA68" s="985"/>
      <c r="BB68" s="985"/>
      <c r="BC68" s="985"/>
      <c r="BD68" s="986"/>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587</v>
      </c>
      <c r="C69" s="975"/>
      <c r="D69" s="975"/>
      <c r="E69" s="975"/>
      <c r="F69" s="975"/>
      <c r="G69" s="975"/>
      <c r="H69" s="975"/>
      <c r="I69" s="975"/>
      <c r="J69" s="975"/>
      <c r="K69" s="975"/>
      <c r="L69" s="975"/>
      <c r="M69" s="975"/>
      <c r="N69" s="975"/>
      <c r="O69" s="975"/>
      <c r="P69" s="976"/>
      <c r="Q69" s="977">
        <v>56</v>
      </c>
      <c r="R69" s="971"/>
      <c r="S69" s="971"/>
      <c r="T69" s="971"/>
      <c r="U69" s="971"/>
      <c r="V69" s="971">
        <v>30</v>
      </c>
      <c r="W69" s="971"/>
      <c r="X69" s="971"/>
      <c r="Y69" s="971"/>
      <c r="Z69" s="971"/>
      <c r="AA69" s="971">
        <v>26</v>
      </c>
      <c r="AB69" s="971"/>
      <c r="AC69" s="971"/>
      <c r="AD69" s="971"/>
      <c r="AE69" s="971"/>
      <c r="AF69" s="971">
        <v>26</v>
      </c>
      <c r="AG69" s="971"/>
      <c r="AH69" s="971"/>
      <c r="AI69" s="971"/>
      <c r="AJ69" s="971"/>
      <c r="AK69" s="971" t="s">
        <v>522</v>
      </c>
      <c r="AL69" s="971"/>
      <c r="AM69" s="971"/>
      <c r="AN69" s="971"/>
      <c r="AO69" s="971"/>
      <c r="AP69" s="971" t="s">
        <v>522</v>
      </c>
      <c r="AQ69" s="971"/>
      <c r="AR69" s="971"/>
      <c r="AS69" s="971"/>
      <c r="AT69" s="971"/>
      <c r="AU69" s="971" t="s">
        <v>522</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588</v>
      </c>
      <c r="C70" s="975"/>
      <c r="D70" s="975"/>
      <c r="E70" s="975"/>
      <c r="F70" s="975"/>
      <c r="G70" s="975"/>
      <c r="H70" s="975"/>
      <c r="I70" s="975"/>
      <c r="J70" s="975"/>
      <c r="K70" s="975"/>
      <c r="L70" s="975"/>
      <c r="M70" s="975"/>
      <c r="N70" s="975"/>
      <c r="O70" s="975"/>
      <c r="P70" s="976"/>
      <c r="Q70" s="977">
        <v>61</v>
      </c>
      <c r="R70" s="971"/>
      <c r="S70" s="971"/>
      <c r="T70" s="971"/>
      <c r="U70" s="971"/>
      <c r="V70" s="971">
        <v>56</v>
      </c>
      <c r="W70" s="971"/>
      <c r="X70" s="971"/>
      <c r="Y70" s="971"/>
      <c r="Z70" s="971"/>
      <c r="AA70" s="971">
        <v>5</v>
      </c>
      <c r="AB70" s="971"/>
      <c r="AC70" s="971"/>
      <c r="AD70" s="971"/>
      <c r="AE70" s="971"/>
      <c r="AF70" s="971">
        <v>5</v>
      </c>
      <c r="AG70" s="971"/>
      <c r="AH70" s="971"/>
      <c r="AI70" s="971"/>
      <c r="AJ70" s="971"/>
      <c r="AK70" s="971" t="s">
        <v>522</v>
      </c>
      <c r="AL70" s="971"/>
      <c r="AM70" s="971"/>
      <c r="AN70" s="971"/>
      <c r="AO70" s="971"/>
      <c r="AP70" s="971" t="s">
        <v>522</v>
      </c>
      <c r="AQ70" s="971"/>
      <c r="AR70" s="971"/>
      <c r="AS70" s="971"/>
      <c r="AT70" s="971"/>
      <c r="AU70" s="971" t="s">
        <v>522</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589</v>
      </c>
      <c r="C71" s="975"/>
      <c r="D71" s="975"/>
      <c r="E71" s="975"/>
      <c r="F71" s="975"/>
      <c r="G71" s="975"/>
      <c r="H71" s="975"/>
      <c r="I71" s="975"/>
      <c r="J71" s="975"/>
      <c r="K71" s="975"/>
      <c r="L71" s="975"/>
      <c r="M71" s="975"/>
      <c r="N71" s="975"/>
      <c r="O71" s="975"/>
      <c r="P71" s="976"/>
      <c r="Q71" s="977">
        <v>6958</v>
      </c>
      <c r="R71" s="971"/>
      <c r="S71" s="971"/>
      <c r="T71" s="971"/>
      <c r="U71" s="971"/>
      <c r="V71" s="971">
        <v>6929</v>
      </c>
      <c r="W71" s="971"/>
      <c r="X71" s="971"/>
      <c r="Y71" s="971"/>
      <c r="Z71" s="971"/>
      <c r="AA71" s="971">
        <v>29</v>
      </c>
      <c r="AB71" s="971"/>
      <c r="AC71" s="971"/>
      <c r="AD71" s="971"/>
      <c r="AE71" s="971"/>
      <c r="AF71" s="971">
        <v>29</v>
      </c>
      <c r="AG71" s="971"/>
      <c r="AH71" s="971"/>
      <c r="AI71" s="971"/>
      <c r="AJ71" s="971"/>
      <c r="AK71" s="971" t="s">
        <v>522</v>
      </c>
      <c r="AL71" s="971"/>
      <c r="AM71" s="971"/>
      <c r="AN71" s="971"/>
      <c r="AO71" s="971"/>
      <c r="AP71" s="971" t="s">
        <v>522</v>
      </c>
      <c r="AQ71" s="971"/>
      <c r="AR71" s="971"/>
      <c r="AS71" s="971"/>
      <c r="AT71" s="971"/>
      <c r="AU71" s="971" t="s">
        <v>522</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590</v>
      </c>
      <c r="C72" s="975"/>
      <c r="D72" s="975"/>
      <c r="E72" s="975"/>
      <c r="F72" s="975"/>
      <c r="G72" s="975"/>
      <c r="H72" s="975"/>
      <c r="I72" s="975"/>
      <c r="J72" s="975"/>
      <c r="K72" s="975"/>
      <c r="L72" s="975"/>
      <c r="M72" s="975"/>
      <c r="N72" s="975"/>
      <c r="O72" s="975"/>
      <c r="P72" s="976"/>
      <c r="Q72" s="977">
        <v>3552</v>
      </c>
      <c r="R72" s="971"/>
      <c r="S72" s="971"/>
      <c r="T72" s="971"/>
      <c r="U72" s="971"/>
      <c r="V72" s="971">
        <v>3433</v>
      </c>
      <c r="W72" s="971"/>
      <c r="X72" s="971"/>
      <c r="Y72" s="971"/>
      <c r="Z72" s="971"/>
      <c r="AA72" s="971">
        <v>119</v>
      </c>
      <c r="AB72" s="971"/>
      <c r="AC72" s="971"/>
      <c r="AD72" s="971"/>
      <c r="AE72" s="971"/>
      <c r="AF72" s="971">
        <v>119</v>
      </c>
      <c r="AG72" s="971"/>
      <c r="AH72" s="971"/>
      <c r="AI72" s="971"/>
      <c r="AJ72" s="971"/>
      <c r="AK72" s="971">
        <v>23319</v>
      </c>
      <c r="AL72" s="971"/>
      <c r="AM72" s="971"/>
      <c r="AN72" s="971"/>
      <c r="AO72" s="971"/>
      <c r="AP72" s="971">
        <v>2306</v>
      </c>
      <c r="AQ72" s="971"/>
      <c r="AR72" s="971"/>
      <c r="AS72" s="971"/>
      <c r="AT72" s="971"/>
      <c r="AU72" s="971">
        <v>224</v>
      </c>
      <c r="AV72" s="971"/>
      <c r="AW72" s="971"/>
      <c r="AX72" s="971"/>
      <c r="AY72" s="971"/>
      <c r="AZ72" s="972" t="s">
        <v>591</v>
      </c>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592</v>
      </c>
      <c r="C73" s="975"/>
      <c r="D73" s="975"/>
      <c r="E73" s="975"/>
      <c r="F73" s="975"/>
      <c r="G73" s="975"/>
      <c r="H73" s="975"/>
      <c r="I73" s="975"/>
      <c r="J73" s="975"/>
      <c r="K73" s="975"/>
      <c r="L73" s="975"/>
      <c r="M73" s="975"/>
      <c r="N73" s="975"/>
      <c r="O73" s="975"/>
      <c r="P73" s="976"/>
      <c r="Q73" s="977">
        <v>3</v>
      </c>
      <c r="R73" s="971"/>
      <c r="S73" s="971"/>
      <c r="T73" s="971"/>
      <c r="U73" s="971"/>
      <c r="V73" s="971">
        <v>2</v>
      </c>
      <c r="W73" s="971"/>
      <c r="X73" s="971"/>
      <c r="Y73" s="971"/>
      <c r="Z73" s="971"/>
      <c r="AA73" s="971">
        <v>1</v>
      </c>
      <c r="AB73" s="971"/>
      <c r="AC73" s="971"/>
      <c r="AD73" s="971"/>
      <c r="AE73" s="971"/>
      <c r="AF73" s="971">
        <v>1</v>
      </c>
      <c r="AG73" s="971"/>
      <c r="AH73" s="971"/>
      <c r="AI73" s="971"/>
      <c r="AJ73" s="971"/>
      <c r="AK73" s="971" t="s">
        <v>522</v>
      </c>
      <c r="AL73" s="971"/>
      <c r="AM73" s="971"/>
      <c r="AN73" s="971"/>
      <c r="AO73" s="971"/>
      <c r="AP73" s="971" t="s">
        <v>522</v>
      </c>
      <c r="AQ73" s="971"/>
      <c r="AR73" s="971"/>
      <c r="AS73" s="971"/>
      <c r="AT73" s="971"/>
      <c r="AU73" s="971" t="s">
        <v>522</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593</v>
      </c>
      <c r="C74" s="975"/>
      <c r="D74" s="975"/>
      <c r="E74" s="975"/>
      <c r="F74" s="975"/>
      <c r="G74" s="975"/>
      <c r="H74" s="975"/>
      <c r="I74" s="975"/>
      <c r="J74" s="975"/>
      <c r="K74" s="975"/>
      <c r="L74" s="975"/>
      <c r="M74" s="975"/>
      <c r="N74" s="975"/>
      <c r="O74" s="975"/>
      <c r="P74" s="976"/>
      <c r="Q74" s="977">
        <v>1533</v>
      </c>
      <c r="R74" s="971"/>
      <c r="S74" s="971"/>
      <c r="T74" s="971"/>
      <c r="U74" s="971"/>
      <c r="V74" s="971">
        <v>1517</v>
      </c>
      <c r="W74" s="971"/>
      <c r="X74" s="971"/>
      <c r="Y74" s="971"/>
      <c r="Z74" s="971"/>
      <c r="AA74" s="971">
        <v>16</v>
      </c>
      <c r="AB74" s="971"/>
      <c r="AC74" s="971"/>
      <c r="AD74" s="971"/>
      <c r="AE74" s="971"/>
      <c r="AF74" s="971">
        <v>16</v>
      </c>
      <c r="AG74" s="971"/>
      <c r="AH74" s="971"/>
      <c r="AI74" s="971"/>
      <c r="AJ74" s="971"/>
      <c r="AK74" s="971">
        <v>115487</v>
      </c>
      <c r="AL74" s="971"/>
      <c r="AM74" s="971"/>
      <c r="AN74" s="971"/>
      <c r="AO74" s="971"/>
      <c r="AP74" s="971">
        <v>1599</v>
      </c>
      <c r="AQ74" s="971"/>
      <c r="AR74" s="971"/>
      <c r="AS74" s="971"/>
      <c r="AT74" s="971"/>
      <c r="AU74" s="971">
        <v>129</v>
      </c>
      <c r="AV74" s="971"/>
      <c r="AW74" s="971"/>
      <c r="AX74" s="971"/>
      <c r="AY74" s="971"/>
      <c r="AZ74" s="972" t="s">
        <v>594</v>
      </c>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595</v>
      </c>
      <c r="C75" s="975"/>
      <c r="D75" s="975"/>
      <c r="E75" s="975"/>
      <c r="F75" s="975"/>
      <c r="G75" s="975"/>
      <c r="H75" s="975"/>
      <c r="I75" s="975"/>
      <c r="J75" s="975"/>
      <c r="K75" s="975"/>
      <c r="L75" s="975"/>
      <c r="M75" s="975"/>
      <c r="N75" s="975"/>
      <c r="O75" s="975"/>
      <c r="P75" s="976"/>
      <c r="Q75" s="983">
        <v>576</v>
      </c>
      <c r="R75" s="979"/>
      <c r="S75" s="979"/>
      <c r="T75" s="979"/>
      <c r="U75" s="980"/>
      <c r="V75" s="978">
        <v>502</v>
      </c>
      <c r="W75" s="979"/>
      <c r="X75" s="979"/>
      <c r="Y75" s="979"/>
      <c r="Z75" s="980"/>
      <c r="AA75" s="978">
        <v>74</v>
      </c>
      <c r="AB75" s="979"/>
      <c r="AC75" s="979"/>
      <c r="AD75" s="979"/>
      <c r="AE75" s="980"/>
      <c r="AF75" s="978">
        <v>74</v>
      </c>
      <c r="AG75" s="979"/>
      <c r="AH75" s="979"/>
      <c r="AI75" s="979"/>
      <c r="AJ75" s="980"/>
      <c r="AK75" s="978" t="s">
        <v>522</v>
      </c>
      <c r="AL75" s="979"/>
      <c r="AM75" s="979"/>
      <c r="AN75" s="979"/>
      <c r="AO75" s="980"/>
      <c r="AP75" s="978">
        <v>2</v>
      </c>
      <c r="AQ75" s="979"/>
      <c r="AR75" s="979"/>
      <c r="AS75" s="979"/>
      <c r="AT75" s="980"/>
      <c r="AU75" s="978" t="s">
        <v>522</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t="s">
        <v>596</v>
      </c>
      <c r="C76" s="975"/>
      <c r="D76" s="975"/>
      <c r="E76" s="975"/>
      <c r="F76" s="975"/>
      <c r="G76" s="975"/>
      <c r="H76" s="975"/>
      <c r="I76" s="975"/>
      <c r="J76" s="975"/>
      <c r="K76" s="975"/>
      <c r="L76" s="975"/>
      <c r="M76" s="975"/>
      <c r="N76" s="975"/>
      <c r="O76" s="975"/>
      <c r="P76" s="976"/>
      <c r="Q76" s="983">
        <v>3775</v>
      </c>
      <c r="R76" s="979"/>
      <c r="S76" s="979"/>
      <c r="T76" s="979"/>
      <c r="U76" s="980"/>
      <c r="V76" s="978">
        <v>3703</v>
      </c>
      <c r="W76" s="979"/>
      <c r="X76" s="979"/>
      <c r="Y76" s="979"/>
      <c r="Z76" s="980"/>
      <c r="AA76" s="978">
        <v>72</v>
      </c>
      <c r="AB76" s="979"/>
      <c r="AC76" s="979"/>
      <c r="AD76" s="979"/>
      <c r="AE76" s="980"/>
      <c r="AF76" s="978" t="s">
        <v>522</v>
      </c>
      <c r="AG76" s="979"/>
      <c r="AH76" s="979"/>
      <c r="AI76" s="979"/>
      <c r="AJ76" s="980"/>
      <c r="AK76" s="978" t="s">
        <v>522</v>
      </c>
      <c r="AL76" s="979"/>
      <c r="AM76" s="979"/>
      <c r="AN76" s="979"/>
      <c r="AO76" s="980"/>
      <c r="AP76" s="978" t="s">
        <v>522</v>
      </c>
      <c r="AQ76" s="979"/>
      <c r="AR76" s="979"/>
      <c r="AS76" s="979"/>
      <c r="AT76" s="980"/>
      <c r="AU76" s="978" t="s">
        <v>522</v>
      </c>
      <c r="AV76" s="979"/>
      <c r="AW76" s="979"/>
      <c r="AX76" s="979"/>
      <c r="AY76" s="980"/>
      <c r="AZ76" s="981"/>
      <c r="BA76" s="975"/>
      <c r="BB76" s="975"/>
      <c r="BC76" s="975"/>
      <c r="BD76" s="982"/>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t="s">
        <v>597</v>
      </c>
      <c r="C77" s="975"/>
      <c r="D77" s="975"/>
      <c r="E77" s="975"/>
      <c r="F77" s="975"/>
      <c r="G77" s="975"/>
      <c r="H77" s="975"/>
      <c r="I77" s="975"/>
      <c r="J77" s="975"/>
      <c r="K77" s="975"/>
      <c r="L77" s="975"/>
      <c r="M77" s="975"/>
      <c r="N77" s="975"/>
      <c r="O77" s="975"/>
      <c r="P77" s="976"/>
      <c r="Q77" s="983">
        <v>267</v>
      </c>
      <c r="R77" s="979"/>
      <c r="S77" s="979"/>
      <c r="T77" s="979"/>
      <c r="U77" s="980"/>
      <c r="V77" s="978">
        <v>235</v>
      </c>
      <c r="W77" s="979"/>
      <c r="X77" s="979"/>
      <c r="Y77" s="979"/>
      <c r="Z77" s="980"/>
      <c r="AA77" s="978">
        <v>32</v>
      </c>
      <c r="AB77" s="979"/>
      <c r="AC77" s="979"/>
      <c r="AD77" s="979"/>
      <c r="AE77" s="980"/>
      <c r="AF77" s="978">
        <v>32</v>
      </c>
      <c r="AG77" s="979"/>
      <c r="AH77" s="979"/>
      <c r="AI77" s="979"/>
      <c r="AJ77" s="980"/>
      <c r="AK77" s="978" t="s">
        <v>522</v>
      </c>
      <c r="AL77" s="979"/>
      <c r="AM77" s="979"/>
      <c r="AN77" s="979"/>
      <c r="AO77" s="980"/>
      <c r="AP77" s="978" t="s">
        <v>522</v>
      </c>
      <c r="AQ77" s="979"/>
      <c r="AR77" s="979"/>
      <c r="AS77" s="979"/>
      <c r="AT77" s="980"/>
      <c r="AU77" s="978" t="s">
        <v>522</v>
      </c>
      <c r="AV77" s="979"/>
      <c r="AW77" s="979"/>
      <c r="AX77" s="979"/>
      <c r="AY77" s="980"/>
      <c r="AZ77" s="981"/>
      <c r="BA77" s="975"/>
      <c r="BB77" s="975"/>
      <c r="BC77" s="975"/>
      <c r="BD77" s="982"/>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t="s">
        <v>598</v>
      </c>
      <c r="C78" s="975"/>
      <c r="D78" s="975"/>
      <c r="E78" s="975"/>
      <c r="F78" s="975"/>
      <c r="G78" s="975"/>
      <c r="H78" s="975"/>
      <c r="I78" s="975"/>
      <c r="J78" s="975"/>
      <c r="K78" s="975"/>
      <c r="L78" s="975"/>
      <c r="M78" s="975"/>
      <c r="N78" s="975"/>
      <c r="O78" s="975"/>
      <c r="P78" s="976"/>
      <c r="Q78" s="983">
        <v>279696</v>
      </c>
      <c r="R78" s="979"/>
      <c r="S78" s="979"/>
      <c r="T78" s="979"/>
      <c r="U78" s="980"/>
      <c r="V78" s="978">
        <v>267445</v>
      </c>
      <c r="W78" s="979"/>
      <c r="X78" s="979"/>
      <c r="Y78" s="979"/>
      <c r="Z78" s="980"/>
      <c r="AA78" s="978">
        <v>12251</v>
      </c>
      <c r="AB78" s="979"/>
      <c r="AC78" s="979"/>
      <c r="AD78" s="979"/>
      <c r="AE78" s="980"/>
      <c r="AF78" s="978">
        <v>12251</v>
      </c>
      <c r="AG78" s="979"/>
      <c r="AH78" s="979"/>
      <c r="AI78" s="979"/>
      <c r="AJ78" s="980"/>
      <c r="AK78" s="978" t="s">
        <v>522</v>
      </c>
      <c r="AL78" s="979"/>
      <c r="AM78" s="979"/>
      <c r="AN78" s="979"/>
      <c r="AO78" s="980"/>
      <c r="AP78" s="978" t="s">
        <v>522</v>
      </c>
      <c r="AQ78" s="979"/>
      <c r="AR78" s="979"/>
      <c r="AS78" s="979"/>
      <c r="AT78" s="980"/>
      <c r="AU78" s="978" t="s">
        <v>522</v>
      </c>
      <c r="AV78" s="979"/>
      <c r="AW78" s="979"/>
      <c r="AX78" s="979"/>
      <c r="AY78" s="980"/>
      <c r="AZ78" s="981"/>
      <c r="BA78" s="975"/>
      <c r="BB78" s="975"/>
      <c r="BC78" s="975"/>
      <c r="BD78" s="982"/>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t="s">
        <v>599</v>
      </c>
      <c r="C79" s="975"/>
      <c r="D79" s="975"/>
      <c r="E79" s="975"/>
      <c r="F79" s="975"/>
      <c r="G79" s="975"/>
      <c r="H79" s="975"/>
      <c r="I79" s="975"/>
      <c r="J79" s="975"/>
      <c r="K79" s="975"/>
      <c r="L79" s="975"/>
      <c r="M79" s="975"/>
      <c r="N79" s="975"/>
      <c r="O79" s="975"/>
      <c r="P79" s="976"/>
      <c r="Q79" s="977">
        <v>157</v>
      </c>
      <c r="R79" s="971"/>
      <c r="S79" s="971"/>
      <c r="T79" s="971"/>
      <c r="U79" s="971"/>
      <c r="V79" s="971">
        <v>77</v>
      </c>
      <c r="W79" s="971"/>
      <c r="X79" s="971"/>
      <c r="Y79" s="971"/>
      <c r="Z79" s="971"/>
      <c r="AA79" s="971">
        <v>80</v>
      </c>
      <c r="AB79" s="971"/>
      <c r="AC79" s="971"/>
      <c r="AD79" s="971"/>
      <c r="AE79" s="971"/>
      <c r="AF79" s="971">
        <v>1158</v>
      </c>
      <c r="AG79" s="971"/>
      <c r="AH79" s="971"/>
      <c r="AI79" s="971"/>
      <c r="AJ79" s="971"/>
      <c r="AK79" s="971" t="s">
        <v>585</v>
      </c>
      <c r="AL79" s="971"/>
      <c r="AM79" s="971"/>
      <c r="AN79" s="971"/>
      <c r="AO79" s="971"/>
      <c r="AP79" s="971">
        <v>246</v>
      </c>
      <c r="AQ79" s="971"/>
      <c r="AR79" s="971"/>
      <c r="AS79" s="971"/>
      <c r="AT79" s="971"/>
      <c r="AU79" s="971" t="s">
        <v>522</v>
      </c>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13775</v>
      </c>
      <c r="AG88" s="959"/>
      <c r="AH88" s="959"/>
      <c r="AI88" s="959"/>
      <c r="AJ88" s="959"/>
      <c r="AK88" s="963"/>
      <c r="AL88" s="963"/>
      <c r="AM88" s="963"/>
      <c r="AN88" s="963"/>
      <c r="AO88" s="963"/>
      <c r="AP88" s="959">
        <v>4153</v>
      </c>
      <c r="AQ88" s="959"/>
      <c r="AR88" s="959"/>
      <c r="AS88" s="959"/>
      <c r="AT88" s="959"/>
      <c r="AU88" s="959">
        <v>353</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v>
      </c>
      <c r="CS102" s="953"/>
      <c r="CT102" s="953"/>
      <c r="CU102" s="953"/>
      <c r="CV102" s="954"/>
      <c r="CW102" s="952" t="s">
        <v>601</v>
      </c>
      <c r="CX102" s="953"/>
      <c r="CY102" s="953"/>
      <c r="CZ102" s="953"/>
      <c r="DA102" s="954"/>
      <c r="DB102" s="952" t="s">
        <v>601</v>
      </c>
      <c r="DC102" s="953"/>
      <c r="DD102" s="953"/>
      <c r="DE102" s="953"/>
      <c r="DF102" s="954"/>
      <c r="DG102" s="952" t="s">
        <v>601</v>
      </c>
      <c r="DH102" s="953"/>
      <c r="DI102" s="953"/>
      <c r="DJ102" s="953"/>
      <c r="DK102" s="954"/>
      <c r="DL102" s="952" t="s">
        <v>601</v>
      </c>
      <c r="DM102" s="953"/>
      <c r="DN102" s="953"/>
      <c r="DO102" s="953"/>
      <c r="DP102" s="954"/>
      <c r="DQ102" s="952" t="s">
        <v>601</v>
      </c>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309</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309</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309</v>
      </c>
      <c r="DR109" s="896"/>
      <c r="DS109" s="896"/>
      <c r="DT109" s="896"/>
      <c r="DU109" s="897"/>
      <c r="DV109" s="898" t="s">
        <v>435</v>
      </c>
      <c r="DW109" s="896"/>
      <c r="DX109" s="896"/>
      <c r="DY109" s="896"/>
      <c r="DZ109" s="929"/>
    </row>
    <row r="110" spans="1:131" s="226"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467228</v>
      </c>
      <c r="AB110" s="889"/>
      <c r="AC110" s="889"/>
      <c r="AD110" s="889"/>
      <c r="AE110" s="890"/>
      <c r="AF110" s="891">
        <v>505641</v>
      </c>
      <c r="AG110" s="889"/>
      <c r="AH110" s="889"/>
      <c r="AI110" s="889"/>
      <c r="AJ110" s="890"/>
      <c r="AK110" s="891">
        <v>510730</v>
      </c>
      <c r="AL110" s="889"/>
      <c r="AM110" s="889"/>
      <c r="AN110" s="889"/>
      <c r="AO110" s="890"/>
      <c r="AP110" s="892">
        <v>11.7</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5168079</v>
      </c>
      <c r="BR110" s="842"/>
      <c r="BS110" s="842"/>
      <c r="BT110" s="842"/>
      <c r="BU110" s="842"/>
      <c r="BV110" s="842">
        <v>5076021</v>
      </c>
      <c r="BW110" s="842"/>
      <c r="BX110" s="842"/>
      <c r="BY110" s="842"/>
      <c r="BZ110" s="842"/>
      <c r="CA110" s="842">
        <v>4665058</v>
      </c>
      <c r="CB110" s="842"/>
      <c r="CC110" s="842"/>
      <c r="CD110" s="842"/>
      <c r="CE110" s="842"/>
      <c r="CF110" s="866">
        <v>107</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180</v>
      </c>
      <c r="DH110" s="842"/>
      <c r="DI110" s="842"/>
      <c r="DJ110" s="842"/>
      <c r="DK110" s="842"/>
      <c r="DL110" s="842" t="s">
        <v>180</v>
      </c>
      <c r="DM110" s="842"/>
      <c r="DN110" s="842"/>
      <c r="DO110" s="842"/>
      <c r="DP110" s="842"/>
      <c r="DQ110" s="842" t="s">
        <v>441</v>
      </c>
      <c r="DR110" s="842"/>
      <c r="DS110" s="842"/>
      <c r="DT110" s="842"/>
      <c r="DU110" s="842"/>
      <c r="DV110" s="843" t="s">
        <v>180</v>
      </c>
      <c r="DW110" s="843"/>
      <c r="DX110" s="843"/>
      <c r="DY110" s="843"/>
      <c r="DZ110" s="844"/>
    </row>
    <row r="111" spans="1:131" s="226" customFormat="1" ht="26.25" customHeight="1" x14ac:dyDescent="0.2">
      <c r="A111" s="774" t="s">
        <v>442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444</v>
      </c>
      <c r="AG111" s="919"/>
      <c r="AH111" s="919"/>
      <c r="AI111" s="919"/>
      <c r="AJ111" s="920"/>
      <c r="AK111" s="921" t="s">
        <v>180</v>
      </c>
      <c r="AL111" s="919"/>
      <c r="AM111" s="919"/>
      <c r="AN111" s="919"/>
      <c r="AO111" s="920"/>
      <c r="AP111" s="922" t="s">
        <v>180</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180</v>
      </c>
      <c r="BR111" s="817"/>
      <c r="BS111" s="817"/>
      <c r="BT111" s="817"/>
      <c r="BU111" s="817"/>
      <c r="BV111" s="817" t="s">
        <v>180</v>
      </c>
      <c r="BW111" s="817"/>
      <c r="BX111" s="817"/>
      <c r="BY111" s="817"/>
      <c r="BZ111" s="817"/>
      <c r="CA111" s="817" t="s">
        <v>180</v>
      </c>
      <c r="CB111" s="817"/>
      <c r="CC111" s="817"/>
      <c r="CD111" s="817"/>
      <c r="CE111" s="817"/>
      <c r="CF111" s="875" t="s">
        <v>180</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447</v>
      </c>
      <c r="DH111" s="817"/>
      <c r="DI111" s="817"/>
      <c r="DJ111" s="817"/>
      <c r="DK111" s="817"/>
      <c r="DL111" s="817" t="s">
        <v>441</v>
      </c>
      <c r="DM111" s="817"/>
      <c r="DN111" s="817"/>
      <c r="DO111" s="817"/>
      <c r="DP111" s="817"/>
      <c r="DQ111" s="817" t="s">
        <v>448</v>
      </c>
      <c r="DR111" s="817"/>
      <c r="DS111" s="817"/>
      <c r="DT111" s="817"/>
      <c r="DU111" s="817"/>
      <c r="DV111" s="794" t="s">
        <v>447</v>
      </c>
      <c r="DW111" s="794"/>
      <c r="DX111" s="794"/>
      <c r="DY111" s="794"/>
      <c r="DZ111" s="795"/>
    </row>
    <row r="112" spans="1:131" s="226"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443</v>
      </c>
      <c r="AG112" s="780"/>
      <c r="AH112" s="780"/>
      <c r="AI112" s="780"/>
      <c r="AJ112" s="781"/>
      <c r="AK112" s="782" t="s">
        <v>451</v>
      </c>
      <c r="AL112" s="780"/>
      <c r="AM112" s="780"/>
      <c r="AN112" s="780"/>
      <c r="AO112" s="781"/>
      <c r="AP112" s="824" t="s">
        <v>441</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5819330</v>
      </c>
      <c r="BR112" s="817"/>
      <c r="BS112" s="817"/>
      <c r="BT112" s="817"/>
      <c r="BU112" s="817"/>
      <c r="BV112" s="817">
        <v>5996600</v>
      </c>
      <c r="BW112" s="817"/>
      <c r="BX112" s="817"/>
      <c r="BY112" s="817"/>
      <c r="BZ112" s="817"/>
      <c r="CA112" s="817">
        <v>6157866</v>
      </c>
      <c r="CB112" s="817"/>
      <c r="CC112" s="817"/>
      <c r="CD112" s="817"/>
      <c r="CE112" s="817"/>
      <c r="CF112" s="875">
        <v>141.30000000000001</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441</v>
      </c>
      <c r="DH112" s="817"/>
      <c r="DI112" s="817"/>
      <c r="DJ112" s="817"/>
      <c r="DK112" s="817"/>
      <c r="DL112" s="817" t="s">
        <v>443</v>
      </c>
      <c r="DM112" s="817"/>
      <c r="DN112" s="817"/>
      <c r="DO112" s="817"/>
      <c r="DP112" s="817"/>
      <c r="DQ112" s="817" t="s">
        <v>441</v>
      </c>
      <c r="DR112" s="817"/>
      <c r="DS112" s="817"/>
      <c r="DT112" s="817"/>
      <c r="DU112" s="817"/>
      <c r="DV112" s="794" t="s">
        <v>443</v>
      </c>
      <c r="DW112" s="794"/>
      <c r="DX112" s="794"/>
      <c r="DY112" s="794"/>
      <c r="DZ112" s="795"/>
    </row>
    <row r="113" spans="1:130" s="226" customFormat="1" ht="26.25" customHeight="1" x14ac:dyDescent="0.2">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223810</v>
      </c>
      <c r="AB113" s="919"/>
      <c r="AC113" s="919"/>
      <c r="AD113" s="919"/>
      <c r="AE113" s="920"/>
      <c r="AF113" s="921">
        <v>237469</v>
      </c>
      <c r="AG113" s="919"/>
      <c r="AH113" s="919"/>
      <c r="AI113" s="919"/>
      <c r="AJ113" s="920"/>
      <c r="AK113" s="921">
        <v>260712</v>
      </c>
      <c r="AL113" s="919"/>
      <c r="AM113" s="919"/>
      <c r="AN113" s="919"/>
      <c r="AO113" s="920"/>
      <c r="AP113" s="922">
        <v>6</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338912</v>
      </c>
      <c r="BR113" s="817"/>
      <c r="BS113" s="817"/>
      <c r="BT113" s="817"/>
      <c r="BU113" s="817"/>
      <c r="BV113" s="817">
        <v>322425</v>
      </c>
      <c r="BW113" s="817"/>
      <c r="BX113" s="817"/>
      <c r="BY113" s="817"/>
      <c r="BZ113" s="817"/>
      <c r="CA113" s="817">
        <v>352881</v>
      </c>
      <c r="CB113" s="817"/>
      <c r="CC113" s="817"/>
      <c r="CD113" s="817"/>
      <c r="CE113" s="817"/>
      <c r="CF113" s="875">
        <v>8.1</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180</v>
      </c>
      <c r="DH113" s="780"/>
      <c r="DI113" s="780"/>
      <c r="DJ113" s="780"/>
      <c r="DK113" s="781"/>
      <c r="DL113" s="782" t="s">
        <v>180</v>
      </c>
      <c r="DM113" s="780"/>
      <c r="DN113" s="780"/>
      <c r="DO113" s="780"/>
      <c r="DP113" s="781"/>
      <c r="DQ113" s="782" t="s">
        <v>180</v>
      </c>
      <c r="DR113" s="780"/>
      <c r="DS113" s="780"/>
      <c r="DT113" s="780"/>
      <c r="DU113" s="781"/>
      <c r="DV113" s="824" t="s">
        <v>443</v>
      </c>
      <c r="DW113" s="825"/>
      <c r="DX113" s="825"/>
      <c r="DY113" s="825"/>
      <c r="DZ113" s="826"/>
    </row>
    <row r="114" spans="1:130" s="226"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180</v>
      </c>
      <c r="AB114" s="780"/>
      <c r="AC114" s="780"/>
      <c r="AD114" s="780"/>
      <c r="AE114" s="781"/>
      <c r="AF114" s="782" t="s">
        <v>443</v>
      </c>
      <c r="AG114" s="780"/>
      <c r="AH114" s="780"/>
      <c r="AI114" s="780"/>
      <c r="AJ114" s="781"/>
      <c r="AK114" s="782" t="s">
        <v>180</v>
      </c>
      <c r="AL114" s="780"/>
      <c r="AM114" s="780"/>
      <c r="AN114" s="780"/>
      <c r="AO114" s="781"/>
      <c r="AP114" s="824" t="s">
        <v>458</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1046336</v>
      </c>
      <c r="BR114" s="817"/>
      <c r="BS114" s="817"/>
      <c r="BT114" s="817"/>
      <c r="BU114" s="817"/>
      <c r="BV114" s="817">
        <v>1033236</v>
      </c>
      <c r="BW114" s="817"/>
      <c r="BX114" s="817"/>
      <c r="BY114" s="817"/>
      <c r="BZ114" s="817"/>
      <c r="CA114" s="817">
        <v>1044537</v>
      </c>
      <c r="CB114" s="817"/>
      <c r="CC114" s="817"/>
      <c r="CD114" s="817"/>
      <c r="CE114" s="817"/>
      <c r="CF114" s="875">
        <v>24</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180</v>
      </c>
      <c r="DH114" s="780"/>
      <c r="DI114" s="780"/>
      <c r="DJ114" s="780"/>
      <c r="DK114" s="781"/>
      <c r="DL114" s="782" t="s">
        <v>441</v>
      </c>
      <c r="DM114" s="780"/>
      <c r="DN114" s="780"/>
      <c r="DO114" s="780"/>
      <c r="DP114" s="781"/>
      <c r="DQ114" s="782" t="s">
        <v>180</v>
      </c>
      <c r="DR114" s="780"/>
      <c r="DS114" s="780"/>
      <c r="DT114" s="780"/>
      <c r="DU114" s="781"/>
      <c r="DV114" s="824" t="s">
        <v>180</v>
      </c>
      <c r="DW114" s="825"/>
      <c r="DX114" s="825"/>
      <c r="DY114" s="825"/>
      <c r="DZ114" s="826"/>
    </row>
    <row r="115" spans="1:130" s="226"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180</v>
      </c>
      <c r="AB115" s="919"/>
      <c r="AC115" s="919"/>
      <c r="AD115" s="919"/>
      <c r="AE115" s="920"/>
      <c r="AF115" s="921" t="s">
        <v>441</v>
      </c>
      <c r="AG115" s="919"/>
      <c r="AH115" s="919"/>
      <c r="AI115" s="919"/>
      <c r="AJ115" s="920"/>
      <c r="AK115" s="921" t="s">
        <v>443</v>
      </c>
      <c r="AL115" s="919"/>
      <c r="AM115" s="919"/>
      <c r="AN115" s="919"/>
      <c r="AO115" s="920"/>
      <c r="AP115" s="922" t="s">
        <v>443</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t="s">
        <v>441</v>
      </c>
      <c r="BR115" s="817"/>
      <c r="BS115" s="817"/>
      <c r="BT115" s="817"/>
      <c r="BU115" s="817"/>
      <c r="BV115" s="817" t="s">
        <v>180</v>
      </c>
      <c r="BW115" s="817"/>
      <c r="BX115" s="817"/>
      <c r="BY115" s="817"/>
      <c r="BZ115" s="817"/>
      <c r="CA115" s="817" t="s">
        <v>441</v>
      </c>
      <c r="CB115" s="817"/>
      <c r="CC115" s="817"/>
      <c r="CD115" s="817"/>
      <c r="CE115" s="817"/>
      <c r="CF115" s="875" t="s">
        <v>458</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180</v>
      </c>
      <c r="DH115" s="780"/>
      <c r="DI115" s="780"/>
      <c r="DJ115" s="780"/>
      <c r="DK115" s="781"/>
      <c r="DL115" s="782" t="s">
        <v>180</v>
      </c>
      <c r="DM115" s="780"/>
      <c r="DN115" s="780"/>
      <c r="DO115" s="780"/>
      <c r="DP115" s="781"/>
      <c r="DQ115" s="782" t="s">
        <v>180</v>
      </c>
      <c r="DR115" s="780"/>
      <c r="DS115" s="780"/>
      <c r="DT115" s="780"/>
      <c r="DU115" s="781"/>
      <c r="DV115" s="824" t="s">
        <v>444</v>
      </c>
      <c r="DW115" s="825"/>
      <c r="DX115" s="825"/>
      <c r="DY115" s="825"/>
      <c r="DZ115" s="826"/>
    </row>
    <row r="116" spans="1:130" s="226" customFormat="1" ht="26.25" customHeight="1" x14ac:dyDescent="0.2">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180</v>
      </c>
      <c r="AB116" s="780"/>
      <c r="AC116" s="780"/>
      <c r="AD116" s="780"/>
      <c r="AE116" s="781"/>
      <c r="AF116" s="782" t="s">
        <v>443</v>
      </c>
      <c r="AG116" s="780"/>
      <c r="AH116" s="780"/>
      <c r="AI116" s="780"/>
      <c r="AJ116" s="781"/>
      <c r="AK116" s="782" t="s">
        <v>180</v>
      </c>
      <c r="AL116" s="780"/>
      <c r="AM116" s="780"/>
      <c r="AN116" s="780"/>
      <c r="AO116" s="781"/>
      <c r="AP116" s="824" t="s">
        <v>443</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180</v>
      </c>
      <c r="BW116" s="817"/>
      <c r="BX116" s="817"/>
      <c r="BY116" s="817"/>
      <c r="BZ116" s="817"/>
      <c r="CA116" s="817" t="s">
        <v>447</v>
      </c>
      <c r="CB116" s="817"/>
      <c r="CC116" s="817"/>
      <c r="CD116" s="817"/>
      <c r="CE116" s="817"/>
      <c r="CF116" s="875" t="s">
        <v>180</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441</v>
      </c>
      <c r="DH116" s="780"/>
      <c r="DI116" s="780"/>
      <c r="DJ116" s="780"/>
      <c r="DK116" s="781"/>
      <c r="DL116" s="782" t="s">
        <v>447</v>
      </c>
      <c r="DM116" s="780"/>
      <c r="DN116" s="780"/>
      <c r="DO116" s="780"/>
      <c r="DP116" s="781"/>
      <c r="DQ116" s="782" t="s">
        <v>180</v>
      </c>
      <c r="DR116" s="780"/>
      <c r="DS116" s="780"/>
      <c r="DT116" s="780"/>
      <c r="DU116" s="781"/>
      <c r="DV116" s="824" t="s">
        <v>180</v>
      </c>
      <c r="DW116" s="825"/>
      <c r="DX116" s="825"/>
      <c r="DY116" s="825"/>
      <c r="DZ116" s="826"/>
    </row>
    <row r="117" spans="1:130" s="226"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691038</v>
      </c>
      <c r="AB117" s="903"/>
      <c r="AC117" s="903"/>
      <c r="AD117" s="903"/>
      <c r="AE117" s="904"/>
      <c r="AF117" s="905">
        <v>743110</v>
      </c>
      <c r="AG117" s="903"/>
      <c r="AH117" s="903"/>
      <c r="AI117" s="903"/>
      <c r="AJ117" s="904"/>
      <c r="AK117" s="905">
        <v>771442</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469</v>
      </c>
      <c r="BR117" s="817"/>
      <c r="BS117" s="817"/>
      <c r="BT117" s="817"/>
      <c r="BU117" s="817"/>
      <c r="BV117" s="817" t="s">
        <v>180</v>
      </c>
      <c r="BW117" s="817"/>
      <c r="BX117" s="817"/>
      <c r="BY117" s="817"/>
      <c r="BZ117" s="817"/>
      <c r="CA117" s="817" t="s">
        <v>180</v>
      </c>
      <c r="CB117" s="817"/>
      <c r="CC117" s="817"/>
      <c r="CD117" s="817"/>
      <c r="CE117" s="817"/>
      <c r="CF117" s="875" t="s">
        <v>180</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180</v>
      </c>
      <c r="DH117" s="780"/>
      <c r="DI117" s="780"/>
      <c r="DJ117" s="780"/>
      <c r="DK117" s="781"/>
      <c r="DL117" s="782" t="s">
        <v>180</v>
      </c>
      <c r="DM117" s="780"/>
      <c r="DN117" s="780"/>
      <c r="DO117" s="780"/>
      <c r="DP117" s="781"/>
      <c r="DQ117" s="782" t="s">
        <v>441</v>
      </c>
      <c r="DR117" s="780"/>
      <c r="DS117" s="780"/>
      <c r="DT117" s="780"/>
      <c r="DU117" s="781"/>
      <c r="DV117" s="824" t="s">
        <v>180</v>
      </c>
      <c r="DW117" s="825"/>
      <c r="DX117" s="825"/>
      <c r="DY117" s="825"/>
      <c r="DZ117" s="826"/>
    </row>
    <row r="118" spans="1:130" s="226"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309</v>
      </c>
      <c r="AL118" s="896"/>
      <c r="AM118" s="896"/>
      <c r="AN118" s="896"/>
      <c r="AO118" s="897"/>
      <c r="AP118" s="899" t="s">
        <v>435</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447</v>
      </c>
      <c r="BR118" s="845"/>
      <c r="BS118" s="845"/>
      <c r="BT118" s="845"/>
      <c r="BU118" s="845"/>
      <c r="BV118" s="845" t="s">
        <v>180</v>
      </c>
      <c r="BW118" s="845"/>
      <c r="BX118" s="845"/>
      <c r="BY118" s="845"/>
      <c r="BZ118" s="845"/>
      <c r="CA118" s="845" t="s">
        <v>180</v>
      </c>
      <c r="CB118" s="845"/>
      <c r="CC118" s="845"/>
      <c r="CD118" s="845"/>
      <c r="CE118" s="845"/>
      <c r="CF118" s="875" t="s">
        <v>443</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180</v>
      </c>
      <c r="DH118" s="780"/>
      <c r="DI118" s="780"/>
      <c r="DJ118" s="780"/>
      <c r="DK118" s="781"/>
      <c r="DL118" s="782" t="s">
        <v>469</v>
      </c>
      <c r="DM118" s="780"/>
      <c r="DN118" s="780"/>
      <c r="DO118" s="780"/>
      <c r="DP118" s="781"/>
      <c r="DQ118" s="782" t="s">
        <v>180</v>
      </c>
      <c r="DR118" s="780"/>
      <c r="DS118" s="780"/>
      <c r="DT118" s="780"/>
      <c r="DU118" s="781"/>
      <c r="DV118" s="824" t="s">
        <v>180</v>
      </c>
      <c r="DW118" s="825"/>
      <c r="DX118" s="825"/>
      <c r="DY118" s="825"/>
      <c r="DZ118" s="826"/>
    </row>
    <row r="119" spans="1:130" s="226"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469</v>
      </c>
      <c r="AB119" s="889"/>
      <c r="AC119" s="889"/>
      <c r="AD119" s="889"/>
      <c r="AE119" s="890"/>
      <c r="AF119" s="891" t="s">
        <v>180</v>
      </c>
      <c r="AG119" s="889"/>
      <c r="AH119" s="889"/>
      <c r="AI119" s="889"/>
      <c r="AJ119" s="890"/>
      <c r="AK119" s="891" t="s">
        <v>180</v>
      </c>
      <c r="AL119" s="889"/>
      <c r="AM119" s="889"/>
      <c r="AN119" s="889"/>
      <c r="AO119" s="890"/>
      <c r="AP119" s="892" t="s">
        <v>441</v>
      </c>
      <c r="AQ119" s="893"/>
      <c r="AR119" s="893"/>
      <c r="AS119" s="893"/>
      <c r="AT119" s="894"/>
      <c r="AU119" s="934"/>
      <c r="AV119" s="935"/>
      <c r="AW119" s="935"/>
      <c r="AX119" s="935"/>
      <c r="AY119" s="935"/>
      <c r="AZ119" s="247" t="s">
        <v>188</v>
      </c>
      <c r="BA119" s="247"/>
      <c r="BB119" s="247"/>
      <c r="BC119" s="247"/>
      <c r="BD119" s="247"/>
      <c r="BE119" s="247"/>
      <c r="BF119" s="247"/>
      <c r="BG119" s="247"/>
      <c r="BH119" s="247"/>
      <c r="BI119" s="247"/>
      <c r="BJ119" s="247"/>
      <c r="BK119" s="247"/>
      <c r="BL119" s="247"/>
      <c r="BM119" s="247"/>
      <c r="BN119" s="247"/>
      <c r="BO119" s="877" t="s">
        <v>473</v>
      </c>
      <c r="BP119" s="878"/>
      <c r="BQ119" s="879">
        <v>12372657</v>
      </c>
      <c r="BR119" s="845"/>
      <c r="BS119" s="845"/>
      <c r="BT119" s="845"/>
      <c r="BU119" s="845"/>
      <c r="BV119" s="845">
        <v>12428282</v>
      </c>
      <c r="BW119" s="845"/>
      <c r="BX119" s="845"/>
      <c r="BY119" s="845"/>
      <c r="BZ119" s="845"/>
      <c r="CA119" s="845">
        <v>12220342</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180</v>
      </c>
      <c r="DH119" s="764"/>
      <c r="DI119" s="764"/>
      <c r="DJ119" s="764"/>
      <c r="DK119" s="765"/>
      <c r="DL119" s="766" t="s">
        <v>443</v>
      </c>
      <c r="DM119" s="764"/>
      <c r="DN119" s="764"/>
      <c r="DO119" s="764"/>
      <c r="DP119" s="765"/>
      <c r="DQ119" s="766" t="s">
        <v>441</v>
      </c>
      <c r="DR119" s="764"/>
      <c r="DS119" s="764"/>
      <c r="DT119" s="764"/>
      <c r="DU119" s="765"/>
      <c r="DV119" s="848" t="s">
        <v>180</v>
      </c>
      <c r="DW119" s="849"/>
      <c r="DX119" s="849"/>
      <c r="DY119" s="849"/>
      <c r="DZ119" s="850"/>
    </row>
    <row r="120" spans="1:130" s="226" customFormat="1" ht="26.25" customHeight="1" x14ac:dyDescent="0.2">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180</v>
      </c>
      <c r="AB120" s="780"/>
      <c r="AC120" s="780"/>
      <c r="AD120" s="780"/>
      <c r="AE120" s="781"/>
      <c r="AF120" s="782" t="s">
        <v>441</v>
      </c>
      <c r="AG120" s="780"/>
      <c r="AH120" s="780"/>
      <c r="AI120" s="780"/>
      <c r="AJ120" s="781"/>
      <c r="AK120" s="782" t="s">
        <v>441</v>
      </c>
      <c r="AL120" s="780"/>
      <c r="AM120" s="780"/>
      <c r="AN120" s="780"/>
      <c r="AO120" s="781"/>
      <c r="AP120" s="824" t="s">
        <v>443</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2819835</v>
      </c>
      <c r="BR120" s="842"/>
      <c r="BS120" s="842"/>
      <c r="BT120" s="842"/>
      <c r="BU120" s="842"/>
      <c r="BV120" s="842">
        <v>3525618</v>
      </c>
      <c r="BW120" s="842"/>
      <c r="BX120" s="842"/>
      <c r="BY120" s="842"/>
      <c r="BZ120" s="842"/>
      <c r="CA120" s="842">
        <v>3954437</v>
      </c>
      <c r="CB120" s="842"/>
      <c r="CC120" s="842"/>
      <c r="CD120" s="842"/>
      <c r="CE120" s="842"/>
      <c r="CF120" s="866">
        <v>90.7</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5819330</v>
      </c>
      <c r="DH120" s="842"/>
      <c r="DI120" s="842"/>
      <c r="DJ120" s="842"/>
      <c r="DK120" s="842"/>
      <c r="DL120" s="842">
        <v>5996600</v>
      </c>
      <c r="DM120" s="842"/>
      <c r="DN120" s="842"/>
      <c r="DO120" s="842"/>
      <c r="DP120" s="842"/>
      <c r="DQ120" s="842">
        <v>6157866</v>
      </c>
      <c r="DR120" s="842"/>
      <c r="DS120" s="842"/>
      <c r="DT120" s="842"/>
      <c r="DU120" s="842"/>
      <c r="DV120" s="843">
        <v>141.30000000000001</v>
      </c>
      <c r="DW120" s="843"/>
      <c r="DX120" s="843"/>
      <c r="DY120" s="843"/>
      <c r="DZ120" s="844"/>
    </row>
    <row r="121" spans="1:130" s="226" customFormat="1" ht="26.25" customHeight="1" x14ac:dyDescent="0.2">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441</v>
      </c>
      <c r="AG121" s="780"/>
      <c r="AH121" s="780"/>
      <c r="AI121" s="780"/>
      <c r="AJ121" s="781"/>
      <c r="AK121" s="782" t="s">
        <v>180</v>
      </c>
      <c r="AL121" s="780"/>
      <c r="AM121" s="780"/>
      <c r="AN121" s="780"/>
      <c r="AO121" s="781"/>
      <c r="AP121" s="824" t="s">
        <v>444</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t="s">
        <v>180</v>
      </c>
      <c r="BR121" s="817"/>
      <c r="BS121" s="817"/>
      <c r="BT121" s="817"/>
      <c r="BU121" s="817"/>
      <c r="BV121" s="817" t="s">
        <v>180</v>
      </c>
      <c r="BW121" s="817"/>
      <c r="BX121" s="817"/>
      <c r="BY121" s="817"/>
      <c r="BZ121" s="817"/>
      <c r="CA121" s="817" t="s">
        <v>180</v>
      </c>
      <c r="CB121" s="817"/>
      <c r="CC121" s="817"/>
      <c r="CD121" s="817"/>
      <c r="CE121" s="817"/>
      <c r="CF121" s="875" t="s">
        <v>447</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t="s">
        <v>180</v>
      </c>
      <c r="DH121" s="817"/>
      <c r="DI121" s="817"/>
      <c r="DJ121" s="817"/>
      <c r="DK121" s="817"/>
      <c r="DL121" s="817" t="s">
        <v>180</v>
      </c>
      <c r="DM121" s="817"/>
      <c r="DN121" s="817"/>
      <c r="DO121" s="817"/>
      <c r="DP121" s="817"/>
      <c r="DQ121" s="817" t="s">
        <v>180</v>
      </c>
      <c r="DR121" s="817"/>
      <c r="DS121" s="817"/>
      <c r="DT121" s="817"/>
      <c r="DU121" s="817"/>
      <c r="DV121" s="794" t="s">
        <v>444</v>
      </c>
      <c r="DW121" s="794"/>
      <c r="DX121" s="794"/>
      <c r="DY121" s="794"/>
      <c r="DZ121" s="795"/>
    </row>
    <row r="122" spans="1:130" s="226" customFormat="1" ht="26.25" customHeight="1" x14ac:dyDescent="0.2">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441</v>
      </c>
      <c r="AB122" s="780"/>
      <c r="AC122" s="780"/>
      <c r="AD122" s="780"/>
      <c r="AE122" s="781"/>
      <c r="AF122" s="782" t="s">
        <v>180</v>
      </c>
      <c r="AG122" s="780"/>
      <c r="AH122" s="780"/>
      <c r="AI122" s="780"/>
      <c r="AJ122" s="781"/>
      <c r="AK122" s="782" t="s">
        <v>180</v>
      </c>
      <c r="AL122" s="780"/>
      <c r="AM122" s="780"/>
      <c r="AN122" s="780"/>
      <c r="AO122" s="781"/>
      <c r="AP122" s="824" t="s">
        <v>444</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6755762</v>
      </c>
      <c r="BR122" s="845"/>
      <c r="BS122" s="845"/>
      <c r="BT122" s="845"/>
      <c r="BU122" s="845"/>
      <c r="BV122" s="845">
        <v>6896781</v>
      </c>
      <c r="BW122" s="845"/>
      <c r="BX122" s="845"/>
      <c r="BY122" s="845"/>
      <c r="BZ122" s="845"/>
      <c r="CA122" s="845">
        <v>6726637</v>
      </c>
      <c r="CB122" s="845"/>
      <c r="CC122" s="845"/>
      <c r="CD122" s="845"/>
      <c r="CE122" s="845"/>
      <c r="CF122" s="846">
        <v>154.30000000000001</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180</v>
      </c>
      <c r="DH122" s="817"/>
      <c r="DI122" s="817"/>
      <c r="DJ122" s="817"/>
      <c r="DK122" s="817"/>
      <c r="DL122" s="817" t="s">
        <v>180</v>
      </c>
      <c r="DM122" s="817"/>
      <c r="DN122" s="817"/>
      <c r="DO122" s="817"/>
      <c r="DP122" s="817"/>
      <c r="DQ122" s="817" t="s">
        <v>447</v>
      </c>
      <c r="DR122" s="817"/>
      <c r="DS122" s="817"/>
      <c r="DT122" s="817"/>
      <c r="DU122" s="817"/>
      <c r="DV122" s="794" t="s">
        <v>180</v>
      </c>
      <c r="DW122" s="794"/>
      <c r="DX122" s="794"/>
      <c r="DY122" s="794"/>
      <c r="DZ122" s="795"/>
    </row>
    <row r="123" spans="1:130" s="226" customFormat="1" ht="26.25" customHeight="1" x14ac:dyDescent="0.2">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441</v>
      </c>
      <c r="AG123" s="780"/>
      <c r="AH123" s="780"/>
      <c r="AI123" s="780"/>
      <c r="AJ123" s="781"/>
      <c r="AK123" s="782" t="s">
        <v>180</v>
      </c>
      <c r="AL123" s="780"/>
      <c r="AM123" s="780"/>
      <c r="AN123" s="780"/>
      <c r="AO123" s="781"/>
      <c r="AP123" s="824" t="s">
        <v>180</v>
      </c>
      <c r="AQ123" s="825"/>
      <c r="AR123" s="825"/>
      <c r="AS123" s="825"/>
      <c r="AT123" s="826"/>
      <c r="AU123" s="886"/>
      <c r="AV123" s="887"/>
      <c r="AW123" s="887"/>
      <c r="AX123" s="887"/>
      <c r="AY123" s="887"/>
      <c r="AZ123" s="247" t="s">
        <v>188</v>
      </c>
      <c r="BA123" s="247"/>
      <c r="BB123" s="247"/>
      <c r="BC123" s="247"/>
      <c r="BD123" s="247"/>
      <c r="BE123" s="247"/>
      <c r="BF123" s="247"/>
      <c r="BG123" s="247"/>
      <c r="BH123" s="247"/>
      <c r="BI123" s="247"/>
      <c r="BJ123" s="247"/>
      <c r="BK123" s="247"/>
      <c r="BL123" s="247"/>
      <c r="BM123" s="247"/>
      <c r="BN123" s="247"/>
      <c r="BO123" s="877" t="s">
        <v>484</v>
      </c>
      <c r="BP123" s="878"/>
      <c r="BQ123" s="832">
        <v>9575597</v>
      </c>
      <c r="BR123" s="833"/>
      <c r="BS123" s="833"/>
      <c r="BT123" s="833"/>
      <c r="BU123" s="833"/>
      <c r="BV123" s="833">
        <v>10422399</v>
      </c>
      <c r="BW123" s="833"/>
      <c r="BX123" s="833"/>
      <c r="BY123" s="833"/>
      <c r="BZ123" s="833"/>
      <c r="CA123" s="833">
        <v>10681074</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441</v>
      </c>
      <c r="DH123" s="780"/>
      <c r="DI123" s="780"/>
      <c r="DJ123" s="780"/>
      <c r="DK123" s="781"/>
      <c r="DL123" s="782" t="s">
        <v>443</v>
      </c>
      <c r="DM123" s="780"/>
      <c r="DN123" s="780"/>
      <c r="DO123" s="780"/>
      <c r="DP123" s="781"/>
      <c r="DQ123" s="782" t="s">
        <v>441</v>
      </c>
      <c r="DR123" s="780"/>
      <c r="DS123" s="780"/>
      <c r="DT123" s="780"/>
      <c r="DU123" s="781"/>
      <c r="DV123" s="824" t="s">
        <v>469</v>
      </c>
      <c r="DW123" s="825"/>
      <c r="DX123" s="825"/>
      <c r="DY123" s="825"/>
      <c r="DZ123" s="826"/>
    </row>
    <row r="124" spans="1:130" s="226" customFormat="1" ht="26.25" customHeight="1" thickBot="1" x14ac:dyDescent="0.25">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441</v>
      </c>
      <c r="AB124" s="780"/>
      <c r="AC124" s="780"/>
      <c r="AD124" s="780"/>
      <c r="AE124" s="781"/>
      <c r="AF124" s="782" t="s">
        <v>441</v>
      </c>
      <c r="AG124" s="780"/>
      <c r="AH124" s="780"/>
      <c r="AI124" s="780"/>
      <c r="AJ124" s="781"/>
      <c r="AK124" s="782" t="s">
        <v>180</v>
      </c>
      <c r="AL124" s="780"/>
      <c r="AM124" s="780"/>
      <c r="AN124" s="780"/>
      <c r="AO124" s="781"/>
      <c r="AP124" s="824" t="s">
        <v>180</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66.2</v>
      </c>
      <c r="BR124" s="831"/>
      <c r="BS124" s="831"/>
      <c r="BT124" s="831"/>
      <c r="BU124" s="831"/>
      <c r="BV124" s="831">
        <v>44.7</v>
      </c>
      <c r="BW124" s="831"/>
      <c r="BX124" s="831"/>
      <c r="BY124" s="831"/>
      <c r="BZ124" s="831"/>
      <c r="CA124" s="831">
        <v>35.299999999999997</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180</v>
      </c>
      <c r="DH124" s="764"/>
      <c r="DI124" s="764"/>
      <c r="DJ124" s="764"/>
      <c r="DK124" s="765"/>
      <c r="DL124" s="766" t="s">
        <v>469</v>
      </c>
      <c r="DM124" s="764"/>
      <c r="DN124" s="764"/>
      <c r="DO124" s="764"/>
      <c r="DP124" s="765"/>
      <c r="DQ124" s="766" t="s">
        <v>180</v>
      </c>
      <c r="DR124" s="764"/>
      <c r="DS124" s="764"/>
      <c r="DT124" s="764"/>
      <c r="DU124" s="765"/>
      <c r="DV124" s="848" t="s">
        <v>443</v>
      </c>
      <c r="DW124" s="849"/>
      <c r="DX124" s="849"/>
      <c r="DY124" s="849"/>
      <c r="DZ124" s="850"/>
    </row>
    <row r="125" spans="1:130" s="226"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180</v>
      </c>
      <c r="AB125" s="780"/>
      <c r="AC125" s="780"/>
      <c r="AD125" s="780"/>
      <c r="AE125" s="781"/>
      <c r="AF125" s="782" t="s">
        <v>180</v>
      </c>
      <c r="AG125" s="780"/>
      <c r="AH125" s="780"/>
      <c r="AI125" s="780"/>
      <c r="AJ125" s="781"/>
      <c r="AK125" s="782" t="s">
        <v>180</v>
      </c>
      <c r="AL125" s="780"/>
      <c r="AM125" s="780"/>
      <c r="AN125" s="780"/>
      <c r="AO125" s="781"/>
      <c r="AP125" s="824" t="s">
        <v>443</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180</v>
      </c>
      <c r="DH125" s="842"/>
      <c r="DI125" s="842"/>
      <c r="DJ125" s="842"/>
      <c r="DK125" s="842"/>
      <c r="DL125" s="842" t="s">
        <v>180</v>
      </c>
      <c r="DM125" s="842"/>
      <c r="DN125" s="842"/>
      <c r="DO125" s="842"/>
      <c r="DP125" s="842"/>
      <c r="DQ125" s="842" t="s">
        <v>180</v>
      </c>
      <c r="DR125" s="842"/>
      <c r="DS125" s="842"/>
      <c r="DT125" s="842"/>
      <c r="DU125" s="842"/>
      <c r="DV125" s="843" t="s">
        <v>180</v>
      </c>
      <c r="DW125" s="843"/>
      <c r="DX125" s="843"/>
      <c r="DY125" s="843"/>
      <c r="DZ125" s="844"/>
    </row>
    <row r="126" spans="1:130" s="226"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180</v>
      </c>
      <c r="AB126" s="780"/>
      <c r="AC126" s="780"/>
      <c r="AD126" s="780"/>
      <c r="AE126" s="781"/>
      <c r="AF126" s="782" t="s">
        <v>180</v>
      </c>
      <c r="AG126" s="780"/>
      <c r="AH126" s="780"/>
      <c r="AI126" s="780"/>
      <c r="AJ126" s="781"/>
      <c r="AK126" s="782" t="s">
        <v>443</v>
      </c>
      <c r="AL126" s="780"/>
      <c r="AM126" s="780"/>
      <c r="AN126" s="780"/>
      <c r="AO126" s="781"/>
      <c r="AP126" s="824" t="s">
        <v>180</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469</v>
      </c>
      <c r="DH126" s="817"/>
      <c r="DI126" s="817"/>
      <c r="DJ126" s="817"/>
      <c r="DK126" s="817"/>
      <c r="DL126" s="817" t="s">
        <v>180</v>
      </c>
      <c r="DM126" s="817"/>
      <c r="DN126" s="817"/>
      <c r="DO126" s="817"/>
      <c r="DP126" s="817"/>
      <c r="DQ126" s="817" t="s">
        <v>469</v>
      </c>
      <c r="DR126" s="817"/>
      <c r="DS126" s="817"/>
      <c r="DT126" s="817"/>
      <c r="DU126" s="817"/>
      <c r="DV126" s="794" t="s">
        <v>469</v>
      </c>
      <c r="DW126" s="794"/>
      <c r="DX126" s="794"/>
      <c r="DY126" s="794"/>
      <c r="DZ126" s="795"/>
    </row>
    <row r="127" spans="1:130" s="226" customFormat="1" ht="26.25" customHeight="1" x14ac:dyDescent="0.2">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180</v>
      </c>
      <c r="AB127" s="780"/>
      <c r="AC127" s="780"/>
      <c r="AD127" s="780"/>
      <c r="AE127" s="781"/>
      <c r="AF127" s="782" t="s">
        <v>180</v>
      </c>
      <c r="AG127" s="780"/>
      <c r="AH127" s="780"/>
      <c r="AI127" s="780"/>
      <c r="AJ127" s="781"/>
      <c r="AK127" s="782" t="s">
        <v>180</v>
      </c>
      <c r="AL127" s="780"/>
      <c r="AM127" s="780"/>
      <c r="AN127" s="780"/>
      <c r="AO127" s="781"/>
      <c r="AP127" s="824" t="s">
        <v>441</v>
      </c>
      <c r="AQ127" s="825"/>
      <c r="AR127" s="825"/>
      <c r="AS127" s="825"/>
      <c r="AT127" s="826"/>
      <c r="AU127" s="228"/>
      <c r="AV127" s="228"/>
      <c r="AW127" s="228"/>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180</v>
      </c>
      <c r="DH127" s="817"/>
      <c r="DI127" s="817"/>
      <c r="DJ127" s="817"/>
      <c r="DK127" s="817"/>
      <c r="DL127" s="817" t="s">
        <v>180</v>
      </c>
      <c r="DM127" s="817"/>
      <c r="DN127" s="817"/>
      <c r="DO127" s="817"/>
      <c r="DP127" s="817"/>
      <c r="DQ127" s="817" t="s">
        <v>180</v>
      </c>
      <c r="DR127" s="817"/>
      <c r="DS127" s="817"/>
      <c r="DT127" s="817"/>
      <c r="DU127" s="817"/>
      <c r="DV127" s="794" t="s">
        <v>180</v>
      </c>
      <c r="DW127" s="794"/>
      <c r="DX127" s="794"/>
      <c r="DY127" s="794"/>
      <c r="DZ127" s="795"/>
    </row>
    <row r="128" spans="1:130" s="226" customFormat="1" ht="26.25" customHeight="1" thickBot="1" x14ac:dyDescent="0.25">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t="s">
        <v>469</v>
      </c>
      <c r="AB128" s="801"/>
      <c r="AC128" s="801"/>
      <c r="AD128" s="801"/>
      <c r="AE128" s="802"/>
      <c r="AF128" s="803" t="s">
        <v>180</v>
      </c>
      <c r="AG128" s="801"/>
      <c r="AH128" s="801"/>
      <c r="AI128" s="801"/>
      <c r="AJ128" s="802"/>
      <c r="AK128" s="803">
        <v>67</v>
      </c>
      <c r="AL128" s="801"/>
      <c r="AM128" s="801"/>
      <c r="AN128" s="801"/>
      <c r="AO128" s="802"/>
      <c r="AP128" s="804"/>
      <c r="AQ128" s="805"/>
      <c r="AR128" s="805"/>
      <c r="AS128" s="805"/>
      <c r="AT128" s="806"/>
      <c r="AU128" s="228"/>
      <c r="AV128" s="228"/>
      <c r="AW128" s="228"/>
      <c r="AX128" s="807" t="s">
        <v>499</v>
      </c>
      <c r="AY128" s="808"/>
      <c r="AZ128" s="808"/>
      <c r="BA128" s="808"/>
      <c r="BB128" s="808"/>
      <c r="BC128" s="808"/>
      <c r="BD128" s="808"/>
      <c r="BE128" s="809"/>
      <c r="BF128" s="786" t="s">
        <v>180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180</v>
      </c>
      <c r="DH128" s="791"/>
      <c r="DI128" s="791"/>
      <c r="DJ128" s="791"/>
      <c r="DK128" s="791"/>
      <c r="DL128" s="791" t="s">
        <v>443</v>
      </c>
      <c r="DM128" s="791"/>
      <c r="DN128" s="791"/>
      <c r="DO128" s="791"/>
      <c r="DP128" s="791"/>
      <c r="DQ128" s="791" t="s">
        <v>443</v>
      </c>
      <c r="DR128" s="791"/>
      <c r="DS128" s="791"/>
      <c r="DT128" s="791"/>
      <c r="DU128" s="791"/>
      <c r="DV128" s="792" t="s">
        <v>180</v>
      </c>
      <c r="DW128" s="792"/>
      <c r="DX128" s="792"/>
      <c r="DY128" s="792"/>
      <c r="DZ128" s="793"/>
    </row>
    <row r="129" spans="1:131" s="226"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4771501</v>
      </c>
      <c r="AB129" s="780"/>
      <c r="AC129" s="780"/>
      <c r="AD129" s="780"/>
      <c r="AE129" s="781"/>
      <c r="AF129" s="782">
        <v>5033802</v>
      </c>
      <c r="AG129" s="780"/>
      <c r="AH129" s="780"/>
      <c r="AI129" s="780"/>
      <c r="AJ129" s="781"/>
      <c r="AK129" s="782">
        <v>4916109</v>
      </c>
      <c r="AL129" s="780"/>
      <c r="AM129" s="780"/>
      <c r="AN129" s="780"/>
      <c r="AO129" s="781"/>
      <c r="AP129" s="783"/>
      <c r="AQ129" s="784"/>
      <c r="AR129" s="784"/>
      <c r="AS129" s="784"/>
      <c r="AT129" s="785"/>
      <c r="AU129" s="229"/>
      <c r="AV129" s="229"/>
      <c r="AW129" s="229"/>
      <c r="AX129" s="751" t="s">
        <v>502</v>
      </c>
      <c r="AY129" s="752"/>
      <c r="AZ129" s="752"/>
      <c r="BA129" s="752"/>
      <c r="BB129" s="752"/>
      <c r="BC129" s="752"/>
      <c r="BD129" s="752"/>
      <c r="BE129" s="753"/>
      <c r="BF129" s="770" t="s">
        <v>180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503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504</v>
      </c>
      <c r="X130" s="777"/>
      <c r="Y130" s="777"/>
      <c r="Z130" s="778"/>
      <c r="AA130" s="779">
        <v>549563</v>
      </c>
      <c r="AB130" s="780"/>
      <c r="AC130" s="780"/>
      <c r="AD130" s="780"/>
      <c r="AE130" s="781"/>
      <c r="AF130" s="782">
        <v>554876</v>
      </c>
      <c r="AG130" s="780"/>
      <c r="AH130" s="780"/>
      <c r="AI130" s="780"/>
      <c r="AJ130" s="781"/>
      <c r="AK130" s="782">
        <v>557748</v>
      </c>
      <c r="AL130" s="780"/>
      <c r="AM130" s="780"/>
      <c r="AN130" s="780"/>
      <c r="AO130" s="781"/>
      <c r="AP130" s="783"/>
      <c r="AQ130" s="784"/>
      <c r="AR130" s="784"/>
      <c r="AS130" s="784"/>
      <c r="AT130" s="785"/>
      <c r="AU130" s="229"/>
      <c r="AV130" s="229"/>
      <c r="AW130" s="229"/>
      <c r="AX130" s="751" t="s">
        <v>505</v>
      </c>
      <c r="AY130" s="752"/>
      <c r="AZ130" s="752"/>
      <c r="BA130" s="752"/>
      <c r="BB130" s="752"/>
      <c r="BC130" s="752"/>
      <c r="BD130" s="752"/>
      <c r="BE130" s="753"/>
      <c r="BF130" s="754">
        <v>4.0999999999999996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506</v>
      </c>
      <c r="X131" s="761"/>
      <c r="Y131" s="761"/>
      <c r="Z131" s="762"/>
      <c r="AA131" s="763">
        <v>4221938</v>
      </c>
      <c r="AB131" s="764"/>
      <c r="AC131" s="764"/>
      <c r="AD131" s="764"/>
      <c r="AE131" s="765"/>
      <c r="AF131" s="766">
        <v>4478926</v>
      </c>
      <c r="AG131" s="764"/>
      <c r="AH131" s="764"/>
      <c r="AI131" s="764"/>
      <c r="AJ131" s="765"/>
      <c r="AK131" s="766">
        <v>4358361</v>
      </c>
      <c r="AL131" s="764"/>
      <c r="AM131" s="764"/>
      <c r="AN131" s="764"/>
      <c r="AO131" s="765"/>
      <c r="AP131" s="767"/>
      <c r="AQ131" s="768"/>
      <c r="AR131" s="768"/>
      <c r="AS131" s="768"/>
      <c r="AT131" s="769"/>
      <c r="AU131" s="229"/>
      <c r="AV131" s="229"/>
      <c r="AW131" s="229"/>
      <c r="AX131" s="729" t="s">
        <v>507</v>
      </c>
      <c r="AY131" s="730"/>
      <c r="AZ131" s="730"/>
      <c r="BA131" s="730"/>
      <c r="BB131" s="730"/>
      <c r="BC131" s="730"/>
      <c r="BD131" s="730"/>
      <c r="BE131" s="731"/>
      <c r="BF131" s="732">
        <v>35.299999999999997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3.3509492559999998</v>
      </c>
      <c r="AB132" s="745"/>
      <c r="AC132" s="745"/>
      <c r="AD132" s="745"/>
      <c r="AE132" s="746"/>
      <c r="AF132" s="747">
        <v>4.2026592980000004</v>
      </c>
      <c r="AG132" s="745"/>
      <c r="AH132" s="745"/>
      <c r="AI132" s="745"/>
      <c r="AJ132" s="746"/>
      <c r="AK132" s="747">
        <v>4.9015444109999997</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3.5</v>
      </c>
      <c r="AB133" s="724"/>
      <c r="AC133" s="724"/>
      <c r="AD133" s="724"/>
      <c r="AE133" s="725"/>
      <c r="AF133" s="723">
        <v>3.6</v>
      </c>
      <c r="AG133" s="724"/>
      <c r="AH133" s="724"/>
      <c r="AI133" s="724"/>
      <c r="AJ133" s="725"/>
      <c r="AK133" s="723">
        <v>4.0999999999999996</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R0Ioj/wCG52CUIFFAS1doeZKKNd4etVuIYK/Fq69w0qrVnnaMs9k9y3s4DcZu+sEh5TsO8kPh+C0cDmP4VVoA==" saltValue="4L4FFn6X06SlNQQzEP2L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G71" sqref="AG71"/>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hvNcRrYwpfstjS8kV+N2+1bWZVlqR+a2XXGFmhQepE6OOEYX+2Sp6fAQUPBX0e/zrCMVsVhAfzZHTNJNQ6RG7g==" saltValue="hWOwE6bn3M8D2WzgwCtb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NH3e0lKOK1+8ON9GyQdbSF41rNFkZ/MRx7khuj1oiCaHgqJHu82wh2Ba4vXQ78fu5tn2JC/hET5JH35BUgutw==" saltValue="a5z+NIDRiLCy9WMIF0/4D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0" t="s">
        <v>514</v>
      </c>
      <c r="AP7" s="268"/>
      <c r="AQ7" s="269" t="s">
        <v>515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1"/>
      <c r="AP8" s="274" t="s">
        <v>516</v>
      </c>
      <c r="AQ8" s="275" t="s">
        <v>517</v>
      </c>
      <c r="AR8" s="276" t="s">
        <v>518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2" t="s">
        <v>519</v>
      </c>
      <c r="AL9" s="1133"/>
      <c r="AM9" s="1133"/>
      <c r="AN9" s="1134"/>
      <c r="AO9" s="277">
        <v>1346656</v>
      </c>
      <c r="AP9" s="277">
        <v>72490</v>
      </c>
      <c r="AQ9" s="278">
        <v>99018</v>
      </c>
      <c r="AR9" s="279">
        <v>-26.8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2" t="s">
        <v>520</v>
      </c>
      <c r="AL10" s="1133"/>
      <c r="AM10" s="1133"/>
      <c r="AN10" s="1134"/>
      <c r="AO10" s="280">
        <v>207363</v>
      </c>
      <c r="AP10" s="280">
        <v>11162</v>
      </c>
      <c r="AQ10" s="281">
        <v>12190</v>
      </c>
      <c r="AR10" s="282">
        <v>-8.4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2" t="s">
        <v>521</v>
      </c>
      <c r="AL11" s="1133"/>
      <c r="AM11" s="1133"/>
      <c r="AN11" s="1134"/>
      <c r="AO11" s="280" t="s">
        <v>522</v>
      </c>
      <c r="AP11" s="280" t="s">
        <v>522</v>
      </c>
      <c r="AQ11" s="281">
        <v>979</v>
      </c>
      <c r="AR11" s="282" t="s">
        <v>522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2" t="s">
        <v>523</v>
      </c>
      <c r="AL12" s="1133"/>
      <c r="AM12" s="1133"/>
      <c r="AN12" s="1134"/>
      <c r="AO12" s="280" t="s">
        <v>522</v>
      </c>
      <c r="AP12" s="280" t="s">
        <v>522</v>
      </c>
      <c r="AQ12" s="281" t="s">
        <v>522</v>
      </c>
      <c r="AR12" s="282" t="s">
        <v>522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2" t="s">
        <v>524</v>
      </c>
      <c r="AL13" s="1133"/>
      <c r="AM13" s="1133"/>
      <c r="AN13" s="1134"/>
      <c r="AO13" s="280">
        <v>121633</v>
      </c>
      <c r="AP13" s="280">
        <v>6548</v>
      </c>
      <c r="AQ13" s="281">
        <v>3304</v>
      </c>
      <c r="AR13" s="282">
        <v>98.2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2" t="s">
        <v>525</v>
      </c>
      <c r="AL14" s="1133"/>
      <c r="AM14" s="1133"/>
      <c r="AN14" s="1134"/>
      <c r="AO14" s="280">
        <v>5210</v>
      </c>
      <c r="AP14" s="280">
        <v>280</v>
      </c>
      <c r="AQ14" s="281">
        <v>2278</v>
      </c>
      <c r="AR14" s="282">
        <v>-87.7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5" t="s">
        <v>526</v>
      </c>
      <c r="AL15" s="1136"/>
      <c r="AM15" s="1136"/>
      <c r="AN15" s="1137"/>
      <c r="AO15" s="280">
        <v>-81252</v>
      </c>
      <c r="AP15" s="280">
        <v>-4374</v>
      </c>
      <c r="AQ15" s="281">
        <v>-6694</v>
      </c>
      <c r="AR15" s="282">
        <v>-34.700000000000003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5" t="s">
        <v>188</v>
      </c>
      <c r="AL16" s="1136"/>
      <c r="AM16" s="1136"/>
      <c r="AN16" s="1137"/>
      <c r="AO16" s="280">
        <v>1599610</v>
      </c>
      <c r="AP16" s="280">
        <v>86107</v>
      </c>
      <c r="AQ16" s="281">
        <v>111075</v>
      </c>
      <c r="AR16" s="282">
        <v>-22.5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8" t="s">
        <v>531</v>
      </c>
      <c r="AL21" s="1139"/>
      <c r="AM21" s="1139"/>
      <c r="AN21" s="1140"/>
      <c r="AO21" s="293">
        <v>8.02</v>
      </c>
      <c r="AP21" s="294">
        <v>9.92</v>
      </c>
      <c r="AQ21" s="295">
        <v>-1.9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8" t="s">
        <v>532</v>
      </c>
      <c r="AL22" s="1139"/>
      <c r="AM22" s="1139"/>
      <c r="AN22" s="1140"/>
      <c r="AO22" s="298">
        <v>94.3</v>
      </c>
      <c r="AP22" s="299">
        <v>96.2</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31" t="s">
        <v>533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3"/>
    </row>
    <row r="27" spans="1:46" ht="13.2" x14ac:dyDescent="0.2">
      <c r="A27" s="305"/>
      <c r="AO27" s="258"/>
      <c r="AP27" s="258"/>
      <c r="AQ27" s="258"/>
      <c r="AR27" s="258"/>
      <c r="AS27" s="258"/>
      <c r="AT27" s="258"/>
    </row>
    <row r="28" spans="1:46" ht="16.2" x14ac:dyDescent="0.2">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0" t="s">
        <v>514</v>
      </c>
      <c r="AP30" s="268"/>
      <c r="AQ30" s="269" t="s">
        <v>515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1"/>
      <c r="AP31" s="274" t="s">
        <v>516</v>
      </c>
      <c r="AQ31" s="275" t="s">
        <v>517</v>
      </c>
      <c r="AR31" s="276" t="s">
        <v>518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2" t="s">
        <v>536</v>
      </c>
      <c r="AL32" s="1123"/>
      <c r="AM32" s="1123"/>
      <c r="AN32" s="1124"/>
      <c r="AO32" s="308">
        <v>510730</v>
      </c>
      <c r="AP32" s="308">
        <v>27493</v>
      </c>
      <c r="AQ32" s="309">
        <v>56953</v>
      </c>
      <c r="AR32" s="310">
        <v>-51.7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2" t="s">
        <v>537</v>
      </c>
      <c r="AL33" s="1123"/>
      <c r="AM33" s="1123"/>
      <c r="AN33" s="1124"/>
      <c r="AO33" s="308" t="s">
        <v>522</v>
      </c>
      <c r="AP33" s="308" t="s">
        <v>522</v>
      </c>
      <c r="AQ33" s="309" t="s">
        <v>522</v>
      </c>
      <c r="AR33" s="310" t="s">
        <v>522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2" t="s">
        <v>538</v>
      </c>
      <c r="AL34" s="1123"/>
      <c r="AM34" s="1123"/>
      <c r="AN34" s="1124"/>
      <c r="AO34" s="308" t="s">
        <v>522</v>
      </c>
      <c r="AP34" s="308" t="s">
        <v>522</v>
      </c>
      <c r="AQ34" s="309" t="s">
        <v>522</v>
      </c>
      <c r="AR34" s="310" t="s">
        <v>522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2" t="s">
        <v>539</v>
      </c>
      <c r="AL35" s="1123"/>
      <c r="AM35" s="1123"/>
      <c r="AN35" s="1124"/>
      <c r="AO35" s="308">
        <v>260712</v>
      </c>
      <c r="AP35" s="308">
        <v>14034</v>
      </c>
      <c r="AQ35" s="309">
        <v>20881</v>
      </c>
      <c r="AR35" s="310">
        <v>-32.799999999999997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2" t="s">
        <v>540</v>
      </c>
      <c r="AL36" s="1123"/>
      <c r="AM36" s="1123"/>
      <c r="AN36" s="1124"/>
      <c r="AO36" s="308" t="s">
        <v>522</v>
      </c>
      <c r="AP36" s="308" t="s">
        <v>522</v>
      </c>
      <c r="AQ36" s="309">
        <v>3030</v>
      </c>
      <c r="AR36" s="310" t="s">
        <v>522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2" t="s">
        <v>541</v>
      </c>
      <c r="AL37" s="1123"/>
      <c r="AM37" s="1123"/>
      <c r="AN37" s="1124"/>
      <c r="AO37" s="308" t="s">
        <v>522</v>
      </c>
      <c r="AP37" s="308" t="s">
        <v>522</v>
      </c>
      <c r="AQ37" s="309">
        <v>605</v>
      </c>
      <c r="AR37" s="310" t="s">
        <v>522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5" t="s">
        <v>542</v>
      </c>
      <c r="AL38" s="1126"/>
      <c r="AM38" s="1126"/>
      <c r="AN38" s="1127"/>
      <c r="AO38" s="311" t="s">
        <v>522</v>
      </c>
      <c r="AP38" s="311" t="s">
        <v>522</v>
      </c>
      <c r="AQ38" s="312">
        <v>2</v>
      </c>
      <c r="AR38" s="300" t="s">
        <v>522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5" t="s">
        <v>543</v>
      </c>
      <c r="AL39" s="1126"/>
      <c r="AM39" s="1126"/>
      <c r="AN39" s="1127"/>
      <c r="AO39" s="308">
        <v>-67</v>
      </c>
      <c r="AP39" s="308">
        <v>-4</v>
      </c>
      <c r="AQ39" s="309">
        <v>-2161</v>
      </c>
      <c r="AR39" s="310">
        <v>-99.8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2" t="s">
        <v>544</v>
      </c>
      <c r="AL40" s="1123"/>
      <c r="AM40" s="1123"/>
      <c r="AN40" s="1124"/>
      <c r="AO40" s="308">
        <v>-557748</v>
      </c>
      <c r="AP40" s="308">
        <v>-30024</v>
      </c>
      <c r="AQ40" s="309">
        <v>-53409</v>
      </c>
      <c r="AR40" s="310">
        <v>-43.8</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8" t="s">
        <v>301</v>
      </c>
      <c r="AL41" s="1129"/>
      <c r="AM41" s="1129"/>
      <c r="AN41" s="1130"/>
      <c r="AO41" s="308">
        <v>213627</v>
      </c>
      <c r="AP41" s="308">
        <v>11500</v>
      </c>
      <c r="AQ41" s="309">
        <v>25901</v>
      </c>
      <c r="AR41" s="310">
        <v>-55.6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5" t="s">
        <v>514</v>
      </c>
      <c r="AN49" s="1117" t="s">
        <v>548</v>
      </c>
      <c r="AO49" s="1118"/>
      <c r="AP49" s="1118"/>
      <c r="AQ49" s="1118"/>
      <c r="AR49" s="1119"/>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6"/>
      <c r="AN50" s="324" t="s">
        <v>549</v>
      </c>
      <c r="AO50" s="325" t="s">
        <v>550</v>
      </c>
      <c r="AP50" s="326" t="s">
        <v>551</v>
      </c>
      <c r="AQ50" s="327" t="s">
        <v>552</v>
      </c>
      <c r="AR50" s="328" t="s">
        <v>553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931771</v>
      </c>
      <c r="AN51" s="330">
        <v>48166</v>
      </c>
      <c r="AO51" s="331">
        <v>-39.200000000000003</v>
      </c>
      <c r="AP51" s="332">
        <v>96462</v>
      </c>
      <c r="AQ51" s="333">
        <v>-2.5</v>
      </c>
      <c r="AR51" s="334">
        <v>-36.700000000000003</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509338</v>
      </c>
      <c r="AN52" s="338">
        <v>26329</v>
      </c>
      <c r="AO52" s="339">
        <v>-19.899999999999999</v>
      </c>
      <c r="AP52" s="340">
        <v>39886</v>
      </c>
      <c r="AQ52" s="341">
        <v>-8.8000000000000007</v>
      </c>
      <c r="AR52" s="342">
        <v>-11.1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549004</v>
      </c>
      <c r="AN53" s="330">
        <v>28619</v>
      </c>
      <c r="AO53" s="331">
        <v>-40.6</v>
      </c>
      <c r="AP53" s="332">
        <v>83103</v>
      </c>
      <c r="AQ53" s="333">
        <v>-13.8</v>
      </c>
      <c r="AR53" s="334">
        <v>-26.8</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294063</v>
      </c>
      <c r="AN54" s="338">
        <v>15329</v>
      </c>
      <c r="AO54" s="339">
        <v>-41.8</v>
      </c>
      <c r="AP54" s="340">
        <v>41378</v>
      </c>
      <c r="AQ54" s="341">
        <v>3.7</v>
      </c>
      <c r="AR54" s="342">
        <v>-45.5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638362</v>
      </c>
      <c r="AN55" s="330">
        <v>33797</v>
      </c>
      <c r="AO55" s="331">
        <v>18.100000000000001</v>
      </c>
      <c r="AP55" s="332">
        <v>84459</v>
      </c>
      <c r="AQ55" s="333">
        <v>1.6</v>
      </c>
      <c r="AR55" s="334">
        <v>16.5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453726</v>
      </c>
      <c r="AN56" s="338">
        <v>24022</v>
      </c>
      <c r="AO56" s="339">
        <v>56.7</v>
      </c>
      <c r="AP56" s="340">
        <v>47314</v>
      </c>
      <c r="AQ56" s="341">
        <v>14.3</v>
      </c>
      <c r="AR56" s="342">
        <v>42.4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309868</v>
      </c>
      <c r="AN57" s="330">
        <v>16567</v>
      </c>
      <c r="AO57" s="331">
        <v>-51</v>
      </c>
      <c r="AP57" s="332">
        <v>74568</v>
      </c>
      <c r="AQ57" s="333">
        <v>-11.7</v>
      </c>
      <c r="AR57" s="334">
        <v>-39.299999999999997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264827</v>
      </c>
      <c r="AN58" s="338">
        <v>14159</v>
      </c>
      <c r="AO58" s="339">
        <v>-41.1</v>
      </c>
      <c r="AP58" s="340">
        <v>42558</v>
      </c>
      <c r="AQ58" s="341">
        <v>-10.1</v>
      </c>
      <c r="AR58" s="342">
        <v>-31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420321</v>
      </c>
      <c r="AN59" s="330">
        <v>22626</v>
      </c>
      <c r="AO59" s="331">
        <v>36.6</v>
      </c>
      <c r="AP59" s="332">
        <v>73693</v>
      </c>
      <c r="AQ59" s="333">
        <v>-1.2</v>
      </c>
      <c r="AR59" s="334">
        <v>37.799999999999997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332507</v>
      </c>
      <c r="AN60" s="338">
        <v>17899</v>
      </c>
      <c r="AO60" s="339">
        <v>26.4</v>
      </c>
      <c r="AP60" s="340">
        <v>44203</v>
      </c>
      <c r="AQ60" s="341">
        <v>3.9</v>
      </c>
      <c r="AR60" s="342">
        <v>22.5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569865</v>
      </c>
      <c r="AN61" s="345">
        <v>29955</v>
      </c>
      <c r="AO61" s="346">
        <v>-15.2</v>
      </c>
      <c r="AP61" s="347">
        <v>82457</v>
      </c>
      <c r="AQ61" s="348">
        <v>-5.5</v>
      </c>
      <c r="AR61" s="334">
        <v>-9.6999999999999993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370892</v>
      </c>
      <c r="AN62" s="338">
        <v>19548</v>
      </c>
      <c r="AO62" s="339">
        <v>-3.9</v>
      </c>
      <c r="AP62" s="340">
        <v>43068</v>
      </c>
      <c r="AQ62" s="341">
        <v>0.6</v>
      </c>
      <c r="AR62" s="342">
        <v>-4.5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Ya5+gVuRuCxiZ7h2tZZM6Cfv+tvUjs7F8P97g01ITuCabznUaGP+NoStc/QE8fCsuW2YiOuy5cpq0h2QEQhipQ==" saltValue="ifpAmdpNO/AJgczkiyJb3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562</v>
      </c>
    </row>
    <row r="121" spans="125:125" ht="13.5" hidden="1" customHeight="1" x14ac:dyDescent="0.2">
      <c r="DU121" s="255"/>
    </row>
  </sheetData>
  <sheetProtection algorithmName="SHA-512" hashValue="iAIwL502umOWI4W4EuF65Wvbr+sLsReUi8FuN8eVChf67/WhT9oIpKUhqyVMuAnEn74bTbGcEeCnSal3fPoORw==" saltValue="1tKL8P/JZDRpY3K0Fnd4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I116" sqref="AI116"/>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563</v>
      </c>
    </row>
  </sheetData>
  <sheetProtection algorithmName="SHA-512" hashValue="UgwJ4zMZpvG4PNW1t0DHmp+zKvtDRLPY6Kb24HHaBawZg/WqXmX+o0MinTs1otfvTwVZGq8VFDjUiYu+aFH5lQ==" saltValue="CoDku/yfQxL7lcSP+pHK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41" t="s">
        <v>3</v>
      </c>
      <c r="D47" s="1141"/>
      <c r="E47" s="1142"/>
      <c r="F47" s="11">
        <v>16.54</v>
      </c>
      <c r="G47" s="12">
        <v>19.86</v>
      </c>
      <c r="H47" s="12">
        <v>22.3</v>
      </c>
      <c r="I47" s="12">
        <v>31.84</v>
      </c>
      <c r="J47" s="13">
        <v>41.11</v>
      </c>
    </row>
    <row r="48" spans="2:10" ht="57.75" customHeight="1" x14ac:dyDescent="0.2">
      <c r="B48" s="14"/>
      <c r="C48" s="1143" t="s">
        <v>4</v>
      </c>
      <c r="D48" s="1143"/>
      <c r="E48" s="1144"/>
      <c r="F48" s="15">
        <v>9.77</v>
      </c>
      <c r="G48" s="16">
        <v>9.48</v>
      </c>
      <c r="H48" s="16">
        <v>9.84</v>
      </c>
      <c r="I48" s="16">
        <v>11.69</v>
      </c>
      <c r="J48" s="17">
        <v>5.0599999999999996</v>
      </c>
    </row>
    <row r="49" spans="2:10" ht="57.75" customHeight="1" thickBot="1" x14ac:dyDescent="0.25">
      <c r="B49" s="18"/>
      <c r="C49" s="1145" t="s">
        <v>5</v>
      </c>
      <c r="D49" s="1145"/>
      <c r="E49" s="1146"/>
      <c r="F49" s="19">
        <v>0.08</v>
      </c>
      <c r="G49" s="20">
        <v>2.96</v>
      </c>
      <c r="H49" s="20">
        <v>4.3099999999999996</v>
      </c>
      <c r="I49" s="20">
        <v>13.06</v>
      </c>
      <c r="J49" s="21">
        <v>1.6</v>
      </c>
    </row>
    <row r="50" spans="2:10" ht="13.2" x14ac:dyDescent="0.2"/>
  </sheetData>
  <sheetProtection algorithmName="SHA-512" hashValue="exlxgJ9xm+ulcgC3hcDcCbfrk8rlhuQMoMF2CWkePypdOGwfUgskRyXVF6/CoJr2BgAwTM3gaoOFgktyKjsIYw==" saltValue="L8U+mRTLrIobCgBgwRBN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3" t="s">
        <v>569</v>
      </c>
      <c r="D34" s="1153"/>
      <c r="E34" s="1154"/>
      <c r="F34" s="32">
        <v>14.35</v>
      </c>
      <c r="G34" s="33">
        <v>14.04</v>
      </c>
      <c r="H34" s="33">
        <v>9.84</v>
      </c>
      <c r="I34" s="33">
        <v>6.74</v>
      </c>
      <c r="J34" s="34">
        <v>6.14</v>
      </c>
      <c r="K34" s="22"/>
      <c r="L34" s="22"/>
      <c r="M34" s="22"/>
      <c r="N34" s="22"/>
      <c r="O34" s="22"/>
      <c r="P34" s="22"/>
    </row>
    <row r="35" spans="1:16" ht="39" customHeight="1" x14ac:dyDescent="0.2">
      <c r="A35" s="22"/>
      <c r="B35" s="35"/>
      <c r="C35" s="1147" t="s">
        <v>570</v>
      </c>
      <c r="D35" s="1148"/>
      <c r="E35" s="1149"/>
      <c r="F35" s="36">
        <v>9.6999999999999993</v>
      </c>
      <c r="G35" s="37">
        <v>9.4</v>
      </c>
      <c r="H35" s="37">
        <v>9.76</v>
      </c>
      <c r="I35" s="37">
        <v>11.6</v>
      </c>
      <c r="J35" s="38">
        <v>4.97</v>
      </c>
      <c r="K35" s="22"/>
      <c r="L35" s="22"/>
      <c r="M35" s="22"/>
      <c r="N35" s="22"/>
      <c r="O35" s="22"/>
      <c r="P35" s="22"/>
    </row>
    <row r="36" spans="1:16" ht="39" customHeight="1" x14ac:dyDescent="0.2">
      <c r="A36" s="22"/>
      <c r="B36" s="35"/>
      <c r="C36" s="1147" t="s">
        <v>571</v>
      </c>
      <c r="D36" s="1148"/>
      <c r="E36" s="1149"/>
      <c r="F36" s="36">
        <v>1.42</v>
      </c>
      <c r="G36" s="37">
        <v>1.33</v>
      </c>
      <c r="H36" s="37">
        <v>1.33</v>
      </c>
      <c r="I36" s="37">
        <v>0.88</v>
      </c>
      <c r="J36" s="38">
        <v>0.78</v>
      </c>
      <c r="K36" s="22"/>
      <c r="L36" s="22"/>
      <c r="M36" s="22"/>
      <c r="N36" s="22"/>
      <c r="O36" s="22"/>
      <c r="P36" s="22"/>
    </row>
    <row r="37" spans="1:16" ht="39" customHeight="1" x14ac:dyDescent="0.2">
      <c r="A37" s="22"/>
      <c r="B37" s="35"/>
      <c r="C37" s="1147" t="s">
        <v>572</v>
      </c>
      <c r="D37" s="1148"/>
      <c r="E37" s="1149"/>
      <c r="F37" s="36">
        <v>0.99</v>
      </c>
      <c r="G37" s="37">
        <v>0.73</v>
      </c>
      <c r="H37" s="37">
        <v>0.8</v>
      </c>
      <c r="I37" s="37">
        <v>0.34</v>
      </c>
      <c r="J37" s="38">
        <v>0.54</v>
      </c>
      <c r="K37" s="22"/>
      <c r="L37" s="22"/>
      <c r="M37" s="22"/>
      <c r="N37" s="22"/>
      <c r="O37" s="22"/>
      <c r="P37" s="22"/>
    </row>
    <row r="38" spans="1:16" ht="39" customHeight="1" x14ac:dyDescent="0.2">
      <c r="A38" s="22"/>
      <c r="B38" s="35"/>
      <c r="C38" s="1147" t="s">
        <v>573</v>
      </c>
      <c r="D38" s="1148"/>
      <c r="E38" s="1149"/>
      <c r="F38" s="36">
        <v>0.18</v>
      </c>
      <c r="G38" s="37">
        <v>0.13</v>
      </c>
      <c r="H38" s="37">
        <v>0.12</v>
      </c>
      <c r="I38" s="37">
        <v>0.14000000000000001</v>
      </c>
      <c r="J38" s="38">
        <v>0.2</v>
      </c>
      <c r="K38" s="22"/>
      <c r="L38" s="22"/>
      <c r="M38" s="22"/>
      <c r="N38" s="22"/>
      <c r="O38" s="22"/>
      <c r="P38" s="22"/>
    </row>
    <row r="39" spans="1:16" ht="39" customHeight="1" x14ac:dyDescent="0.2">
      <c r="A39" s="22"/>
      <c r="B39" s="35"/>
      <c r="C39" s="1147" t="s">
        <v>574</v>
      </c>
      <c r="D39" s="1148"/>
      <c r="E39" s="1149"/>
      <c r="F39" s="36">
        <v>0.03</v>
      </c>
      <c r="G39" s="37">
        <v>0.03</v>
      </c>
      <c r="H39" s="37">
        <v>0.03</v>
      </c>
      <c r="I39" s="37">
        <v>7.0000000000000007E-2</v>
      </c>
      <c r="J39" s="38">
        <v>7.0000000000000007E-2</v>
      </c>
      <c r="K39" s="22"/>
      <c r="L39" s="22"/>
      <c r="M39" s="22"/>
      <c r="N39" s="22"/>
      <c r="O39" s="22"/>
      <c r="P39" s="22"/>
    </row>
    <row r="40" spans="1:16" ht="39" customHeight="1" x14ac:dyDescent="0.2">
      <c r="A40" s="22"/>
      <c r="B40" s="35"/>
      <c r="C40" s="1147" t="s">
        <v>575</v>
      </c>
      <c r="D40" s="1148"/>
      <c r="E40" s="1149"/>
      <c r="F40" s="36">
        <v>0.03</v>
      </c>
      <c r="G40" s="37">
        <v>0.04</v>
      </c>
      <c r="H40" s="37">
        <v>0.04</v>
      </c>
      <c r="I40" s="37">
        <v>0.01</v>
      </c>
      <c r="J40" s="38">
        <v>0.01</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576</v>
      </c>
      <c r="D42" s="1148"/>
      <c r="E42" s="1149"/>
      <c r="F42" s="36" t="s">
        <v>522</v>
      </c>
      <c r="G42" s="37" t="s">
        <v>522</v>
      </c>
      <c r="H42" s="37" t="s">
        <v>522</v>
      </c>
      <c r="I42" s="37" t="s">
        <v>522</v>
      </c>
      <c r="J42" s="38" t="s">
        <v>522</v>
      </c>
      <c r="K42" s="22"/>
      <c r="L42" s="22"/>
      <c r="M42" s="22"/>
      <c r="N42" s="22"/>
      <c r="O42" s="22"/>
      <c r="P42" s="22"/>
    </row>
    <row r="43" spans="1:16" ht="39" customHeight="1" thickBot="1" x14ac:dyDescent="0.25">
      <c r="A43" s="22"/>
      <c r="B43" s="40"/>
      <c r="C43" s="1150" t="s">
        <v>577</v>
      </c>
      <c r="D43" s="1151"/>
      <c r="E43" s="1152"/>
      <c r="F43" s="41" t="s">
        <v>522</v>
      </c>
      <c r="G43" s="42" t="s">
        <v>522</v>
      </c>
      <c r="H43" s="42" t="s">
        <v>522</v>
      </c>
      <c r="I43" s="42" t="s">
        <v>522</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Idvin0szGE1bpuz/0y4cq+Bbdyj+diBUZ+tyJEB1a49C1rm61e6JCB04q6wZVPH6YaEy2Mcih2YiL/XU1CGMg==" saltValue="wpwaOsYnlhtY5Unw4MzW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Q43" sqref="Q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439</v>
      </c>
      <c r="L45" s="60">
        <v>447</v>
      </c>
      <c r="M45" s="60">
        <v>467</v>
      </c>
      <c r="N45" s="60">
        <v>506</v>
      </c>
      <c r="O45" s="61">
        <v>511</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522</v>
      </c>
      <c r="L46" s="64" t="s">
        <v>522</v>
      </c>
      <c r="M46" s="64" t="s">
        <v>522</v>
      </c>
      <c r="N46" s="64" t="s">
        <v>522</v>
      </c>
      <c r="O46" s="65" t="s">
        <v>522</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522</v>
      </c>
      <c r="L47" s="64" t="s">
        <v>522</v>
      </c>
      <c r="M47" s="64" t="s">
        <v>522</v>
      </c>
      <c r="N47" s="64" t="s">
        <v>522</v>
      </c>
      <c r="O47" s="65" t="s">
        <v>522</v>
      </c>
      <c r="P47" s="48"/>
      <c r="Q47" s="48"/>
      <c r="R47" s="48"/>
      <c r="S47" s="48"/>
      <c r="T47" s="48"/>
      <c r="U47" s="48"/>
    </row>
    <row r="48" spans="1:21" ht="30.75" customHeight="1" x14ac:dyDescent="0.2">
      <c r="A48" s="48"/>
      <c r="B48" s="1180"/>
      <c r="C48" s="1181"/>
      <c r="D48" s="62"/>
      <c r="E48" s="1157" t="s">
        <v>15</v>
      </c>
      <c r="F48" s="1157"/>
      <c r="G48" s="1157"/>
      <c r="H48" s="1157"/>
      <c r="I48" s="1157"/>
      <c r="J48" s="1158"/>
      <c r="K48" s="63">
        <v>217</v>
      </c>
      <c r="L48" s="64">
        <v>227</v>
      </c>
      <c r="M48" s="64">
        <v>224</v>
      </c>
      <c r="N48" s="64">
        <v>237</v>
      </c>
      <c r="O48" s="65">
        <v>261</v>
      </c>
      <c r="P48" s="48"/>
      <c r="Q48" s="48"/>
      <c r="R48" s="48"/>
      <c r="S48" s="48"/>
      <c r="T48" s="48"/>
      <c r="U48" s="48"/>
    </row>
    <row r="49" spans="1:21" ht="30.75" customHeight="1" x14ac:dyDescent="0.2">
      <c r="A49" s="48"/>
      <c r="B49" s="1180"/>
      <c r="C49" s="1181"/>
      <c r="D49" s="62"/>
      <c r="E49" s="1157" t="s">
        <v>16</v>
      </c>
      <c r="F49" s="1157"/>
      <c r="G49" s="1157"/>
      <c r="H49" s="1157"/>
      <c r="I49" s="1157"/>
      <c r="J49" s="1158"/>
      <c r="K49" s="63">
        <v>35</v>
      </c>
      <c r="L49" s="64" t="s">
        <v>522</v>
      </c>
      <c r="M49" s="64" t="s">
        <v>522</v>
      </c>
      <c r="N49" s="64" t="s">
        <v>522</v>
      </c>
      <c r="O49" s="65" t="s">
        <v>522</v>
      </c>
      <c r="P49" s="48"/>
      <c r="Q49" s="48"/>
      <c r="R49" s="48"/>
      <c r="S49" s="48"/>
      <c r="T49" s="48"/>
      <c r="U49" s="48"/>
    </row>
    <row r="50" spans="1:21" ht="30.75" customHeight="1" x14ac:dyDescent="0.2">
      <c r="A50" s="48"/>
      <c r="B50" s="1180"/>
      <c r="C50" s="1181"/>
      <c r="D50" s="62"/>
      <c r="E50" s="1157" t="s">
        <v>17</v>
      </c>
      <c r="F50" s="1157"/>
      <c r="G50" s="1157"/>
      <c r="H50" s="1157"/>
      <c r="I50" s="1157"/>
      <c r="J50" s="1158"/>
      <c r="K50" s="63" t="s">
        <v>522</v>
      </c>
      <c r="L50" s="64" t="s">
        <v>522</v>
      </c>
      <c r="M50" s="64" t="s">
        <v>522</v>
      </c>
      <c r="N50" s="64" t="s">
        <v>522</v>
      </c>
      <c r="O50" s="65" t="s">
        <v>522</v>
      </c>
      <c r="P50" s="48"/>
      <c r="Q50" s="48"/>
      <c r="R50" s="48"/>
      <c r="S50" s="48"/>
      <c r="T50" s="48"/>
      <c r="U50" s="48"/>
    </row>
    <row r="51" spans="1:21" ht="30.75" customHeight="1" x14ac:dyDescent="0.2">
      <c r="A51" s="48"/>
      <c r="B51" s="1182"/>
      <c r="C51" s="1183"/>
      <c r="D51" s="66"/>
      <c r="E51" s="1157" t="s">
        <v>18</v>
      </c>
      <c r="F51" s="1157"/>
      <c r="G51" s="1157"/>
      <c r="H51" s="1157"/>
      <c r="I51" s="1157"/>
      <c r="J51" s="1158"/>
      <c r="K51" s="63" t="s">
        <v>522</v>
      </c>
      <c r="L51" s="64" t="s">
        <v>522</v>
      </c>
      <c r="M51" s="64" t="s">
        <v>522</v>
      </c>
      <c r="N51" s="64" t="s">
        <v>522</v>
      </c>
      <c r="O51" s="65" t="s">
        <v>522</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534</v>
      </c>
      <c r="L52" s="64">
        <v>542</v>
      </c>
      <c r="M52" s="64">
        <v>550</v>
      </c>
      <c r="N52" s="64">
        <v>555</v>
      </c>
      <c r="O52" s="65">
        <v>558</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157</v>
      </c>
      <c r="L53" s="69">
        <v>132</v>
      </c>
      <c r="M53" s="69">
        <v>141</v>
      </c>
      <c r="N53" s="69">
        <v>188</v>
      </c>
      <c r="O53" s="70">
        <v>214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3" t="s">
        <v>26</v>
      </c>
      <c r="C58" s="1164"/>
      <c r="D58" s="1169" t="s">
        <v>27</v>
      </c>
      <c r="E58" s="1170"/>
      <c r="F58" s="1170"/>
      <c r="G58" s="1170"/>
      <c r="H58" s="1170"/>
      <c r="I58" s="1170"/>
      <c r="J58" s="1171"/>
      <c r="K58" s="83" t="s">
        <v>602</v>
      </c>
      <c r="L58" s="84" t="s">
        <v>522</v>
      </c>
      <c r="M58" s="84" t="s">
        <v>522</v>
      </c>
      <c r="N58" s="84" t="s">
        <v>522</v>
      </c>
      <c r="O58" s="85" t="s">
        <v>602</v>
      </c>
    </row>
    <row r="59" spans="1:21" ht="31.5" customHeight="1" x14ac:dyDescent="0.2">
      <c r="B59" s="1165"/>
      <c r="C59" s="1166"/>
      <c r="D59" s="1172" t="s">
        <v>28</v>
      </c>
      <c r="E59" s="1173"/>
      <c r="F59" s="1173"/>
      <c r="G59" s="1173"/>
      <c r="H59" s="1173"/>
      <c r="I59" s="1173"/>
      <c r="J59" s="1174"/>
      <c r="K59" s="86" t="s">
        <v>602</v>
      </c>
      <c r="L59" s="87" t="s">
        <v>522</v>
      </c>
      <c r="M59" s="87" t="s">
        <v>522</v>
      </c>
      <c r="N59" s="87" t="s">
        <v>522</v>
      </c>
      <c r="O59" s="88" t="s">
        <v>602</v>
      </c>
    </row>
    <row r="60" spans="1:21" ht="31.5" customHeight="1" thickBot="1" x14ac:dyDescent="0.25">
      <c r="B60" s="1167"/>
      <c r="C60" s="1168"/>
      <c r="D60" s="1175" t="s">
        <v>29</v>
      </c>
      <c r="E60" s="1176"/>
      <c r="F60" s="1176"/>
      <c r="G60" s="1176"/>
      <c r="H60" s="1176"/>
      <c r="I60" s="1176"/>
      <c r="J60" s="1177"/>
      <c r="K60" s="89" t="s">
        <v>602</v>
      </c>
      <c r="L60" s="90" t="s">
        <v>522</v>
      </c>
      <c r="M60" s="90" t="s">
        <v>522</v>
      </c>
      <c r="N60" s="90" t="s">
        <v>522</v>
      </c>
      <c r="O60" s="91" t="s">
        <v>602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grC/GnTmqNM3Jb61sK6tUiiZUUTPvT2BOsyk59Q5Gbmwgt+CLXPfl1+MHUZMW+s0E570+bPLnhrhe0vEWrX0g==" saltValue="/QNcvq68J9sljFckifK8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8" t="s">
        <v>32</v>
      </c>
      <c r="C41" s="1199"/>
      <c r="D41" s="105"/>
      <c r="E41" s="1200" t="s">
        <v>33</v>
      </c>
      <c r="F41" s="1200"/>
      <c r="G41" s="1200"/>
      <c r="H41" s="1201"/>
      <c r="I41" s="351">
        <v>5312</v>
      </c>
      <c r="J41" s="352">
        <v>5255</v>
      </c>
      <c r="K41" s="352">
        <v>5168</v>
      </c>
      <c r="L41" s="352">
        <v>5076</v>
      </c>
      <c r="M41" s="353">
        <v>4665</v>
      </c>
    </row>
    <row r="42" spans="2:13" ht="27.75" customHeight="1" x14ac:dyDescent="0.2">
      <c r="B42" s="1188"/>
      <c r="C42" s="1189"/>
      <c r="D42" s="106"/>
      <c r="E42" s="1192" t="s">
        <v>34</v>
      </c>
      <c r="F42" s="1192"/>
      <c r="G42" s="1192"/>
      <c r="H42" s="1193"/>
      <c r="I42" s="354" t="s">
        <v>522</v>
      </c>
      <c r="J42" s="355" t="s">
        <v>522</v>
      </c>
      <c r="K42" s="355" t="s">
        <v>522</v>
      </c>
      <c r="L42" s="355" t="s">
        <v>522</v>
      </c>
      <c r="M42" s="356" t="s">
        <v>522</v>
      </c>
    </row>
    <row r="43" spans="2:13" ht="27.75" customHeight="1" x14ac:dyDescent="0.2">
      <c r="B43" s="1188"/>
      <c r="C43" s="1189"/>
      <c r="D43" s="106"/>
      <c r="E43" s="1192" t="s">
        <v>35</v>
      </c>
      <c r="F43" s="1192"/>
      <c r="G43" s="1192"/>
      <c r="H43" s="1193"/>
      <c r="I43" s="354">
        <v>5358</v>
      </c>
      <c r="J43" s="355">
        <v>5621</v>
      </c>
      <c r="K43" s="355">
        <v>5819</v>
      </c>
      <c r="L43" s="355">
        <v>5997</v>
      </c>
      <c r="M43" s="356">
        <v>6158</v>
      </c>
    </row>
    <row r="44" spans="2:13" ht="27.75" customHeight="1" x14ac:dyDescent="0.2">
      <c r="B44" s="1188"/>
      <c r="C44" s="1189"/>
      <c r="D44" s="106"/>
      <c r="E44" s="1192" t="s">
        <v>36</v>
      </c>
      <c r="F44" s="1192"/>
      <c r="G44" s="1192"/>
      <c r="H44" s="1193"/>
      <c r="I44" s="354">
        <v>316</v>
      </c>
      <c r="J44" s="355">
        <v>313</v>
      </c>
      <c r="K44" s="355">
        <v>339</v>
      </c>
      <c r="L44" s="355">
        <v>322</v>
      </c>
      <c r="M44" s="356">
        <v>353</v>
      </c>
    </row>
    <row r="45" spans="2:13" ht="27.75" customHeight="1" x14ac:dyDescent="0.2">
      <c r="B45" s="1188"/>
      <c r="C45" s="1189"/>
      <c r="D45" s="106"/>
      <c r="E45" s="1192" t="s">
        <v>37</v>
      </c>
      <c r="F45" s="1192"/>
      <c r="G45" s="1192"/>
      <c r="H45" s="1193"/>
      <c r="I45" s="354">
        <v>1055</v>
      </c>
      <c r="J45" s="355">
        <v>1051</v>
      </c>
      <c r="K45" s="355">
        <v>1046</v>
      </c>
      <c r="L45" s="355">
        <v>1033</v>
      </c>
      <c r="M45" s="356">
        <v>1045</v>
      </c>
    </row>
    <row r="46" spans="2:13" ht="27.75" customHeight="1" x14ac:dyDescent="0.2">
      <c r="B46" s="1188"/>
      <c r="C46" s="1189"/>
      <c r="D46" s="107"/>
      <c r="E46" s="1192" t="s">
        <v>38</v>
      </c>
      <c r="F46" s="1192"/>
      <c r="G46" s="1192"/>
      <c r="H46" s="1193"/>
      <c r="I46" s="354" t="s">
        <v>522</v>
      </c>
      <c r="J46" s="355" t="s">
        <v>522</v>
      </c>
      <c r="K46" s="355" t="s">
        <v>522</v>
      </c>
      <c r="L46" s="355" t="s">
        <v>522</v>
      </c>
      <c r="M46" s="356" t="s">
        <v>522</v>
      </c>
    </row>
    <row r="47" spans="2:13" ht="27.75" customHeight="1" x14ac:dyDescent="0.2">
      <c r="B47" s="1188"/>
      <c r="C47" s="1189"/>
      <c r="D47" s="108"/>
      <c r="E47" s="1202" t="s">
        <v>39</v>
      </c>
      <c r="F47" s="1203"/>
      <c r="G47" s="1203"/>
      <c r="H47" s="1204"/>
      <c r="I47" s="354" t="s">
        <v>522</v>
      </c>
      <c r="J47" s="355" t="s">
        <v>522</v>
      </c>
      <c r="K47" s="355" t="s">
        <v>522</v>
      </c>
      <c r="L47" s="355" t="s">
        <v>522</v>
      </c>
      <c r="M47" s="356" t="s">
        <v>522</v>
      </c>
    </row>
    <row r="48" spans="2:13" ht="27.75" customHeight="1" x14ac:dyDescent="0.2">
      <c r="B48" s="1188"/>
      <c r="C48" s="1189"/>
      <c r="D48" s="106"/>
      <c r="E48" s="1192" t="s">
        <v>40</v>
      </c>
      <c r="F48" s="1192"/>
      <c r="G48" s="1192"/>
      <c r="H48" s="1193"/>
      <c r="I48" s="354" t="s">
        <v>522</v>
      </c>
      <c r="J48" s="355" t="s">
        <v>522</v>
      </c>
      <c r="K48" s="355" t="s">
        <v>522</v>
      </c>
      <c r="L48" s="355" t="s">
        <v>522</v>
      </c>
      <c r="M48" s="356" t="s">
        <v>522</v>
      </c>
    </row>
    <row r="49" spans="2:13" ht="27.75" customHeight="1" x14ac:dyDescent="0.2">
      <c r="B49" s="1190"/>
      <c r="C49" s="1191"/>
      <c r="D49" s="106"/>
      <c r="E49" s="1192" t="s">
        <v>41</v>
      </c>
      <c r="F49" s="1192"/>
      <c r="G49" s="1192"/>
      <c r="H49" s="1193"/>
      <c r="I49" s="354" t="s">
        <v>522</v>
      </c>
      <c r="J49" s="355" t="s">
        <v>522</v>
      </c>
      <c r="K49" s="355" t="s">
        <v>522</v>
      </c>
      <c r="L49" s="355" t="s">
        <v>522</v>
      </c>
      <c r="M49" s="356" t="s">
        <v>522</v>
      </c>
    </row>
    <row r="50" spans="2:13" ht="27.75" customHeight="1" x14ac:dyDescent="0.2">
      <c r="B50" s="1186" t="s">
        <v>42</v>
      </c>
      <c r="C50" s="1187"/>
      <c r="D50" s="109"/>
      <c r="E50" s="1192" t="s">
        <v>43</v>
      </c>
      <c r="F50" s="1192"/>
      <c r="G50" s="1192"/>
      <c r="H50" s="1193"/>
      <c r="I50" s="354">
        <v>2540</v>
      </c>
      <c r="J50" s="355">
        <v>2579</v>
      </c>
      <c r="K50" s="355">
        <v>2820</v>
      </c>
      <c r="L50" s="355">
        <v>3526</v>
      </c>
      <c r="M50" s="356">
        <v>3954</v>
      </c>
    </row>
    <row r="51" spans="2:13" ht="27.75" customHeight="1" x14ac:dyDescent="0.2">
      <c r="B51" s="1188"/>
      <c r="C51" s="1189"/>
      <c r="D51" s="106"/>
      <c r="E51" s="1192" t="s">
        <v>44</v>
      </c>
      <c r="F51" s="1192"/>
      <c r="G51" s="1192"/>
      <c r="H51" s="1193"/>
      <c r="I51" s="354" t="s">
        <v>522</v>
      </c>
      <c r="J51" s="355" t="s">
        <v>522</v>
      </c>
      <c r="K51" s="355" t="s">
        <v>522</v>
      </c>
      <c r="L51" s="355" t="s">
        <v>522</v>
      </c>
      <c r="M51" s="356" t="s">
        <v>522</v>
      </c>
    </row>
    <row r="52" spans="2:13" ht="27.75" customHeight="1" x14ac:dyDescent="0.2">
      <c r="B52" s="1190"/>
      <c r="C52" s="1191"/>
      <c r="D52" s="106"/>
      <c r="E52" s="1192" t="s">
        <v>45</v>
      </c>
      <c r="F52" s="1192"/>
      <c r="G52" s="1192"/>
      <c r="H52" s="1193"/>
      <c r="I52" s="354">
        <v>7078</v>
      </c>
      <c r="J52" s="355">
        <v>6991</v>
      </c>
      <c r="K52" s="355">
        <v>6756</v>
      </c>
      <c r="L52" s="355">
        <v>6897</v>
      </c>
      <c r="M52" s="356">
        <v>6727</v>
      </c>
    </row>
    <row r="53" spans="2:13" ht="27.75" customHeight="1" thickBot="1" x14ac:dyDescent="0.25">
      <c r="B53" s="1194" t="s">
        <v>46</v>
      </c>
      <c r="C53" s="1195"/>
      <c r="D53" s="110"/>
      <c r="E53" s="1196" t="s">
        <v>47</v>
      </c>
      <c r="F53" s="1196"/>
      <c r="G53" s="1196"/>
      <c r="H53" s="1197"/>
      <c r="I53" s="357">
        <v>2423</v>
      </c>
      <c r="J53" s="358">
        <v>2669</v>
      </c>
      <c r="K53" s="358">
        <v>2797</v>
      </c>
      <c r="L53" s="358">
        <v>2006</v>
      </c>
      <c r="M53" s="359">
        <v>1539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fJB+gOpDIgqWpp3G0AuRPFA8wEF8Gf7aFlF1bDeNuhwwKSgWNOVl6VUBo2IHddUrgLs6dvNvPS55iCiVVe+wRA==" saltValue="JH+wD+IsFyrRUY3xU7FX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3" t="s">
        <v>50</v>
      </c>
      <c r="D55" s="1213"/>
      <c r="E55" s="1214"/>
      <c r="F55" s="122">
        <v>1064</v>
      </c>
      <c r="G55" s="122">
        <v>1603</v>
      </c>
      <c r="H55" s="123">
        <v>2021</v>
      </c>
    </row>
    <row r="56" spans="2:8" ht="52.5" customHeight="1" x14ac:dyDescent="0.2">
      <c r="B56" s="124"/>
      <c r="C56" s="1215" t="s">
        <v>51</v>
      </c>
      <c r="D56" s="1215"/>
      <c r="E56" s="1216"/>
      <c r="F56" s="125">
        <v>211</v>
      </c>
      <c r="G56" s="125">
        <v>328</v>
      </c>
      <c r="H56" s="126">
        <v>328</v>
      </c>
    </row>
    <row r="57" spans="2:8" ht="53.25" customHeight="1" x14ac:dyDescent="0.2">
      <c r="B57" s="124"/>
      <c r="C57" s="1217" t="s">
        <v>52</v>
      </c>
      <c r="D57" s="1217"/>
      <c r="E57" s="1218"/>
      <c r="F57" s="127">
        <v>1276</v>
      </c>
      <c r="G57" s="127">
        <v>1326</v>
      </c>
      <c r="H57" s="128">
        <v>1357</v>
      </c>
    </row>
    <row r="58" spans="2:8" ht="45.75" customHeight="1" x14ac:dyDescent="0.2">
      <c r="B58" s="129"/>
      <c r="C58" s="1205" t="s">
        <v>603</v>
      </c>
      <c r="D58" s="1206"/>
      <c r="E58" s="1207"/>
      <c r="F58" s="360">
        <v>683</v>
      </c>
      <c r="G58" s="360">
        <v>781</v>
      </c>
      <c r="H58" s="361">
        <v>814</v>
      </c>
    </row>
    <row r="59" spans="2:8" ht="45.75" customHeight="1" x14ac:dyDescent="0.2">
      <c r="B59" s="129"/>
      <c r="C59" s="1205" t="s">
        <v>604</v>
      </c>
      <c r="D59" s="1206"/>
      <c r="E59" s="1207"/>
      <c r="F59" s="360">
        <v>270</v>
      </c>
      <c r="G59" s="360">
        <v>221</v>
      </c>
      <c r="H59" s="361">
        <v>221</v>
      </c>
    </row>
    <row r="60" spans="2:8" ht="45.75" customHeight="1" x14ac:dyDescent="0.2">
      <c r="B60" s="129"/>
      <c r="C60" s="1205" t="s">
        <v>605</v>
      </c>
      <c r="D60" s="1206"/>
      <c r="E60" s="1207"/>
      <c r="F60" s="360">
        <v>220</v>
      </c>
      <c r="G60" s="360">
        <v>220</v>
      </c>
      <c r="H60" s="361">
        <v>220</v>
      </c>
    </row>
    <row r="61" spans="2:8" ht="45.75" customHeight="1" x14ac:dyDescent="0.2">
      <c r="B61" s="129"/>
      <c r="C61" s="1205" t="s">
        <v>606</v>
      </c>
      <c r="D61" s="1206"/>
      <c r="E61" s="1207"/>
      <c r="F61" s="360">
        <v>56</v>
      </c>
      <c r="G61" s="360">
        <v>56</v>
      </c>
      <c r="H61" s="361">
        <v>56</v>
      </c>
    </row>
    <row r="62" spans="2:8" ht="45.75" customHeight="1" thickBot="1" x14ac:dyDescent="0.25">
      <c r="B62" s="130"/>
      <c r="C62" s="1208" t="s">
        <v>607</v>
      </c>
      <c r="D62" s="1209"/>
      <c r="E62" s="1210"/>
      <c r="F62" s="362">
        <v>23</v>
      </c>
      <c r="G62" s="362">
        <v>23</v>
      </c>
      <c r="H62" s="363">
        <v>23</v>
      </c>
    </row>
    <row r="63" spans="2:8" ht="52.5" customHeight="1" thickBot="1" x14ac:dyDescent="0.25">
      <c r="B63" s="131"/>
      <c r="C63" s="1211" t="s">
        <v>53</v>
      </c>
      <c r="D63" s="1211"/>
      <c r="E63" s="1212"/>
      <c r="F63" s="132">
        <v>2552</v>
      </c>
      <c r="G63" s="132">
        <v>3258</v>
      </c>
      <c r="H63" s="133">
        <v>3706</v>
      </c>
    </row>
    <row r="64" spans="2:8" ht="13.2" x14ac:dyDescent="0.2"/>
  </sheetData>
  <sheetProtection algorithmName="SHA-512" hashValue="AcoQVZkYe98uqnHjSu3w/YGyPf4f+++BzNmatfB0p6uVm3mktulLJMdLpMGLni8eF9D5c2F8mGLsqvSTgub5DQ==" saltValue="4NTUhsFL9UN5blnCG868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996A-620E-4F8B-A653-E5039173CB5E}">
  <sheetPr>
    <pageSetUpPr fitToPage="1"/>
  </sheetPr>
  <dimension ref="A1:DE85"/>
  <sheetViews>
    <sheetView showGridLines="0" zoomScale="90" zoomScaleNormal="90" zoomScaleSheetLayoutView="55" workbookViewId="0">
      <selection activeCell="AN43" sqref="AN43:DC47"/>
    </sheetView>
  </sheetViews>
  <sheetFormatPr defaultColWidth="0" defaultRowHeight="13.5" customHeight="1" zeroHeight="1" x14ac:dyDescent="0.2"/>
  <cols>
    <col min="1" max="1" width="6.33203125" style="1221" customWidth="1"/>
    <col min="2" max="107" width="2.44140625" style="1221" customWidth="1"/>
    <col min="108" max="108" width="6.109375" style="1228" customWidth="1"/>
    <col min="109" max="109" width="5.88671875" style="1227" customWidth="1"/>
    <col min="110" max="16384" width="8.6640625" style="1221" hidden="1"/>
  </cols>
  <sheetData>
    <row r="1" spans="1:109" ht="42.75" customHeight="1" x14ac:dyDescent="0.2">
      <c r="A1" s="1219"/>
      <c r="B1" s="1220"/>
      <c r="DD1" s="1221"/>
      <c r="DE1" s="1221"/>
    </row>
    <row r="2" spans="1:109" ht="25.5" customHeight="1" x14ac:dyDescent="0.2">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2">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5" customFormat="1" ht="13.2" x14ac:dyDescent="0.2">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5" customFormat="1" ht="13.2" x14ac:dyDescent="0.2">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5" customFormat="1" ht="13.2" x14ac:dyDescent="0.2">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5" customFormat="1" ht="13.2" x14ac:dyDescent="0.2">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5" customFormat="1" ht="13.2" x14ac:dyDescent="0.2">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5" customFormat="1" ht="13.2" x14ac:dyDescent="0.2">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5" customFormat="1" ht="13.2" x14ac:dyDescent="0.2">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5" customFormat="1" ht="13.2" x14ac:dyDescent="0.2">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5" customFormat="1" ht="13.2" x14ac:dyDescent="0.2">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5" customFormat="1" ht="13.2" x14ac:dyDescent="0.2">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5" customFormat="1" ht="13.2" x14ac:dyDescent="0.2">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5" customFormat="1" ht="13.2" x14ac:dyDescent="0.2">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5" customFormat="1" ht="13.2" x14ac:dyDescent="0.2">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5" customFormat="1" ht="13.2" x14ac:dyDescent="0.2">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5" customFormat="1" ht="13.2" x14ac:dyDescent="0.2">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ht="13.2" x14ac:dyDescent="0.2">
      <c r="DD19" s="1221"/>
      <c r="DE19" s="1221"/>
    </row>
    <row r="20" spans="1:109" ht="13.2" x14ac:dyDescent="0.2">
      <c r="DD20" s="1221"/>
      <c r="DE20" s="1221"/>
    </row>
    <row r="21" spans="1:109" ht="17.25" customHeight="1" x14ac:dyDescent="0.2">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2">
      <c r="B22" s="1227"/>
    </row>
    <row r="23" spans="1:109" ht="13.2" x14ac:dyDescent="0.2">
      <c r="B23" s="1227"/>
    </row>
    <row r="24" spans="1:109" ht="13.2" x14ac:dyDescent="0.2">
      <c r="B24" s="1227"/>
    </row>
    <row r="25" spans="1:109" ht="13.2" x14ac:dyDescent="0.2">
      <c r="B25" s="1227"/>
    </row>
    <row r="26" spans="1:109" ht="13.2" x14ac:dyDescent="0.2">
      <c r="B26" s="1227"/>
    </row>
    <row r="27" spans="1:109" ht="13.2" x14ac:dyDescent="0.2">
      <c r="B27" s="1227"/>
    </row>
    <row r="28" spans="1:109" ht="13.2" x14ac:dyDescent="0.2">
      <c r="B28" s="1227"/>
    </row>
    <row r="29" spans="1:109" ht="13.2" x14ac:dyDescent="0.2">
      <c r="B29" s="1227"/>
    </row>
    <row r="30" spans="1:109" ht="13.2" x14ac:dyDescent="0.2">
      <c r="B30" s="1227"/>
    </row>
    <row r="31" spans="1:109" ht="13.2" x14ac:dyDescent="0.2">
      <c r="B31" s="1227"/>
    </row>
    <row r="32" spans="1:109" ht="13.2" x14ac:dyDescent="0.2">
      <c r="B32" s="1227"/>
    </row>
    <row r="33" spans="2:109" ht="13.2" x14ac:dyDescent="0.2">
      <c r="B33" s="1227"/>
    </row>
    <row r="34" spans="2:109" ht="13.2" x14ac:dyDescent="0.2">
      <c r="B34" s="1227"/>
    </row>
    <row r="35" spans="2:109" ht="13.2" x14ac:dyDescent="0.2">
      <c r="B35" s="1227"/>
    </row>
    <row r="36" spans="2:109" ht="13.2" x14ac:dyDescent="0.2">
      <c r="B36" s="1227"/>
    </row>
    <row r="37" spans="2:109" ht="13.2" x14ac:dyDescent="0.2">
      <c r="B37" s="1227"/>
    </row>
    <row r="38" spans="2:109" ht="13.2" x14ac:dyDescent="0.2">
      <c r="B38" s="1227"/>
    </row>
    <row r="39" spans="2:109" ht="13.2" x14ac:dyDescent="0.2">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ht="13.2" x14ac:dyDescent="0.2">
      <c r="B40" s="1232"/>
      <c r="DD40" s="1232"/>
      <c r="DE40" s="1221"/>
    </row>
    <row r="41" spans="2:109" ht="16.2" x14ac:dyDescent="0.2">
      <c r="B41" s="1233" t="s">
        <v>608</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ht="13.2" x14ac:dyDescent="0.2">
      <c r="B42" s="1227"/>
      <c r="G42" s="1234"/>
      <c r="I42" s="1235"/>
      <c r="J42" s="1235"/>
      <c r="K42" s="1235"/>
      <c r="AM42" s="1234"/>
      <c r="AN42" s="1234" t="s">
        <v>609</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2">
      <c r="B43" s="1227"/>
      <c r="AN43" s="1236" t="s">
        <v>610</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2" x14ac:dyDescent="0.2">
      <c r="B49" s="1227"/>
      <c r="AN49" s="1221" t="s">
        <v>611</v>
      </c>
    </row>
    <row r="50" spans="1:109" ht="13.2" x14ac:dyDescent="0.2">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564</v>
      </c>
      <c r="BQ50" s="1252"/>
      <c r="BR50" s="1252"/>
      <c r="BS50" s="1252"/>
      <c r="BT50" s="1252"/>
      <c r="BU50" s="1252"/>
      <c r="BV50" s="1252"/>
      <c r="BW50" s="1252"/>
      <c r="BX50" s="1252" t="s">
        <v>565</v>
      </c>
      <c r="BY50" s="1252"/>
      <c r="BZ50" s="1252"/>
      <c r="CA50" s="1252"/>
      <c r="CB50" s="1252"/>
      <c r="CC50" s="1252"/>
      <c r="CD50" s="1252"/>
      <c r="CE50" s="1252"/>
      <c r="CF50" s="1252" t="s">
        <v>566</v>
      </c>
      <c r="CG50" s="1252"/>
      <c r="CH50" s="1252"/>
      <c r="CI50" s="1252"/>
      <c r="CJ50" s="1252"/>
      <c r="CK50" s="1252"/>
      <c r="CL50" s="1252"/>
      <c r="CM50" s="1252"/>
      <c r="CN50" s="1252" t="s">
        <v>567</v>
      </c>
      <c r="CO50" s="1252"/>
      <c r="CP50" s="1252"/>
      <c r="CQ50" s="1252"/>
      <c r="CR50" s="1252"/>
      <c r="CS50" s="1252"/>
      <c r="CT50" s="1252"/>
      <c r="CU50" s="1252"/>
      <c r="CV50" s="1252" t="s">
        <v>568</v>
      </c>
      <c r="CW50" s="1252"/>
      <c r="CX50" s="1252"/>
      <c r="CY50" s="1252"/>
      <c r="CZ50" s="1252"/>
      <c r="DA50" s="1252"/>
      <c r="DB50" s="1252"/>
      <c r="DC50" s="1252"/>
    </row>
    <row r="51" spans="1:109" ht="13.5" customHeight="1" x14ac:dyDescent="0.2">
      <c r="B51" s="1227"/>
      <c r="G51" s="1253"/>
      <c r="H51" s="1253"/>
      <c r="I51" s="1254"/>
      <c r="J51" s="1254"/>
      <c r="K51" s="1255"/>
      <c r="L51" s="1255"/>
      <c r="M51" s="1255"/>
      <c r="N51" s="1255"/>
      <c r="AM51" s="1245"/>
      <c r="AN51" s="1256" t="s">
        <v>612</v>
      </c>
      <c r="AO51" s="1256"/>
      <c r="AP51" s="1256"/>
      <c r="AQ51" s="1256"/>
      <c r="AR51" s="1256"/>
      <c r="AS51" s="1256"/>
      <c r="AT51" s="1256"/>
      <c r="AU51" s="1256"/>
      <c r="AV51" s="1256"/>
      <c r="AW51" s="1256"/>
      <c r="AX51" s="1256"/>
      <c r="AY51" s="1256"/>
      <c r="AZ51" s="1256"/>
      <c r="BA51" s="1256"/>
      <c r="BB51" s="1256" t="s">
        <v>613</v>
      </c>
      <c r="BC51" s="1256"/>
      <c r="BD51" s="1256"/>
      <c r="BE51" s="1256"/>
      <c r="BF51" s="1256"/>
      <c r="BG51" s="1256"/>
      <c r="BH51" s="1256"/>
      <c r="BI51" s="1256"/>
      <c r="BJ51" s="1256"/>
      <c r="BK51" s="1256"/>
      <c r="BL51" s="1256"/>
      <c r="BM51" s="1256"/>
      <c r="BN51" s="1256"/>
      <c r="BO51" s="1256"/>
      <c r="BP51" s="1257">
        <v>60.5</v>
      </c>
      <c r="BQ51" s="1257"/>
      <c r="BR51" s="1257"/>
      <c r="BS51" s="1257"/>
      <c r="BT51" s="1257"/>
      <c r="BU51" s="1257"/>
      <c r="BV51" s="1257"/>
      <c r="BW51" s="1257"/>
      <c r="BX51" s="1257">
        <v>67</v>
      </c>
      <c r="BY51" s="1257"/>
      <c r="BZ51" s="1257"/>
      <c r="CA51" s="1257"/>
      <c r="CB51" s="1257"/>
      <c r="CC51" s="1257"/>
      <c r="CD51" s="1257"/>
      <c r="CE51" s="1257"/>
      <c r="CF51" s="1257">
        <v>66.2</v>
      </c>
      <c r="CG51" s="1257"/>
      <c r="CH51" s="1257"/>
      <c r="CI51" s="1257"/>
      <c r="CJ51" s="1257"/>
      <c r="CK51" s="1257"/>
      <c r="CL51" s="1257"/>
      <c r="CM51" s="1257"/>
      <c r="CN51" s="1257">
        <v>44.7</v>
      </c>
      <c r="CO51" s="1257"/>
      <c r="CP51" s="1257"/>
      <c r="CQ51" s="1257"/>
      <c r="CR51" s="1257"/>
      <c r="CS51" s="1257"/>
      <c r="CT51" s="1257"/>
      <c r="CU51" s="1257"/>
      <c r="CV51" s="1257">
        <v>35.299999999999997</v>
      </c>
      <c r="CW51" s="1257"/>
      <c r="CX51" s="1257"/>
      <c r="CY51" s="1257"/>
      <c r="CZ51" s="1257"/>
      <c r="DA51" s="1257"/>
      <c r="DB51" s="1257"/>
      <c r="DC51" s="1257"/>
    </row>
    <row r="52" spans="1:109" ht="13.2" x14ac:dyDescent="0.2">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ht="13.2" x14ac:dyDescent="0.2">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7">
        <v>55.3</v>
      </c>
      <c r="BQ53" s="1257"/>
      <c r="BR53" s="1257"/>
      <c r="BS53" s="1257"/>
      <c r="BT53" s="1257"/>
      <c r="BU53" s="1257"/>
      <c r="BV53" s="1257"/>
      <c r="BW53" s="1257"/>
      <c r="BX53" s="1257">
        <v>57.2</v>
      </c>
      <c r="BY53" s="1257"/>
      <c r="BZ53" s="1257"/>
      <c r="CA53" s="1257"/>
      <c r="CB53" s="1257"/>
      <c r="CC53" s="1257"/>
      <c r="CD53" s="1257"/>
      <c r="CE53" s="1257"/>
      <c r="CF53" s="1257">
        <v>58.8</v>
      </c>
      <c r="CG53" s="1257"/>
      <c r="CH53" s="1257"/>
      <c r="CI53" s="1257"/>
      <c r="CJ53" s="1257"/>
      <c r="CK53" s="1257"/>
      <c r="CL53" s="1257"/>
      <c r="CM53" s="1257"/>
      <c r="CN53" s="1257">
        <v>61.1</v>
      </c>
      <c r="CO53" s="1257"/>
      <c r="CP53" s="1257"/>
      <c r="CQ53" s="1257"/>
      <c r="CR53" s="1257"/>
      <c r="CS53" s="1257"/>
      <c r="CT53" s="1257"/>
      <c r="CU53" s="1257"/>
      <c r="CV53" s="1257">
        <v>62.7</v>
      </c>
      <c r="CW53" s="1257"/>
      <c r="CX53" s="1257"/>
      <c r="CY53" s="1257"/>
      <c r="CZ53" s="1257"/>
      <c r="DA53" s="1257"/>
      <c r="DB53" s="1257"/>
      <c r="DC53" s="1257"/>
    </row>
    <row r="54" spans="1:109" ht="13.2" x14ac:dyDescent="0.2">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ht="13.2" x14ac:dyDescent="0.2">
      <c r="A55" s="1235"/>
      <c r="B55" s="1227"/>
      <c r="G55" s="1246"/>
      <c r="H55" s="1246"/>
      <c r="I55" s="1246"/>
      <c r="J55" s="1246"/>
      <c r="K55" s="1255"/>
      <c r="L55" s="1255"/>
      <c r="M55" s="1255"/>
      <c r="N55" s="1255"/>
      <c r="AN55" s="1252" t="s">
        <v>615</v>
      </c>
      <c r="AO55" s="1252"/>
      <c r="AP55" s="1252"/>
      <c r="AQ55" s="1252"/>
      <c r="AR55" s="1252"/>
      <c r="AS55" s="1252"/>
      <c r="AT55" s="1252"/>
      <c r="AU55" s="1252"/>
      <c r="AV55" s="1252"/>
      <c r="AW55" s="1252"/>
      <c r="AX55" s="1252"/>
      <c r="AY55" s="1252"/>
      <c r="AZ55" s="1252"/>
      <c r="BA55" s="1252"/>
      <c r="BB55" s="1256" t="s">
        <v>613</v>
      </c>
      <c r="BC55" s="1256"/>
      <c r="BD55" s="1256"/>
      <c r="BE55" s="1256"/>
      <c r="BF55" s="1256"/>
      <c r="BG55" s="1256"/>
      <c r="BH55" s="1256"/>
      <c r="BI55" s="1256"/>
      <c r="BJ55" s="1256"/>
      <c r="BK55" s="1256"/>
      <c r="BL55" s="1256"/>
      <c r="BM55" s="1256"/>
      <c r="BN55" s="1256"/>
      <c r="BO55" s="1256"/>
      <c r="BP55" s="1257">
        <v>38.5</v>
      </c>
      <c r="BQ55" s="1257"/>
      <c r="BR55" s="1257"/>
      <c r="BS55" s="1257"/>
      <c r="BT55" s="1257"/>
      <c r="BU55" s="1257"/>
      <c r="BV55" s="1257"/>
      <c r="BW55" s="1257"/>
      <c r="BX55" s="1257">
        <v>35.5</v>
      </c>
      <c r="BY55" s="1257"/>
      <c r="BZ55" s="1257"/>
      <c r="CA55" s="1257"/>
      <c r="CB55" s="1257"/>
      <c r="CC55" s="1257"/>
      <c r="CD55" s="1257"/>
      <c r="CE55" s="1257"/>
      <c r="CF55" s="1257">
        <v>13.5</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ht="13.2" x14ac:dyDescent="0.2">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ht="13.2" x14ac:dyDescent="0.2">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614</v>
      </c>
      <c r="BC57" s="1256"/>
      <c r="BD57" s="1256"/>
      <c r="BE57" s="1256"/>
      <c r="BF57" s="1256"/>
      <c r="BG57" s="1256"/>
      <c r="BH57" s="1256"/>
      <c r="BI57" s="1256"/>
      <c r="BJ57" s="1256"/>
      <c r="BK57" s="1256"/>
      <c r="BL57" s="1256"/>
      <c r="BM57" s="1256"/>
      <c r="BN57" s="1256"/>
      <c r="BO57" s="1256"/>
      <c r="BP57" s="1257">
        <v>65.3</v>
      </c>
      <c r="BQ57" s="1257"/>
      <c r="BR57" s="1257"/>
      <c r="BS57" s="1257"/>
      <c r="BT57" s="1257"/>
      <c r="BU57" s="1257"/>
      <c r="BV57" s="1257"/>
      <c r="BW57" s="1257"/>
      <c r="BX57" s="1257">
        <v>66</v>
      </c>
      <c r="BY57" s="1257"/>
      <c r="BZ57" s="1257"/>
      <c r="CA57" s="1257"/>
      <c r="CB57" s="1257"/>
      <c r="CC57" s="1257"/>
      <c r="CD57" s="1257"/>
      <c r="CE57" s="1257"/>
      <c r="CF57" s="1257">
        <v>65.099999999999994</v>
      </c>
      <c r="CG57" s="1257"/>
      <c r="CH57" s="1257"/>
      <c r="CI57" s="1257"/>
      <c r="CJ57" s="1257"/>
      <c r="CK57" s="1257"/>
      <c r="CL57" s="1257"/>
      <c r="CM57" s="1257"/>
      <c r="CN57" s="1257">
        <v>64.3</v>
      </c>
      <c r="CO57" s="1257"/>
      <c r="CP57" s="1257"/>
      <c r="CQ57" s="1257"/>
      <c r="CR57" s="1257"/>
      <c r="CS57" s="1257"/>
      <c r="CT57" s="1257"/>
      <c r="CU57" s="1257"/>
      <c r="CV57" s="1257">
        <v>65.7</v>
      </c>
      <c r="CW57" s="1257"/>
      <c r="CX57" s="1257"/>
      <c r="CY57" s="1257"/>
      <c r="CZ57" s="1257"/>
      <c r="DA57" s="1257"/>
      <c r="DB57" s="1257"/>
      <c r="DC57" s="1257"/>
      <c r="DD57" s="1260"/>
      <c r="DE57" s="1258"/>
    </row>
    <row r="58" spans="1:109" s="1235" customFormat="1" ht="13.2" x14ac:dyDescent="0.2">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ht="13.2" x14ac:dyDescent="0.2">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ht="13.2" x14ac:dyDescent="0.2">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ht="13.2" x14ac:dyDescent="0.2">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ht="13.2" x14ac:dyDescent="0.2">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6.2" x14ac:dyDescent="0.2">
      <c r="B63" s="1266" t="s">
        <v>616</v>
      </c>
    </row>
    <row r="64" spans="1:109" ht="13.2" x14ac:dyDescent="0.2">
      <c r="B64" s="1227"/>
      <c r="G64" s="1234"/>
      <c r="I64" s="1267"/>
      <c r="J64" s="1267"/>
      <c r="K64" s="1267"/>
      <c r="L64" s="1267"/>
      <c r="M64" s="1267"/>
      <c r="N64" s="1268"/>
      <c r="AM64" s="1234"/>
      <c r="AN64" s="1234" t="s">
        <v>609</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ht="13.2" x14ac:dyDescent="0.2">
      <c r="B65" s="1227"/>
      <c r="AN65" s="1236" t="s">
        <v>617</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ht="13.2" x14ac:dyDescent="0.2">
      <c r="B71" s="1227"/>
      <c r="G71" s="1272"/>
      <c r="I71" s="1273"/>
      <c r="J71" s="1270"/>
      <c r="K71" s="1270"/>
      <c r="L71" s="1271"/>
      <c r="M71" s="1270"/>
      <c r="N71" s="1271"/>
      <c r="AM71" s="1272"/>
      <c r="AN71" s="1221" t="s">
        <v>611</v>
      </c>
    </row>
    <row r="72" spans="2:107" ht="13.2" x14ac:dyDescent="0.2">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564</v>
      </c>
      <c r="BQ72" s="1252"/>
      <c r="BR72" s="1252"/>
      <c r="BS72" s="1252"/>
      <c r="BT72" s="1252"/>
      <c r="BU72" s="1252"/>
      <c r="BV72" s="1252"/>
      <c r="BW72" s="1252"/>
      <c r="BX72" s="1252" t="s">
        <v>565</v>
      </c>
      <c r="BY72" s="1252"/>
      <c r="BZ72" s="1252"/>
      <c r="CA72" s="1252"/>
      <c r="CB72" s="1252"/>
      <c r="CC72" s="1252"/>
      <c r="CD72" s="1252"/>
      <c r="CE72" s="1252"/>
      <c r="CF72" s="1252" t="s">
        <v>566</v>
      </c>
      <c r="CG72" s="1252"/>
      <c r="CH72" s="1252"/>
      <c r="CI72" s="1252"/>
      <c r="CJ72" s="1252"/>
      <c r="CK72" s="1252"/>
      <c r="CL72" s="1252"/>
      <c r="CM72" s="1252"/>
      <c r="CN72" s="1252" t="s">
        <v>567</v>
      </c>
      <c r="CO72" s="1252"/>
      <c r="CP72" s="1252"/>
      <c r="CQ72" s="1252"/>
      <c r="CR72" s="1252"/>
      <c r="CS72" s="1252"/>
      <c r="CT72" s="1252"/>
      <c r="CU72" s="1252"/>
      <c r="CV72" s="1252" t="s">
        <v>568</v>
      </c>
      <c r="CW72" s="1252"/>
      <c r="CX72" s="1252"/>
      <c r="CY72" s="1252"/>
      <c r="CZ72" s="1252"/>
      <c r="DA72" s="1252"/>
      <c r="DB72" s="1252"/>
      <c r="DC72" s="1252"/>
    </row>
    <row r="73" spans="2:107" ht="13.2" x14ac:dyDescent="0.2">
      <c r="B73" s="1227"/>
      <c r="G73" s="1253"/>
      <c r="H73" s="1253"/>
      <c r="I73" s="1253"/>
      <c r="J73" s="1253"/>
      <c r="K73" s="1274"/>
      <c r="L73" s="1274"/>
      <c r="M73" s="1274"/>
      <c r="N73" s="1274"/>
      <c r="AM73" s="1245"/>
      <c r="AN73" s="1256" t="s">
        <v>612</v>
      </c>
      <c r="AO73" s="1256"/>
      <c r="AP73" s="1256"/>
      <c r="AQ73" s="1256"/>
      <c r="AR73" s="1256"/>
      <c r="AS73" s="1256"/>
      <c r="AT73" s="1256"/>
      <c r="AU73" s="1256"/>
      <c r="AV73" s="1256"/>
      <c r="AW73" s="1256"/>
      <c r="AX73" s="1256"/>
      <c r="AY73" s="1256"/>
      <c r="AZ73" s="1256"/>
      <c r="BA73" s="1256"/>
      <c r="BB73" s="1256" t="s">
        <v>613</v>
      </c>
      <c r="BC73" s="1256"/>
      <c r="BD73" s="1256"/>
      <c r="BE73" s="1256"/>
      <c r="BF73" s="1256"/>
      <c r="BG73" s="1256"/>
      <c r="BH73" s="1256"/>
      <c r="BI73" s="1256"/>
      <c r="BJ73" s="1256"/>
      <c r="BK73" s="1256"/>
      <c r="BL73" s="1256"/>
      <c r="BM73" s="1256"/>
      <c r="BN73" s="1256"/>
      <c r="BO73" s="1256"/>
      <c r="BP73" s="1257">
        <v>60.5</v>
      </c>
      <c r="BQ73" s="1257"/>
      <c r="BR73" s="1257"/>
      <c r="BS73" s="1257"/>
      <c r="BT73" s="1257"/>
      <c r="BU73" s="1257"/>
      <c r="BV73" s="1257"/>
      <c r="BW73" s="1257"/>
      <c r="BX73" s="1257">
        <v>67</v>
      </c>
      <c r="BY73" s="1257"/>
      <c r="BZ73" s="1257"/>
      <c r="CA73" s="1257"/>
      <c r="CB73" s="1257"/>
      <c r="CC73" s="1257"/>
      <c r="CD73" s="1257"/>
      <c r="CE73" s="1257"/>
      <c r="CF73" s="1257">
        <v>66.2</v>
      </c>
      <c r="CG73" s="1257"/>
      <c r="CH73" s="1257"/>
      <c r="CI73" s="1257"/>
      <c r="CJ73" s="1257"/>
      <c r="CK73" s="1257"/>
      <c r="CL73" s="1257"/>
      <c r="CM73" s="1257"/>
      <c r="CN73" s="1257">
        <v>44.7</v>
      </c>
      <c r="CO73" s="1257"/>
      <c r="CP73" s="1257"/>
      <c r="CQ73" s="1257"/>
      <c r="CR73" s="1257"/>
      <c r="CS73" s="1257"/>
      <c r="CT73" s="1257"/>
      <c r="CU73" s="1257"/>
      <c r="CV73" s="1257">
        <v>35.299999999999997</v>
      </c>
      <c r="CW73" s="1257"/>
      <c r="CX73" s="1257"/>
      <c r="CY73" s="1257"/>
      <c r="CZ73" s="1257"/>
      <c r="DA73" s="1257"/>
      <c r="DB73" s="1257"/>
      <c r="DC73" s="1257"/>
    </row>
    <row r="74" spans="2:107" ht="13.2" x14ac:dyDescent="0.2">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ht="13.2" x14ac:dyDescent="0.2">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618</v>
      </c>
      <c r="BC75" s="1256"/>
      <c r="BD75" s="1256"/>
      <c r="BE75" s="1256"/>
      <c r="BF75" s="1256"/>
      <c r="BG75" s="1256"/>
      <c r="BH75" s="1256"/>
      <c r="BI75" s="1256"/>
      <c r="BJ75" s="1256"/>
      <c r="BK75" s="1256"/>
      <c r="BL75" s="1256"/>
      <c r="BM75" s="1256"/>
      <c r="BN75" s="1256"/>
      <c r="BO75" s="1256"/>
      <c r="BP75" s="1257">
        <v>3.8</v>
      </c>
      <c r="BQ75" s="1257"/>
      <c r="BR75" s="1257"/>
      <c r="BS75" s="1257"/>
      <c r="BT75" s="1257"/>
      <c r="BU75" s="1257"/>
      <c r="BV75" s="1257"/>
      <c r="BW75" s="1257"/>
      <c r="BX75" s="1257">
        <v>3.4</v>
      </c>
      <c r="BY75" s="1257"/>
      <c r="BZ75" s="1257"/>
      <c r="CA75" s="1257"/>
      <c r="CB75" s="1257"/>
      <c r="CC75" s="1257"/>
      <c r="CD75" s="1257"/>
      <c r="CE75" s="1257"/>
      <c r="CF75" s="1257">
        <v>3.5</v>
      </c>
      <c r="CG75" s="1257"/>
      <c r="CH75" s="1257"/>
      <c r="CI75" s="1257"/>
      <c r="CJ75" s="1257"/>
      <c r="CK75" s="1257"/>
      <c r="CL75" s="1257"/>
      <c r="CM75" s="1257"/>
      <c r="CN75" s="1257">
        <v>3.6</v>
      </c>
      <c r="CO75" s="1257"/>
      <c r="CP75" s="1257"/>
      <c r="CQ75" s="1257"/>
      <c r="CR75" s="1257"/>
      <c r="CS75" s="1257"/>
      <c r="CT75" s="1257"/>
      <c r="CU75" s="1257"/>
      <c r="CV75" s="1257">
        <v>4.0999999999999996</v>
      </c>
      <c r="CW75" s="1257"/>
      <c r="CX75" s="1257"/>
      <c r="CY75" s="1257"/>
      <c r="CZ75" s="1257"/>
      <c r="DA75" s="1257"/>
      <c r="DB75" s="1257"/>
      <c r="DC75" s="1257"/>
    </row>
    <row r="76" spans="2:107" ht="13.2" x14ac:dyDescent="0.2">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ht="13.2" x14ac:dyDescent="0.2">
      <c r="B77" s="1227"/>
      <c r="G77" s="1246"/>
      <c r="H77" s="1246"/>
      <c r="I77" s="1246"/>
      <c r="J77" s="1246"/>
      <c r="K77" s="1274"/>
      <c r="L77" s="1274"/>
      <c r="M77" s="1274"/>
      <c r="N77" s="1274"/>
      <c r="AN77" s="1252" t="s">
        <v>615</v>
      </c>
      <c r="AO77" s="1252"/>
      <c r="AP77" s="1252"/>
      <c r="AQ77" s="1252"/>
      <c r="AR77" s="1252"/>
      <c r="AS77" s="1252"/>
      <c r="AT77" s="1252"/>
      <c r="AU77" s="1252"/>
      <c r="AV77" s="1252"/>
      <c r="AW77" s="1252"/>
      <c r="AX77" s="1252"/>
      <c r="AY77" s="1252"/>
      <c r="AZ77" s="1252"/>
      <c r="BA77" s="1252"/>
      <c r="BB77" s="1256" t="s">
        <v>613</v>
      </c>
      <c r="BC77" s="1256"/>
      <c r="BD77" s="1256"/>
      <c r="BE77" s="1256"/>
      <c r="BF77" s="1256"/>
      <c r="BG77" s="1256"/>
      <c r="BH77" s="1256"/>
      <c r="BI77" s="1256"/>
      <c r="BJ77" s="1256"/>
      <c r="BK77" s="1256"/>
      <c r="BL77" s="1256"/>
      <c r="BM77" s="1256"/>
      <c r="BN77" s="1256"/>
      <c r="BO77" s="1256"/>
      <c r="BP77" s="1257">
        <v>38.5</v>
      </c>
      <c r="BQ77" s="1257"/>
      <c r="BR77" s="1257"/>
      <c r="BS77" s="1257"/>
      <c r="BT77" s="1257"/>
      <c r="BU77" s="1257"/>
      <c r="BV77" s="1257"/>
      <c r="BW77" s="1257"/>
      <c r="BX77" s="1257">
        <v>35.5</v>
      </c>
      <c r="BY77" s="1257"/>
      <c r="BZ77" s="1257"/>
      <c r="CA77" s="1257"/>
      <c r="CB77" s="1257"/>
      <c r="CC77" s="1257"/>
      <c r="CD77" s="1257"/>
      <c r="CE77" s="1257"/>
      <c r="CF77" s="1257">
        <v>13.5</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ht="13.2" x14ac:dyDescent="0.2">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ht="13.2" x14ac:dyDescent="0.2">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618</v>
      </c>
      <c r="BC79" s="1256"/>
      <c r="BD79" s="1256"/>
      <c r="BE79" s="1256"/>
      <c r="BF79" s="1256"/>
      <c r="BG79" s="1256"/>
      <c r="BH79" s="1256"/>
      <c r="BI79" s="1256"/>
      <c r="BJ79" s="1256"/>
      <c r="BK79" s="1256"/>
      <c r="BL79" s="1256"/>
      <c r="BM79" s="1256"/>
      <c r="BN79" s="1256"/>
      <c r="BO79" s="1256"/>
      <c r="BP79" s="1257">
        <v>8.9</v>
      </c>
      <c r="BQ79" s="1257"/>
      <c r="BR79" s="1257"/>
      <c r="BS79" s="1257"/>
      <c r="BT79" s="1257"/>
      <c r="BU79" s="1257"/>
      <c r="BV79" s="1257"/>
      <c r="BW79" s="1257"/>
      <c r="BX79" s="1257">
        <v>8.8000000000000007</v>
      </c>
      <c r="BY79" s="1257"/>
      <c r="BZ79" s="1257"/>
      <c r="CA79" s="1257"/>
      <c r="CB79" s="1257"/>
      <c r="CC79" s="1257"/>
      <c r="CD79" s="1257"/>
      <c r="CE79" s="1257"/>
      <c r="CF79" s="1257">
        <v>8.3000000000000007</v>
      </c>
      <c r="CG79" s="1257"/>
      <c r="CH79" s="1257"/>
      <c r="CI79" s="1257"/>
      <c r="CJ79" s="1257"/>
      <c r="CK79" s="1257"/>
      <c r="CL79" s="1257"/>
      <c r="CM79" s="1257"/>
      <c r="CN79" s="1257">
        <v>8</v>
      </c>
      <c r="CO79" s="1257"/>
      <c r="CP79" s="1257"/>
      <c r="CQ79" s="1257"/>
      <c r="CR79" s="1257"/>
      <c r="CS79" s="1257"/>
      <c r="CT79" s="1257"/>
      <c r="CU79" s="1257"/>
      <c r="CV79" s="1257">
        <v>8.1</v>
      </c>
      <c r="CW79" s="1257"/>
      <c r="CX79" s="1257"/>
      <c r="CY79" s="1257"/>
      <c r="CZ79" s="1257"/>
      <c r="DA79" s="1257"/>
      <c r="DB79" s="1257"/>
      <c r="DC79" s="1257"/>
    </row>
    <row r="80" spans="2:107" ht="13.2" x14ac:dyDescent="0.2">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ht="13.2" x14ac:dyDescent="0.2">
      <c r="B81" s="1227"/>
    </row>
    <row r="82" spans="2:109" ht="16.2" x14ac:dyDescent="0.2">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ht="13.2" x14ac:dyDescent="0.2">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ht="13.2" x14ac:dyDescent="0.2">
      <c r="DD84" s="1221"/>
      <c r="DE84" s="1221"/>
    </row>
    <row r="85" spans="2:109" ht="13.2" x14ac:dyDescent="0.2">
      <c r="DD85" s="1221"/>
      <c r="DE85" s="1221"/>
    </row>
  </sheetData>
  <sheetProtection algorithmName="SHA-512" hashValue="IVpfrLT6ryXUbek/4WQtJH9/UCcgThJ7Lg97jKkPugl+p+qpFp0SofqXcDnF+bljX2D4I6fXezfSVUCurZ0ssw==" saltValue="B9Xk+3UcWamGuPTrAQdC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6FA1-5631-4F09-A9A9-B25F9FFF2DB2}">
  <sheetPr>
    <pageSetUpPr fitToPage="1"/>
  </sheetPr>
  <dimension ref="A1:DR125"/>
  <sheetViews>
    <sheetView showGridLines="0" zoomScale="90" zoomScaleNormal="90" zoomScaleSheetLayoutView="70" workbookViewId="0">
      <selection activeCell="AN43" sqref="AN43:DC4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hS/mB0Kb4XQkcWeGfxBQ9hEFNYsdOGDpBMniGe4XFGIJI5z2gfdP2NVAIpI06iO2RPpgrkYFcqbfZBlbmkru3w==" saltValue="NtAsqmwqm6T8ueYFz3Wq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BFBDE-A4A8-4BB1-A200-ED54CB630285}">
  <sheetPr>
    <pageSetUpPr fitToPage="1"/>
  </sheetPr>
  <dimension ref="A1:DR125"/>
  <sheetViews>
    <sheetView showGridLines="0" topLeftCell="A88" zoomScaleNormal="100" zoomScaleSheetLayoutView="55" workbookViewId="0">
      <selection activeCell="AN43" sqref="AN43:DC4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511</v>
      </c>
    </row>
  </sheetData>
  <sheetProtection algorithmName="SHA-512" hashValue="Tn9dGhzw7p2L/kcA+VL/aeX+SZisA5QAVC8usUPZfmwBEVuhJKrk0Fb9wH/plyQxXRxi5zxQYIB9iv3qe4RmwA==" saltValue="Uf2ddtU1fg1hTsWzDx8o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561</v>
      </c>
      <c r="G2" s="147"/>
      <c r="H2" s="148"/>
    </row>
    <row r="3" spans="1:8" x14ac:dyDescent="0.2">
      <c r="A3" s="144" t="s">
        <v>554</v>
      </c>
      <c r="B3" s="149"/>
      <c r="C3" s="150"/>
      <c r="D3" s="151">
        <v>48166</v>
      </c>
      <c r="E3" s="152"/>
      <c r="F3" s="153">
        <v>96462</v>
      </c>
      <c r="G3" s="154"/>
      <c r="H3" s="155"/>
    </row>
    <row r="4" spans="1:8" x14ac:dyDescent="0.2">
      <c r="A4" s="156"/>
      <c r="B4" s="157"/>
      <c r="C4" s="158"/>
      <c r="D4" s="159">
        <v>26329</v>
      </c>
      <c r="E4" s="160"/>
      <c r="F4" s="161">
        <v>39886</v>
      </c>
      <c r="G4" s="162"/>
      <c r="H4" s="163"/>
    </row>
    <row r="5" spans="1:8" x14ac:dyDescent="0.2">
      <c r="A5" s="144" t="s">
        <v>556</v>
      </c>
      <c r="B5" s="149"/>
      <c r="C5" s="150"/>
      <c r="D5" s="151">
        <v>28619</v>
      </c>
      <c r="E5" s="152"/>
      <c r="F5" s="153">
        <v>83103</v>
      </c>
      <c r="G5" s="154"/>
      <c r="H5" s="155"/>
    </row>
    <row r="6" spans="1:8" x14ac:dyDescent="0.2">
      <c r="A6" s="156"/>
      <c r="B6" s="157"/>
      <c r="C6" s="158"/>
      <c r="D6" s="159">
        <v>15329</v>
      </c>
      <c r="E6" s="160"/>
      <c r="F6" s="161">
        <v>41378</v>
      </c>
      <c r="G6" s="162"/>
      <c r="H6" s="163"/>
    </row>
    <row r="7" spans="1:8" x14ac:dyDescent="0.2">
      <c r="A7" s="144" t="s">
        <v>557</v>
      </c>
      <c r="B7" s="149"/>
      <c r="C7" s="150"/>
      <c r="D7" s="151">
        <v>33797</v>
      </c>
      <c r="E7" s="152"/>
      <c r="F7" s="153">
        <v>84459</v>
      </c>
      <c r="G7" s="154"/>
      <c r="H7" s="155"/>
    </row>
    <row r="8" spans="1:8" x14ac:dyDescent="0.2">
      <c r="A8" s="156"/>
      <c r="B8" s="157"/>
      <c r="C8" s="158"/>
      <c r="D8" s="159">
        <v>24022</v>
      </c>
      <c r="E8" s="160"/>
      <c r="F8" s="161">
        <v>47314</v>
      </c>
      <c r="G8" s="162"/>
      <c r="H8" s="163"/>
    </row>
    <row r="9" spans="1:8" x14ac:dyDescent="0.2">
      <c r="A9" s="144" t="s">
        <v>558</v>
      </c>
      <c r="B9" s="149"/>
      <c r="C9" s="150"/>
      <c r="D9" s="151">
        <v>16567</v>
      </c>
      <c r="E9" s="152"/>
      <c r="F9" s="153">
        <v>74568</v>
      </c>
      <c r="G9" s="154"/>
      <c r="H9" s="155"/>
    </row>
    <row r="10" spans="1:8" x14ac:dyDescent="0.2">
      <c r="A10" s="156"/>
      <c r="B10" s="157"/>
      <c r="C10" s="158"/>
      <c r="D10" s="159">
        <v>14159</v>
      </c>
      <c r="E10" s="160"/>
      <c r="F10" s="161">
        <v>42558</v>
      </c>
      <c r="G10" s="162"/>
      <c r="H10" s="163"/>
    </row>
    <row r="11" spans="1:8" x14ac:dyDescent="0.2">
      <c r="A11" s="144" t="s">
        <v>559</v>
      </c>
      <c r="B11" s="149"/>
      <c r="C11" s="150"/>
      <c r="D11" s="151">
        <v>22626</v>
      </c>
      <c r="E11" s="152"/>
      <c r="F11" s="153">
        <v>73693</v>
      </c>
      <c r="G11" s="154"/>
      <c r="H11" s="155"/>
    </row>
    <row r="12" spans="1:8" x14ac:dyDescent="0.2">
      <c r="A12" s="156"/>
      <c r="B12" s="157"/>
      <c r="C12" s="164"/>
      <c r="D12" s="159">
        <v>17899</v>
      </c>
      <c r="E12" s="160"/>
      <c r="F12" s="161">
        <v>44203</v>
      </c>
      <c r="G12" s="162"/>
      <c r="H12" s="163"/>
    </row>
    <row r="13" spans="1:8" x14ac:dyDescent="0.2">
      <c r="A13" s="144"/>
      <c r="B13" s="149"/>
      <c r="C13" s="165"/>
      <c r="D13" s="166">
        <v>29955</v>
      </c>
      <c r="E13" s="167"/>
      <c r="F13" s="168">
        <v>82457</v>
      </c>
      <c r="G13" s="169"/>
      <c r="H13" s="155"/>
    </row>
    <row r="14" spans="1:8" x14ac:dyDescent="0.2">
      <c r="A14" s="156"/>
      <c r="B14" s="157"/>
      <c r="C14" s="158"/>
      <c r="D14" s="159">
        <v>19548</v>
      </c>
      <c r="E14" s="160"/>
      <c r="F14" s="161">
        <v>43068</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9.77</v>
      </c>
      <c r="C19" s="170">
        <f>ROUND(VALUE(SUBSTITUTE(実質収支比率等に係る経年分析!G$48,"▲","-")),2)</f>
        <v>9.48</v>
      </c>
      <c r="D19" s="170">
        <f>ROUND(VALUE(SUBSTITUTE(実質収支比率等に係る経年分析!H$48,"▲","-")),2)</f>
        <v>9.84</v>
      </c>
      <c r="E19" s="170">
        <f>ROUND(VALUE(SUBSTITUTE(実質収支比率等に係る経年分析!I$48,"▲","-")),2)</f>
        <v>11.69</v>
      </c>
      <c r="F19" s="170">
        <f>ROUND(VALUE(SUBSTITUTE(実質収支比率等に係る経年分析!J$48,"▲","-")),2)</f>
        <v>5.0599999999999996</v>
      </c>
    </row>
    <row r="20" spans="1:11" x14ac:dyDescent="0.2">
      <c r="A20" s="170" t="s">
        <v>57</v>
      </c>
      <c r="B20" s="170">
        <f>ROUND(VALUE(SUBSTITUTE(実質収支比率等に係る経年分析!F$47,"▲","-")),2)</f>
        <v>16.54</v>
      </c>
      <c r="C20" s="170">
        <f>ROUND(VALUE(SUBSTITUTE(実質収支比率等に係る経年分析!G$47,"▲","-")),2)</f>
        <v>19.86</v>
      </c>
      <c r="D20" s="170">
        <f>ROUND(VALUE(SUBSTITUTE(実質収支比率等に係る経年分析!H$47,"▲","-")),2)</f>
        <v>22.3</v>
      </c>
      <c r="E20" s="170">
        <f>ROUND(VALUE(SUBSTITUTE(実質収支比率等に係る経年分析!I$47,"▲","-")),2)</f>
        <v>31.84</v>
      </c>
      <c r="F20" s="170">
        <f>ROUND(VALUE(SUBSTITUTE(実質収支比率等に係る経年分析!J$47,"▲","-")),2)</f>
        <v>41.11</v>
      </c>
    </row>
    <row r="21" spans="1:11" x14ac:dyDescent="0.2">
      <c r="A21" s="170" t="s">
        <v>58</v>
      </c>
      <c r="B21" s="170">
        <f>IF(ISNUMBER(VALUE(SUBSTITUTE(実質収支比率等に係る経年分析!F$49,"▲","-"))),ROUND(VALUE(SUBSTITUTE(実質収支比率等に係る経年分析!F$49,"▲","-")),2),NA())</f>
        <v>0.08</v>
      </c>
      <c r="C21" s="170">
        <f>IF(ISNUMBER(VALUE(SUBSTITUTE(実質収支比率等に係る経年分析!G$49,"▲","-"))),ROUND(VALUE(SUBSTITUTE(実質収支比率等に係る経年分析!G$49,"▲","-")),2),NA())</f>
        <v>2.96</v>
      </c>
      <c r="D21" s="170">
        <f>IF(ISNUMBER(VALUE(SUBSTITUTE(実質収支比率等に係る経年分析!H$49,"▲","-"))),ROUND(VALUE(SUBSTITUTE(実質収支比率等に係る経年分析!H$49,"▲","-")),2),NA())</f>
        <v>4.3099999999999996</v>
      </c>
      <c r="E21" s="170">
        <f>IF(ISNUMBER(VALUE(SUBSTITUTE(実質収支比率等に係る経年分析!I$49,"▲","-"))),ROUND(VALUE(SUBSTITUTE(実質収支比率等に係る経年分析!I$49,"▲","-")),2),NA())</f>
        <v>13.06</v>
      </c>
      <c r="F21" s="170">
        <f>IF(ISNUMBER(VALUE(SUBSTITUTE(実質収支比率等に係る経年分析!J$49,"▲","-"))),ROUND(VALUE(SUBSTITUTE(実質収支比率等に係る経年分析!J$49,"▲","-")),2),NA())</f>
        <v>1.6</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学校給食事業特別会計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0.04</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0.04</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2">
      <c r="A31" s="171" t="str">
        <f>IF(連結実質赤字比率に係る赤字・黒字の構成分析!C$39="",NA(),連結実質赤字比率に係る赤字・黒字の構成分析!C$39)</f>
        <v>障がい福祉サービス事業特別会計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7.0000000000000007E-2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7.0000000000000007E-2</v>
      </c>
    </row>
    <row r="32" spans="1:11" x14ac:dyDescent="0.2">
      <c r="A32" s="171" t="str">
        <f>IF(連結実質赤字比率に係る赤字・黒字の構成分析!C$38="",NA(),連結実質赤字比率に係る赤字・黒字の構成分析!C$38)</f>
        <v>神戸町後期高齢者医療特別会計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0.14000000000000001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v>
      </c>
    </row>
    <row r="33" spans="1:16" x14ac:dyDescent="0.2">
      <c r="A33" s="171" t="str">
        <f>IF(連結実質赤字比率に係る赤字・黒字の構成分析!C$37="",NA(),連結実質赤字比率に係る赤字・黒字の構成分析!C$37)</f>
        <v>神戸町公共下水道事業特別会計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0.99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0.73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0.8</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0.34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0.54</v>
      </c>
    </row>
    <row r="34" spans="1:16" x14ac:dyDescent="0.2">
      <c r="A34" s="171" t="str">
        <f>IF(連結実質赤字比率に係る赤字・黒字の構成分析!C$36="",NA(),連結実質赤字比率に係る赤字・黒字の構成分析!C$36)</f>
        <v>神戸町国民健康保険特別会計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1.42</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1.33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1.33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0.88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0.78</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9.6999999999999993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9.4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9.76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11.6</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4.97</v>
      </c>
    </row>
    <row r="36" spans="1:16" x14ac:dyDescent="0.2">
      <c r="A36" s="171" t="str">
        <f>IF(連結実質赤字比率に係る赤字・黒字の構成分析!C$34="",NA(),連結実質赤字比率に係る赤字・黒字の構成分析!C$34)</f>
        <v>神戸町水道事業会計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14.35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14.04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9.84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6.74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6.14</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534</v>
      </c>
      <c r="E42" s="172"/>
      <c r="F42" s="172"/>
      <c r="G42" s="172">
        <f>'実質公債費比率（分子）の構造'!L$52</f>
        <v>542</v>
      </c>
      <c r="H42" s="172"/>
      <c r="I42" s="172"/>
      <c r="J42" s="172">
        <f>'実質公債費比率（分子）の構造'!M$52</f>
        <v>550</v>
      </c>
      <c r="K42" s="172"/>
      <c r="L42" s="172"/>
      <c r="M42" s="172">
        <f>'実質公債費比率（分子）の構造'!N$52</f>
        <v>555</v>
      </c>
      <c r="N42" s="172"/>
      <c r="O42" s="172"/>
      <c r="P42" s="172">
        <f>'実質公債費比率（分子）の構造'!O$52</f>
        <v>558</v>
      </c>
    </row>
    <row r="43" spans="1:16" x14ac:dyDescent="0.2">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68</v>
      </c>
      <c r="B45" s="172">
        <f>'実質公債費比率（分子）の構造'!K$49</f>
        <v>35</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69</v>
      </c>
      <c r="B46" s="172">
        <f>'実質公債費比率（分子）の構造'!K$48</f>
        <v>217</v>
      </c>
      <c r="C46" s="172"/>
      <c r="D46" s="172"/>
      <c r="E46" s="172">
        <f>'実質公債費比率（分子）の構造'!L$48</f>
        <v>227</v>
      </c>
      <c r="F46" s="172"/>
      <c r="G46" s="172"/>
      <c r="H46" s="172">
        <f>'実質公債費比率（分子）の構造'!M$48</f>
        <v>224</v>
      </c>
      <c r="I46" s="172"/>
      <c r="J46" s="172"/>
      <c r="K46" s="172">
        <f>'実質公債費比率（分子）の構造'!N$48</f>
        <v>237</v>
      </c>
      <c r="L46" s="172"/>
      <c r="M46" s="172"/>
      <c r="N46" s="172">
        <f>'実質公債費比率（分子）の構造'!O$48</f>
        <v>261</v>
      </c>
      <c r="O46" s="172"/>
      <c r="P46" s="172"/>
    </row>
    <row r="47" spans="1:16" x14ac:dyDescent="0.2">
      <c r="A47" s="172" t="s">
        <v>14</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439</v>
      </c>
      <c r="C49" s="172"/>
      <c r="D49" s="172"/>
      <c r="E49" s="172">
        <f>'実質公債費比率（分子）の構造'!L$45</f>
        <v>447</v>
      </c>
      <c r="F49" s="172"/>
      <c r="G49" s="172"/>
      <c r="H49" s="172">
        <f>'実質公債費比率（分子）の構造'!M$45</f>
        <v>467</v>
      </c>
      <c r="I49" s="172"/>
      <c r="J49" s="172"/>
      <c r="K49" s="172">
        <f>'実質公債費比率（分子）の構造'!N$45</f>
        <v>506</v>
      </c>
      <c r="L49" s="172"/>
      <c r="M49" s="172"/>
      <c r="N49" s="172">
        <f>'実質公債費比率（分子）の構造'!O$45</f>
        <v>511</v>
      </c>
      <c r="O49" s="172"/>
      <c r="P49" s="172"/>
    </row>
    <row r="50" spans="1:16" x14ac:dyDescent="0.2">
      <c r="A50" s="172" t="s">
        <v>72</v>
      </c>
      <c r="B50" s="172" t="e">
        <f>NA()</f>
        <v>#N/A</v>
      </c>
      <c r="C50" s="172">
        <f>IF(ISNUMBER('実質公債費比率（分子）の構造'!K$53),'実質公債費比率（分子）の構造'!K$53,NA())</f>
        <v>157</v>
      </c>
      <c r="D50" s="172" t="e">
        <f>NA()</f>
        <v>#N/A</v>
      </c>
      <c r="E50" s="172" t="e">
        <f>NA()</f>
        <v>#N/A</v>
      </c>
      <c r="F50" s="172">
        <f>IF(ISNUMBER('実質公債費比率（分子）の構造'!L$53),'実質公債費比率（分子）の構造'!L$53,NA())</f>
        <v>132</v>
      </c>
      <c r="G50" s="172" t="e">
        <f>NA()</f>
        <v>#N/A</v>
      </c>
      <c r="H50" s="172" t="e">
        <f>NA()</f>
        <v>#N/A</v>
      </c>
      <c r="I50" s="172">
        <f>IF(ISNUMBER('実質公債費比率（分子）の構造'!M$53),'実質公債費比率（分子）の構造'!M$53,NA())</f>
        <v>141</v>
      </c>
      <c r="J50" s="172" t="e">
        <f>NA()</f>
        <v>#N/A</v>
      </c>
      <c r="K50" s="172" t="e">
        <f>NA()</f>
        <v>#N/A</v>
      </c>
      <c r="L50" s="172">
        <f>IF(ISNUMBER('実質公債費比率（分子）の構造'!N$53),'実質公債費比率（分子）の構造'!N$53,NA())</f>
        <v>188</v>
      </c>
      <c r="M50" s="172" t="e">
        <f>NA()</f>
        <v>#N/A</v>
      </c>
      <c r="N50" s="172" t="e">
        <f>NA()</f>
        <v>#N/A</v>
      </c>
      <c r="O50" s="172">
        <f>IF(ISNUMBER('実質公債費比率（分子）の構造'!O$53),'実質公債費比率（分子）の構造'!O$53,NA())</f>
        <v>214</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45</v>
      </c>
      <c r="B56" s="171"/>
      <c r="C56" s="171"/>
      <c r="D56" s="171">
        <f>'将来負担比率（分子）の構造'!I$52</f>
        <v>7078</v>
      </c>
      <c r="E56" s="171"/>
      <c r="F56" s="171"/>
      <c r="G56" s="171">
        <f>'将来負担比率（分子）の構造'!J$52</f>
        <v>6991</v>
      </c>
      <c r="H56" s="171"/>
      <c r="I56" s="171"/>
      <c r="J56" s="171">
        <f>'将来負担比率（分子）の構造'!K$52</f>
        <v>6756</v>
      </c>
      <c r="K56" s="171"/>
      <c r="L56" s="171"/>
      <c r="M56" s="171">
        <f>'将来負担比率（分子）の構造'!L$52</f>
        <v>6897</v>
      </c>
      <c r="N56" s="171"/>
      <c r="O56" s="171"/>
      <c r="P56" s="171">
        <f>'将来負担比率（分子）の構造'!M$52</f>
        <v>6727</v>
      </c>
    </row>
    <row r="57" spans="1:16" x14ac:dyDescent="0.2">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2">
      <c r="A58" s="171" t="s">
        <v>43</v>
      </c>
      <c r="B58" s="171"/>
      <c r="C58" s="171"/>
      <c r="D58" s="171">
        <f>'将来負担比率（分子）の構造'!I$50</f>
        <v>2540</v>
      </c>
      <c r="E58" s="171"/>
      <c r="F58" s="171"/>
      <c r="G58" s="171">
        <f>'将来負担比率（分子）の構造'!J$50</f>
        <v>2579</v>
      </c>
      <c r="H58" s="171"/>
      <c r="I58" s="171"/>
      <c r="J58" s="171">
        <f>'将来負担比率（分子）の構造'!K$50</f>
        <v>2820</v>
      </c>
      <c r="K58" s="171"/>
      <c r="L58" s="171"/>
      <c r="M58" s="171">
        <f>'将来負担比率（分子）の構造'!L$50</f>
        <v>3526</v>
      </c>
      <c r="N58" s="171"/>
      <c r="O58" s="171"/>
      <c r="P58" s="171">
        <f>'将来負担比率（分子）の構造'!M$50</f>
        <v>3954</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1055</v>
      </c>
      <c r="C62" s="171"/>
      <c r="D62" s="171"/>
      <c r="E62" s="171">
        <f>'将来負担比率（分子）の構造'!J$45</f>
        <v>1051</v>
      </c>
      <c r="F62" s="171"/>
      <c r="G62" s="171"/>
      <c r="H62" s="171">
        <f>'将来負担比率（分子）の構造'!K$45</f>
        <v>1046</v>
      </c>
      <c r="I62" s="171"/>
      <c r="J62" s="171"/>
      <c r="K62" s="171">
        <f>'将来負担比率（分子）の構造'!L$45</f>
        <v>1033</v>
      </c>
      <c r="L62" s="171"/>
      <c r="M62" s="171"/>
      <c r="N62" s="171">
        <f>'将来負担比率（分子）の構造'!M$45</f>
        <v>1045</v>
      </c>
      <c r="O62" s="171"/>
      <c r="P62" s="171"/>
    </row>
    <row r="63" spans="1:16" x14ac:dyDescent="0.2">
      <c r="A63" s="171" t="s">
        <v>36</v>
      </c>
      <c r="B63" s="171">
        <f>'将来負担比率（分子）の構造'!I$44</f>
        <v>316</v>
      </c>
      <c r="C63" s="171"/>
      <c r="D63" s="171"/>
      <c r="E63" s="171">
        <f>'将来負担比率（分子）の構造'!J$44</f>
        <v>313</v>
      </c>
      <c r="F63" s="171"/>
      <c r="G63" s="171"/>
      <c r="H63" s="171">
        <f>'将来負担比率（分子）の構造'!K$44</f>
        <v>339</v>
      </c>
      <c r="I63" s="171"/>
      <c r="J63" s="171"/>
      <c r="K63" s="171">
        <f>'将来負担比率（分子）の構造'!L$44</f>
        <v>322</v>
      </c>
      <c r="L63" s="171"/>
      <c r="M63" s="171"/>
      <c r="N63" s="171">
        <f>'将来負担比率（分子）の構造'!M$44</f>
        <v>353</v>
      </c>
      <c r="O63" s="171"/>
      <c r="P63" s="171"/>
    </row>
    <row r="64" spans="1:16" x14ac:dyDescent="0.2">
      <c r="A64" s="171" t="s">
        <v>35</v>
      </c>
      <c r="B64" s="171">
        <f>'将来負担比率（分子）の構造'!I$43</f>
        <v>5358</v>
      </c>
      <c r="C64" s="171"/>
      <c r="D64" s="171"/>
      <c r="E64" s="171">
        <f>'将来負担比率（分子）の構造'!J$43</f>
        <v>5621</v>
      </c>
      <c r="F64" s="171"/>
      <c r="G64" s="171"/>
      <c r="H64" s="171">
        <f>'将来負担比率（分子）の構造'!K$43</f>
        <v>5819</v>
      </c>
      <c r="I64" s="171"/>
      <c r="J64" s="171"/>
      <c r="K64" s="171">
        <f>'将来負担比率（分子）の構造'!L$43</f>
        <v>5997</v>
      </c>
      <c r="L64" s="171"/>
      <c r="M64" s="171"/>
      <c r="N64" s="171">
        <f>'将来負担比率（分子）の構造'!M$43</f>
        <v>6158</v>
      </c>
      <c r="O64" s="171"/>
      <c r="P64" s="171"/>
    </row>
    <row r="65" spans="1:16" x14ac:dyDescent="0.2">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33</v>
      </c>
      <c r="B66" s="171">
        <f>'将来負担比率（分子）の構造'!I$41</f>
        <v>5312</v>
      </c>
      <c r="C66" s="171"/>
      <c r="D66" s="171"/>
      <c r="E66" s="171">
        <f>'将来負担比率（分子）の構造'!J$41</f>
        <v>5255</v>
      </c>
      <c r="F66" s="171"/>
      <c r="G66" s="171"/>
      <c r="H66" s="171">
        <f>'将来負担比率（分子）の構造'!K$41</f>
        <v>5168</v>
      </c>
      <c r="I66" s="171"/>
      <c r="J66" s="171"/>
      <c r="K66" s="171">
        <f>'将来負担比率（分子）の構造'!L$41</f>
        <v>5076</v>
      </c>
      <c r="L66" s="171"/>
      <c r="M66" s="171"/>
      <c r="N66" s="171">
        <f>'将来負担比率（分子）の構造'!M$41</f>
        <v>4665</v>
      </c>
      <c r="O66" s="171"/>
      <c r="P66" s="171"/>
    </row>
    <row r="67" spans="1:16" x14ac:dyDescent="0.2">
      <c r="A67" s="171" t="s">
        <v>76</v>
      </c>
      <c r="B67" s="171" t="e">
        <f>NA()</f>
        <v>#N/A</v>
      </c>
      <c r="C67" s="171">
        <f>IF(ISNUMBER('将来負担比率（分子）の構造'!I$53), IF('将来負担比率（分子）の構造'!I$53 &lt; 0, 0, '将来負担比率（分子）の構造'!I$53), NA())</f>
        <v>2423</v>
      </c>
      <c r="D67" s="171" t="e">
        <f>NA()</f>
        <v>#N/A</v>
      </c>
      <c r="E67" s="171" t="e">
        <f>NA()</f>
        <v>#N/A</v>
      </c>
      <c r="F67" s="171">
        <f>IF(ISNUMBER('将来負担比率（分子）の構造'!J$53), IF('将来負担比率（分子）の構造'!J$53 &lt; 0, 0, '将来負担比率（分子）の構造'!J$53), NA())</f>
        <v>2669</v>
      </c>
      <c r="G67" s="171" t="e">
        <f>NA()</f>
        <v>#N/A</v>
      </c>
      <c r="H67" s="171" t="e">
        <f>NA()</f>
        <v>#N/A</v>
      </c>
      <c r="I67" s="171">
        <f>IF(ISNUMBER('将来負担比率（分子）の構造'!K$53), IF('将来負担比率（分子）の構造'!K$53 &lt; 0, 0, '将来負担比率（分子）の構造'!K$53), NA())</f>
        <v>2797</v>
      </c>
      <c r="J67" s="171" t="e">
        <f>NA()</f>
        <v>#N/A</v>
      </c>
      <c r="K67" s="171" t="e">
        <f>NA()</f>
        <v>#N/A</v>
      </c>
      <c r="L67" s="171">
        <f>IF(ISNUMBER('将来負担比率（分子）の構造'!L$53), IF('将来負担比率（分子）の構造'!L$53 &lt; 0, 0, '将来負担比率（分子）の構造'!L$53), NA())</f>
        <v>2006</v>
      </c>
      <c r="M67" s="171" t="e">
        <f>NA()</f>
        <v>#N/A</v>
      </c>
      <c r="N67" s="171" t="e">
        <f>NA()</f>
        <v>#N/A</v>
      </c>
      <c r="O67" s="171">
        <f>IF(ISNUMBER('将来負担比率（分子）の構造'!M$53), IF('将来負担比率（分子）の構造'!M$53 &lt; 0, 0, '将来負担比率（分子）の構造'!M$53), NA())</f>
        <v>1539</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1064</v>
      </c>
      <c r="C72" s="175">
        <f>基金残高に係る経年分析!G55</f>
        <v>1603</v>
      </c>
      <c r="D72" s="175">
        <f>基金残高に係る経年分析!H55</f>
        <v>2021</v>
      </c>
    </row>
    <row r="73" spans="1:16" x14ac:dyDescent="0.2">
      <c r="A73" s="174" t="s">
        <v>79</v>
      </c>
      <c r="B73" s="175">
        <f>基金残高に係る経年分析!F56</f>
        <v>211</v>
      </c>
      <c r="C73" s="175">
        <f>基金残高に係る経年分析!G56</f>
        <v>328</v>
      </c>
      <c r="D73" s="175">
        <f>基金残高に係る経年分析!H56</f>
        <v>328</v>
      </c>
    </row>
    <row r="74" spans="1:16" x14ac:dyDescent="0.2">
      <c r="A74" s="174" t="s">
        <v>80</v>
      </c>
      <c r="B74" s="175">
        <f>基金残高に係る経年分析!F57</f>
        <v>1276</v>
      </c>
      <c r="C74" s="175">
        <f>基金残高に係る経年分析!G57</f>
        <v>1326</v>
      </c>
      <c r="D74" s="175">
        <f>基金残高に係る経年分析!H57</f>
        <v>1357</v>
      </c>
    </row>
  </sheetData>
  <sheetProtection algorithmName="SHA-512" hashValue="HInbYS0L+D7Y54/By4RWRe92ys1cZGx1zM1WujuChOiC88un0NBlM9ovZN9DXJOoNcqYnXSgqDF7yFUp2vxE8w==" saltValue="AFINHRncNN4bj81hNCunv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2024-03-19T02:29:05Z</cp:lastPrinted>
  <dcterms:created xsi:type="dcterms:W3CDTF">2024-03-14T02:42:47Z</dcterms:created>
  <dcterms:modified xsi:type="dcterms:W3CDTF">2024-09-26T06:32:28Z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2024-09-26T06:32:28Z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54cb0996-e7fb-4e40-804c-9fbcd573c377</vt:lpwstr>
  </property>
  <property fmtid="{D5CDD505-2E9C-101B-9397-08002B2CF9AE}" pid="8" name="MSIP_Label_defa4170-0d19-0005-0004-bc88714345d2_ContentBits">
    <vt:lpwstr>0</vt:lpwstr>
  </property>
</Properties>
</file>