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C:\Users\p97228\Box\11108_10_庁内用\財政係\財政係\06_財政係その他\08_財政状況資料集\R5\24_HP掲載用\"/>
    </mc:Choice>
  </mc:AlternateContent>
  <xr:revisionPtr revIDLastSave="0" documentId="13_ncr:1_{445C032E-1719-44D6-9192-5F738ED2DCDF}" xr6:coauthVersionLast="47" xr6:coauthVersionMax="47" xr10:uidLastSave="{00000000-0000-0000-0000-000000000000}"/>
  <bookViews>
    <workbookView xWindow="-28920" yWindow="-120" windowWidth="29040" windowHeight="1599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C35" i="10"/>
  <c r="CO34" i="10"/>
  <c r="BE34" i="10"/>
  <c r="C34" i="10"/>
  <c r="U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s="1"/>
  <c r="AM34" i="10" l="1"/>
  <c r="AM35" i="10" s="1"/>
  <c r="BW34" i="10" l="1"/>
  <c r="BW35" i="10" s="1"/>
  <c r="BW36" i="10" s="1"/>
  <c r="BW37" i="10" s="1"/>
  <c r="BW38" i="10" s="1"/>
  <c r="BW39" i="10" s="1"/>
  <c r="BW40" i="10" s="1"/>
  <c r="BW41" i="10" s="1"/>
  <c r="BW42" i="10" s="1"/>
</calcChain>
</file>

<file path=xl/sharedStrings.xml><?xml version="1.0" encoding="utf-8"?>
<sst xmlns="http://schemas.openxmlformats.org/spreadsheetml/2006/main" count="1193" uniqueCount="612">
  <si>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</si>
  <si>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</si>
  <si>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</si>
  <si>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</si>
  <si>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</si>
  <si>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</si>
  <si>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</si>
  <si>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</si>
  <si>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</si>
  <si>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</si>
  <si>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</si>
  <si>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</si>
  <si>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</si>
  <si>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</si>
  <si>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</si>
  <si>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</si>
  <si>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</si>
  <si>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</si>
  <si>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</si>
  <si>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</si>
  <si>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</si>
  <si>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</si>
  <si>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</si>
  <si>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</si>
  <si>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</si>
  <si>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</si>
  <si>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</si>
  <si>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</si>
  <si>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</si>
  <si>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</si>
  <si>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</si>
  <si>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</si>
  <si>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</si>
  <si>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</si>
  <si>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</si>
  <si>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</si>
  <si>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</si>
  <si>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</si>
  <si>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</si>
  <si>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</si>
  <si>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</si>
  <si>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</si>
  <si>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</si>
  <si>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</si>
  <si>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</si>
  <si>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</si>
  <si>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</si>
  <si>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</si>
  <si>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</si>
  <si>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</si>
  <si>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</si>
  <si>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</si>
  <si>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</si>
  <si>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</si>
  <si>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</si>
  <si>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</si>
  <si>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</si>
  <si>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</si>
  <si>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</si>
  <si>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</si>
  <si>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</si>
  <si>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</si>
  <si>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</si>
  <si>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</si>
  <si>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</si>
  <si>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</si>
  <si>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</si>
  <si>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</si>
  <si>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</si>
  <si>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</si>
  <si>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</si>
  <si>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</si>
  <si>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</si>
  <si>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</si>
  <si>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</si>
  <si>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</si>
  <si>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</si>
  <si>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</si>
  <si>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</si>
  <si>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</si>
  <si>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</si>
  <si>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</si>
  <si>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</si>
  <si>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</si>
  <si>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岐阜県</t>
    <phoneticPr fontId="5"/>
  </si>
  <si>
    <t>市町村類型</t>
    <phoneticPr fontId="5"/>
  </si>
  <si>
    <t>Ⅴ－２</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</si>
  <si>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</si>
  <si>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</si>
  <si>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</si>
  <si>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</si>
  <si>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</si>
  <si>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</si>
  <si>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</si>
  <si>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</si>
  <si>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</si>
  <si>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</si>
  <si>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</si>
  <si>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</si>
  <si>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岐南町</t>
    <phoneticPr fontId="5"/>
  </si>
  <si>
    <t>地方交付税種地</t>
    <rPh sb="0" eb="2">
      <t>チホウ</t>
    </rPh>
    <rPh sb="2" eb="5">
      <t>コウフゼイ</t>
    </rPh>
    <rPh sb="5" eb="6">
      <t>シュ</t>
    </rPh>
    <rPh sb="6" eb="7">
      <t>チ</t>
    </rPh>
    <phoneticPr fontId="5"/>
  </si>
  <si>
    <t>2-5</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</si>
  <si>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</si>
  <si>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</si>
  <si>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</si>
  <si>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</si>
  <si>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</si>
  <si>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</si>
  <si>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</si>
  <si>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</si>
  <si>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</si>
  <si>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</si>
  <si>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</si>
  <si>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</si>
  <si>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</si>
  <si>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</si>
  <si>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</si>
  <si>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</si>
  <si>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</si>
  <si>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</si>
  <si>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</si>
  <si>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</si>
  <si>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</si>
  <si>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</si>
  <si>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5.1</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</si>
  <si>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</si>
  <si>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</si>
  <si>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</si>
  <si>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</si>
  <si>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</si>
  <si>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</si>
  <si>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</si>
  <si>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</si>
  <si>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</si>
  <si>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</si>
  <si>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</si>
  <si>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</si>
  <si>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</si>
  <si>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</si>
  <si>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</si>
  <si>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</si>
  <si>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</si>
  <si>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</si>
  <si>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</si>
  <si>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</si>
  <si>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</si>
  <si>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</si>
  <si>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</si>
  <si>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</si>
  <si>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</si>
  <si>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</si>
  <si>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25"/>
  </si>
  <si>
    <t>うち日本人(％)</t>
    <phoneticPr fontId="5"/>
  </si>
  <si>
    <t>-0.3</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</si>
  <si>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</si>
  <si>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</si>
  <si>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</si>
  <si>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</si>
  <si>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</si>
  <si>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</si>
  <si>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</si>
  <si>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</si>
  <si>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</si>
  <si>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</si>
  <si>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</si>
  <si>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</si>
  <si>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</si>
  <si>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</si>
  <si>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</si>
  <si>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</si>
  <si>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</si>
  <si>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</si>
  <si>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</si>
  <si>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</si>
  <si>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</si>
  <si>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</si>
  <si>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</si>
  <si>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</si>
  <si>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</si>
  <si>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</si>
  <si>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</si>
  <si>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</si>
  <si>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</si>
  <si>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</si>
  <si>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</si>
  <si>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</si>
  <si>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</si>
  <si>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</si>
  <si>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</si>
  <si>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</si>
  <si>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</si>
  <si>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</si>
  <si>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</si>
  <si>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</si>
  <si>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</si>
  <si>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</si>
  <si>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</si>
  <si>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</si>
  <si>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</si>
  <si>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</si>
  <si>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</si>
  <si>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</si>
  <si>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</si>
  <si>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</si>
  <si>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</si>
  <si>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</si>
  <si>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</si>
  <si>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</si>
  <si>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</si>
  <si>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</si>
  <si>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</si>
  <si>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</si>
  <si>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</si>
  <si>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</si>
  <si>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岐阜県岐南町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</si>
  <si>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</si>
  <si>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</si>
  <si>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</si>
  <si>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</si>
  <si>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</si>
  <si>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</si>
  <si>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</si>
  <si>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</si>
  <si>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</si>
  <si>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</si>
  <si>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</si>
  <si>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</si>
  <si>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</si>
  <si>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</si>
  <si>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</si>
  <si>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</si>
  <si>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</si>
  <si>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</si>
  <si>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</si>
  <si>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</si>
  <si>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</si>
  <si>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</si>
  <si>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</si>
  <si>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</si>
  <si>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</si>
  <si>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</si>
  <si>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</si>
  <si>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</si>
  <si>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</si>
  <si>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</si>
  <si>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</si>
  <si>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</si>
  <si>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</si>
  <si>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</si>
  <si>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</si>
  <si>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</si>
  <si>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</si>
  <si>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</si>
  <si>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</si>
  <si>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</si>
  <si>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</si>
  <si>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</si>
  <si>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</si>
  <si>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</si>
  <si>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</si>
  <si>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</si>
  <si>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</si>
  <si>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</si>
  <si>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</si>
  <si>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</si>
  <si>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</si>
  <si>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</si>
  <si>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</si>
  <si>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</si>
  <si>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</si>
  <si>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</si>
  <si>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</si>
  <si>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</si>
  <si>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</si>
  <si>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</si>
  <si>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</si>
  <si>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</si>
  <si>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</si>
  <si>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</si>
  <si>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</si>
  <si>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</si>
  <si>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</si>
  <si>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</si>
  <si>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</si>
  <si>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</si>
  <si>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</si>
  <si>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</si>
  <si>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</si>
  <si>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</si>
  <si>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</si>
  <si>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</si>
  <si>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</si>
  <si>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</si>
  <si>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</si>
  <si>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</si>
  <si>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</si>
  <si>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</si>
  <si>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</si>
  <si>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</si>
  <si>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</si>
  <si>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</si>
  <si>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</si>
  <si>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</si>
  <si>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</si>
  <si>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</si>
  <si>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</si>
  <si>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</si>
  <si>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</si>
  <si>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</si>
  <si>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</si>
  <si>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</si>
  <si>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</si>
  <si>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</si>
  <si>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</si>
  <si>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</si>
  <si>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</si>
  <si>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</si>
  <si>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</si>
  <si>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</si>
  <si>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</si>
  <si>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</si>
  <si>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</si>
  <si>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</si>
  <si>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</si>
  <si>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</si>
  <si>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</si>
  <si>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</si>
  <si>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</si>
  <si>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</si>
  <si>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</si>
  <si>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</si>
  <si>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</si>
  <si>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</si>
  <si>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</si>
  <si>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</si>
  <si>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</si>
  <si>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</si>
  <si>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</si>
  <si>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</si>
  <si>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</si>
  <si>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</si>
  <si>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</si>
  <si>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</si>
  <si>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</si>
  <si>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</si>
  <si>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</si>
  <si>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</si>
  <si>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</si>
  <si>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</si>
  <si>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</si>
  <si>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</si>
  <si>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</si>
  <si>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</si>
  <si>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</si>
  <si>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</si>
  <si>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</si>
  <si>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</si>
  <si>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</si>
  <si>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</si>
  <si>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</si>
  <si>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</si>
  <si>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</si>
  <si>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</si>
  <si>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</si>
  <si>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</si>
  <si>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</si>
  <si>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岐阜県岐南町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</si>
  <si>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</si>
  <si>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</si>
  <si>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</si>
  <si>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</si>
  <si>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</si>
  <si>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</si>
  <si>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</si>
  <si>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</si>
  <si>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</si>
  <si>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</si>
  <si>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</si>
  <si>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</si>
  <si>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</si>
  <si>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</si>
  <si>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</si>
  <si>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</si>
  <si>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</si>
  <si>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</si>
  <si>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</si>
  <si>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</si>
  <si>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羽島郡二町教育委員会特別会計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</si>
  <si>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</si>
  <si>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</si>
  <si>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</si>
  <si>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</si>
  <si>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</si>
  <si>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</si>
  <si>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</si>
  <si>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</si>
  <si>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</si>
  <si>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</si>
  <si>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</si>
  <si>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</si>
  <si>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</si>
  <si>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</si>
  <si>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</si>
  <si>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</si>
  <si>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</si>
  <si>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</si>
  <si>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</si>
  <si>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</si>
  <si>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</si>
  <si>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</si>
  <si>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</si>
  <si>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</si>
  <si>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</si>
  <si>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</si>
  <si>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</si>
  <si>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</si>
  <si>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</si>
  <si>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</si>
  <si>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</si>
  <si>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</si>
  <si>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</si>
  <si>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</si>
  <si>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</si>
  <si>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</si>
  <si>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</si>
  <si>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</si>
  <si>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</si>
  <si>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</si>
  <si>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</si>
  <si>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</si>
  <si>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</si>
  <si>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</si>
  <si>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</si>
  <si>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</si>
  <si>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</si>
  <si>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</si>
  <si>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</si>
  <si>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</si>
  <si>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</si>
  <si>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</si>
  <si>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</si>
  <si>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</si>
  <si>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</si>
  <si>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</si>
  <si>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</si>
  <si>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</si>
  <si>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</si>
  <si>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</si>
  <si>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</si>
  <si>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</si>
  <si>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</si>
  <si>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</si>
  <si>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</si>
  <si>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</si>
  <si>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</si>
  <si>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</si>
  <si>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</si>
  <si>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</si>
  <si>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t>
    <phoneticPr fontId="5"/>
  </si>
  <si>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</si>
  <si>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</si>
  <si>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</si>
  <si>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</si>
  <si>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</si>
  <si>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</si>
  <si>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</si>
  <si>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</si>
  <si>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</si>
  <si>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</si>
  <si>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</si>
  <si>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</si>
  <si>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</si>
  <si>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</si>
  <si>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</si>
  <si>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</si>
  <si>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</si>
  <si>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</si>
  <si>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</si>
  <si>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</si>
  <si>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</si>
  <si>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</si>
  <si>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</si>
  <si>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</si>
  <si>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</si>
  <si>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</si>
  <si>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</si>
  <si>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</si>
  <si>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</si>
  <si>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</si>
  <si>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</si>
  <si>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</si>
  <si>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</si>
  <si>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</si>
  <si>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</si>
  <si>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</si>
  <si>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</si>
  <si>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</si>
  <si>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</si>
  <si>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</si>
  <si>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</si>
  <si>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</si>
  <si>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</si>
  <si>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</si>
  <si>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</si>
  <si>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</si>
  <si>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</si>
  <si>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</si>
  <si>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</si>
  <si>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</si>
  <si>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</si>
  <si>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</si>
  <si>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</si>
  <si>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</si>
  <si>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</si>
  <si>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</si>
  <si>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</si>
  <si>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</si>
  <si>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</si>
  <si>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</si>
  <si>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</si>
  <si>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</si>
  <si>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</si>
  <si>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</si>
  <si>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</si>
  <si>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</si>
  <si>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</si>
  <si>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</si>
  <si>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</si>
  <si>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</si>
  <si>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</si>
  <si>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</si>
  <si>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</si>
  <si>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</si>
  <si>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</si>
  <si>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</si>
  <si>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</si>
  <si>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</si>
  <si>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</si>
  <si>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</si>
  <si>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</si>
  <si>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</si>
  <si>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</si>
  <si>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</si>
  <si>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</si>
  <si>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</si>
  <si>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</si>
  <si>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</si>
  <si>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</si>
  <si>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</si>
  <si>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</si>
  <si>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</si>
  <si>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</si>
  <si>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</si>
  <si>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</si>
  <si>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</si>
  <si>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</si>
  <si>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H30</t>
  </si>
  <si>
    <t>R01</t>
  </si>
  <si>
    <t>R02</t>
  </si>
  <si>
    <t>R03</t>
  </si>
  <si>
    <t>R04</t>
  </si>
  <si>
    <t>▲ 4.57</t>
  </si>
  <si>
    <t>▲ 2.98</t>
  </si>
  <si>
    <t>▲ 1.26</t>
  </si>
  <si>
    <t>▲ 1.67</t>
  </si>
  <si>
    <t>水道事業会計</t>
  </si>
  <si>
    <t>一般会計</t>
  </si>
  <si>
    <t>下水道事業会計</t>
  </si>
  <si>
    <t>国民健康保険特別会計</t>
  </si>
  <si>
    <t>介護保険特別会計</t>
  </si>
  <si>
    <t>後期高齢者医療特別会計</t>
  </si>
  <si>
    <t>羽島郡二町教育委員会特別会計</t>
  </si>
  <si>
    <t>その他会計（赤字）</t>
  </si>
  <si>
    <t>その他会計（黒字）</t>
  </si>
  <si>
    <t>（百万円）</t>
    <phoneticPr fontId="5"/>
  </si>
  <si>
    <t>H30</t>
    <phoneticPr fontId="5"/>
  </si>
  <si>
    <t>R01</t>
    <phoneticPr fontId="5"/>
  </si>
  <si>
    <t>R02</t>
    <phoneticPr fontId="5"/>
  </si>
  <si>
    <t>R03</t>
    <phoneticPr fontId="5"/>
  </si>
  <si>
    <t>R04</t>
    <phoneticPr fontId="5"/>
  </si>
  <si>
    <t>基金から540百万円繰入</t>
    <rPh sb="0" eb="2">
      <t>キキン</t>
    </rPh>
    <rPh sb="7" eb="10">
      <t>ヒャクマンエン</t>
    </rPh>
    <rPh sb="10" eb="12">
      <t>クリイ</t>
    </rPh>
    <phoneticPr fontId="2"/>
  </si>
  <si>
    <t>基金から3百万円繰入</t>
    <rPh sb="0" eb="2">
      <t>キキン</t>
    </rPh>
    <rPh sb="5" eb="8">
      <t>モモマンエン</t>
    </rPh>
    <rPh sb="8" eb="10">
      <t>クリイ</t>
    </rPh>
    <phoneticPr fontId="2"/>
  </si>
  <si>
    <t>法適用企業</t>
  </si>
  <si>
    <t>法適用企業</t>
    <phoneticPr fontId="2"/>
  </si>
  <si>
    <t>岐阜羽島衛生施設組合</t>
  </si>
  <si>
    <t>-</t>
    <phoneticPr fontId="2"/>
  </si>
  <si>
    <t>木曽川右岸地帯水防事務組合</t>
  </si>
  <si>
    <t>岐阜県市町村会館組合</t>
  </si>
  <si>
    <t>岐阜県市町村職員退職手当組合</t>
  </si>
  <si>
    <t>基金から90百万円繰入</t>
    <rPh sb="0" eb="2">
      <t>キキン</t>
    </rPh>
    <rPh sb="6" eb="9">
      <t>モモマンエン</t>
    </rPh>
    <rPh sb="9" eb="11">
      <t>クリイ</t>
    </rPh>
    <phoneticPr fontId="2"/>
  </si>
  <si>
    <t>岐阜地域児童発達支援センター組合</t>
  </si>
  <si>
    <t>羽島郡広域連合</t>
  </si>
  <si>
    <t>岐阜県地方競馬組合</t>
    <phoneticPr fontId="2"/>
  </si>
  <si>
    <t>後期高齢者医療連合（一般会計分）</t>
  </si>
  <si>
    <t>後期高齢者医療連合（特別会計分）</t>
  </si>
  <si>
    <t>公共施設建設事業基金</t>
    <rPh sb="0" eb="2">
      <t>コウキョウ</t>
    </rPh>
    <rPh sb="2" eb="4">
      <t>シセツ</t>
    </rPh>
    <rPh sb="4" eb="6">
      <t>ケンセツ</t>
    </rPh>
    <rPh sb="6" eb="8">
      <t>ジギョウ</t>
    </rPh>
    <rPh sb="8" eb="10">
      <t>キキン</t>
    </rPh>
    <phoneticPr fontId="2"/>
  </si>
  <si>
    <t>地域創生福祉振興基金</t>
    <rPh sb="0" eb="2">
      <t>チイキ</t>
    </rPh>
    <rPh sb="2" eb="4">
      <t>ソウセイ</t>
    </rPh>
    <rPh sb="4" eb="6">
      <t>フクシ</t>
    </rPh>
    <rPh sb="6" eb="8">
      <t>シンコウ</t>
    </rPh>
    <rPh sb="8" eb="10">
      <t>キキン</t>
    </rPh>
    <phoneticPr fontId="2"/>
  </si>
  <si>
    <t>環境基金</t>
    <rPh sb="0" eb="2">
      <t>カンキョウ</t>
    </rPh>
    <rPh sb="2" eb="4">
      <t>キキン</t>
    </rPh>
    <phoneticPr fontId="2"/>
  </si>
  <si>
    <t>社会福祉基金</t>
    <rPh sb="0" eb="2">
      <t>シャカイ</t>
    </rPh>
    <rPh sb="2" eb="4">
      <t>フクシ</t>
    </rPh>
    <rPh sb="4" eb="6">
      <t>キキン</t>
    </rPh>
    <phoneticPr fontId="2"/>
  </si>
  <si>
    <t>教育事業基金</t>
  </si>
  <si>
    <t>-</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</si>
  <si>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</si>
  <si>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</si>
  <si>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地方債の新規発行を抑制してきた結果、将来負担比率は発生していない。また、庁舎や保健センターの築年数が浅いことや、平成28年度に策定した公共施設等総合管理計画において、当該計画に基づいた施設の維持管理を適切に進めていることもあり、有形固定資産減価償却率は38.5%と類似団体より低くなっている。
　基金積立額の増加や繰入額の抑制に努め、将来負担を見据えた適正な財政運営をしていく。また、令和2年度に策定した公共施設個別施設計画に基づき、老朽化対策に取り組んでいく。</t>
    <rPh sb="1" eb="4">
      <t>チホウサイ</t>
    </rPh>
    <rPh sb="5" eb="9">
      <t>シンキハッコウ</t>
    </rPh>
    <rPh sb="10" eb="12">
      <t>ヨクセイ</t>
    </rPh>
    <rPh sb="16" eb="18">
      <t>ケッカ</t>
    </rPh>
    <rPh sb="19" eb="25">
      <t>ショウライフタンヒリツ</t>
    </rPh>
    <rPh sb="26" eb="28">
      <t>ハッセイ</t>
    </rPh>
    <rPh sb="193" eb="195">
      <t>レイワ</t>
    </rPh>
    <rPh sb="196" eb="198">
      <t>ネンド</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</si>
  <si>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</si>
  <si>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</si>
  <si>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</si>
  <si>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</si>
  <si>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</si>
  <si>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</si>
  <si>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地方債の新規発行を抑制してきた結果、将来負担比率は発生していない。
しかし、実質公債費比率は6.9％と類似団体と比較して高い水準にある。令和2年度、令和3年度から新総合調理センターの建設にかかる地方債の償還が始まったことや、算出方法が3カ年平均であることにより、昨年度から1.3％上昇した。
　地方債の発行抑制や、基金積立額の増加や繰入額の抑制に努め、将来負担を見据えた適正な財政運営をしていく。</t>
    <rPh sb="61" eb="62">
      <t>タカ</t>
    </rPh>
    <rPh sb="69" eb="71">
      <t>レイワ</t>
    </rPh>
    <rPh sb="72" eb="74">
      <t>ネンド</t>
    </rPh>
    <rPh sb="75" eb="77">
      <t>レイワ</t>
    </rPh>
    <rPh sb="78" eb="80">
      <t>ネンド</t>
    </rPh>
    <rPh sb="113" eb="117">
      <t>サンシュツホウホウ</t>
    </rPh>
    <rPh sb="120" eb="123">
      <t>ネンヘイキン</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</si>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</sst>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7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84" xfId="11" applyNumberFormat="1" applyFon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181" fontId="20" fillId="0" borderId="65" xfId="11" applyNumberFormat="1" applyFont="1" applyBorder="1" applyAlignment="1">
      <alignment horizontal="right" vertical="center" shrinkToFit="1"/>
    </xf>
    <xf numFmtId="0" fontId="1" fillId="0" borderId="38" xfId="1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40" xfId="11" applyNumberFormat="1" applyFon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51" xfId="16" applyFont="1" applyBorder="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6"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5"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34" fillId="0" borderId="65"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4FC11BD-D493-4A9C-AAB2-BFF3B6E2D978}"/>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47387</c:v>
                </c:pt>
                <c:pt idx="1">
                  <c:v>51264</c:v>
                </c:pt>
                <c:pt idx="2">
                  <c:v>52068</c:v>
                </c:pt>
                <c:pt idx="3">
                  <c:v>47161</c:v>
                </c:pt>
                <c:pt idx="4">
                  <c:v>43423</c:v>
                </c:pt>
              </c:numCache>
            </c:numRef>
          </c:val>
          <c:smooth val="0"/>
          <c:extLst>
            <c:ext xmlns:c16="http://schemas.microsoft.com/office/drawing/2014/chart" uri="{C3380CC4-5D6E-409C-BE32-E72D297353CC}">
              <c16:uniqueId val="{00000000-22DC-4B3E-B962-DF1850963D1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29619</c:v>
                </c:pt>
                <c:pt idx="1">
                  <c:v>28028</c:v>
                </c:pt>
                <c:pt idx="2">
                  <c:v>40630</c:v>
                </c:pt>
                <c:pt idx="3">
                  <c:v>15577</c:v>
                </c:pt>
                <c:pt idx="4">
                  <c:v>35792</c:v>
                </c:pt>
              </c:numCache>
            </c:numRef>
          </c:val>
          <c:smooth val="0"/>
          <c:extLst>
            <c:ext xmlns:c16="http://schemas.microsoft.com/office/drawing/2014/chart" uri="{C3380CC4-5D6E-409C-BE32-E72D297353CC}">
              <c16:uniqueId val="{00000001-22DC-4B3E-B962-DF1850963D16}"/>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5.0199999999999996</c:v>
                </c:pt>
                <c:pt idx="1">
                  <c:v>7.02</c:v>
                </c:pt>
                <c:pt idx="2">
                  <c:v>9.07</c:v>
                </c:pt>
                <c:pt idx="3">
                  <c:v>15.36</c:v>
                </c:pt>
                <c:pt idx="4">
                  <c:v>11.82</c:v>
                </c:pt>
              </c:numCache>
            </c:numRef>
          </c:val>
          <c:extLst>
            <c:ext xmlns:c16="http://schemas.microsoft.com/office/drawing/2014/chart" uri="{C3380CC4-5D6E-409C-BE32-E72D297353CC}">
              <c16:uniqueId val="{00000000-8FB1-4961-9E72-DF795E395E2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22.87</c:v>
                </c:pt>
                <c:pt idx="1">
                  <c:v>17.63</c:v>
                </c:pt>
                <c:pt idx="2">
                  <c:v>13.49</c:v>
                </c:pt>
                <c:pt idx="3">
                  <c:v>17.489999999999998</c:v>
                </c:pt>
                <c:pt idx="4">
                  <c:v>20.079999999999998</c:v>
                </c:pt>
              </c:numCache>
            </c:numRef>
          </c:val>
          <c:extLst>
            <c:ext xmlns:c16="http://schemas.microsoft.com/office/drawing/2014/chart" uri="{C3380CC4-5D6E-409C-BE32-E72D297353CC}">
              <c16:uniqueId val="{00000001-8FB1-4961-9E72-DF795E395E2C}"/>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-4.57</c:v>
                </c:pt>
                <c:pt idx="1">
                  <c:v>-2.98</c:v>
                </c:pt>
                <c:pt idx="2">
                  <c:v>-1.26</c:v>
                </c:pt>
                <c:pt idx="3">
                  <c:v>11.91</c:v>
                </c:pt>
                <c:pt idx="4">
                  <c:v>-1.67</c:v>
                </c:pt>
              </c:numCache>
            </c:numRef>
          </c:val>
          <c:smooth val="0"/>
          <c:extLst>
            <c:ext xmlns:c16="http://schemas.microsoft.com/office/drawing/2014/chart" uri="{C3380CC4-5D6E-409C-BE32-E72D297353CC}">
              <c16:uniqueId val="{00000002-8FB1-4961-9E72-DF795E395E2C}"/>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c:v>
                </c:pt>
                <c:pt idx="2">
                  <c:v>#N/A</c:v>
                </c:pt>
                <c:pt idx="3">
                  <c:v>0.72</c:v>
                </c:pt>
                <c:pt idx="4">
                  <c:v>0</c:v>
                </c:pt>
                <c:pt idx="5">
                  <c:v>0</c:v>
                </c:pt>
                <c:pt idx="6">
                  <c:v>0</c:v>
                </c:pt>
                <c:pt idx="7">
                  <c:v>0</c:v>
                </c:pt>
                <c:pt idx="8">
                  <c:v>0</c:v>
                </c:pt>
                <c:pt idx="9">
                  <c:v>0</c:v>
                </c:pt>
              </c:numCache>
            </c:numRef>
          </c:val>
          <c:extLst>
            <c:ext xmlns:c16="http://schemas.microsoft.com/office/drawing/2014/chart" uri="{C3380CC4-5D6E-409C-BE32-E72D297353CC}">
              <c16:uniqueId val="{00000000-F985-464E-B6C0-670E1843206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985-464E-B6C0-670E1843206B}"/>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F985-464E-B6C0-670E1843206B}"/>
            </c:ext>
          </c:extLst>
        </c:ser>
        <c:ser>
          <c:idx val="3"/>
          <c:order val="3"/>
          <c:tx>
            <c:strRef>
              <c:f>データシート!$A$30</c:f>
              <c:strCache>
                <c:ptCount val="1"/>
                <c:pt idx="0">
                  <c:v>羽島郡二町教育委員会特別会計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0.01</c:v>
                </c:pt>
                <c:pt idx="2">
                  <c:v>#N/A</c:v>
                </c:pt>
                <c:pt idx="3">
                  <c:v>0.01</c:v>
                </c:pt>
                <c:pt idx="4">
                  <c:v>#N/A</c:v>
                </c:pt>
                <c:pt idx="5">
                  <c:v>0.01</c:v>
                </c:pt>
                <c:pt idx="6">
                  <c:v>#N/A</c:v>
                </c:pt>
                <c:pt idx="7">
                  <c:v>0.01</c:v>
                </c:pt>
                <c:pt idx="8">
                  <c:v>#N/A</c:v>
                </c:pt>
                <c:pt idx="9">
                  <c:v>0.01</c:v>
                </c:pt>
              </c:numCache>
            </c:numRef>
          </c:val>
          <c:extLst>
            <c:ext xmlns:c16="http://schemas.microsoft.com/office/drawing/2014/chart" uri="{C3380CC4-5D6E-409C-BE32-E72D297353CC}">
              <c16:uniqueId val="{00000003-F985-464E-B6C0-670E1843206B}"/>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0.25</c:v>
                </c:pt>
                <c:pt idx="2">
                  <c:v>#N/A</c:v>
                </c:pt>
                <c:pt idx="3">
                  <c:v>0.19</c:v>
                </c:pt>
                <c:pt idx="4">
                  <c:v>#N/A</c:v>
                </c:pt>
                <c:pt idx="5">
                  <c:v>0.23</c:v>
                </c:pt>
                <c:pt idx="6">
                  <c:v>#N/A</c:v>
                </c:pt>
                <c:pt idx="7">
                  <c:v>0.23</c:v>
                </c:pt>
                <c:pt idx="8">
                  <c:v>#N/A</c:v>
                </c:pt>
                <c:pt idx="9">
                  <c:v>0.3</c:v>
                </c:pt>
              </c:numCache>
            </c:numRef>
          </c:val>
          <c:extLst>
            <c:ext xmlns:c16="http://schemas.microsoft.com/office/drawing/2014/chart" uri="{C3380CC4-5D6E-409C-BE32-E72D297353CC}">
              <c16:uniqueId val="{00000004-F985-464E-B6C0-670E1843206B}"/>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1.0900000000000001</c:v>
                </c:pt>
                <c:pt idx="2">
                  <c:v>#N/A</c:v>
                </c:pt>
                <c:pt idx="3">
                  <c:v>0.79</c:v>
                </c:pt>
                <c:pt idx="4">
                  <c:v>#N/A</c:v>
                </c:pt>
                <c:pt idx="5">
                  <c:v>1.51</c:v>
                </c:pt>
                <c:pt idx="6">
                  <c:v>#N/A</c:v>
                </c:pt>
                <c:pt idx="7">
                  <c:v>1.05</c:v>
                </c:pt>
                <c:pt idx="8">
                  <c:v>#N/A</c:v>
                </c:pt>
                <c:pt idx="9">
                  <c:v>1.69</c:v>
                </c:pt>
              </c:numCache>
            </c:numRef>
          </c:val>
          <c:extLst>
            <c:ext xmlns:c16="http://schemas.microsoft.com/office/drawing/2014/chart" uri="{C3380CC4-5D6E-409C-BE32-E72D297353CC}">
              <c16:uniqueId val="{00000005-F985-464E-B6C0-670E1843206B}"/>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4.09</c:v>
                </c:pt>
                <c:pt idx="2">
                  <c:v>#N/A</c:v>
                </c:pt>
                <c:pt idx="3">
                  <c:v>4.22</c:v>
                </c:pt>
                <c:pt idx="4">
                  <c:v>#N/A</c:v>
                </c:pt>
                <c:pt idx="5">
                  <c:v>3.94</c:v>
                </c:pt>
                <c:pt idx="6">
                  <c:v>#N/A</c:v>
                </c:pt>
                <c:pt idx="7">
                  <c:v>4.04</c:v>
                </c:pt>
                <c:pt idx="8">
                  <c:v>#N/A</c:v>
                </c:pt>
                <c:pt idx="9">
                  <c:v>3.1</c:v>
                </c:pt>
              </c:numCache>
            </c:numRef>
          </c:val>
          <c:extLst>
            <c:ext xmlns:c16="http://schemas.microsoft.com/office/drawing/2014/chart" uri="{C3380CC4-5D6E-409C-BE32-E72D297353CC}">
              <c16:uniqueId val="{00000006-F985-464E-B6C0-670E1843206B}"/>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0</c:v>
                </c:pt>
                <c:pt idx="1">
                  <c:v>0</c:v>
                </c:pt>
                <c:pt idx="2">
                  <c:v>0</c:v>
                </c:pt>
                <c:pt idx="3">
                  <c:v>0</c:v>
                </c:pt>
                <c:pt idx="4">
                  <c:v>#N/A</c:v>
                </c:pt>
                <c:pt idx="5">
                  <c:v>0.87</c:v>
                </c:pt>
                <c:pt idx="6">
                  <c:v>#N/A</c:v>
                </c:pt>
                <c:pt idx="7">
                  <c:v>1.89</c:v>
                </c:pt>
                <c:pt idx="8">
                  <c:v>#N/A</c:v>
                </c:pt>
                <c:pt idx="9">
                  <c:v>3.98</c:v>
                </c:pt>
              </c:numCache>
            </c:numRef>
          </c:val>
          <c:extLst>
            <c:ext xmlns:c16="http://schemas.microsoft.com/office/drawing/2014/chart" uri="{C3380CC4-5D6E-409C-BE32-E72D297353CC}">
              <c16:uniqueId val="{00000007-F985-464E-B6C0-670E1843206B}"/>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4.99</c:v>
                </c:pt>
                <c:pt idx="2">
                  <c:v>#N/A</c:v>
                </c:pt>
                <c:pt idx="3">
                  <c:v>7</c:v>
                </c:pt>
                <c:pt idx="4">
                  <c:v>#N/A</c:v>
                </c:pt>
                <c:pt idx="5">
                  <c:v>9.0399999999999991</c:v>
                </c:pt>
                <c:pt idx="6">
                  <c:v>#N/A</c:v>
                </c:pt>
                <c:pt idx="7">
                  <c:v>15.34</c:v>
                </c:pt>
                <c:pt idx="8">
                  <c:v>#N/A</c:v>
                </c:pt>
                <c:pt idx="9">
                  <c:v>11.8</c:v>
                </c:pt>
              </c:numCache>
            </c:numRef>
          </c:val>
          <c:extLst>
            <c:ext xmlns:c16="http://schemas.microsoft.com/office/drawing/2014/chart" uri="{C3380CC4-5D6E-409C-BE32-E72D297353CC}">
              <c16:uniqueId val="{00000008-F985-464E-B6C0-670E1843206B}"/>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18.399999999999999</c:v>
                </c:pt>
                <c:pt idx="2">
                  <c:v>#N/A</c:v>
                </c:pt>
                <c:pt idx="3">
                  <c:v>19.53</c:v>
                </c:pt>
                <c:pt idx="4">
                  <c:v>#N/A</c:v>
                </c:pt>
                <c:pt idx="5">
                  <c:v>18.66</c:v>
                </c:pt>
                <c:pt idx="6">
                  <c:v>#N/A</c:v>
                </c:pt>
                <c:pt idx="7">
                  <c:v>15.54</c:v>
                </c:pt>
                <c:pt idx="8">
                  <c:v>#N/A</c:v>
                </c:pt>
                <c:pt idx="9">
                  <c:v>15.79</c:v>
                </c:pt>
              </c:numCache>
            </c:numRef>
          </c:val>
          <c:extLst>
            <c:ext xmlns:c16="http://schemas.microsoft.com/office/drawing/2014/chart" uri="{C3380CC4-5D6E-409C-BE32-E72D297353CC}">
              <c16:uniqueId val="{00000009-F985-464E-B6C0-670E1843206B}"/>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564</c:v>
                </c:pt>
                <c:pt idx="5">
                  <c:v>553</c:v>
                </c:pt>
                <c:pt idx="8">
                  <c:v>547</c:v>
                </c:pt>
                <c:pt idx="11">
                  <c:v>491</c:v>
                </c:pt>
                <c:pt idx="14">
                  <c:v>476</c:v>
                </c:pt>
              </c:numCache>
            </c:numRef>
          </c:val>
          <c:extLst>
            <c:ext xmlns:c16="http://schemas.microsoft.com/office/drawing/2014/chart" uri="{C3380CC4-5D6E-409C-BE32-E72D297353CC}">
              <c16:uniqueId val="{00000000-1D4F-49F7-9867-A8D434885DD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D4F-49F7-9867-A8D434885DD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1D4F-49F7-9867-A8D434885DD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27</c:v>
                </c:pt>
                <c:pt idx="3">
                  <c:v>27</c:v>
                </c:pt>
                <c:pt idx="6">
                  <c:v>33</c:v>
                </c:pt>
                <c:pt idx="9">
                  <c:v>39</c:v>
                </c:pt>
                <c:pt idx="12">
                  <c:v>48</c:v>
                </c:pt>
              </c:numCache>
            </c:numRef>
          </c:val>
          <c:extLst>
            <c:ext xmlns:c16="http://schemas.microsoft.com/office/drawing/2014/chart" uri="{C3380CC4-5D6E-409C-BE32-E72D297353CC}">
              <c16:uniqueId val="{00000003-1D4F-49F7-9867-A8D434885DD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289</c:v>
                </c:pt>
                <c:pt idx="3">
                  <c:v>283</c:v>
                </c:pt>
                <c:pt idx="6">
                  <c:v>284</c:v>
                </c:pt>
                <c:pt idx="9">
                  <c:v>311</c:v>
                </c:pt>
                <c:pt idx="12">
                  <c:v>302</c:v>
                </c:pt>
              </c:numCache>
            </c:numRef>
          </c:val>
          <c:extLst>
            <c:ext xmlns:c16="http://schemas.microsoft.com/office/drawing/2014/chart" uri="{C3380CC4-5D6E-409C-BE32-E72D297353CC}">
              <c16:uniqueId val="{00000004-1D4F-49F7-9867-A8D434885DD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D4F-49F7-9867-A8D434885DD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D4F-49F7-9867-A8D434885DD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438</c:v>
                </c:pt>
                <c:pt idx="3">
                  <c:v>437</c:v>
                </c:pt>
                <c:pt idx="6">
                  <c:v>482</c:v>
                </c:pt>
                <c:pt idx="9">
                  <c:v>528</c:v>
                </c:pt>
                <c:pt idx="12">
                  <c:v>538</c:v>
                </c:pt>
              </c:numCache>
            </c:numRef>
          </c:val>
          <c:extLst>
            <c:ext xmlns:c16="http://schemas.microsoft.com/office/drawing/2014/chart" uri="{C3380CC4-5D6E-409C-BE32-E72D297353CC}">
              <c16:uniqueId val="{00000007-1D4F-49F7-9867-A8D434885DD9}"/>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190</c:v>
                </c:pt>
                <c:pt idx="2">
                  <c:v>#N/A</c:v>
                </c:pt>
                <c:pt idx="3">
                  <c:v>#N/A</c:v>
                </c:pt>
                <c:pt idx="4">
                  <c:v>194</c:v>
                </c:pt>
                <c:pt idx="5">
                  <c:v>#N/A</c:v>
                </c:pt>
                <c:pt idx="6">
                  <c:v>#N/A</c:v>
                </c:pt>
                <c:pt idx="7">
                  <c:v>252</c:v>
                </c:pt>
                <c:pt idx="8">
                  <c:v>#N/A</c:v>
                </c:pt>
                <c:pt idx="9">
                  <c:v>#N/A</c:v>
                </c:pt>
                <c:pt idx="10">
                  <c:v>387</c:v>
                </c:pt>
                <c:pt idx="11">
                  <c:v>#N/A</c:v>
                </c:pt>
                <c:pt idx="12">
                  <c:v>#N/A</c:v>
                </c:pt>
                <c:pt idx="13">
                  <c:v>412</c:v>
                </c:pt>
                <c:pt idx="14">
                  <c:v>#N/A</c:v>
                </c:pt>
              </c:numCache>
            </c:numRef>
          </c:val>
          <c:smooth val="0"/>
          <c:extLst>
            <c:ext xmlns:c16="http://schemas.microsoft.com/office/drawing/2014/chart" uri="{C3380CC4-5D6E-409C-BE32-E72D297353CC}">
              <c16:uniqueId val="{00000008-1D4F-49F7-9867-A8D434885DD9}"/>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5574</c:v>
                </c:pt>
                <c:pt idx="5">
                  <c:v>5383</c:v>
                </c:pt>
                <c:pt idx="8">
                  <c:v>5359</c:v>
                </c:pt>
                <c:pt idx="11">
                  <c:v>5341</c:v>
                </c:pt>
                <c:pt idx="14">
                  <c:v>5242</c:v>
                </c:pt>
              </c:numCache>
            </c:numRef>
          </c:val>
          <c:extLst>
            <c:ext xmlns:c16="http://schemas.microsoft.com/office/drawing/2014/chart" uri="{C3380CC4-5D6E-409C-BE32-E72D297353CC}">
              <c16:uniqueId val="{00000000-AD8E-4D75-AEC6-FD210E26465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AD8E-4D75-AEC6-FD210E26465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3376</c:v>
                </c:pt>
                <c:pt idx="5">
                  <c:v>2943</c:v>
                </c:pt>
                <c:pt idx="8">
                  <c:v>2466</c:v>
                </c:pt>
                <c:pt idx="11">
                  <c:v>2675</c:v>
                </c:pt>
                <c:pt idx="14">
                  <c:v>2649</c:v>
                </c:pt>
              </c:numCache>
            </c:numRef>
          </c:val>
          <c:extLst>
            <c:ext xmlns:c16="http://schemas.microsoft.com/office/drawing/2014/chart" uri="{C3380CC4-5D6E-409C-BE32-E72D297353CC}">
              <c16:uniqueId val="{00000002-AD8E-4D75-AEC6-FD210E26465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D8E-4D75-AEC6-FD210E26465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D8E-4D75-AEC6-FD210E26465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D8E-4D75-AEC6-FD210E26465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277</c:v>
                </c:pt>
                <c:pt idx="3">
                  <c:v>331</c:v>
                </c:pt>
                <c:pt idx="6">
                  <c:v>315</c:v>
                </c:pt>
                <c:pt idx="9">
                  <c:v>247</c:v>
                </c:pt>
                <c:pt idx="12">
                  <c:v>126</c:v>
                </c:pt>
              </c:numCache>
            </c:numRef>
          </c:val>
          <c:extLst>
            <c:ext xmlns:c16="http://schemas.microsoft.com/office/drawing/2014/chart" uri="{C3380CC4-5D6E-409C-BE32-E72D297353CC}">
              <c16:uniqueId val="{00000006-AD8E-4D75-AEC6-FD210E26465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121</c:v>
                </c:pt>
                <c:pt idx="3">
                  <c:v>203</c:v>
                </c:pt>
                <c:pt idx="6">
                  <c:v>486</c:v>
                </c:pt>
                <c:pt idx="9">
                  <c:v>486</c:v>
                </c:pt>
                <c:pt idx="12">
                  <c:v>417</c:v>
                </c:pt>
              </c:numCache>
            </c:numRef>
          </c:val>
          <c:extLst>
            <c:ext xmlns:c16="http://schemas.microsoft.com/office/drawing/2014/chart" uri="{C3380CC4-5D6E-409C-BE32-E72D297353CC}">
              <c16:uniqueId val="{00000007-AD8E-4D75-AEC6-FD210E26465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2469</c:v>
                </c:pt>
                <c:pt idx="3">
                  <c:v>2314</c:v>
                </c:pt>
                <c:pt idx="6">
                  <c:v>2273</c:v>
                </c:pt>
                <c:pt idx="9">
                  <c:v>2328</c:v>
                </c:pt>
                <c:pt idx="12">
                  <c:v>2511</c:v>
                </c:pt>
              </c:numCache>
            </c:numRef>
          </c:val>
          <c:extLst>
            <c:ext xmlns:c16="http://schemas.microsoft.com/office/drawing/2014/chart" uri="{C3380CC4-5D6E-409C-BE32-E72D297353CC}">
              <c16:uniqueId val="{00000008-AD8E-4D75-AEC6-FD210E26465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AD8E-4D75-AEC6-FD210E26465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5297</c:v>
                </c:pt>
                <c:pt idx="3">
                  <c:v>5144</c:v>
                </c:pt>
                <c:pt idx="6">
                  <c:v>5138</c:v>
                </c:pt>
                <c:pt idx="9">
                  <c:v>5141</c:v>
                </c:pt>
                <c:pt idx="12">
                  <c:v>4834</c:v>
                </c:pt>
              </c:numCache>
            </c:numRef>
          </c:val>
          <c:extLst>
            <c:ext xmlns:c16="http://schemas.microsoft.com/office/drawing/2014/chart" uri="{C3380CC4-5D6E-409C-BE32-E72D297353CC}">
              <c16:uniqueId val="{0000000A-AD8E-4D75-AEC6-FD210E264657}"/>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386</c:v>
                </c:pt>
                <c:pt idx="8">
                  <c:v>#N/A</c:v>
                </c:pt>
                <c:pt idx="9">
                  <c:v>#N/A</c:v>
                </c:pt>
                <c:pt idx="10">
                  <c:v>186</c:v>
                </c:pt>
                <c:pt idx="11">
                  <c:v>#N/A</c:v>
                </c:pt>
                <c:pt idx="12">
                  <c:v>#N/A</c:v>
                </c:pt>
                <c:pt idx="13">
                  <c:v>0</c:v>
                </c:pt>
                <c:pt idx="14">
                  <c:v>#N/A</c:v>
                </c:pt>
              </c:numCache>
            </c:numRef>
          </c:val>
          <c:smooth val="0"/>
          <c:extLst>
            <c:ext xmlns:c16="http://schemas.microsoft.com/office/drawing/2014/chart" uri="{C3380CC4-5D6E-409C-BE32-E72D297353CC}">
              <c16:uniqueId val="{0000000B-AD8E-4D75-AEC6-FD210E264657}"/>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716</c:v>
                </c:pt>
                <c:pt idx="1">
                  <c:v>1000</c:v>
                </c:pt>
                <c:pt idx="2">
                  <c:v>1124</c:v>
                </c:pt>
              </c:numCache>
            </c:numRef>
          </c:val>
          <c:extLst>
            <c:ext xmlns:c16="http://schemas.microsoft.com/office/drawing/2014/chart" uri="{C3380CC4-5D6E-409C-BE32-E72D297353CC}">
              <c16:uniqueId val="{00000000-EA68-4A61-85B6-A6632CFD5F6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364</c:v>
                </c:pt>
                <c:pt idx="1">
                  <c:v>105</c:v>
                </c:pt>
                <c:pt idx="2">
                  <c:v>233</c:v>
                </c:pt>
              </c:numCache>
            </c:numRef>
          </c:val>
          <c:extLst>
            <c:ext xmlns:c16="http://schemas.microsoft.com/office/drawing/2014/chart" uri="{C3380CC4-5D6E-409C-BE32-E72D297353CC}">
              <c16:uniqueId val="{00000001-EA68-4A61-85B6-A6632CFD5F6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1286</c:v>
                </c:pt>
                <c:pt idx="1">
                  <c:v>1445</c:v>
                </c:pt>
                <c:pt idx="2">
                  <c:v>1170</c:v>
                </c:pt>
              </c:numCache>
            </c:numRef>
          </c:val>
          <c:extLst>
            <c:ext xmlns:c16="http://schemas.microsoft.com/office/drawing/2014/chart" uri="{C3380CC4-5D6E-409C-BE32-E72D297353CC}">
              <c16:uniqueId val="{00000002-EA68-4A61-85B6-A6632CFD5F67}"/>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{DE6EC41A-BEDA-4071-941E-337E4DD5FDB6}</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57A0-4583-9193-766123A6867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{71F8970C-E15E-4F9E-BF50-4DC0C5FE312F}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7A0-4583-9193-766123A6867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{AA7349DD-11DD-4307-A708-63F6E81A5588}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7A0-4583-9193-766123A6867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{1C67626D-E603-4C43-A345-24CE4AB06BF0}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7A0-4583-9193-766123A6867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{230B4539-2080-40A9-908A-A75D6C3FD9BB}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7A0-4583-9193-766123A68671}"/>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{1795D38E-FB9D-4CFA-9196-B1245E06A45A}</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57A0-4583-9193-766123A68671}"/>
                </c:ext>
              </c:extLst>
            </c:dLbl>
            <c:dLbl>
              <c:idx val="16"/>
              <c:tx>
                <c:strRef>
                  <c:f>公会計指標分析・財政指標組合せ分析表!$CF$50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{ED44B138-2B16-4BFF-BC3A-2FFD4A395C1E}</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57A0-4583-9193-766123A68671}"/>
                </c:ext>
              </c:extLst>
            </c:dLbl>
            <c:dLbl>
              <c:idx val="24"/>
              <c:tx>
                <c:strRef>
                  <c:f>公会計指標分析・財政指標組合せ分析表!$CN$50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{6964F368-924F-4B88-B612-33BE1AB88FDA}</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57A0-4583-9193-766123A68671}"/>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{195994C5-D89C-4ED5-B020-CFEA213440B8}</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57A0-4583-9193-766123A6867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36.700000000000003</c:v>
                </c:pt>
                <c:pt idx="8">
                  <c:v>37.200000000000003</c:v>
                </c:pt>
                <c:pt idx="16">
                  <c:v>37.299999999999997</c:v>
                </c:pt>
                <c:pt idx="24">
                  <c:v>38</c:v>
                </c:pt>
                <c:pt idx="32">
                  <c:v>38.5</c:v>
                </c:pt>
              </c:numCache>
            </c:numRef>
          </c:xVal>
          <c:yVal>
            <c:numRef>
              <c:f>公会計指標分析・財政指標組合せ分析表!$BP$51:$DC$51</c:f>
              <c:numCache>
                <c:formatCode>#,##0.0;"▲ "#,##0.0</c:formatCode>
                <c:ptCount val="40"/>
                <c:pt idx="16">
                  <c:v>8.1</c:v>
                </c:pt>
                <c:pt idx="24">
                  <c:v>3.5</c:v>
                </c:pt>
              </c:numCache>
            </c:numRef>
          </c:yVal>
          <c:smooth val="0"/>
          <c:extLst>
            <c:ext xmlns:c16="http://schemas.microsoft.com/office/drawing/2014/chart" uri="{C3380CC4-5D6E-409C-BE32-E72D297353CC}">
              <c16:uniqueId val="{00000009-57A0-4583-9193-766123A68671}"/>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{B095F667-E56F-41CE-B2D6-C2F732FB5129}</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57A0-4583-9193-766123A68671}"/>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{9EDCCE08-7F07-4AE2-A13C-6833A2AEE37B}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7A0-4583-9193-766123A6867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{D262D876-06E4-4C42-A303-9CECC34C77EC}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7A0-4583-9193-766123A6867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{2FA31B60-2F81-46D1-A482-4539F0488B28}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7A0-4583-9193-766123A6867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{5BD5F965-2E9F-4823-82D4-AE81F2E43F7C}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7A0-4583-9193-766123A68671}"/>
                </c:ext>
              </c:extLst>
            </c:dLbl>
            <c:dLbl>
              <c:idx val="8"/>
              <c:tx>
                <c:strRef>
                  <c:f>公会計指標分析・財政指標組合せ分析表!$BX$50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{47152A3F-DA6D-4A02-BFC6-E20B42C0E637}</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57A0-4583-9193-766123A68671}"/>
                </c:ext>
              </c:extLst>
            </c:dLbl>
            <c:dLbl>
              <c:idx val="16"/>
              <c:tx>
                <c:strRef>
                  <c:f>公会計指標分析・財政指標組合せ分析表!$CF$50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{11C2984C-1AC0-4C32-9FD3-ED0EF62B0E8B}</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57A0-4583-9193-766123A68671}"/>
                </c:ext>
              </c:extLst>
            </c:dLbl>
            <c:dLbl>
              <c:idx val="24"/>
              <c:tx>
                <c:strRef>
                  <c:f>公会計指標分析・財政指標組合せ分析表!$CN$50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{46C9A430-3F69-43D4-8816-92012931FBE1}</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57A0-4583-9193-766123A68671}"/>
                </c:ext>
              </c:extLst>
            </c:dLbl>
            <c:dLbl>
              <c:idx val="32"/>
              <c:tx>
                <c:strRef>
                  <c:f>公会計指標分析・財政指標組合せ分析表!$CV$50</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{38009869-5544-46D3-BDFC-17976D074999}</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57A0-4583-9193-766123A6867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59.3</c:v>
                </c:pt>
                <c:pt idx="8">
                  <c:v>60.3</c:v>
                </c:pt>
                <c:pt idx="16">
                  <c:v>61.5</c:v>
                </c:pt>
                <c:pt idx="24">
                  <c:v>61</c:v>
                </c:pt>
                <c:pt idx="32">
                  <c:v>62.3</c:v>
                </c:pt>
              </c:numCache>
            </c:numRef>
          </c:xVal>
          <c:yVal>
            <c:numRef>
              <c:f>公会計指標分析・財政指標組合せ分析表!$BP$55:$DC$55</c:f>
              <c:numCache>
                <c:formatCode>#,##0.0;"▲ "#,##0.0</c:formatCode>
                <c:ptCount val="40"/>
                <c:pt idx="0">
                  <c:v>18.2</c:v>
                </c:pt>
                <c:pt idx="8">
                  <c:v>20.3</c:v>
                </c:pt>
                <c:pt idx="16">
                  <c:v>15.5</c:v>
                </c:pt>
                <c:pt idx="24">
                  <c:v>4.5999999999999996</c:v>
                </c:pt>
                <c:pt idx="32">
                  <c:v>1.6</c:v>
                </c:pt>
              </c:numCache>
            </c:numRef>
          </c:yVal>
          <c:smooth val="0"/>
          <c:extLst>
            <c:ext xmlns:c16="http://schemas.microsoft.com/office/drawing/2014/chart" uri="{C3380CC4-5D6E-409C-BE32-E72D297353CC}">
              <c16:uniqueId val="{00000013-57A0-4583-9193-766123A68671}"/>
            </c:ext>
          </c:extLst>
        </c:ser>
        <c:dLbls>
          <c:showLegendKey val="0"/>
          <c:showVal val="1"/>
          <c:showCatName val="0"/>
          <c:showSerName val="0"/>
          <c:showPercent val="0"/>
          <c:showBubbleSize val="0"/>
        </c:dLbls>
        <c:axId val="46179840"/>
        <c:axId val="46181760"/>
      </c:scatterChart>
      <c:valAx>
        <c:axId val="46179840"/>
        <c:scaling>
          <c:orientation val="maxMin"/>
          <c:max val="70"/>
          <c:min val="3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{E7368B70-4674-485A-BD2B-4E26F0A25217}</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B6BA-4060-B012-6BA7E70FB0B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{71A1BD90-7D2E-40BC-9476-2C4CA3342FBE}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6BA-4060-B012-6BA7E70FB0B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{AD703C67-4737-446E-A2DB-2F493D0DC166}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6BA-4060-B012-6BA7E70FB0B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{3FE2445E-8B3C-4AEC-8D8C-F3C3CA13858A}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6BA-4060-B012-6BA7E70FB0B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{8FC9BB2E-C377-42AF-A9A0-A4B7938EF0F3}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6BA-4060-B012-6BA7E70FB0B7}"/>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{7D7E93B5-68E2-429D-9FB4-7785DAEDD3CC}</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B6BA-4060-B012-6BA7E70FB0B7}"/>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{4655E570-B20E-4D94-9335-7081A0E52716}</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B6BA-4060-B012-6BA7E70FB0B7}"/>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{08F52573-6BA6-4ABE-9ABB-3533854B185E}</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B6BA-4060-B012-6BA7E70FB0B7}"/>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{C465C30F-B793-46AD-8388-8CB28C002E6A}</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B6BA-4060-B012-6BA7E70FB0B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4</c:v>
                </c:pt>
                <c:pt idx="8">
                  <c:v>4.0999999999999996</c:v>
                </c:pt>
                <c:pt idx="16">
                  <c:v>4.5</c:v>
                </c:pt>
                <c:pt idx="24">
                  <c:v>5.6</c:v>
                </c:pt>
                <c:pt idx="32">
                  <c:v>6.9</c:v>
                </c:pt>
              </c:numCache>
            </c:numRef>
          </c:xVal>
          <c:yVal>
            <c:numRef>
              <c:f>公会計指標分析・財政指標組合せ分析表!$BP$73:$DC$73</c:f>
              <c:numCache>
                <c:formatCode>#,##0.0;"▲ "#,##0.0</c:formatCode>
                <c:ptCount val="40"/>
                <c:pt idx="16">
                  <c:v>8.1</c:v>
                </c:pt>
                <c:pt idx="24">
                  <c:v>3.5</c:v>
                </c:pt>
              </c:numCache>
            </c:numRef>
          </c:yVal>
          <c:smooth val="0"/>
          <c:extLst>
            <c:ext xmlns:c16="http://schemas.microsoft.com/office/drawing/2014/chart" uri="{C3380CC4-5D6E-409C-BE32-E72D297353CC}">
              <c16:uniqueId val="{00000009-B6BA-4060-B012-6BA7E70FB0B7}"/>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{9CF47863-8586-4ED1-B46D-EDAF6B595F87}</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B6BA-4060-B012-6BA7E70FB0B7}"/>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{728F618F-E63E-408E-B91C-B173E8E93820}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6BA-4060-B012-6BA7E70FB0B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{4D334A72-119F-48A4-BAB4-DF11C1FAB258}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6BA-4060-B012-6BA7E70FB0B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{D0F46D66-FD5E-4647-A19A-D525CA4DE047}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6BA-4060-B012-6BA7E70FB0B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{C9882362-6240-44C5-BBD6-BB3436996AEA}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6BA-4060-B012-6BA7E70FB0B7}"/>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{149766AA-5BFD-4008-BC79-71551A358357}</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B6BA-4060-B012-6BA7E70FB0B7}"/>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{79C3883A-B847-4498-A124-5D915302AF00}</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B6BA-4060-B012-6BA7E70FB0B7}"/>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{6AAF4F7C-D6FD-44FC-BA53-49F22B4C65B0}</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B6BA-4060-B012-6BA7E70FB0B7}"/>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{7D49E3E6-F473-407C-92C2-AE8DB94D8416}</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B6BA-4060-B012-6BA7E70FB0B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6.8</c:v>
                </c:pt>
                <c:pt idx="8">
                  <c:v>6.6</c:v>
                </c:pt>
                <c:pt idx="16">
                  <c:v>6.4</c:v>
                </c:pt>
                <c:pt idx="24">
                  <c:v>6.3</c:v>
                </c:pt>
                <c:pt idx="32">
                  <c:v>6.6</c:v>
                </c:pt>
              </c:numCache>
            </c:numRef>
          </c:xVal>
          <c:yVal>
            <c:numRef>
              <c:f>公会計指標分析・財政指標組合せ分析表!$BP$77:$DC$77</c:f>
              <c:numCache>
                <c:formatCode>#,##0.0;"▲ "#,##0.0</c:formatCode>
                <c:ptCount val="40"/>
                <c:pt idx="0">
                  <c:v>18.2</c:v>
                </c:pt>
                <c:pt idx="8">
                  <c:v>20.3</c:v>
                </c:pt>
                <c:pt idx="16">
                  <c:v>15.5</c:v>
                </c:pt>
                <c:pt idx="24">
                  <c:v>4.5999999999999996</c:v>
                </c:pt>
                <c:pt idx="32">
                  <c:v>1.6</c:v>
                </c:pt>
              </c:numCache>
            </c:numRef>
          </c:yVal>
          <c:smooth val="0"/>
          <c:extLst>
            <c:ext xmlns:c16="http://schemas.microsoft.com/office/drawing/2014/chart" uri="{C3380CC4-5D6E-409C-BE32-E72D297353CC}">
              <c16:uniqueId val="{00000013-B6BA-4060-B012-6BA7E70FB0B7}"/>
            </c:ext>
          </c:extLst>
        </c:ser>
        <c:dLbls>
          <c:showLegendKey val="0"/>
          <c:showVal val="1"/>
          <c:showCatName val="0"/>
          <c:showSerName val="0"/>
          <c:showPercent val="0"/>
          <c:showBubbleSize val="0"/>
        </c:dLbls>
        <c:axId val="84219776"/>
        <c:axId val="84234240"/>
      </c:scatterChart>
      <c:valAx>
        <c:axId val="84219776"/>
        <c:scaling>
          <c:orientation val="maxMin"/>
          <c:max val="7"/>
          <c:min val="4"/>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岐阜県岐南町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26,243
25,557
7.91
10,605,693
9,891,581
661,220
5,595,075
4,833,664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全国、県平均を上回り、引き続き高い財政力を維持している。基準財政需要額は臨時経済対策費が増加し、基準財政収入額は法人税割の増となったが、需要と収入の差は前年度と同程度であり、前年度に引き続き減少傾向となった。今後も厳しい財政状況が懸念されるため、歳出においては、緊急に必要な事業を峻別し、投資的経費を抑制する等の見直しを実施するとともに、税収の徴収率向上に努め、歳入確保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24695</xdr:rowOff>
    </xdr:from>
    <xdr:to>
      <xdr:col>23</xdr:col>
      <xdr:colOff>133350</xdr:colOff>
      <xdr:row>45</xdr:row>
      <xdr:rowOff>114300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68345"/>
          <a:ext cx="0" cy="14612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111072</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111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24695</xdr:rowOff>
    </xdr:from>
    <xdr:to>
      <xdr:col>24</xdr:col>
      <xdr:colOff>12700</xdr:colOff>
      <xdr:row>37</xdr:row>
      <xdr:rowOff>24695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6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86783</xdr:rowOff>
    </xdr:from>
    <xdr:to>
      <xdr:col>23</xdr:col>
      <xdr:colOff>133350</xdr:colOff>
      <xdr:row>40</xdr:row>
      <xdr:rowOff>113595</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6944783"/>
          <a:ext cx="8382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27110</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2280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55033</xdr:rowOff>
    </xdr:from>
    <xdr:to>
      <xdr:col>23</xdr:col>
      <xdr:colOff>184150</xdr:colOff>
      <xdr:row>42</xdr:row>
      <xdr:rowOff>156633</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59972</xdr:rowOff>
    </xdr:from>
    <xdr:to>
      <xdr:col>19</xdr:col>
      <xdr:colOff>133350</xdr:colOff>
      <xdr:row>40</xdr:row>
      <xdr:rowOff>86783</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6917972"/>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28222</xdr:rowOff>
    </xdr:from>
    <xdr:to>
      <xdr:col>19</xdr:col>
      <xdr:colOff>184150</xdr:colOff>
      <xdr:row>42</xdr:row>
      <xdr:rowOff>129822</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114599</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3154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46567</xdr:rowOff>
    </xdr:from>
    <xdr:to>
      <xdr:col>15</xdr:col>
      <xdr:colOff>82550</xdr:colOff>
      <xdr:row>40</xdr:row>
      <xdr:rowOff>59972</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6904567"/>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14817</xdr:rowOff>
    </xdr:from>
    <xdr:to>
      <xdr:col>15</xdr:col>
      <xdr:colOff>133350</xdr:colOff>
      <xdr:row>42</xdr:row>
      <xdr:rowOff>116417</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101194</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46567</xdr:rowOff>
    </xdr:from>
    <xdr:to>
      <xdr:col>11</xdr:col>
      <xdr:colOff>31750</xdr:colOff>
      <xdr:row>40</xdr:row>
      <xdr:rowOff>46567</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69045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41628</xdr:rowOff>
    </xdr:from>
    <xdr:to>
      <xdr:col>11</xdr:col>
      <xdr:colOff>82550</xdr:colOff>
      <xdr:row>42</xdr:row>
      <xdr:rowOff>143228</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128005</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32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41628</xdr:rowOff>
    </xdr:from>
    <xdr:to>
      <xdr:col>7</xdr:col>
      <xdr:colOff>31750</xdr:colOff>
      <xdr:row>42</xdr:row>
      <xdr:rowOff>143228</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128005</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32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62795</xdr:rowOff>
    </xdr:from>
    <xdr:to>
      <xdr:col>23</xdr:col>
      <xdr:colOff>184150</xdr:colOff>
      <xdr:row>40</xdr:row>
      <xdr:rowOff>164395</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692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79322</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765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35983</xdr:rowOff>
    </xdr:from>
    <xdr:to>
      <xdr:col>19</xdr:col>
      <xdr:colOff>184150</xdr:colOff>
      <xdr:row>40</xdr:row>
      <xdr:rowOff>137583</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147760</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6628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9172</xdr:rowOff>
    </xdr:from>
    <xdr:to>
      <xdr:col>15</xdr:col>
      <xdr:colOff>133350</xdr:colOff>
      <xdr:row>40</xdr:row>
      <xdr:rowOff>110772</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86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120949</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63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167217</xdr:rowOff>
    </xdr:from>
    <xdr:to>
      <xdr:col>11</xdr:col>
      <xdr:colOff>82550</xdr:colOff>
      <xdr:row>40</xdr:row>
      <xdr:rowOff>97367</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107544</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6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167217</xdr:rowOff>
    </xdr:from>
    <xdr:to>
      <xdr:col>7</xdr:col>
      <xdr:colOff>31750</xdr:colOff>
      <xdr:row>40</xdr:row>
      <xdr:rowOff>97367</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107544</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6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類似団体及び県平均を下回ることになり、前年度より</a:t>
          </a:r>
          <a:r>
            <a:rPr kumimoji="1" lang="en-US" altLang="ja-JP" sz="1300">
              <a:latin typeface="ＭＳ Ｐゴシック" panose="020B0600070205080204" pitchFamily="50" charset="-128"/>
              <a:ea typeface="ＭＳ Ｐゴシック" panose="020B0600070205080204" pitchFamily="50" charset="-128"/>
            </a:rPr>
            <a:t>5.4</a:t>
          </a:r>
          <a:r>
            <a:rPr kumimoji="1" lang="ja-JP" altLang="en-US" sz="1300">
              <a:latin typeface="ＭＳ Ｐゴシック" panose="020B0600070205080204" pitchFamily="50" charset="-128"/>
              <a:ea typeface="ＭＳ Ｐゴシック" panose="020B0600070205080204" pitchFamily="50" charset="-128"/>
            </a:rPr>
            <a:t>ポイント悪化した。これは、歳出においては物価高騰等により物件費等経常経費が増加し、歳入においては臨時財政対策債発行可能額が大幅に減少したことによる。この傾向は今後も続くと見込まれるため、行財政改革への取組を通じて、義務的経費の削減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44704</xdr:rowOff>
    </xdr:from>
    <xdr:to>
      <xdr:col>23</xdr:col>
      <xdr:colOff>133350</xdr:colOff>
      <xdr:row>67</xdr:row>
      <xdr:rowOff>70358</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331704"/>
          <a:ext cx="0" cy="12258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42435</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529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70358</xdr:rowOff>
    </xdr:from>
    <xdr:to>
      <xdr:col>24</xdr:col>
      <xdr:colOff>12700</xdr:colOff>
      <xdr:row>67</xdr:row>
      <xdr:rowOff>70358</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557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131081</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10075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44704</xdr:rowOff>
    </xdr:from>
    <xdr:to>
      <xdr:col>24</xdr:col>
      <xdr:colOff>12700</xdr:colOff>
      <xdr:row>60</xdr:row>
      <xdr:rowOff>44704</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331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22606</xdr:rowOff>
    </xdr:from>
    <xdr:to>
      <xdr:col>23</xdr:col>
      <xdr:colOff>133350</xdr:colOff>
      <xdr:row>64</xdr:row>
      <xdr:rowOff>111760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114800" y="10823956"/>
          <a:ext cx="838200" cy="260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166895</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7967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150368</xdr:rowOff>
    </xdr:from>
    <xdr:to>
      <xdr:col>23</xdr:col>
      <xdr:colOff>184150</xdr:colOff>
      <xdr:row>64</xdr:row>
      <xdr:rowOff>80518</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95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22606</xdr:rowOff>
    </xdr:from>
    <xdr:to>
      <xdr:col>19</xdr:col>
      <xdr:colOff>133350</xdr:colOff>
      <xdr:row>64</xdr:row>
      <xdr:rowOff>82804</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3225800" y="10823956"/>
          <a:ext cx="889000" cy="231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128778</xdr:rowOff>
    </xdr:from>
    <xdr:to>
      <xdr:col>19</xdr:col>
      <xdr:colOff>184150</xdr:colOff>
      <xdr:row>63</xdr:row>
      <xdr:rowOff>58928</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758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69105</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5275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39370</xdr:rowOff>
    </xdr:from>
    <xdr:to>
      <xdr:col>15</xdr:col>
      <xdr:colOff>82550</xdr:colOff>
      <xdr:row>64</xdr:row>
      <xdr:rowOff>82804</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2336800" y="11012170"/>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41656</xdr:rowOff>
    </xdr:from>
    <xdr:to>
      <xdr:col>15</xdr:col>
      <xdr:colOff>133350</xdr:colOff>
      <xdr:row>64</xdr:row>
      <xdr:rowOff>143256</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101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128033</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1100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39370</xdr:rowOff>
    </xdr:from>
    <xdr:to>
      <xdr:col>11</xdr:col>
      <xdr:colOff>31750</xdr:colOff>
      <xdr:row>64</xdr:row>
      <xdr:rowOff>111760</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1447800" y="1101217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85090</xdr:rowOff>
    </xdr:from>
    <xdr:to>
      <xdr:col>11</xdr:col>
      <xdr:colOff>82550</xdr:colOff>
      <xdr:row>65</xdr:row>
      <xdr:rowOff>15240</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105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17</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114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65786</xdr:rowOff>
    </xdr:from>
    <xdr:to>
      <xdr:col>7</xdr:col>
      <xdr:colOff>31750</xdr:colOff>
      <xdr:row>64</xdr:row>
      <xdr:rowOff>167386</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103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152163</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1124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60960</xdr:rowOff>
    </xdr:from>
    <xdr:to>
      <xdr:col>23</xdr:col>
      <xdr:colOff>184150</xdr:colOff>
      <xdr:row>64</xdr:row>
      <xdr:rowOff>162560</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103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33037</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100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143256</xdr:rowOff>
    </xdr:from>
    <xdr:to>
      <xdr:col>19</xdr:col>
      <xdr:colOff>184150</xdr:colOff>
      <xdr:row>63</xdr:row>
      <xdr:rowOff>73406</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77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58183</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8595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32004</xdr:rowOff>
    </xdr:from>
    <xdr:to>
      <xdr:col>15</xdr:col>
      <xdr:colOff>133350</xdr:colOff>
      <xdr:row>64</xdr:row>
      <xdr:rowOff>133604</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1004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143781</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773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160020</xdr:rowOff>
    </xdr:from>
    <xdr:to>
      <xdr:col>11</xdr:col>
      <xdr:colOff>82550</xdr:colOff>
      <xdr:row>64</xdr:row>
      <xdr:rowOff>90170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96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100347</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73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60960</xdr:rowOff>
    </xdr:from>
    <xdr:to>
      <xdr:col>7</xdr:col>
      <xdr:colOff>31750</xdr:colOff>
      <xdr:row>64</xdr:row>
      <xdr:rowOff>162560</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103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1287</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80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[117,198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全国、県平均を下回っている要因として、ごみ処理業務や消防業務を一部事務組合及び広域連合で実施していることが挙げられる。今後も、職員定数の適正化など、行財政改革を継続し、さらなる改善を図っていく。</a:t>
          </a: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120650</xdr:rowOff>
    </xdr:from>
    <xdr:to>
      <xdr:col>27</xdr:col>
      <xdr:colOff>184150</xdr:colOff>
      <xdr:row>88</xdr:row>
      <xdr:rowOff>120650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81</xdr:row>
      <xdr:rowOff>114300</xdr:rowOff>
    </xdr:from>
    <xdr:to>
      <xdr:col>27</xdr:col>
      <xdr:colOff>184150</xdr:colOff>
      <xdr:row>81</xdr:row>
      <xdr:rowOff>114300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3" name="人件費・物件費等の状況グラフ枠">
          <a:extLst>
            <a:ext uri="{FF2B5EF4-FFF2-40B4-BE49-F238E27FC236}">
              <a16:creationId xmlns:a16="http://schemas.microsoft.com/office/drawing/2014/main" id="{00000000-0008-0000-0300-0000B7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67982</xdr:rowOff>
    </xdr:from>
    <xdr:to>
      <xdr:col>23</xdr:col>
      <xdr:colOff>133350</xdr:colOff>
      <xdr:row>89</xdr:row>
      <xdr:rowOff>68348</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flipV="1">
          <a:off x="4953000" y="13955432"/>
          <a:ext cx="0" cy="13719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40425</xdr:rowOff>
    </xdr:from>
    <xdr:ext cx="762000" cy="259045"/>
    <xdr:sp macro="" textlink="">
      <xdr:nvSpPr>
        <xdr:cNvPr id="185" name="人件費・物件費等の状況最小値テキスト">
          <a:extLst>
            <a:ext uri="{FF2B5EF4-FFF2-40B4-BE49-F238E27FC236}">
              <a16:creationId xmlns:a16="http://schemas.microsoft.com/office/drawing/2014/main" id="{00000000-0008-0000-0300-0000B9000000}"/>
            </a:ext>
          </a:extLst>
        </xdr:cNvPr>
        <xdr:cNvSpPr txBox="1"/>
      </xdr:nvSpPr>
      <xdr:spPr>
        <a:xfrm>
          <a:off x="5041900" y="15299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68348</xdr:rowOff>
    </xdr:from>
    <xdr:to>
      <xdr:col>24</xdr:col>
      <xdr:colOff>12700</xdr:colOff>
      <xdr:row>89</xdr:row>
      <xdr:rowOff>68348</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4864100" y="15327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154359</xdr:rowOff>
    </xdr:from>
    <xdr:ext cx="762000" cy="259045"/>
    <xdr:sp macro="" textlink="">
      <xdr:nvSpPr>
        <xdr:cNvPr id="187" name="人件費・物件費等の状況最大値テキスト">
          <a:extLst>
            <a:ext uri="{FF2B5EF4-FFF2-40B4-BE49-F238E27FC236}">
              <a16:creationId xmlns:a16="http://schemas.microsoft.com/office/drawing/2014/main" id="{00000000-0008-0000-0300-0000BB000000}"/>
            </a:ext>
          </a:extLst>
        </xdr:cNvPr>
        <xdr:cNvSpPr txBox="1"/>
      </xdr:nvSpPr>
      <xdr:spPr>
        <a:xfrm>
          <a:off x="5041900" y="13698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67982</xdr:rowOff>
    </xdr:from>
    <xdr:to>
      <xdr:col>24</xdr:col>
      <xdr:colOff>12700</xdr:colOff>
      <xdr:row>81</xdr:row>
      <xdr:rowOff>67982</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3955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163339</xdr:rowOff>
    </xdr:from>
    <xdr:to>
      <xdr:col>23</xdr:col>
      <xdr:colOff>133350</xdr:colOff>
      <xdr:row>82</xdr:row>
      <xdr:rowOff>46597</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4114800" y="14050789"/>
          <a:ext cx="838200" cy="54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108425</xdr:rowOff>
    </xdr:from>
    <xdr:ext cx="762000" cy="259045"/>
    <xdr:sp macro="" textlink="">
      <xdr:nvSpPr>
        <xdr:cNvPr id="190" name="人件費・物件費等の状況平均値テキスト">
          <a:extLst>
            <a:ext uri="{FF2B5EF4-FFF2-40B4-BE49-F238E27FC236}">
              <a16:creationId xmlns:a16="http://schemas.microsoft.com/office/drawing/2014/main" id="{00000000-0008-0000-0300-0000BE000000}"/>
            </a:ext>
          </a:extLst>
        </xdr:cNvPr>
        <xdr:cNvSpPr txBox="1"/>
      </xdr:nvSpPr>
      <xdr:spPr>
        <a:xfrm>
          <a:off x="5041900" y="141673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136348</xdr:rowOff>
    </xdr:from>
    <xdr:to>
      <xdr:col>23</xdr:col>
      <xdr:colOff>184150</xdr:colOff>
      <xdr:row>83</xdr:row>
      <xdr:rowOff>66498</xdr:rowOff>
    </xdr:to>
    <xdr:sp macro="" textlink="">
      <xdr:nvSpPr>
        <xdr:cNvPr id="191" name="フローチャート: 判断 190">
          <a:extLst>
            <a:ext uri="{FF2B5EF4-FFF2-40B4-BE49-F238E27FC236}">
              <a16:creationId xmlns:a16="http://schemas.microsoft.com/office/drawing/2014/main" id="{00000000-0008-0000-0300-0000BF000000}"/>
            </a:ext>
          </a:extLst>
        </xdr:cNvPr>
        <xdr:cNvSpPr/>
      </xdr:nvSpPr>
      <xdr:spPr>
        <a:xfrm>
          <a:off x="4902200" y="1419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163339</xdr:rowOff>
    </xdr:from>
    <xdr:to>
      <xdr:col>19</xdr:col>
      <xdr:colOff>133350</xdr:colOff>
      <xdr:row>82</xdr:row>
      <xdr:rowOff>24017</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3225800" y="14050789"/>
          <a:ext cx="889000" cy="32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103290</xdr:rowOff>
    </xdr:from>
    <xdr:to>
      <xdr:col>19</xdr:col>
      <xdr:colOff>184150</xdr:colOff>
      <xdr:row>83</xdr:row>
      <xdr:rowOff>33440</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064000" y="14162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18217</xdr:rowOff>
    </xdr:from>
    <xdr:ext cx="736600" cy="259045"/>
    <xdr:sp macro="" textlink="">
      <xdr:nvSpPr>
        <xdr:cNvPr id="194" name="テキスト ボックス 193">
          <a:extLst>
            <a:ext uri="{FF2B5EF4-FFF2-40B4-BE49-F238E27FC236}">
              <a16:creationId xmlns:a16="http://schemas.microsoft.com/office/drawing/2014/main" id="{00000000-0008-0000-0300-0000C2000000}"/>
            </a:ext>
          </a:extLst>
        </xdr:cNvPr>
        <xdr:cNvSpPr txBox="1"/>
      </xdr:nvSpPr>
      <xdr:spPr>
        <a:xfrm>
          <a:off x="3733800" y="14248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135330</xdr:rowOff>
    </xdr:from>
    <xdr:to>
      <xdr:col>15</xdr:col>
      <xdr:colOff>82550</xdr:colOff>
      <xdr:row>82</xdr:row>
      <xdr:rowOff>24017</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2336800" y="14022780"/>
          <a:ext cx="889000" cy="60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60393</xdr:rowOff>
    </xdr:from>
    <xdr:to>
      <xdr:col>15</xdr:col>
      <xdr:colOff>133350</xdr:colOff>
      <xdr:row>82</xdr:row>
      <xdr:rowOff>161993</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3175000" y="14119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146770</xdr:rowOff>
    </xdr:from>
    <xdr:ext cx="762000" cy="259045"/>
    <xdr:sp macro="" textlink="">
      <xdr:nvSpPr>
        <xdr:cNvPr id="197" name="テキスト ボックス 196">
          <a:extLst>
            <a:ext uri="{FF2B5EF4-FFF2-40B4-BE49-F238E27FC236}">
              <a16:creationId xmlns:a16="http://schemas.microsoft.com/office/drawing/2014/main" id="{00000000-0008-0000-0300-0000C5000000}"/>
            </a:ext>
          </a:extLst>
        </xdr:cNvPr>
        <xdr:cNvSpPr txBox="1"/>
      </xdr:nvSpPr>
      <xdr:spPr>
        <a:xfrm>
          <a:off x="2844800" y="14205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100546</xdr:rowOff>
    </xdr:from>
    <xdr:to>
      <xdr:col>11</xdr:col>
      <xdr:colOff>31750</xdr:colOff>
      <xdr:row>81</xdr:row>
      <xdr:rowOff>135330</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1447800" y="13987996"/>
          <a:ext cx="889000" cy="34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91</xdr:rowOff>
    </xdr:from>
    <xdr:to>
      <xdr:col>11</xdr:col>
      <xdr:colOff>82550</xdr:colOff>
      <xdr:row>82</xdr:row>
      <xdr:rowOff>101691</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2286000" y="14058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86468</xdr:rowOff>
    </xdr:from>
    <xdr:ext cx="7620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1955800" y="14145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340</xdr:rowOff>
    </xdr:from>
    <xdr:to>
      <xdr:col>7</xdr:col>
      <xdr:colOff>31750</xdr:colOff>
      <xdr:row>82</xdr:row>
      <xdr:rowOff>101940</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1397000" y="14059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86717</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066800" y="14145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167247</xdr:rowOff>
    </xdr:from>
    <xdr:to>
      <xdr:col>23</xdr:col>
      <xdr:colOff>184150</xdr:colOff>
      <xdr:row>82</xdr:row>
      <xdr:rowOff>97397</xdr:rowOff>
    </xdr:to>
    <xdr:sp macro="" textlink="">
      <xdr:nvSpPr>
        <xdr:cNvPr id="208" name="楕円 207">
          <a:extLst>
            <a:ext uri="{FF2B5EF4-FFF2-40B4-BE49-F238E27FC236}">
              <a16:creationId xmlns:a16="http://schemas.microsoft.com/office/drawing/2014/main" id="{00000000-0008-0000-0300-0000D0000000}"/>
            </a:ext>
          </a:extLst>
        </xdr:cNvPr>
        <xdr:cNvSpPr/>
      </xdr:nvSpPr>
      <xdr:spPr>
        <a:xfrm>
          <a:off x="4902200" y="14054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12324</xdr:rowOff>
    </xdr:from>
    <xdr:ext cx="762000" cy="259045"/>
    <xdr:sp macro="" textlink="">
      <xdr:nvSpPr>
        <xdr:cNvPr id="209" name="人件費・物件費等の状況該当値テキスト">
          <a:extLst>
            <a:ext uri="{FF2B5EF4-FFF2-40B4-BE49-F238E27FC236}">
              <a16:creationId xmlns:a16="http://schemas.microsoft.com/office/drawing/2014/main" id="{00000000-0008-0000-0300-0000D1000000}"/>
            </a:ext>
          </a:extLst>
        </xdr:cNvPr>
        <xdr:cNvSpPr txBox="1"/>
      </xdr:nvSpPr>
      <xdr:spPr>
        <a:xfrm>
          <a:off x="5041900" y="13899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112539</xdr:rowOff>
    </xdr:from>
    <xdr:to>
      <xdr:col>19</xdr:col>
      <xdr:colOff>184150</xdr:colOff>
      <xdr:row>82</xdr:row>
      <xdr:rowOff>42689</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064000" y="1399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52866</xdr:rowOff>
    </xdr:from>
    <xdr:ext cx="7366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733800" y="137688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144667</xdr:rowOff>
    </xdr:from>
    <xdr:to>
      <xdr:col>15</xdr:col>
      <xdr:colOff>133350</xdr:colOff>
      <xdr:row>82</xdr:row>
      <xdr:rowOff>74817</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3175000" y="14032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84994</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844800" y="13800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84530</xdr:rowOff>
    </xdr:from>
    <xdr:to>
      <xdr:col>11</xdr:col>
      <xdr:colOff>82550</xdr:colOff>
      <xdr:row>82</xdr:row>
      <xdr:rowOff>14680</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2286000" y="1397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24857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955800" y="13740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49746</xdr:rowOff>
    </xdr:from>
    <xdr:to>
      <xdr:col>7</xdr:col>
      <xdr:colOff>31750</xdr:colOff>
      <xdr:row>81</xdr:row>
      <xdr:rowOff>151346</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1397000" y="13937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161523</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066800" y="13706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8" name="正方形/長方形 217">
          <a:extLst>
            <a:ext uri="{FF2B5EF4-FFF2-40B4-BE49-F238E27FC236}">
              <a16:creationId xmlns:a16="http://schemas.microsoft.com/office/drawing/2014/main" id="{00000000-0008-0000-0300-0000DA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1" name="正方形/長方形 220">
          <a:extLst>
            <a:ext uri="{FF2B5EF4-FFF2-40B4-BE49-F238E27FC236}">
              <a16:creationId xmlns:a16="http://schemas.microsoft.com/office/drawing/2014/main" id="{00000000-0008-0000-0300-0000DD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全国町村平均を上回る水準が続いたが、高い給料の職員の退職や職員の再任用による降格により、前年度と比較し</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ポイント低下した。今後は給与水準の適正化に努める。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a:extLst>
            <a:ext uri="{FF2B5EF4-FFF2-40B4-BE49-F238E27FC236}">
              <a16:creationId xmlns:a16="http://schemas.microsoft.com/office/drawing/2014/main" id="{00000000-0008-0000-0300-0000E7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00000000-0008-0000-0300-0000F7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96157</xdr:rowOff>
    </xdr:from>
    <xdr:to>
      <xdr:col>81</xdr:col>
      <xdr:colOff>44450</xdr:colOff>
      <xdr:row>89</xdr:row>
      <xdr:rowOff>87086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flipV="1">
          <a:off x="17018000" y="13812157"/>
          <a:ext cx="0" cy="15339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59163</xdr:rowOff>
    </xdr:from>
    <xdr:ext cx="762000" cy="259045"/>
    <xdr:sp macro="" textlink="">
      <xdr:nvSpPr>
        <xdr:cNvPr id="249" name="給与水準   （国との比較）最小値テキスト">
          <a:extLst>
            <a:ext uri="{FF2B5EF4-FFF2-40B4-BE49-F238E27FC236}">
              <a16:creationId xmlns:a16="http://schemas.microsoft.com/office/drawing/2014/main" id="{00000000-0008-0000-0300-0000F9000000}"/>
            </a:ext>
          </a:extLst>
        </xdr:cNvPr>
        <xdr:cNvSpPr txBox="1"/>
      </xdr:nvSpPr>
      <xdr:spPr>
        <a:xfrm>
          <a:off x="17106900" y="15318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87086</xdr:rowOff>
    </xdr:from>
    <xdr:to>
      <xdr:col>81</xdr:col>
      <xdr:colOff>133350</xdr:colOff>
      <xdr:row>89</xdr:row>
      <xdr:rowOff>87086</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5346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11084</xdr:rowOff>
    </xdr:from>
    <xdr:ext cx="762000" cy="259045"/>
    <xdr:sp macro="" textlink="">
      <xdr:nvSpPr>
        <xdr:cNvPr id="251" name="給与水準   （国との比較）最大値テキスト">
          <a:extLst>
            <a:ext uri="{FF2B5EF4-FFF2-40B4-BE49-F238E27FC236}">
              <a16:creationId xmlns:a16="http://schemas.microsoft.com/office/drawing/2014/main" id="{00000000-0008-0000-0300-0000FB000000}"/>
            </a:ext>
          </a:extLst>
        </xdr:cNvPr>
        <xdr:cNvSpPr txBox="1"/>
      </xdr:nvSpPr>
      <xdr:spPr>
        <a:xfrm>
          <a:off x="17106900" y="135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96157</xdr:rowOff>
    </xdr:from>
    <xdr:to>
      <xdr:col>81</xdr:col>
      <xdr:colOff>133350</xdr:colOff>
      <xdr:row>80</xdr:row>
      <xdr:rowOff>96157</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381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66221</xdr:rowOff>
    </xdr:from>
    <xdr:to>
      <xdr:col>81</xdr:col>
      <xdr:colOff>44450</xdr:colOff>
      <xdr:row>86</xdr:row>
      <xdr:rowOff>32657</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6179800" y="14639471"/>
          <a:ext cx="8382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168927</xdr:rowOff>
    </xdr:from>
    <xdr:ext cx="762000" cy="259045"/>
    <xdr:sp macro="" textlink="">
      <xdr:nvSpPr>
        <xdr:cNvPr id="254" name="給与水準   （国との比較）平均値テキスト">
          <a:extLst>
            <a:ext uri="{FF2B5EF4-FFF2-40B4-BE49-F238E27FC236}">
              <a16:creationId xmlns:a16="http://schemas.microsoft.com/office/drawing/2014/main" id="{00000000-0008-0000-0300-0000FE000000}"/>
            </a:ext>
          </a:extLst>
        </xdr:cNvPr>
        <xdr:cNvSpPr txBox="1"/>
      </xdr:nvSpPr>
      <xdr:spPr>
        <a:xfrm>
          <a:off x="17106900" y="1439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152400</xdr:rowOff>
    </xdr:from>
    <xdr:to>
      <xdr:col>81</xdr:col>
      <xdr:colOff>95250</xdr:colOff>
      <xdr:row>85</xdr:row>
      <xdr:rowOff>82550</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9672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83457</xdr:rowOff>
    </xdr:from>
    <xdr:to>
      <xdr:col>77</xdr:col>
      <xdr:colOff>44450</xdr:colOff>
      <xdr:row>86</xdr:row>
      <xdr:rowOff>32657</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5290800" y="14656707"/>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169636</xdr:rowOff>
    </xdr:from>
    <xdr:to>
      <xdr:col>77</xdr:col>
      <xdr:colOff>95250</xdr:colOff>
      <xdr:row>85</xdr:row>
      <xdr:rowOff>99786</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129000" y="1457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109963</xdr:rowOff>
    </xdr:from>
    <xdr:ext cx="7366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5798800" y="143403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151493</xdr:rowOff>
    </xdr:from>
    <xdr:to>
      <xdr:col>72</xdr:col>
      <xdr:colOff>203200</xdr:colOff>
      <xdr:row>85</xdr:row>
      <xdr:rowOff>83457</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4401800" y="14553293"/>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49893</xdr:rowOff>
    </xdr:from>
    <xdr:to>
      <xdr:col>73</xdr:col>
      <xdr:colOff>44450</xdr:colOff>
      <xdr:row>85</xdr:row>
      <xdr:rowOff>151493</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5240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136270</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4909800" y="1470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65314</xdr:rowOff>
    </xdr:from>
    <xdr:to>
      <xdr:col>68</xdr:col>
      <xdr:colOff>152400</xdr:colOff>
      <xdr:row>84</xdr:row>
      <xdr:rowOff>151493</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3512800" y="14467114"/>
          <a:ext cx="8890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15421</xdr:rowOff>
    </xdr:from>
    <xdr:to>
      <xdr:col>68</xdr:col>
      <xdr:colOff>203200</xdr:colOff>
      <xdr:row>85</xdr:row>
      <xdr:rowOff>117021</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4351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101798</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020800" y="1467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32657</xdr:rowOff>
    </xdr:from>
    <xdr:to>
      <xdr:col>64</xdr:col>
      <xdr:colOff>152400</xdr:colOff>
      <xdr:row>85</xdr:row>
      <xdr:rowOff>134257</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3462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119034</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3131800" y="1469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15421</xdr:rowOff>
    </xdr:from>
    <xdr:to>
      <xdr:col>81</xdr:col>
      <xdr:colOff>95250</xdr:colOff>
      <xdr:row>85</xdr:row>
      <xdr:rowOff>117021</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967200" y="1458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158948</xdr:rowOff>
    </xdr:from>
    <xdr:ext cx="762000" cy="259045"/>
    <xdr:sp macro="" textlink="">
      <xdr:nvSpPr>
        <xdr:cNvPr id="273" name="給与水準   （国との比較）該当値テキスト">
          <a:extLst>
            <a:ext uri="{FF2B5EF4-FFF2-40B4-BE49-F238E27FC236}">
              <a16:creationId xmlns:a16="http://schemas.microsoft.com/office/drawing/2014/main" id="{00000000-0008-0000-0300-000011010000}"/>
            </a:ext>
          </a:extLst>
        </xdr:cNvPr>
        <xdr:cNvSpPr txBox="1"/>
      </xdr:nvSpPr>
      <xdr:spPr>
        <a:xfrm>
          <a:off x="17106900" y="14560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153307</xdr:rowOff>
    </xdr:from>
    <xdr:to>
      <xdr:col>77</xdr:col>
      <xdr:colOff>95250</xdr:colOff>
      <xdr:row>86</xdr:row>
      <xdr:rowOff>83457</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129000" y="1472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68234</xdr:rowOff>
    </xdr:from>
    <xdr:ext cx="7366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798800" y="14812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32657</xdr:rowOff>
    </xdr:from>
    <xdr:to>
      <xdr:col>73</xdr:col>
      <xdr:colOff>44450</xdr:colOff>
      <xdr:row>85</xdr:row>
      <xdr:rowOff>134257</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5240000" y="1460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144434</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909800" y="1437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100693</xdr:rowOff>
    </xdr:from>
    <xdr:to>
      <xdr:col>68</xdr:col>
      <xdr:colOff>203200</xdr:colOff>
      <xdr:row>85</xdr:row>
      <xdr:rowOff>30843</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4351000" y="1450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41020</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020800" y="14271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14514</xdr:rowOff>
    </xdr:from>
    <xdr:to>
      <xdr:col>64</xdr:col>
      <xdr:colOff>152400</xdr:colOff>
      <xdr:row>84</xdr:row>
      <xdr:rowOff>116114</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3462000" y="1441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126291</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131800" y="14185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類似団体、全国、県平均を下回る水準となっている。今後も定員適正化計画に基づき、適正な定員管理の維持に努める。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9797</xdr:rowOff>
    </xdr:from>
    <xdr:to>
      <xdr:col>81</xdr:col>
      <xdr:colOff>44450</xdr:colOff>
      <xdr:row>67</xdr:row>
      <xdr:rowOff>105863</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9953897"/>
          <a:ext cx="0" cy="16391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77940</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565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105863</xdr:rowOff>
    </xdr:from>
    <xdr:to>
      <xdr:col>81</xdr:col>
      <xdr:colOff>133350</xdr:colOff>
      <xdr:row>67</xdr:row>
      <xdr:rowOff>105863</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593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96174</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9697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9797</xdr:rowOff>
    </xdr:from>
    <xdr:to>
      <xdr:col>81</xdr:col>
      <xdr:colOff>133350</xdr:colOff>
      <xdr:row>58</xdr:row>
      <xdr:rowOff>9797</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9953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58</xdr:row>
      <xdr:rowOff>139065</xdr:rowOff>
    </xdr:from>
    <xdr:to>
      <xdr:col>81</xdr:col>
      <xdr:colOff>44450</xdr:colOff>
      <xdr:row>58</xdr:row>
      <xdr:rowOff>147683</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179800" y="10083165"/>
          <a:ext cx="838200" cy="8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24237</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311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52160</xdr:rowOff>
    </xdr:from>
    <xdr:to>
      <xdr:col>81</xdr:col>
      <xdr:colOff>95250</xdr:colOff>
      <xdr:row>60</xdr:row>
      <xdr:rowOff>153760</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339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58</xdr:row>
      <xdr:rowOff>139065</xdr:rowOff>
    </xdr:from>
    <xdr:to>
      <xdr:col>77</xdr:col>
      <xdr:colOff>44450</xdr:colOff>
      <xdr:row>58</xdr:row>
      <xdr:rowOff>144235</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5290800" y="10083165"/>
          <a:ext cx="889000" cy="5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36649</xdr:rowOff>
    </xdr:from>
    <xdr:to>
      <xdr:col>77</xdr:col>
      <xdr:colOff>95250</xdr:colOff>
      <xdr:row>60</xdr:row>
      <xdr:rowOff>138249</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32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123026</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4100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58</xdr:row>
      <xdr:rowOff>130447</xdr:rowOff>
    </xdr:from>
    <xdr:to>
      <xdr:col>72</xdr:col>
      <xdr:colOff>203200</xdr:colOff>
      <xdr:row>58</xdr:row>
      <xdr:rowOff>144235</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4401800" y="10074547"/>
          <a:ext cx="8890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24584</xdr:rowOff>
    </xdr:from>
    <xdr:to>
      <xdr:col>73</xdr:col>
      <xdr:colOff>44450</xdr:colOff>
      <xdr:row>60</xdr:row>
      <xdr:rowOff>126184</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311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110961</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397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130447</xdr:rowOff>
    </xdr:from>
    <xdr:to>
      <xdr:col>68</xdr:col>
      <xdr:colOff>152400</xdr:colOff>
      <xdr:row>58</xdr:row>
      <xdr:rowOff>151130</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flipV="1">
          <a:off x="13512800" y="10074547"/>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33201</xdr:rowOff>
    </xdr:from>
    <xdr:to>
      <xdr:col>68</xdr:col>
      <xdr:colOff>203200</xdr:colOff>
      <xdr:row>60</xdr:row>
      <xdr:rowOff>134801</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32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119578</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406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28031</xdr:rowOff>
    </xdr:from>
    <xdr:to>
      <xdr:col>64</xdr:col>
      <xdr:colOff>152400</xdr:colOff>
      <xdr:row>60</xdr:row>
      <xdr:rowOff>129631</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315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114408</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401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96883</xdr:rowOff>
    </xdr:from>
    <xdr:to>
      <xdr:col>81</xdr:col>
      <xdr:colOff>95250</xdr:colOff>
      <xdr:row>59</xdr:row>
      <xdr:rowOff>27033</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040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57</xdr:row>
      <xdr:rowOff>113410</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9886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88265</xdr:rowOff>
    </xdr:from>
    <xdr:to>
      <xdr:col>77</xdr:col>
      <xdr:colOff>95250</xdr:colOff>
      <xdr:row>59</xdr:row>
      <xdr:rowOff>18415</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032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28592</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98012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93435</xdr:rowOff>
    </xdr:from>
    <xdr:to>
      <xdr:col>73</xdr:col>
      <xdr:colOff>44450</xdr:colOff>
      <xdr:row>59</xdr:row>
      <xdr:rowOff>23585</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037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33762</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9806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79647</xdr:rowOff>
    </xdr:from>
    <xdr:to>
      <xdr:col>68</xdr:col>
      <xdr:colOff>203200</xdr:colOff>
      <xdr:row>59</xdr:row>
      <xdr:rowOff>9797</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023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19974</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9792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100330</xdr:rowOff>
    </xdr:from>
    <xdr:to>
      <xdr:col>64</xdr:col>
      <xdr:colOff>152400</xdr:colOff>
      <xdr:row>59</xdr:row>
      <xdr:rowOff>30480</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044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40657</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9813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類似団体平均、全国及び県平均を下回り、前年度より</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ポイント悪化した。これは、借入額の大きい平成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年度の臨時財政対策債の償還が始まったことによる。引き続き、事業の必要性、優先度等の検討を行い、地方債発行額の抑制に努める。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109583</xdr:rowOff>
    </xdr:from>
    <xdr:to>
      <xdr:col>81</xdr:col>
      <xdr:colOff>44450</xdr:colOff>
      <xdr:row>44</xdr:row>
      <xdr:rowOff>109946</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281783"/>
          <a:ext cx="0" cy="13719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82023</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625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109946</xdr:rowOff>
    </xdr:from>
    <xdr:to>
      <xdr:col>81</xdr:col>
      <xdr:colOff>133350</xdr:colOff>
      <xdr:row>44</xdr:row>
      <xdr:rowOff>109946</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653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24510</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6025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109583</xdr:rowOff>
    </xdr:from>
    <xdr:to>
      <xdr:col>81</xdr:col>
      <xdr:colOff>133350</xdr:colOff>
      <xdr:row>36</xdr:row>
      <xdr:rowOff>109583</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281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167459</xdr:rowOff>
    </xdr:from>
    <xdr:to>
      <xdr:col>81</xdr:col>
      <xdr:colOff>44450</xdr:colOff>
      <xdr:row>40</xdr:row>
      <xdr:rowOff>85634</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179800" y="6854009"/>
          <a:ext cx="838200" cy="89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30678</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67172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14151</xdr:rowOff>
    </xdr:from>
    <xdr:to>
      <xdr:col>81</xdr:col>
      <xdr:colOff>95250</xdr:colOff>
      <xdr:row>40</xdr:row>
      <xdr:rowOff>115751</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687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91622</xdr:rowOff>
    </xdr:from>
    <xdr:to>
      <xdr:col>77</xdr:col>
      <xdr:colOff>44450</xdr:colOff>
      <xdr:row>39</xdr:row>
      <xdr:rowOff>167459</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5290800" y="6778172"/>
          <a:ext cx="889000" cy="75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164919</xdr:rowOff>
    </xdr:from>
    <xdr:to>
      <xdr:col>77</xdr:col>
      <xdr:colOff>95250</xdr:colOff>
      <xdr:row>40</xdr:row>
      <xdr:rowOff>95069</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685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79846</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69378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64044</xdr:rowOff>
    </xdr:from>
    <xdr:to>
      <xdr:col>72</xdr:col>
      <xdr:colOff>203200</xdr:colOff>
      <xdr:row>39</xdr:row>
      <xdr:rowOff>91622</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4401800" y="6750594"/>
          <a:ext cx="889000" cy="27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363</xdr:rowOff>
    </xdr:from>
    <xdr:to>
      <xdr:col>73</xdr:col>
      <xdr:colOff>44450</xdr:colOff>
      <xdr:row>40</xdr:row>
      <xdr:rowOff>101963</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6858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86740</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6944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57150</xdr:rowOff>
    </xdr:from>
    <xdr:to>
      <xdr:col>68</xdr:col>
      <xdr:colOff>152400</xdr:colOff>
      <xdr:row>39</xdr:row>
      <xdr:rowOff>64044</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a:off x="13512800" y="6743700"/>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14151</xdr:rowOff>
    </xdr:from>
    <xdr:to>
      <xdr:col>68</xdr:col>
      <xdr:colOff>203200</xdr:colOff>
      <xdr:row>40</xdr:row>
      <xdr:rowOff>115751</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687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100528</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6958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27940</xdr:rowOff>
    </xdr:from>
    <xdr:to>
      <xdr:col>64</xdr:col>
      <xdr:colOff>152400</xdr:colOff>
      <xdr:row>40</xdr:row>
      <xdr:rowOff>129540</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114317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34834</xdr:rowOff>
    </xdr:from>
    <xdr:to>
      <xdr:col>81</xdr:col>
      <xdr:colOff>95250</xdr:colOff>
      <xdr:row>40</xdr:row>
      <xdr:rowOff>136434</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6892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6911</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6864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116659</xdr:rowOff>
    </xdr:from>
    <xdr:to>
      <xdr:col>77</xdr:col>
      <xdr:colOff>95250</xdr:colOff>
      <xdr:row>40</xdr:row>
      <xdr:rowOff>46809</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6803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56986</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65720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40822</xdr:rowOff>
    </xdr:from>
    <xdr:to>
      <xdr:col>73</xdr:col>
      <xdr:colOff>44450</xdr:colOff>
      <xdr:row>39</xdr:row>
      <xdr:rowOff>142422</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6727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152599</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6496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13244</xdr:rowOff>
    </xdr:from>
    <xdr:to>
      <xdr:col>68</xdr:col>
      <xdr:colOff>203200</xdr:colOff>
      <xdr:row>39</xdr:row>
      <xdr:rowOff>114844</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6699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125021</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6468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6350</xdr:rowOff>
    </xdr:from>
    <xdr:to>
      <xdr:col>64</xdr:col>
      <xdr:colOff>152400</xdr:colOff>
      <xdr:row>39</xdr:row>
      <xdr:rowOff>107950</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118127</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類似団体、全国平均を下回る水準となり、地方債の現在高や退職手当負担見込額が減少したことにより将来負担額が減少し、２年ぶりに算出されなかった。</a:t>
          </a:r>
        </a:p>
        <a:p>
          <a:r>
            <a:rPr kumimoji="1" lang="ja-JP" altLang="en-US" sz="1300">
              <a:latin typeface="ＭＳ Ｐゴシック" panose="020B0600070205080204" pitchFamily="50" charset="-128"/>
              <a:ea typeface="ＭＳ Ｐゴシック" panose="020B0600070205080204" pitchFamily="50" charset="-128"/>
            </a:rPr>
            <a:t>　しかし、充当可能基金は前年度より微減しているため、地方債の発行抑制や基金の積み増しなど、健全財政の運営に努める。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19897</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13214"/>
          <a:ext cx="0" cy="16500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163424</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935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19897</xdr:rowOff>
    </xdr:from>
    <xdr:to>
      <xdr:col>81</xdr:col>
      <xdr:colOff>133350</xdr:colOff>
      <xdr:row>23</xdr:row>
      <xdr:rowOff>19897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963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203200</xdr:colOff>
      <xdr:row>13</xdr:row>
      <xdr:rowOff>124581</xdr:rowOff>
    </xdr:from>
    <xdr:to>
      <xdr:col>77</xdr:col>
      <xdr:colOff>44450</xdr:colOff>
      <xdr:row>14</xdr:row>
      <xdr:rowOff>5987</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5290800" y="2353431"/>
          <a:ext cx="889000" cy="52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24026</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2528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51949</xdr:rowOff>
    </xdr:from>
    <xdr:to>
      <xdr:col>81</xdr:col>
      <xdr:colOff>95250</xdr:colOff>
      <xdr:row>13</xdr:row>
      <xdr:rowOff>153549</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280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86421</xdr:rowOff>
    </xdr:from>
    <xdr:to>
      <xdr:col>77</xdr:col>
      <xdr:colOff>95250</xdr:colOff>
      <xdr:row>14</xdr:row>
      <xdr:rowOff>16571</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129000" y="231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1348</xdr:rowOff>
    </xdr:from>
    <xdr:ext cx="7366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798800" y="24016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40217</xdr:rowOff>
    </xdr:from>
    <xdr:to>
      <xdr:col>73</xdr:col>
      <xdr:colOff>44450</xdr:colOff>
      <xdr:row>14</xdr:row>
      <xdr:rowOff>141817</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5240000" y="244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126594</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909800" y="2526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95371</xdr:rowOff>
    </xdr:from>
    <xdr:to>
      <xdr:col>68</xdr:col>
      <xdr:colOff>203200</xdr:colOff>
      <xdr:row>15</xdr:row>
      <xdr:rowOff>25521</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4351000" y="24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35698</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020800" y="2264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71241</xdr:rowOff>
    </xdr:from>
    <xdr:to>
      <xdr:col>64</xdr:col>
      <xdr:colOff>152400</xdr:colOff>
      <xdr:row>15</xdr:row>
      <xdr:rowOff>1391</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3462000" y="2471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11568</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131800" y="2240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73781</xdr:rowOff>
    </xdr:from>
    <xdr:to>
      <xdr:col>77</xdr:col>
      <xdr:colOff>95250</xdr:colOff>
      <xdr:row>14</xdr:row>
      <xdr:rowOff>3931</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6129000" y="2302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14108</xdr:rowOff>
    </xdr:from>
    <xdr:ext cx="7366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5798800" y="20715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126637</xdr:rowOff>
    </xdr:from>
    <xdr:to>
      <xdr:col>73</xdr:col>
      <xdr:colOff>44450</xdr:colOff>
      <xdr:row>14</xdr:row>
      <xdr:rowOff>56787</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5240000" y="2355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66964</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4909800" y="2124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岐阜県岐南町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26,243
25,557
7.91
10,605,693
9,891,581
661,220
5,595,075
4,833,664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全国、県平均を下回っている要因として、保育所の民営化や施設の指定管理者制度の導入が挙げられる。また、ごみ処理業務や消防業務を一部事務組合及び広域連合で実施していることなど、人件費の抑制が行われているためである。今後も、定員適正化計画に基づき、適正な定員管理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168148</xdr:rowOff>
    </xdr:from>
    <xdr:to>
      <xdr:col>24</xdr:col>
      <xdr:colOff>25400</xdr:colOff>
      <xdr:row>40</xdr:row>
      <xdr:rowOff>136144</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97448"/>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108221</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6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136144</xdr:rowOff>
    </xdr:from>
    <xdr:to>
      <xdr:col>24</xdr:col>
      <xdr:colOff>114300</xdr:colOff>
      <xdr:row>40</xdr:row>
      <xdr:rowOff>136144</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94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83075</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40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168148</xdr:rowOff>
    </xdr:from>
    <xdr:to>
      <xdr:col>24</xdr:col>
      <xdr:colOff>114300</xdr:colOff>
      <xdr:row>34</xdr:row>
      <xdr:rowOff>168148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97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115570</xdr:rowOff>
    </xdr:from>
    <xdr:to>
      <xdr:col>24</xdr:col>
      <xdr:colOff>25400</xdr:colOff>
      <xdr:row>35</xdr:row>
      <xdr:rowOff>152146</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116320"/>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89425</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61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117348</xdr:rowOff>
    </xdr:from>
    <xdr:to>
      <xdr:col>24</xdr:col>
      <xdr:colOff>76200</xdr:colOff>
      <xdr:row>37</xdr:row>
      <xdr:rowOff>47498</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115570</xdr:rowOff>
    </xdr:from>
    <xdr:to>
      <xdr:col>19</xdr:col>
      <xdr:colOff>187325</xdr:colOff>
      <xdr:row>36</xdr:row>
      <xdr:rowOff>40132</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116320"/>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89916</xdr:rowOff>
    </xdr:from>
    <xdr:to>
      <xdr:col>20</xdr:col>
      <xdr:colOff>38100</xdr:colOff>
      <xdr:row>37</xdr:row>
      <xdr:rowOff>20066</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4843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348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156718</xdr:rowOff>
    </xdr:from>
    <xdr:to>
      <xdr:col>15</xdr:col>
      <xdr:colOff>98425</xdr:colOff>
      <xdr:row>36</xdr:row>
      <xdr:rowOff>40132</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15746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158496</xdr:rowOff>
    </xdr:from>
    <xdr:to>
      <xdr:col>15</xdr:col>
      <xdr:colOff>149225</xdr:colOff>
      <xdr:row>37</xdr:row>
      <xdr:rowOff>88646</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73423</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129286</xdr:rowOff>
    </xdr:from>
    <xdr:to>
      <xdr:col>11</xdr:col>
      <xdr:colOff>9525</xdr:colOff>
      <xdr:row>35</xdr:row>
      <xdr:rowOff>156718</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13003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85344</xdr:rowOff>
    </xdr:from>
    <xdr:to>
      <xdr:col>11</xdr:col>
      <xdr:colOff>60325</xdr:colOff>
      <xdr:row>37</xdr:row>
      <xdr:rowOff>15494</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271</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89916</xdr:rowOff>
    </xdr:from>
    <xdr:to>
      <xdr:col>6</xdr:col>
      <xdr:colOff>171450</xdr:colOff>
      <xdr:row>37</xdr:row>
      <xdr:rowOff>20066</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4843</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101346</xdr:rowOff>
    </xdr:from>
    <xdr:to>
      <xdr:col>24</xdr:col>
      <xdr:colOff>76200</xdr:colOff>
      <xdr:row>36</xdr:row>
      <xdr:rowOff>31496</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10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117873</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5947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64770</xdr:rowOff>
    </xdr:from>
    <xdr:to>
      <xdr:col>20</xdr:col>
      <xdr:colOff>38100</xdr:colOff>
      <xdr:row>35</xdr:row>
      <xdr:rowOff>166370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5097</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834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160782</xdr:rowOff>
    </xdr:from>
    <xdr:to>
      <xdr:col>15</xdr:col>
      <xdr:colOff>149225</xdr:colOff>
      <xdr:row>36</xdr:row>
      <xdr:rowOff>90932</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101109</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105918</xdr:rowOff>
    </xdr:from>
    <xdr:to>
      <xdr:col>11</xdr:col>
      <xdr:colOff>60325</xdr:colOff>
      <xdr:row>36</xdr:row>
      <xdr:rowOff>36068</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10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46245</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875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78486</xdr:rowOff>
    </xdr:from>
    <xdr:to>
      <xdr:col>6</xdr:col>
      <xdr:colOff>171450</xdr:colOff>
      <xdr:row>36</xdr:row>
      <xdr:rowOff>8636</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07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18813</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848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前年度に引き続き、類似団体、全国、県平均を上回る結果となった。しかし、物件費の要因である光熱水費の高騰により需用費が前年度より大幅に増加したため、</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ポイント悪化した。また、同じく要因である可燃ごみ運搬処理業務に係る経費は、新ごみ処理施設の完成まで恒常的に発生する経費であるため、引き続き、行財政改革を推進し、事務の合理化、効率化を進め、物件費の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a:extLst>
            <a:ext uri="{FF2B5EF4-FFF2-40B4-BE49-F238E27FC236}">
              <a16:creationId xmlns:a16="http://schemas.microsoft.com/office/drawing/2014/main" id="{00000000-0008-0000-0400-000075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5842</xdr:rowOff>
    </xdr:from>
    <xdr:to>
      <xdr:col>82</xdr:col>
      <xdr:colOff>107950</xdr:colOff>
      <xdr:row>21</xdr:row>
      <xdr:rowOff>161290</xdr:rowOff>
    </xdr:to>
    <xdr:cxnSp macro="">
      <xdr:nvCxnSpPr>
        <xdr:cNvPr id="118" name="直線コネクタ 117">
          <a:extLst>
            <a:ext uri="{FF2B5EF4-FFF2-40B4-BE49-F238E27FC236}">
              <a16:creationId xmlns:a16="http://schemas.microsoft.com/office/drawing/2014/main" id="{00000000-0008-0000-0400-000076000000}"/>
            </a:ext>
          </a:extLst>
        </xdr:cNvPr>
        <xdr:cNvCxnSpPr/>
      </xdr:nvCxnSpPr>
      <xdr:spPr>
        <a:xfrm flipV="1">
          <a:off x="16510000" y="2234692"/>
          <a:ext cx="0" cy="1527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133367</xdr:rowOff>
    </xdr:from>
    <xdr:ext cx="762000" cy="259045"/>
    <xdr:sp macro="" textlink="">
      <xdr:nvSpPr>
        <xdr:cNvPr id="119" name="物件費最小値テキスト">
          <a:extLst>
            <a:ext uri="{FF2B5EF4-FFF2-40B4-BE49-F238E27FC236}">
              <a16:creationId xmlns:a16="http://schemas.microsoft.com/office/drawing/2014/main" id="{00000000-0008-0000-0400-000077000000}"/>
            </a:ext>
          </a:extLst>
        </xdr:cNvPr>
        <xdr:cNvSpPr txBox="1"/>
      </xdr:nvSpPr>
      <xdr:spPr>
        <a:xfrm>
          <a:off x="16598900" y="373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161290</xdr:rowOff>
    </xdr:from>
    <xdr:to>
      <xdr:col>82</xdr:col>
      <xdr:colOff>196850</xdr:colOff>
      <xdr:row>21</xdr:row>
      <xdr:rowOff>161290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a:off x="16421100" y="3761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92219</xdr:rowOff>
    </xdr:from>
    <xdr:ext cx="762000" cy="259045"/>
    <xdr:sp macro="" textlink="">
      <xdr:nvSpPr>
        <xdr:cNvPr id="121" name="物件費最大値テキスト">
          <a:extLst>
            <a:ext uri="{FF2B5EF4-FFF2-40B4-BE49-F238E27FC236}">
              <a16:creationId xmlns:a16="http://schemas.microsoft.com/office/drawing/2014/main" id="{00000000-0008-0000-0400-000079000000}"/>
            </a:ext>
          </a:extLst>
        </xdr:cNvPr>
        <xdr:cNvSpPr txBox="1"/>
      </xdr:nvSpPr>
      <xdr:spPr>
        <a:xfrm>
          <a:off x="16598900" y="1978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5842</xdr:rowOff>
    </xdr:from>
    <xdr:to>
      <xdr:col>82</xdr:col>
      <xdr:colOff>196850</xdr:colOff>
      <xdr:row>13</xdr:row>
      <xdr:rowOff>5842</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2234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26416</xdr:rowOff>
    </xdr:from>
    <xdr:to>
      <xdr:col>82</xdr:col>
      <xdr:colOff>107950</xdr:colOff>
      <xdr:row>19</xdr:row>
      <xdr:rowOff>19558</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5671800" y="3112516"/>
          <a:ext cx="8382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143019</xdr:rowOff>
    </xdr:from>
    <xdr:ext cx="762000" cy="259045"/>
    <xdr:sp macro="" textlink="">
      <xdr:nvSpPr>
        <xdr:cNvPr id="124" name="物件費平均値テキスト">
          <a:extLst>
            <a:ext uri="{FF2B5EF4-FFF2-40B4-BE49-F238E27FC236}">
              <a16:creationId xmlns:a16="http://schemas.microsoft.com/office/drawing/2014/main" id="{00000000-0008-0000-0400-00007C000000}"/>
            </a:ext>
          </a:extLst>
        </xdr:cNvPr>
        <xdr:cNvSpPr txBox="1"/>
      </xdr:nvSpPr>
      <xdr:spPr>
        <a:xfrm>
          <a:off x="16598900" y="2714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126492</xdr:rowOff>
    </xdr:from>
    <xdr:to>
      <xdr:col>82</xdr:col>
      <xdr:colOff>158750</xdr:colOff>
      <xdr:row>17</xdr:row>
      <xdr:rowOff>56642</xdr:rowOff>
    </xdr:to>
    <xdr:sp macro="" textlink="">
      <xdr:nvSpPr>
        <xdr:cNvPr id="125" name="フローチャート: 判断 124">
          <a:extLst>
            <a:ext uri="{FF2B5EF4-FFF2-40B4-BE49-F238E27FC236}">
              <a16:creationId xmlns:a16="http://schemas.microsoft.com/office/drawing/2014/main" id="{00000000-0008-0000-0400-00007D000000}"/>
            </a:ext>
          </a:extLst>
        </xdr:cNvPr>
        <xdr:cNvSpPr/>
      </xdr:nvSpPr>
      <xdr:spPr>
        <a:xfrm>
          <a:off x="16459200" y="286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26416</xdr:rowOff>
    </xdr:from>
    <xdr:to>
      <xdr:col>78</xdr:col>
      <xdr:colOff>69850</xdr:colOff>
      <xdr:row>19</xdr:row>
      <xdr:rowOff>19558</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4782800" y="3112516"/>
          <a:ext cx="8890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16764</xdr:rowOff>
    </xdr:from>
    <xdr:to>
      <xdr:col>78</xdr:col>
      <xdr:colOff>120650</xdr:colOff>
      <xdr:row>16</xdr:row>
      <xdr:rowOff>118364</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5621000" y="2759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128541</xdr:rowOff>
    </xdr:from>
    <xdr:ext cx="736600" cy="259045"/>
    <xdr:sp macro="" textlink="">
      <xdr:nvSpPr>
        <xdr:cNvPr id="128" name="テキスト ボックス 127">
          <a:extLst>
            <a:ext uri="{FF2B5EF4-FFF2-40B4-BE49-F238E27FC236}">
              <a16:creationId xmlns:a16="http://schemas.microsoft.com/office/drawing/2014/main" id="{00000000-0008-0000-0400-000080000000}"/>
            </a:ext>
          </a:extLst>
        </xdr:cNvPr>
        <xdr:cNvSpPr txBox="1"/>
      </xdr:nvSpPr>
      <xdr:spPr>
        <a:xfrm>
          <a:off x="15290800" y="2528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99568</xdr:rowOff>
    </xdr:from>
    <xdr:to>
      <xdr:col>73</xdr:col>
      <xdr:colOff>180975</xdr:colOff>
      <xdr:row>19</xdr:row>
      <xdr:rowOff>19558</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3893800" y="3185668"/>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80772</xdr:rowOff>
    </xdr:from>
    <xdr:to>
      <xdr:col>74</xdr:col>
      <xdr:colOff>31750</xdr:colOff>
      <xdr:row>17</xdr:row>
      <xdr:rowOff>10922</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4732000" y="282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21099</xdr:rowOff>
    </xdr:from>
    <xdr:ext cx="7620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4401800" y="259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99568</xdr:rowOff>
    </xdr:from>
    <xdr:to>
      <xdr:col>69</xdr:col>
      <xdr:colOff>92075</xdr:colOff>
      <xdr:row>18</xdr:row>
      <xdr:rowOff>154432</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3004800" y="318566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37338</xdr:rowOff>
    </xdr:from>
    <xdr:to>
      <xdr:col>69</xdr:col>
      <xdr:colOff>142875</xdr:colOff>
      <xdr:row>17</xdr:row>
      <xdr:rowOff>138938</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3843000" y="295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149115</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3512800" y="2720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163068</xdr:rowOff>
    </xdr:from>
    <xdr:to>
      <xdr:col>65</xdr:col>
      <xdr:colOff>53975</xdr:colOff>
      <xdr:row>17</xdr:row>
      <xdr:rowOff>93218</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2954000" y="2906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103395</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2623800" y="2675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140208</xdr:rowOff>
    </xdr:from>
    <xdr:to>
      <xdr:col>82</xdr:col>
      <xdr:colOff>158750</xdr:colOff>
      <xdr:row>19</xdr:row>
      <xdr:rowOff>70358</xdr:rowOff>
    </xdr:to>
    <xdr:sp macro="" textlink="">
      <xdr:nvSpPr>
        <xdr:cNvPr id="142" name="楕円 141">
          <a:extLst>
            <a:ext uri="{FF2B5EF4-FFF2-40B4-BE49-F238E27FC236}">
              <a16:creationId xmlns:a16="http://schemas.microsoft.com/office/drawing/2014/main" id="{00000000-0008-0000-0400-00008E000000}"/>
            </a:ext>
          </a:extLst>
        </xdr:cNvPr>
        <xdr:cNvSpPr/>
      </xdr:nvSpPr>
      <xdr:spPr>
        <a:xfrm>
          <a:off x="16459200" y="3226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112285</xdr:rowOff>
    </xdr:from>
    <xdr:ext cx="762000" cy="259045"/>
    <xdr:sp macro="" textlink="">
      <xdr:nvSpPr>
        <xdr:cNvPr id="143" name="物件費該当値テキスト">
          <a:extLst>
            <a:ext uri="{FF2B5EF4-FFF2-40B4-BE49-F238E27FC236}">
              <a16:creationId xmlns:a16="http://schemas.microsoft.com/office/drawing/2014/main" id="{00000000-0008-0000-0400-00008F000000}"/>
            </a:ext>
          </a:extLst>
        </xdr:cNvPr>
        <xdr:cNvSpPr txBox="1"/>
      </xdr:nvSpPr>
      <xdr:spPr>
        <a:xfrm>
          <a:off x="16598900" y="3198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147066</xdr:rowOff>
    </xdr:from>
    <xdr:to>
      <xdr:col>78</xdr:col>
      <xdr:colOff>120650</xdr:colOff>
      <xdr:row>18</xdr:row>
      <xdr:rowOff>77216</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5621000" y="3061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61993</xdr:rowOff>
    </xdr:from>
    <xdr:ext cx="7366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5290800" y="31480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140208</xdr:rowOff>
    </xdr:from>
    <xdr:to>
      <xdr:col>74</xdr:col>
      <xdr:colOff>31750</xdr:colOff>
      <xdr:row>19</xdr:row>
      <xdr:rowOff>70358</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4732000" y="3226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55135</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401800" y="3312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48768</xdr:rowOff>
    </xdr:from>
    <xdr:to>
      <xdr:col>69</xdr:col>
      <xdr:colOff>142875</xdr:colOff>
      <xdr:row>18</xdr:row>
      <xdr:rowOff>150368</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3843000" y="3134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135145</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3512800" y="3221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103632</xdr:rowOff>
    </xdr:from>
    <xdr:to>
      <xdr:col>65</xdr:col>
      <xdr:colOff>53975</xdr:colOff>
      <xdr:row>19</xdr:row>
      <xdr:rowOff>33782</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2954000" y="3189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18559</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2623800" y="3276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類似団体、県平均は前年度等に引き続き上回ってはいるが、前年度より</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悪化した。これは、障害児通所サービスの利用者増により障害児通所給付費が増加したからである。引き続き、資格・給付審査の適正化や各種手当への独自加算等の見直しを進め、財政を圧迫する上昇傾向に歯止めをかけるよう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a:extLst>
            <a:ext uri="{FF2B5EF4-FFF2-40B4-BE49-F238E27FC236}">
              <a16:creationId xmlns:a16="http://schemas.microsoft.com/office/drawing/2014/main" id="{00000000-0008-0000-0400-0000A4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154215</xdr:rowOff>
    </xdr:from>
    <xdr:to>
      <xdr:col>24</xdr:col>
      <xdr:colOff>25400</xdr:colOff>
      <xdr:row>60</xdr:row>
      <xdr:rowOff>143328</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069615"/>
          <a:ext cx="0" cy="1360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115405</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40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143328</xdr:rowOff>
    </xdr:from>
    <xdr:to>
      <xdr:col>24</xdr:col>
      <xdr:colOff>114300</xdr:colOff>
      <xdr:row>60</xdr:row>
      <xdr:rowOff>143328</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43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69142</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81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154215</xdr:rowOff>
    </xdr:from>
    <xdr:to>
      <xdr:col>24</xdr:col>
      <xdr:colOff>114300</xdr:colOff>
      <xdr:row>52</xdr:row>
      <xdr:rowOff>154215</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069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146050</xdr:rowOff>
    </xdr:from>
    <xdr:to>
      <xdr:col>24</xdr:col>
      <xdr:colOff>25400</xdr:colOff>
      <xdr:row>58</xdr:row>
      <xdr:rowOff>105228</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3987800" y="9918700"/>
          <a:ext cx="8382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76399</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506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59872</xdr:rowOff>
    </xdr:from>
    <xdr:to>
      <xdr:col>24</xdr:col>
      <xdr:colOff>76200</xdr:colOff>
      <xdr:row>56</xdr:row>
      <xdr:rowOff>161472</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146050</xdr:rowOff>
    </xdr:from>
    <xdr:to>
      <xdr:col>19</xdr:col>
      <xdr:colOff>187325</xdr:colOff>
      <xdr:row>58</xdr:row>
      <xdr:rowOff>94343</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flipV="1">
          <a:off x="3098800" y="9918700"/>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5443</xdr:rowOff>
    </xdr:from>
    <xdr:to>
      <xdr:col>20</xdr:col>
      <xdr:colOff>38100</xdr:colOff>
      <xdr:row>56</xdr:row>
      <xdr:rowOff>107043</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117220</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375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94343</xdr:rowOff>
    </xdr:from>
    <xdr:to>
      <xdr:col>15</xdr:col>
      <xdr:colOff>98425</xdr:colOff>
      <xdr:row>58</xdr:row>
      <xdr:rowOff>137885</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2209800" y="10038443"/>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59872</xdr:rowOff>
    </xdr:from>
    <xdr:to>
      <xdr:col>15</xdr:col>
      <xdr:colOff>149225</xdr:colOff>
      <xdr:row>56</xdr:row>
      <xdr:rowOff>161472</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199</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137885</xdr:rowOff>
    </xdr:from>
    <xdr:to>
      <xdr:col>11</xdr:col>
      <xdr:colOff>9525</xdr:colOff>
      <xdr:row>58</xdr:row>
      <xdr:rowOff>170543</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flipV="1">
          <a:off x="1320800" y="100819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103415</xdr:rowOff>
    </xdr:from>
    <xdr:to>
      <xdr:col>11</xdr:col>
      <xdr:colOff>60325</xdr:colOff>
      <xdr:row>57</xdr:row>
      <xdr:rowOff>33565</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43742</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473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59872</xdr:rowOff>
    </xdr:from>
    <xdr:to>
      <xdr:col>6</xdr:col>
      <xdr:colOff>171450</xdr:colOff>
      <xdr:row>56</xdr:row>
      <xdr:rowOff>161472</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199</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54428</xdr:rowOff>
    </xdr:from>
    <xdr:to>
      <xdr:col>24</xdr:col>
      <xdr:colOff>76200</xdr:colOff>
      <xdr:row>58</xdr:row>
      <xdr:rowOff>156028</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9998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26505</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9970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95250</xdr:rowOff>
    </xdr:from>
    <xdr:to>
      <xdr:col>20</xdr:col>
      <xdr:colOff>38100</xdr:colOff>
      <xdr:row>58</xdr:row>
      <xdr:rowOff>25400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10177</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9954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43543</xdr:rowOff>
    </xdr:from>
    <xdr:to>
      <xdr:col>15</xdr:col>
      <xdr:colOff>149225</xdr:colOff>
      <xdr:row>58</xdr:row>
      <xdr:rowOff>145143</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998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129920</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10074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87085</xdr:rowOff>
    </xdr:from>
    <xdr:to>
      <xdr:col>11</xdr:col>
      <xdr:colOff>60325</xdr:colOff>
      <xdr:row>59</xdr:row>
      <xdr:rowOff>17235</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10031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2012</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1011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119743</xdr:rowOff>
    </xdr:from>
    <xdr:to>
      <xdr:col>6</xdr:col>
      <xdr:colOff>171450</xdr:colOff>
      <xdr:row>59</xdr:row>
      <xdr:rowOff>49893</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1006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34670</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10150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前年度に引き続き類似団体、全国、県平均を下回ってはいるが、国民健康保険事業、介護保険事業及び後期高齢者医療事業の繰出金が増加し前年度より</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ポイント悪化した。今後は、国民健康保険事業等については、保険料の適正化に努め、普通会計の負担額を減らしていくよう努める。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156935</xdr:rowOff>
    </xdr:from>
    <xdr:to>
      <xdr:col>82</xdr:col>
      <xdr:colOff>107950</xdr:colOff>
      <xdr:row>62</xdr:row>
      <xdr:rowOff>94343</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243785"/>
          <a:ext cx="0" cy="1480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66420</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696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94343</xdr:rowOff>
    </xdr:from>
    <xdr:to>
      <xdr:col>82</xdr:col>
      <xdr:colOff>196850</xdr:colOff>
      <xdr:row>62</xdr:row>
      <xdr:rowOff>94343</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724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71862</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8987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156935</xdr:rowOff>
    </xdr:from>
    <xdr:to>
      <xdr:col>82</xdr:col>
      <xdr:colOff>196850</xdr:colOff>
      <xdr:row>53</xdr:row>
      <xdr:rowOff>156935</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243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107950</xdr:rowOff>
    </xdr:from>
    <xdr:to>
      <xdr:col>82</xdr:col>
      <xdr:colOff>107950</xdr:colOff>
      <xdr:row>55</xdr:row>
      <xdr:rowOff>151493</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5671800" y="9537700"/>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97262</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698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125185</xdr:rowOff>
    </xdr:from>
    <xdr:to>
      <xdr:col>82</xdr:col>
      <xdr:colOff>158750</xdr:colOff>
      <xdr:row>57</xdr:row>
      <xdr:rowOff>55335</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107950</xdr:rowOff>
    </xdr:from>
    <xdr:to>
      <xdr:col>78</xdr:col>
      <xdr:colOff>69850</xdr:colOff>
      <xdr:row>56</xdr:row>
      <xdr:rowOff>1815</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4782800" y="9537700"/>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59872</xdr:rowOff>
    </xdr:from>
    <xdr:to>
      <xdr:col>78</xdr:col>
      <xdr:colOff>120650</xdr:colOff>
      <xdr:row>56</xdr:row>
      <xdr:rowOff>161472</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146249</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9747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1815</xdr:rowOff>
    </xdr:from>
    <xdr:to>
      <xdr:col>73</xdr:col>
      <xdr:colOff>180975</xdr:colOff>
      <xdr:row>58</xdr:row>
      <xdr:rowOff>105228</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3893800" y="9603015"/>
          <a:ext cx="889000" cy="446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8165</xdr:rowOff>
    </xdr:from>
    <xdr:to>
      <xdr:col>74</xdr:col>
      <xdr:colOff>31750</xdr:colOff>
      <xdr:row>57</xdr:row>
      <xdr:rowOff>109765</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94542</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9867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105228</xdr:rowOff>
    </xdr:from>
    <xdr:to>
      <xdr:col>69</xdr:col>
      <xdr:colOff>92075</xdr:colOff>
      <xdr:row>59</xdr:row>
      <xdr:rowOff>64407</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flipV="1">
          <a:off x="13004800" y="10049328"/>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62593</xdr:rowOff>
    </xdr:from>
    <xdr:to>
      <xdr:col>69</xdr:col>
      <xdr:colOff>142875</xdr:colOff>
      <xdr:row>57</xdr:row>
      <xdr:rowOff>164193</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98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2920</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9604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127907</xdr:rowOff>
    </xdr:from>
    <xdr:to>
      <xdr:col>65</xdr:col>
      <xdr:colOff>53975</xdr:colOff>
      <xdr:row>58</xdr:row>
      <xdr:rowOff>58057</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99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68234</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966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100693</xdr:rowOff>
    </xdr:from>
    <xdr:to>
      <xdr:col>82</xdr:col>
      <xdr:colOff>158750</xdr:colOff>
      <xdr:row>56</xdr:row>
      <xdr:rowOff>30843</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117220</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937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57150</xdr:rowOff>
    </xdr:from>
    <xdr:to>
      <xdr:col>78</xdr:col>
      <xdr:colOff>120650</xdr:colOff>
      <xdr:row>55</xdr:row>
      <xdr:rowOff>158750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168927</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925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122465</xdr:rowOff>
    </xdr:from>
    <xdr:to>
      <xdr:col>74</xdr:col>
      <xdr:colOff>31750</xdr:colOff>
      <xdr:row>56</xdr:row>
      <xdr:rowOff>52615</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955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62792</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9321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54428</xdr:rowOff>
    </xdr:from>
    <xdr:to>
      <xdr:col>69</xdr:col>
      <xdr:colOff>142875</xdr:colOff>
      <xdr:row>58</xdr:row>
      <xdr:rowOff>156028</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9998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140805</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10084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13607</xdr:rowOff>
    </xdr:from>
    <xdr:to>
      <xdr:col>65</xdr:col>
      <xdr:colOff>53975</xdr:colOff>
      <xdr:row>59</xdr:row>
      <xdr:rowOff>115207</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1012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99984</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1021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類似団体、全国及び県平均を上回っている要因としては、ごみ処理業務や消防業務を一部事務組合及び広域連合で実施していることと下水道事業への支出が挙げられる。</a:t>
          </a:r>
        </a:p>
        <a:p>
          <a:r>
            <a:rPr kumimoji="1" lang="ja-JP" altLang="en-US" sz="1300">
              <a:latin typeface="ＭＳ Ｐゴシック" panose="020B0600070205080204" pitchFamily="50" charset="-128"/>
              <a:ea typeface="ＭＳ Ｐゴシック" panose="020B0600070205080204" pitchFamily="50" charset="-128"/>
            </a:rPr>
            <a:t>　今年度は、前年度より</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ポイント悪化しており、今後も新ごみ処理施設建設に係る費用など増加の要因が見込まれるため、経常的な補助事業の見直しなど、経費の縮減に努めていく。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a:extLst>
            <a:ext uri="{FF2B5EF4-FFF2-40B4-BE49-F238E27FC236}">
              <a16:creationId xmlns:a16="http://schemas.microsoft.com/office/drawing/2014/main" id="{00000000-0008-0000-0400-00002D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76708</xdr:rowOff>
    </xdr:from>
    <xdr:to>
      <xdr:col>82</xdr:col>
      <xdr:colOff>107950</xdr:colOff>
      <xdr:row>40</xdr:row>
      <xdr:rowOff>3556</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6510000" y="5906008"/>
          <a:ext cx="0" cy="955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147083</xdr:rowOff>
    </xdr:from>
    <xdr:ext cx="762000" cy="259045"/>
    <xdr:sp macro="" textlink="">
      <xdr:nvSpPr>
        <xdr:cNvPr id="303" name="補助費等最小値テキスト">
          <a:extLst>
            <a:ext uri="{FF2B5EF4-FFF2-40B4-BE49-F238E27FC236}">
              <a16:creationId xmlns:a16="http://schemas.microsoft.com/office/drawing/2014/main" id="{00000000-0008-0000-0400-00002F010000}"/>
            </a:ext>
          </a:extLst>
        </xdr:cNvPr>
        <xdr:cNvSpPr txBox="1"/>
      </xdr:nvSpPr>
      <xdr:spPr>
        <a:xfrm>
          <a:off x="16598900" y="6833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3556</xdr:rowOff>
    </xdr:from>
    <xdr:to>
      <xdr:col>82</xdr:col>
      <xdr:colOff>196850</xdr:colOff>
      <xdr:row>40</xdr:row>
      <xdr:rowOff>3556</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6861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163085</xdr:rowOff>
    </xdr:from>
    <xdr:ext cx="762000" cy="259045"/>
    <xdr:sp macro="" textlink="">
      <xdr:nvSpPr>
        <xdr:cNvPr id="305" name="補助費等最大値テキスト">
          <a:extLst>
            <a:ext uri="{FF2B5EF4-FFF2-40B4-BE49-F238E27FC236}">
              <a16:creationId xmlns:a16="http://schemas.microsoft.com/office/drawing/2014/main" id="{00000000-0008-0000-0400-000031010000}"/>
            </a:ext>
          </a:extLst>
        </xdr:cNvPr>
        <xdr:cNvSpPr txBox="1"/>
      </xdr:nvSpPr>
      <xdr:spPr>
        <a:xfrm>
          <a:off x="16598900" y="5649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76708</xdr:rowOff>
    </xdr:from>
    <xdr:to>
      <xdr:col>82</xdr:col>
      <xdr:colOff>196850</xdr:colOff>
      <xdr:row>34</xdr:row>
      <xdr:rowOff>76708</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5906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8128</xdr:rowOff>
    </xdr:from>
    <xdr:to>
      <xdr:col>82</xdr:col>
      <xdr:colOff>107950</xdr:colOff>
      <xdr:row>38</xdr:row>
      <xdr:rowOff>44704</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5671800" y="6523228"/>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147591</xdr:rowOff>
    </xdr:from>
    <xdr:ext cx="762000" cy="259045"/>
    <xdr:sp macro="" textlink="">
      <xdr:nvSpPr>
        <xdr:cNvPr id="308" name="補助費等平均値テキスト">
          <a:extLst>
            <a:ext uri="{FF2B5EF4-FFF2-40B4-BE49-F238E27FC236}">
              <a16:creationId xmlns:a16="http://schemas.microsoft.com/office/drawing/2014/main" id="{00000000-0008-0000-0400-000034010000}"/>
            </a:ext>
          </a:extLst>
        </xdr:cNvPr>
        <xdr:cNvSpPr txBox="1"/>
      </xdr:nvSpPr>
      <xdr:spPr>
        <a:xfrm>
          <a:off x="16598900" y="6148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131064</xdr:rowOff>
    </xdr:from>
    <xdr:to>
      <xdr:col>82</xdr:col>
      <xdr:colOff>158750</xdr:colOff>
      <xdr:row>37</xdr:row>
      <xdr:rowOff>61214</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64592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133858</xdr:rowOff>
    </xdr:from>
    <xdr:to>
      <xdr:col>78</xdr:col>
      <xdr:colOff>69850</xdr:colOff>
      <xdr:row>38</xdr:row>
      <xdr:rowOff>8128</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4782800" y="647750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108204</xdr:rowOff>
    </xdr:from>
    <xdr:to>
      <xdr:col>78</xdr:col>
      <xdr:colOff>120650</xdr:colOff>
      <xdr:row>37</xdr:row>
      <xdr:rowOff>38354</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5621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48531</xdr:rowOff>
    </xdr:from>
    <xdr:ext cx="7366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5290800" y="6049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19558</xdr:rowOff>
    </xdr:from>
    <xdr:to>
      <xdr:col>73</xdr:col>
      <xdr:colOff>180975</xdr:colOff>
      <xdr:row>37</xdr:row>
      <xdr:rowOff>133858</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3893800" y="6363208"/>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85107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4401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5842</xdr:rowOff>
    </xdr:from>
    <xdr:to>
      <xdr:col>69</xdr:col>
      <xdr:colOff>92075</xdr:colOff>
      <xdr:row>37</xdr:row>
      <xdr:rowOff>19558</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3004800" y="634949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144780</xdr:rowOff>
    </xdr:from>
    <xdr:to>
      <xdr:col>69</xdr:col>
      <xdr:colOff>142875</xdr:colOff>
      <xdr:row>37</xdr:row>
      <xdr:rowOff>74930</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59707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3512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126492</xdr:rowOff>
    </xdr:from>
    <xdr:to>
      <xdr:col>65</xdr:col>
      <xdr:colOff>53975</xdr:colOff>
      <xdr:row>37</xdr:row>
      <xdr:rowOff>56642</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2954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66819</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623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165354</xdr:rowOff>
    </xdr:from>
    <xdr:to>
      <xdr:col>82</xdr:col>
      <xdr:colOff>158750</xdr:colOff>
      <xdr:row>38</xdr:row>
      <xdr:rowOff>95504</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6459200" y="650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137431</xdr:rowOff>
    </xdr:from>
    <xdr:ext cx="762000" cy="259045"/>
    <xdr:sp macro="" textlink="">
      <xdr:nvSpPr>
        <xdr:cNvPr id="327" name="補助費等該当値テキスト">
          <a:extLst>
            <a:ext uri="{FF2B5EF4-FFF2-40B4-BE49-F238E27FC236}">
              <a16:creationId xmlns:a16="http://schemas.microsoft.com/office/drawing/2014/main" id="{00000000-0008-0000-0400-000047010000}"/>
            </a:ext>
          </a:extLst>
        </xdr:cNvPr>
        <xdr:cNvSpPr txBox="1"/>
      </xdr:nvSpPr>
      <xdr:spPr>
        <a:xfrm>
          <a:off x="16598900" y="648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128778</xdr:rowOff>
    </xdr:from>
    <xdr:to>
      <xdr:col>78</xdr:col>
      <xdr:colOff>120650</xdr:colOff>
      <xdr:row>38</xdr:row>
      <xdr:rowOff>58928</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5621000" y="647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43705</xdr:rowOff>
    </xdr:from>
    <xdr:ext cx="7366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290800" y="6558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83058</xdr:rowOff>
    </xdr:from>
    <xdr:to>
      <xdr:col>74</xdr:col>
      <xdr:colOff>31750</xdr:colOff>
      <xdr:row>38</xdr:row>
      <xdr:rowOff>13208</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4732000" y="642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169435</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4401800" y="6513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140208</xdr:rowOff>
    </xdr:from>
    <xdr:to>
      <xdr:col>69</xdr:col>
      <xdr:colOff>142875</xdr:colOff>
      <xdr:row>37</xdr:row>
      <xdr:rowOff>70358</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38430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80535</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3512800" y="608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126492</xdr:rowOff>
    </xdr:from>
    <xdr:to>
      <xdr:col>65</xdr:col>
      <xdr:colOff>53975</xdr:colOff>
      <xdr:row>37</xdr:row>
      <xdr:rowOff>56642</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29540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41419</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2623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全国、県平均を下回る割合で推移しているが、新庁舎建設及び新総合調理センター建設の元金償還に加え、今後予定されている大型普通建設事業や緊急自然災害防止事業においても地方債発行予定であるため悪化が見込まれる。引き続き地方債発行事業の厳選など公債費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9" name="公債費グラフ枠">
          <a:extLst>
            <a:ext uri="{FF2B5EF4-FFF2-40B4-BE49-F238E27FC236}">
              <a16:creationId xmlns:a16="http://schemas.microsoft.com/office/drawing/2014/main" id="{00000000-0008-0000-0400-000067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17272</xdr:rowOff>
    </xdr:from>
    <xdr:to>
      <xdr:col>24</xdr:col>
      <xdr:colOff>25400</xdr:colOff>
      <xdr:row>80</xdr:row>
      <xdr:rowOff>85852</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flipV="1">
          <a:off x="4826000" y="12704572"/>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57929</xdr:rowOff>
    </xdr:from>
    <xdr:ext cx="762000" cy="259045"/>
    <xdr:sp macro="" textlink="">
      <xdr:nvSpPr>
        <xdr:cNvPr id="361" name="公債費最小値テキスト">
          <a:extLst>
            <a:ext uri="{FF2B5EF4-FFF2-40B4-BE49-F238E27FC236}">
              <a16:creationId xmlns:a16="http://schemas.microsoft.com/office/drawing/2014/main" id="{00000000-0008-0000-0400-000069010000}"/>
            </a:ext>
          </a:extLst>
        </xdr:cNvPr>
        <xdr:cNvSpPr txBox="1"/>
      </xdr:nvSpPr>
      <xdr:spPr>
        <a:xfrm>
          <a:off x="4914900" y="13773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85852</xdr:rowOff>
    </xdr:from>
    <xdr:to>
      <xdr:col>24</xdr:col>
      <xdr:colOff>114300</xdr:colOff>
      <xdr:row>80</xdr:row>
      <xdr:rowOff>85852</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38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103649</xdr:rowOff>
    </xdr:from>
    <xdr:ext cx="762000" cy="259045"/>
    <xdr:sp macro="" textlink="">
      <xdr:nvSpPr>
        <xdr:cNvPr id="363" name="公債費最大値テキスト">
          <a:extLst>
            <a:ext uri="{FF2B5EF4-FFF2-40B4-BE49-F238E27FC236}">
              <a16:creationId xmlns:a16="http://schemas.microsoft.com/office/drawing/2014/main" id="{00000000-0008-0000-0400-00006B010000}"/>
            </a:ext>
          </a:extLst>
        </xdr:cNvPr>
        <xdr:cNvSpPr txBox="1"/>
      </xdr:nvSpPr>
      <xdr:spPr>
        <a:xfrm>
          <a:off x="4914900" y="1244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17272</xdr:rowOff>
    </xdr:from>
    <xdr:to>
      <xdr:col>24</xdr:col>
      <xdr:colOff>114300</xdr:colOff>
      <xdr:row>74</xdr:row>
      <xdr:rowOff>17272</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2704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133858</xdr:rowOff>
    </xdr:from>
    <xdr:to>
      <xdr:col>24</xdr:col>
      <xdr:colOff>25400</xdr:colOff>
      <xdr:row>75</xdr:row>
      <xdr:rowOff>152146</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3987800" y="12992608"/>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80281</xdr:rowOff>
    </xdr:from>
    <xdr:ext cx="762000" cy="259045"/>
    <xdr:sp macro="" textlink="">
      <xdr:nvSpPr>
        <xdr:cNvPr id="366" name="公債費平均値テキスト">
          <a:extLst>
            <a:ext uri="{FF2B5EF4-FFF2-40B4-BE49-F238E27FC236}">
              <a16:creationId xmlns:a16="http://schemas.microsoft.com/office/drawing/2014/main" id="{00000000-0008-0000-0400-00006E010000}"/>
            </a:ext>
          </a:extLst>
        </xdr:cNvPr>
        <xdr:cNvSpPr txBox="1"/>
      </xdr:nvSpPr>
      <xdr:spPr>
        <a:xfrm>
          <a:off x="4914900" y="13110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108204</xdr:rowOff>
    </xdr:from>
    <xdr:to>
      <xdr:col>24</xdr:col>
      <xdr:colOff>76200</xdr:colOff>
      <xdr:row>77</xdr:row>
      <xdr:rowOff>38354</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4775200" y="1313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133858</xdr:rowOff>
    </xdr:from>
    <xdr:to>
      <xdr:col>19</xdr:col>
      <xdr:colOff>187325</xdr:colOff>
      <xdr:row>75</xdr:row>
      <xdr:rowOff>143002</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3098800" y="1299260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80772</xdr:rowOff>
    </xdr:from>
    <xdr:to>
      <xdr:col>20</xdr:col>
      <xdr:colOff>38100</xdr:colOff>
      <xdr:row>77</xdr:row>
      <xdr:rowOff>10922</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3937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167149</xdr:rowOff>
    </xdr:from>
    <xdr:ext cx="7366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3606800" y="13197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110998</xdr:rowOff>
    </xdr:from>
    <xdr:to>
      <xdr:col>15</xdr:col>
      <xdr:colOff>98425</xdr:colOff>
      <xdr:row>75</xdr:row>
      <xdr:rowOff>143002</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2209800" y="1296974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112776</xdr:rowOff>
    </xdr:from>
    <xdr:to>
      <xdr:col>15</xdr:col>
      <xdr:colOff>149225</xdr:colOff>
      <xdr:row>77</xdr:row>
      <xdr:rowOff>42926</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30480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27703</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2717800" y="13229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110998</xdr:rowOff>
    </xdr:from>
    <xdr:to>
      <xdr:col>11</xdr:col>
      <xdr:colOff>9525</xdr:colOff>
      <xdr:row>75</xdr:row>
      <xdr:rowOff>124714</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1320800" y="1296974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121920</xdr:rowOff>
    </xdr:from>
    <xdr:to>
      <xdr:col>11</xdr:col>
      <xdr:colOff>60325</xdr:colOff>
      <xdr:row>77</xdr:row>
      <xdr:rowOff>52070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2159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36847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828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131063</xdr:rowOff>
    </xdr:from>
    <xdr:to>
      <xdr:col>6</xdr:col>
      <xdr:colOff>171450</xdr:colOff>
      <xdr:row>77</xdr:row>
      <xdr:rowOff>61213</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1270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45990</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939800" y="1324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101346</xdr:rowOff>
    </xdr:from>
    <xdr:to>
      <xdr:col>24</xdr:col>
      <xdr:colOff>76200</xdr:colOff>
      <xdr:row>76</xdr:row>
      <xdr:rowOff>31496</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4775200" y="12960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117873</xdr:rowOff>
    </xdr:from>
    <xdr:ext cx="762000" cy="259045"/>
    <xdr:sp macro="" textlink="">
      <xdr:nvSpPr>
        <xdr:cNvPr id="385" name="公債費該当値テキスト">
          <a:extLst>
            <a:ext uri="{FF2B5EF4-FFF2-40B4-BE49-F238E27FC236}">
              <a16:creationId xmlns:a16="http://schemas.microsoft.com/office/drawing/2014/main" id="{00000000-0008-0000-0400-000081010000}"/>
            </a:ext>
          </a:extLst>
        </xdr:cNvPr>
        <xdr:cNvSpPr txBox="1"/>
      </xdr:nvSpPr>
      <xdr:spPr>
        <a:xfrm>
          <a:off x="4914900" y="12805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83058</xdr:rowOff>
    </xdr:from>
    <xdr:to>
      <xdr:col>20</xdr:col>
      <xdr:colOff>38100</xdr:colOff>
      <xdr:row>76</xdr:row>
      <xdr:rowOff>13208</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937000" y="12941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23385</xdr:rowOff>
    </xdr:from>
    <xdr:ext cx="7366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3606800" y="12710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92202</xdr:rowOff>
    </xdr:from>
    <xdr:to>
      <xdr:col>15</xdr:col>
      <xdr:colOff>149225</xdr:colOff>
      <xdr:row>76</xdr:row>
      <xdr:rowOff>22352</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048000" y="12950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32529</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2717800" y="12719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60198</xdr:rowOff>
    </xdr:from>
    <xdr:to>
      <xdr:col>11</xdr:col>
      <xdr:colOff>60325</xdr:colOff>
      <xdr:row>75</xdr:row>
      <xdr:rowOff>161798</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2159000" y="12918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525</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828800" y="12687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73914</xdr:rowOff>
    </xdr:from>
    <xdr:to>
      <xdr:col>6</xdr:col>
      <xdr:colOff>171450</xdr:colOff>
      <xdr:row>76</xdr:row>
      <xdr:rowOff>4065</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1270000" y="1293266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14241</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939800" y="12701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公債費以外の経常収支比率に占める割合は、扶助費や物件費、補助費の増加により前年度から</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ポイント悪化し、類似団体、国、県平均を上回る結果となっている。今後も新ごみ処理施設建設に係る費用など増加の要因が見込まれるため、経常経費の削減だけでなく、町税など一般財源の確保により比率の減少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24130</xdr:rowOff>
    </xdr:from>
    <xdr:to>
      <xdr:col>82</xdr:col>
      <xdr:colOff>107950</xdr:colOff>
      <xdr:row>81</xdr:row>
      <xdr:rowOff>58420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6510000" y="1271143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30497</xdr:rowOff>
    </xdr:from>
    <xdr:ext cx="762000" cy="259045"/>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6598900" y="13917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58420</xdr:rowOff>
    </xdr:from>
    <xdr:to>
      <xdr:col>82</xdr:col>
      <xdr:colOff>196850</xdr:colOff>
      <xdr:row>81</xdr:row>
      <xdr:rowOff>58420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3945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110507</xdr:rowOff>
    </xdr:from>
    <xdr:ext cx="762000" cy="259045"/>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6598900" y="12454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24130</xdr:rowOff>
    </xdr:from>
    <xdr:to>
      <xdr:col>82</xdr:col>
      <xdr:colOff>196850</xdr:colOff>
      <xdr:row>74</xdr:row>
      <xdr:rowOff>24130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2711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153670</xdr:rowOff>
    </xdr:from>
    <xdr:to>
      <xdr:col>82</xdr:col>
      <xdr:colOff>107950</xdr:colOff>
      <xdr:row>80</xdr:row>
      <xdr:rowOff>1270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5671800" y="13526770"/>
          <a:ext cx="8382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96538</xdr:rowOff>
    </xdr:from>
    <xdr:ext cx="762000" cy="259045"/>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6598900" y="132981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80011</xdr:rowOff>
    </xdr:from>
    <xdr:to>
      <xdr:col>82</xdr:col>
      <xdr:colOff>158750</xdr:colOff>
      <xdr:row>79</xdr:row>
      <xdr:rowOff>10161</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6459200" y="134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153670</xdr:rowOff>
    </xdr:from>
    <xdr:to>
      <xdr:col>78</xdr:col>
      <xdr:colOff>69850</xdr:colOff>
      <xdr:row>79</xdr:row>
      <xdr:rowOff>157480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4782800" y="13526770"/>
          <a:ext cx="8890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121920</xdr:rowOff>
    </xdr:from>
    <xdr:to>
      <xdr:col>78</xdr:col>
      <xdr:colOff>120650</xdr:colOff>
      <xdr:row>78</xdr:row>
      <xdr:rowOff>52070</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5621000" y="1332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62247</xdr:rowOff>
    </xdr:from>
    <xdr:ext cx="7366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290800" y="13092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149861</xdr:rowOff>
    </xdr:from>
    <xdr:to>
      <xdr:col>73</xdr:col>
      <xdr:colOff>180975</xdr:colOff>
      <xdr:row>79</xdr:row>
      <xdr:rowOff>157480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3893800" y="1369441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125730</xdr:rowOff>
    </xdr:from>
    <xdr:to>
      <xdr:col>74</xdr:col>
      <xdr:colOff>31750</xdr:colOff>
      <xdr:row>79</xdr:row>
      <xdr:rowOff>55880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4732000" y="1349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66057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401800" y="13267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149861</xdr:rowOff>
    </xdr:from>
    <xdr:to>
      <xdr:col>69</xdr:col>
      <xdr:colOff>92075</xdr:colOff>
      <xdr:row>80</xdr:row>
      <xdr:rowOff>24130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3004800" y="13694411"/>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152400</xdr:rowOff>
    </xdr:from>
    <xdr:to>
      <xdr:col>69</xdr:col>
      <xdr:colOff>142875</xdr:colOff>
      <xdr:row>79</xdr:row>
      <xdr:rowOff>82550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3843000" y="1352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92727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512800" y="1329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129539</xdr:rowOff>
    </xdr:from>
    <xdr:to>
      <xdr:col>65</xdr:col>
      <xdr:colOff>53975</xdr:colOff>
      <xdr:row>79</xdr:row>
      <xdr:rowOff>59689</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2954000" y="13502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69866</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623800" y="13271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121920</xdr:rowOff>
    </xdr:from>
    <xdr:to>
      <xdr:col>82</xdr:col>
      <xdr:colOff>158750</xdr:colOff>
      <xdr:row>80</xdr:row>
      <xdr:rowOff>52070</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6459200" y="13666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93997</xdr:rowOff>
    </xdr:from>
    <xdr:ext cx="762000" cy="259045"/>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6598900" y="13638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102870</xdr:rowOff>
    </xdr:from>
    <xdr:to>
      <xdr:col>78</xdr:col>
      <xdr:colOff>120650</xdr:colOff>
      <xdr:row>79</xdr:row>
      <xdr:rowOff>33020</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5621000" y="13475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17797</xdr:rowOff>
    </xdr:from>
    <xdr:ext cx="7366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290800" y="135623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106680</xdr:rowOff>
    </xdr:from>
    <xdr:to>
      <xdr:col>74</xdr:col>
      <xdr:colOff>31750</xdr:colOff>
      <xdr:row>80</xdr:row>
      <xdr:rowOff>36830</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4732000" y="13651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21607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3737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99061</xdr:rowOff>
    </xdr:from>
    <xdr:to>
      <xdr:col>69</xdr:col>
      <xdr:colOff>142875</xdr:colOff>
      <xdr:row>80</xdr:row>
      <xdr:rowOff>29211</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3843000" y="1364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13988</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512800" y="13729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144780</xdr:rowOff>
    </xdr:from>
    <xdr:to>
      <xdr:col>65</xdr:col>
      <xdr:colOff>53975</xdr:colOff>
      <xdr:row>80</xdr:row>
      <xdr:rowOff>74930</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2954000" y="13689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59707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623800" y="13775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岐阜県岐南町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59100</xdr:rowOff>
    </xdr:from>
    <xdr:to>
      <xdr:col>29</xdr:col>
      <xdr:colOff>127000</xdr:colOff>
      <xdr:row>19</xdr:row>
      <xdr:rowOff>152794</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1992675"/>
          <a:ext cx="0" cy="146529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124871</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30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152794</xdr:rowOff>
    </xdr:from>
    <xdr:to>
      <xdr:col>30</xdr:col>
      <xdr:colOff>25400</xdr:colOff>
      <xdr:row>19</xdr:row>
      <xdr:rowOff>152794</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579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145477</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736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59100</xdr:rowOff>
    </xdr:from>
    <xdr:to>
      <xdr:col>30</xdr:col>
      <xdr:colOff>25400</xdr:colOff>
      <xdr:row>11</xdr:row>
      <xdr:rowOff>59100</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19926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119908</xdr:rowOff>
    </xdr:from>
    <xdr:to>
      <xdr:col>29</xdr:col>
      <xdr:colOff>127000</xdr:colOff>
      <xdr:row>18</xdr:row>
      <xdr:rowOff>146262</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253633"/>
          <a:ext cx="647700" cy="263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59542</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8503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43015</xdr:rowOff>
    </xdr:from>
    <xdr:to>
      <xdr:col>29</xdr:col>
      <xdr:colOff>177800</xdr:colOff>
      <xdr:row>17</xdr:row>
      <xdr:rowOff>144615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0052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146262</xdr:rowOff>
    </xdr:from>
    <xdr:to>
      <xdr:col>26</xdr:col>
      <xdr:colOff>50800</xdr:colOff>
      <xdr:row>18</xdr:row>
      <xdr:rowOff>152157</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279987"/>
          <a:ext cx="698500" cy="58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58968</xdr:rowOff>
    </xdr:from>
    <xdr:to>
      <xdr:col>26</xdr:col>
      <xdr:colOff>101600</xdr:colOff>
      <xdr:row>17</xdr:row>
      <xdr:rowOff>160568</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0212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170745</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790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152157</xdr:rowOff>
    </xdr:from>
    <xdr:to>
      <xdr:col>22</xdr:col>
      <xdr:colOff>114300</xdr:colOff>
      <xdr:row>18</xdr:row>
      <xdr:rowOff>162281</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285882"/>
          <a:ext cx="698500" cy="101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86155</xdr:rowOff>
    </xdr:from>
    <xdr:to>
      <xdr:col>22</xdr:col>
      <xdr:colOff>165100</xdr:colOff>
      <xdr:row>18</xdr:row>
      <xdr:rowOff>16305</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0484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26482</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81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162281</xdr:rowOff>
    </xdr:from>
    <xdr:to>
      <xdr:col>18</xdr:col>
      <xdr:colOff>177800</xdr:colOff>
      <xdr:row>19</xdr:row>
      <xdr:rowOff>4792</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296006"/>
          <a:ext cx="698500" cy="139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102418</xdr:rowOff>
    </xdr:from>
    <xdr:to>
      <xdr:col>19</xdr:col>
      <xdr:colOff>38100</xdr:colOff>
      <xdr:row>18</xdr:row>
      <xdr:rowOff>32568</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646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42745</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833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107545</xdr:rowOff>
    </xdr:from>
    <xdr:to>
      <xdr:col>15</xdr:col>
      <xdr:colOff>101600</xdr:colOff>
      <xdr:row>18</xdr:row>
      <xdr:rowOff>37695</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0698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47872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83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69108</xdr:rowOff>
    </xdr:from>
    <xdr:to>
      <xdr:col>29</xdr:col>
      <xdr:colOff>177800</xdr:colOff>
      <xdr:row>18</xdr:row>
      <xdr:rowOff>170708</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2028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41185</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174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95462</xdr:rowOff>
    </xdr:from>
    <xdr:to>
      <xdr:col>26</xdr:col>
      <xdr:colOff>101600</xdr:colOff>
      <xdr:row>19</xdr:row>
      <xdr:rowOff>25612</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2291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10389</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3155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101357</xdr:rowOff>
    </xdr:from>
    <xdr:to>
      <xdr:col>22</xdr:col>
      <xdr:colOff>165100</xdr:colOff>
      <xdr:row>19</xdr:row>
      <xdr:rowOff>31507</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2350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16284</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321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111481</xdr:rowOff>
    </xdr:from>
    <xdr:to>
      <xdr:col>19</xdr:col>
      <xdr:colOff>38100</xdr:colOff>
      <xdr:row>19</xdr:row>
      <xdr:rowOff>41631</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2452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26408</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331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125442</xdr:rowOff>
    </xdr:from>
    <xdr:to>
      <xdr:col>15</xdr:col>
      <xdr:colOff>101600</xdr:colOff>
      <xdr:row>19</xdr:row>
      <xdr:rowOff>55592</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2591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40369</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345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220307</xdr:rowOff>
    </xdr:from>
    <xdr:to>
      <xdr:col>29</xdr:col>
      <xdr:colOff>127000</xdr:colOff>
      <xdr:row>37</xdr:row>
      <xdr:rowOff>189065</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6144857"/>
          <a:ext cx="0" cy="116890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161142</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285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189065</xdr:rowOff>
    </xdr:from>
    <xdr:to>
      <xdr:col>30</xdr:col>
      <xdr:colOff>25400</xdr:colOff>
      <xdr:row>37</xdr:row>
      <xdr:rowOff>189065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3137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135234</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888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220307</xdr:rowOff>
    </xdr:from>
    <xdr:to>
      <xdr:col>30</xdr:col>
      <xdr:colOff>25400</xdr:colOff>
      <xdr:row>33</xdr:row>
      <xdr:rowOff>220307</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61448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265437</xdr:rowOff>
    </xdr:from>
    <xdr:to>
      <xdr:col>29</xdr:col>
      <xdr:colOff>127000</xdr:colOff>
      <xdr:row>35</xdr:row>
      <xdr:rowOff>283876</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003800" y="6875787"/>
          <a:ext cx="647700" cy="184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250214</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8605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236544</xdr:rowOff>
    </xdr:from>
    <xdr:to>
      <xdr:col>29</xdr:col>
      <xdr:colOff>177800</xdr:colOff>
      <xdr:row>35</xdr:row>
      <xdr:rowOff>338144</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8468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283876</xdr:rowOff>
    </xdr:from>
    <xdr:to>
      <xdr:col>26</xdr:col>
      <xdr:colOff>50800</xdr:colOff>
      <xdr:row>36</xdr:row>
      <xdr:rowOff>38036</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4305300" y="6894226"/>
          <a:ext cx="698500" cy="970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259670</xdr:rowOff>
    </xdr:from>
    <xdr:to>
      <xdr:col>26</xdr:col>
      <xdr:colOff>101600</xdr:colOff>
      <xdr:row>36</xdr:row>
      <xdr:rowOff>18370</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8700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3147</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956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38036</xdr:rowOff>
    </xdr:from>
    <xdr:to>
      <xdr:col>22</xdr:col>
      <xdr:colOff>114300</xdr:colOff>
      <xdr:row>36</xdr:row>
      <xdr:rowOff>79756</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3606800" y="6991286"/>
          <a:ext cx="698500" cy="417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272186</xdr:rowOff>
    </xdr:from>
    <xdr:to>
      <xdr:col>22</xdr:col>
      <xdr:colOff>165100</xdr:colOff>
      <xdr:row>36</xdr:row>
      <xdr:rowOff>30886</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8825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41063</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651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79756</xdr:rowOff>
    </xdr:from>
    <xdr:to>
      <xdr:col>18</xdr:col>
      <xdr:colOff>177800</xdr:colOff>
      <xdr:row>36</xdr:row>
      <xdr:rowOff>81032</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flipV="1">
          <a:off x="2908300" y="7033006"/>
          <a:ext cx="698500" cy="12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270948</xdr:rowOff>
    </xdr:from>
    <xdr:to>
      <xdr:col>19</xdr:col>
      <xdr:colOff>38100</xdr:colOff>
      <xdr:row>36</xdr:row>
      <xdr:rowOff>29648</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8812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39825</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650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268129</xdr:rowOff>
    </xdr:from>
    <xdr:to>
      <xdr:col>15</xdr:col>
      <xdr:colOff>101600</xdr:colOff>
      <xdr:row>36</xdr:row>
      <xdr:rowOff>26829</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8784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37006</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647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214637</xdr:rowOff>
    </xdr:from>
    <xdr:to>
      <xdr:col>29</xdr:col>
      <xdr:colOff>177800</xdr:colOff>
      <xdr:row>35</xdr:row>
      <xdr:rowOff>316237</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8249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59714</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670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233076</xdr:rowOff>
    </xdr:from>
    <xdr:to>
      <xdr:col>26</xdr:col>
      <xdr:colOff>101600</xdr:colOff>
      <xdr:row>35</xdr:row>
      <xdr:rowOff>334676</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68434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1953</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66123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330136</xdr:rowOff>
    </xdr:from>
    <xdr:to>
      <xdr:col>22</xdr:col>
      <xdr:colOff>165100</xdr:colOff>
      <xdr:row>36</xdr:row>
      <xdr:rowOff>88836</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69404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73613</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7026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28956</xdr:rowOff>
    </xdr:from>
    <xdr:to>
      <xdr:col>19</xdr:col>
      <xdr:colOff>38100</xdr:colOff>
      <xdr:row>36</xdr:row>
      <xdr:rowOff>130556</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69822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115333</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7068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30232</xdr:rowOff>
    </xdr:from>
    <xdr:to>
      <xdr:col>15</xdr:col>
      <xdr:colOff>101600</xdr:colOff>
      <xdr:row>36</xdr:row>
      <xdr:rowOff>131832</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69834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116609</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7069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岐阜県岐南町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26,243
25,557
7.91
10,605,693
9,891,581
661,220
5,595,075
4,833,664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125546</xdr:rowOff>
    </xdr:from>
    <xdr:to>
      <xdr:col>24</xdr:col>
      <xdr:colOff>62865</xdr:colOff>
      <xdr:row>38</xdr:row>
      <xdr:rowOff>164370</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097596"/>
          <a:ext cx="1270" cy="1581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168197</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83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164370</xdr:rowOff>
    </xdr:from>
    <xdr:to>
      <xdr:col>24</xdr:col>
      <xdr:colOff>152400</xdr:colOff>
      <xdr:row>38</xdr:row>
      <xdr:rowOff>164370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7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72223</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872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125546</xdr:rowOff>
    </xdr:from>
    <xdr:to>
      <xdr:col>24</xdr:col>
      <xdr:colOff>152400</xdr:colOff>
      <xdr:row>29</xdr:row>
      <xdr:rowOff>125546</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097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25267</xdr:rowOff>
    </xdr:from>
    <xdr:to>
      <xdr:col>24</xdr:col>
      <xdr:colOff>63500</xdr:colOff>
      <xdr:row>38</xdr:row>
      <xdr:rowOff>32601</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540367"/>
          <a:ext cx="838200" cy="7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44092</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448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21215</xdr:rowOff>
    </xdr:from>
    <xdr:to>
      <xdr:col>24</xdr:col>
      <xdr:colOff>114300</xdr:colOff>
      <xdr:row>36</xdr:row>
      <xdr:rowOff>122815</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93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32601</xdr:rowOff>
    </xdr:from>
    <xdr:to>
      <xdr:col>19</xdr:col>
      <xdr:colOff>177800</xdr:colOff>
      <xdr:row>38</xdr:row>
      <xdr:rowOff>36564</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547701"/>
          <a:ext cx="889000" cy="3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30321</xdr:rowOff>
    </xdr:from>
    <xdr:to>
      <xdr:col>20</xdr:col>
      <xdr:colOff>38100</xdr:colOff>
      <xdr:row>36</xdr:row>
      <xdr:rowOff>131921</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202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148448</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5977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36564</xdr:rowOff>
    </xdr:from>
    <xdr:to>
      <xdr:col>15</xdr:col>
      <xdr:colOff>50800</xdr:colOff>
      <xdr:row>38</xdr:row>
      <xdr:rowOff>137700</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551664"/>
          <a:ext cx="889000" cy="101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56877</xdr:rowOff>
    </xdr:from>
    <xdr:to>
      <xdr:col>15</xdr:col>
      <xdr:colOff>101600</xdr:colOff>
      <xdr:row>36</xdr:row>
      <xdr:rowOff>158477</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229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3554</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004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137700</xdr:rowOff>
    </xdr:from>
    <xdr:to>
      <xdr:col>10</xdr:col>
      <xdr:colOff>114300</xdr:colOff>
      <xdr:row>38</xdr:row>
      <xdr:rowOff>160255</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652800"/>
          <a:ext cx="889000" cy="22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15653</xdr:rowOff>
    </xdr:from>
    <xdr:to>
      <xdr:col>10</xdr:col>
      <xdr:colOff>165100</xdr:colOff>
      <xdr:row>37</xdr:row>
      <xdr:rowOff>117253</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5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133780</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134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22435</xdr:rowOff>
    </xdr:from>
    <xdr:to>
      <xdr:col>6</xdr:col>
      <xdr:colOff>38100</xdr:colOff>
      <xdr:row>37</xdr:row>
      <xdr:rowOff>124035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6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140562</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141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145917</xdr:rowOff>
    </xdr:from>
    <xdr:to>
      <xdr:col>24</xdr:col>
      <xdr:colOff>114300</xdr:colOff>
      <xdr:row>38</xdr:row>
      <xdr:rowOff>76067</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489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124344</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467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153251</xdr:rowOff>
    </xdr:from>
    <xdr:to>
      <xdr:col>20</xdr:col>
      <xdr:colOff>38100</xdr:colOff>
      <xdr:row>38</xdr:row>
      <xdr:rowOff>83401</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496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74528</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589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157213</xdr:rowOff>
    </xdr:from>
    <xdr:to>
      <xdr:col>15</xdr:col>
      <xdr:colOff>101600</xdr:colOff>
      <xdr:row>38</xdr:row>
      <xdr:rowOff>87364</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50086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78491</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593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86900</xdr:rowOff>
    </xdr:from>
    <xdr:to>
      <xdr:col>10</xdr:col>
      <xdr:colOff>165100</xdr:colOff>
      <xdr:row>39</xdr:row>
      <xdr:rowOff>17050</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60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39</xdr:row>
      <xdr:rowOff>8177</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694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109455</xdr:rowOff>
    </xdr:from>
    <xdr:to>
      <xdr:col>6</xdr:col>
      <xdr:colOff>38100</xdr:colOff>
      <xdr:row>39</xdr:row>
      <xdr:rowOff>39605</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624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30732</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717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98926</xdr:rowOff>
    </xdr:from>
    <xdr:to>
      <xdr:col>24</xdr:col>
      <xdr:colOff>62865</xdr:colOff>
      <xdr:row>59</xdr:row>
      <xdr:rowOff>83533</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842876"/>
          <a:ext cx="1270" cy="1356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87360</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202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83533</xdr:rowOff>
    </xdr:from>
    <xdr:to>
      <xdr:col>24</xdr:col>
      <xdr:colOff>152400</xdr:colOff>
      <xdr:row>59</xdr:row>
      <xdr:rowOff>83533</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199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45603</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618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98926</xdr:rowOff>
    </xdr:from>
    <xdr:to>
      <xdr:col>24</xdr:col>
      <xdr:colOff>152400</xdr:colOff>
      <xdr:row>51</xdr:row>
      <xdr:rowOff>98926</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842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76530</xdr:rowOff>
    </xdr:from>
    <xdr:to>
      <xdr:col>24</xdr:col>
      <xdr:colOff>63500</xdr:colOff>
      <xdr:row>58</xdr:row>
      <xdr:rowOff>138450</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10020630"/>
          <a:ext cx="838200" cy="6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6331</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7789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154904</xdr:rowOff>
    </xdr:from>
    <xdr:to>
      <xdr:col>24</xdr:col>
      <xdr:colOff>114300</xdr:colOff>
      <xdr:row>58</xdr:row>
      <xdr:rowOff>85054</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927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98491</xdr:rowOff>
    </xdr:from>
    <xdr:to>
      <xdr:col>19</xdr:col>
      <xdr:colOff>177800</xdr:colOff>
      <xdr:row>58</xdr:row>
      <xdr:rowOff>138450</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2908300" y="10042591"/>
          <a:ext cx="889000" cy="39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19710</xdr:rowOff>
    </xdr:from>
    <xdr:to>
      <xdr:col>20</xdr:col>
      <xdr:colOff>38100</xdr:colOff>
      <xdr:row>58</xdr:row>
      <xdr:rowOff>121310</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96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137837</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739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98491</xdr:rowOff>
    </xdr:from>
    <xdr:to>
      <xdr:col>15</xdr:col>
      <xdr:colOff>50800</xdr:colOff>
      <xdr:row>58</xdr:row>
      <xdr:rowOff>137963</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10042591"/>
          <a:ext cx="889000" cy="39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62519</xdr:rowOff>
    </xdr:from>
    <xdr:to>
      <xdr:col>15</xdr:col>
      <xdr:colOff>101600</xdr:colOff>
      <xdr:row>58</xdr:row>
      <xdr:rowOff>164119</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10006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155246</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10099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137963</xdr:rowOff>
    </xdr:from>
    <xdr:to>
      <xdr:col>10</xdr:col>
      <xdr:colOff>114300</xdr:colOff>
      <xdr:row>59</xdr:row>
      <xdr:rowOff>826</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10082063"/>
          <a:ext cx="889000" cy="34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81295</xdr:rowOff>
    </xdr:from>
    <xdr:to>
      <xdr:col>10</xdr:col>
      <xdr:colOff>165100</xdr:colOff>
      <xdr:row>59</xdr:row>
      <xdr:rowOff>11445</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10025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27972</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800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78460</xdr:rowOff>
    </xdr:from>
    <xdr:to>
      <xdr:col>6</xdr:col>
      <xdr:colOff>38100</xdr:colOff>
      <xdr:row>59</xdr:row>
      <xdr:rowOff>8610</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1002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25137</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797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25730</xdr:rowOff>
    </xdr:from>
    <xdr:to>
      <xdr:col>24</xdr:col>
      <xdr:colOff>114300</xdr:colOff>
      <xdr:row>58</xdr:row>
      <xdr:rowOff>127330</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969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4157</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948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87650</xdr:rowOff>
    </xdr:from>
    <xdr:to>
      <xdr:col>20</xdr:col>
      <xdr:colOff>38100</xdr:colOff>
      <xdr:row>59</xdr:row>
      <xdr:rowOff>17800</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1003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8927</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10124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47691</xdr:rowOff>
    </xdr:from>
    <xdr:to>
      <xdr:col>15</xdr:col>
      <xdr:colOff>101600</xdr:colOff>
      <xdr:row>58</xdr:row>
      <xdr:rowOff>149291</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991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165818</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767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87163</xdr:rowOff>
    </xdr:from>
    <xdr:to>
      <xdr:col>10</xdr:col>
      <xdr:colOff>165100</xdr:colOff>
      <xdr:row>59</xdr:row>
      <xdr:rowOff>17313</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1003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8440</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10123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121476</xdr:rowOff>
    </xdr:from>
    <xdr:to>
      <xdr:col>6</xdr:col>
      <xdr:colOff>38100</xdr:colOff>
      <xdr:row>59</xdr:row>
      <xdr:rowOff>51626</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10065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42753</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10158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7752</xdr:rowOff>
    </xdr:from>
    <xdr:to>
      <xdr:col>24</xdr:col>
      <xdr:colOff>62865</xdr:colOff>
      <xdr:row>78</xdr:row>
      <xdr:rowOff>120909</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352152"/>
          <a:ext cx="1270" cy="1141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124736</xdr:rowOff>
    </xdr:from>
    <xdr:ext cx="378565"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4978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120909</xdr:rowOff>
    </xdr:from>
    <xdr:to>
      <xdr:col>24</xdr:col>
      <xdr:colOff>152400</xdr:colOff>
      <xdr:row>78</xdr:row>
      <xdr:rowOff>120909</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494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125879</xdr:rowOff>
    </xdr:from>
    <xdr:ext cx="534377"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2127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7752</xdr:rowOff>
    </xdr:from>
    <xdr:to>
      <xdr:col>24</xdr:col>
      <xdr:colOff>152400</xdr:colOff>
      <xdr:row>72</xdr:row>
      <xdr:rowOff>7752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352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70892</xdr:rowOff>
    </xdr:from>
    <xdr:to>
      <xdr:col>24</xdr:col>
      <xdr:colOff>63500</xdr:colOff>
      <xdr:row>78</xdr:row>
      <xdr:rowOff>72171</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3797300" y="13443992"/>
          <a:ext cx="838200" cy="1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91569</xdr:rowOff>
    </xdr:from>
    <xdr:ext cx="469744"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1217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68692</xdr:rowOff>
    </xdr:from>
    <xdr:to>
      <xdr:col>24</xdr:col>
      <xdr:colOff>114300</xdr:colOff>
      <xdr:row>77</xdr:row>
      <xdr:rowOff>170292</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270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72171</xdr:rowOff>
    </xdr:from>
    <xdr:to>
      <xdr:col>19</xdr:col>
      <xdr:colOff>177800</xdr:colOff>
      <xdr:row>78</xdr:row>
      <xdr:rowOff>83099</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908300" y="13445271"/>
          <a:ext cx="889000" cy="10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73492</xdr:rowOff>
    </xdr:from>
    <xdr:to>
      <xdr:col>20</xdr:col>
      <xdr:colOff>38100</xdr:colOff>
      <xdr:row>78</xdr:row>
      <xdr:rowOff>3642</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275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20169</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62428" y="13050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66320</xdr:rowOff>
    </xdr:from>
    <xdr:to>
      <xdr:col>15</xdr:col>
      <xdr:colOff>50800</xdr:colOff>
      <xdr:row>78</xdr:row>
      <xdr:rowOff>83099</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2019300" y="13439420"/>
          <a:ext cx="889000" cy="16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74819</xdr:rowOff>
    </xdr:from>
    <xdr:to>
      <xdr:col>15</xdr:col>
      <xdr:colOff>101600</xdr:colOff>
      <xdr:row>78</xdr:row>
      <xdr:rowOff>4969</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276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21496</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73428" y="13051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66320</xdr:rowOff>
    </xdr:from>
    <xdr:to>
      <xdr:col>10</xdr:col>
      <xdr:colOff>114300</xdr:colOff>
      <xdr:row>78</xdr:row>
      <xdr:rowOff>67645</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1130300" y="13439420"/>
          <a:ext cx="889000" cy="1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95438</xdr:rowOff>
    </xdr:from>
    <xdr:to>
      <xdr:col>10</xdr:col>
      <xdr:colOff>165100</xdr:colOff>
      <xdr:row>78</xdr:row>
      <xdr:rowOff>25588</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297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42115</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84428" y="13072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90226</xdr:rowOff>
    </xdr:from>
    <xdr:to>
      <xdr:col>6</xdr:col>
      <xdr:colOff>38100</xdr:colOff>
      <xdr:row>78</xdr:row>
      <xdr:rowOff>20376</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291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36903</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95428" y="13067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20092</xdr:rowOff>
    </xdr:from>
    <xdr:to>
      <xdr:col>24</xdr:col>
      <xdr:colOff>114300</xdr:colOff>
      <xdr:row>78</xdr:row>
      <xdr:rowOff>121692</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393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106469</xdr:rowOff>
    </xdr:from>
    <xdr:ext cx="469744"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308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21371</xdr:rowOff>
    </xdr:from>
    <xdr:to>
      <xdr:col>20</xdr:col>
      <xdr:colOff>38100</xdr:colOff>
      <xdr:row>78</xdr:row>
      <xdr:rowOff>122971</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394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114098</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62428" y="13487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32299</xdr:rowOff>
    </xdr:from>
    <xdr:to>
      <xdr:col>15</xdr:col>
      <xdr:colOff>101600</xdr:colOff>
      <xdr:row>78</xdr:row>
      <xdr:rowOff>133899</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405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125026</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73428" y="13498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15520</xdr:rowOff>
    </xdr:from>
    <xdr:to>
      <xdr:col>10</xdr:col>
      <xdr:colOff>165100</xdr:colOff>
      <xdr:row>78</xdr:row>
      <xdr:rowOff>117120</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38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108247</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84428" y="1348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16845</xdr:rowOff>
    </xdr:from>
    <xdr:to>
      <xdr:col>6</xdr:col>
      <xdr:colOff>38100</xdr:colOff>
      <xdr:row>78</xdr:row>
      <xdr:rowOff>118445</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389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109572</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95428" y="13482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33379</xdr:rowOff>
    </xdr:from>
    <xdr:to>
      <xdr:col>24</xdr:col>
      <xdr:colOff>62865</xdr:colOff>
      <xdr:row>98</xdr:row>
      <xdr:rowOff>61584</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635329"/>
          <a:ext cx="1270" cy="1228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65411</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6867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61584</xdr:rowOff>
    </xdr:from>
    <xdr:to>
      <xdr:col>24</xdr:col>
      <xdr:colOff>152400</xdr:colOff>
      <xdr:row>98</xdr:row>
      <xdr:rowOff>61584</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6863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151506</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410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33379</xdr:rowOff>
    </xdr:from>
    <xdr:to>
      <xdr:col>24</xdr:col>
      <xdr:colOff>152400</xdr:colOff>
      <xdr:row>91</xdr:row>
      <xdr:rowOff>33379</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635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92129</xdr:rowOff>
    </xdr:from>
    <xdr:to>
      <xdr:col>24</xdr:col>
      <xdr:colOff>63500</xdr:colOff>
      <xdr:row>95</xdr:row>
      <xdr:rowOff>31082</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3797300" y="16208429"/>
          <a:ext cx="838200" cy="110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73151</xdr:rowOff>
    </xdr:from>
    <xdr:ext cx="534377"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3609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94724</xdr:rowOff>
    </xdr:from>
    <xdr:to>
      <xdr:col>24</xdr:col>
      <xdr:colOff>114300</xdr:colOff>
      <xdr:row>96</xdr:row>
      <xdr:rowOff>24874</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382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92129</xdr:rowOff>
    </xdr:from>
    <xdr:to>
      <xdr:col>19</xdr:col>
      <xdr:colOff>177800</xdr:colOff>
      <xdr:row>96</xdr:row>
      <xdr:rowOff>62782</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908300" y="16208429"/>
          <a:ext cx="889000" cy="313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134217</xdr:rowOff>
    </xdr:from>
    <xdr:to>
      <xdr:col>20</xdr:col>
      <xdr:colOff>38100</xdr:colOff>
      <xdr:row>95</xdr:row>
      <xdr:rowOff>64367</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25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55494</xdr:rowOff>
    </xdr:from>
    <xdr:ext cx="599010"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497795" y="163432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62782</xdr:rowOff>
    </xdr:from>
    <xdr:to>
      <xdr:col>15</xdr:col>
      <xdr:colOff>50800</xdr:colOff>
      <xdr:row>96</xdr:row>
      <xdr:rowOff>126496</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019300" y="16521982"/>
          <a:ext cx="889000" cy="63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62872</xdr:rowOff>
    </xdr:from>
    <xdr:to>
      <xdr:col>15</xdr:col>
      <xdr:colOff>101600</xdr:colOff>
      <xdr:row>96</xdr:row>
      <xdr:rowOff>164472</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52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155599</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41111" y="16614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126496</xdr:rowOff>
    </xdr:from>
    <xdr:to>
      <xdr:col>10</xdr:col>
      <xdr:colOff>114300</xdr:colOff>
      <xdr:row>96</xdr:row>
      <xdr:rowOff>161449</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1130300" y="16585696"/>
          <a:ext cx="889000" cy="3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110280</xdr:rowOff>
    </xdr:from>
    <xdr:to>
      <xdr:col>10</xdr:col>
      <xdr:colOff>165100</xdr:colOff>
      <xdr:row>97</xdr:row>
      <xdr:rowOff>40430</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569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31557</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52111" y="16662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149468</xdr:rowOff>
    </xdr:from>
    <xdr:to>
      <xdr:col>6</xdr:col>
      <xdr:colOff>38100</xdr:colOff>
      <xdr:row>97</xdr:row>
      <xdr:rowOff>79618</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608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70745</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63111" y="16701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151732</xdr:rowOff>
    </xdr:from>
    <xdr:to>
      <xdr:col>24</xdr:col>
      <xdr:colOff>114300</xdr:colOff>
      <xdr:row>95</xdr:row>
      <xdr:rowOff>81882</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6268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3159</xdr:rowOff>
    </xdr:from>
    <xdr:ext cx="534377"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6119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41329</xdr:rowOff>
    </xdr:from>
    <xdr:to>
      <xdr:col>20</xdr:col>
      <xdr:colOff>38100</xdr:colOff>
      <xdr:row>94</xdr:row>
      <xdr:rowOff>142929</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6157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159456</xdr:rowOff>
    </xdr:from>
    <xdr:ext cx="59901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497795" y="15932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11982</xdr:rowOff>
    </xdr:from>
    <xdr:to>
      <xdr:col>15</xdr:col>
      <xdr:colOff>101600</xdr:colOff>
      <xdr:row>96</xdr:row>
      <xdr:rowOff>113582</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6471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130109</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41111" y="16246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75696</xdr:rowOff>
    </xdr:from>
    <xdr:to>
      <xdr:col>10</xdr:col>
      <xdr:colOff>165100</xdr:colOff>
      <xdr:row>97</xdr:row>
      <xdr:rowOff>5846</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53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22373</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52111" y="16310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110649</xdr:rowOff>
    </xdr:from>
    <xdr:to>
      <xdr:col>6</xdr:col>
      <xdr:colOff>38100</xdr:colOff>
      <xdr:row>97</xdr:row>
      <xdr:rowOff>40799</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569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57326</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63111" y="16345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97358</xdr:rowOff>
    </xdr:from>
    <xdr:to>
      <xdr:col>54</xdr:col>
      <xdr:colOff>189865</xdr:colOff>
      <xdr:row>39</xdr:row>
      <xdr:rowOff>135001</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10475595" y="5240858"/>
          <a:ext cx="1270" cy="1580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138828</xdr:rowOff>
    </xdr:from>
    <xdr:ext cx="534377" cy="259045"/>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10528300" y="6825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135001</xdr:rowOff>
    </xdr:from>
    <xdr:to>
      <xdr:col>55</xdr:col>
      <xdr:colOff>88900</xdr:colOff>
      <xdr:row>39</xdr:row>
      <xdr:rowOff>135001</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821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44035</xdr:rowOff>
    </xdr:from>
    <xdr:ext cx="599010" cy="259045"/>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10528300" y="5016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97358</xdr:rowOff>
    </xdr:from>
    <xdr:to>
      <xdr:col>55</xdr:col>
      <xdr:colOff>88900</xdr:colOff>
      <xdr:row>30</xdr:row>
      <xdr:rowOff>97358</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5240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99149</xdr:rowOff>
    </xdr:from>
    <xdr:to>
      <xdr:col>55</xdr:col>
      <xdr:colOff>0</xdr:colOff>
      <xdr:row>37</xdr:row>
      <xdr:rowOff>148844</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9639300" y="6442799"/>
          <a:ext cx="838200" cy="49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170515</xdr:rowOff>
    </xdr:from>
    <xdr:ext cx="534377" cy="259045"/>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10528300" y="61712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147638</xdr:rowOff>
    </xdr:from>
    <xdr:to>
      <xdr:col>55</xdr:col>
      <xdr:colOff>50800</xdr:colOff>
      <xdr:row>37</xdr:row>
      <xdr:rowOff>77788</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10426700" y="6319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57645</xdr:rowOff>
    </xdr:from>
    <xdr:to>
      <xdr:col>50</xdr:col>
      <xdr:colOff>114300</xdr:colOff>
      <xdr:row>37</xdr:row>
      <xdr:rowOff>148844</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8750300" y="5201145"/>
          <a:ext cx="889000" cy="1291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25349</xdr:rowOff>
    </xdr:from>
    <xdr:to>
      <xdr:col>50</xdr:col>
      <xdr:colOff>165100</xdr:colOff>
      <xdr:row>37</xdr:row>
      <xdr:rowOff>126949</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9588500" y="6368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143476</xdr:rowOff>
    </xdr:from>
    <xdr:ext cx="534377"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372111" y="6144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57645</xdr:rowOff>
    </xdr:from>
    <xdr:to>
      <xdr:col>45</xdr:col>
      <xdr:colOff>177800</xdr:colOff>
      <xdr:row>39</xdr:row>
      <xdr:rowOff>23051</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7861300" y="5201145"/>
          <a:ext cx="889000" cy="1508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29</xdr:row>
      <xdr:rowOff>129375</xdr:rowOff>
    </xdr:from>
    <xdr:to>
      <xdr:col>46</xdr:col>
      <xdr:colOff>38100</xdr:colOff>
      <xdr:row>30</xdr:row>
      <xdr:rowOff>59525</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8699500" y="510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28</xdr:row>
      <xdr:rowOff>76052</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450795" y="4876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23051</xdr:rowOff>
    </xdr:from>
    <xdr:to>
      <xdr:col>41</xdr:col>
      <xdr:colOff>50800</xdr:colOff>
      <xdr:row>39</xdr:row>
      <xdr:rowOff>36525</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6972300" y="6709601"/>
          <a:ext cx="889000" cy="13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139383</xdr:rowOff>
    </xdr:from>
    <xdr:to>
      <xdr:col>41</xdr:col>
      <xdr:colOff>101600</xdr:colOff>
      <xdr:row>38</xdr:row>
      <xdr:rowOff>69532</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7810500" y="648303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86060</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594111" y="6258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146215</xdr:rowOff>
    </xdr:from>
    <xdr:to>
      <xdr:col>36</xdr:col>
      <xdr:colOff>165100</xdr:colOff>
      <xdr:row>38</xdr:row>
      <xdr:rowOff>76365</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921500" y="6489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92892</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705111" y="6265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48349</xdr:rowOff>
    </xdr:from>
    <xdr:to>
      <xdr:col>55</xdr:col>
      <xdr:colOff>50800</xdr:colOff>
      <xdr:row>37</xdr:row>
      <xdr:rowOff>149949</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10426700" y="6391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26776</xdr:rowOff>
    </xdr:from>
    <xdr:ext cx="534377" cy="259045"/>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10528300" y="6370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98044</xdr:rowOff>
    </xdr:from>
    <xdr:to>
      <xdr:col>50</xdr:col>
      <xdr:colOff>165100</xdr:colOff>
      <xdr:row>38</xdr:row>
      <xdr:rowOff>28194</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9588500" y="6441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19321</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372111" y="6534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30</xdr:row>
      <xdr:rowOff>6845</xdr:rowOff>
    </xdr:from>
    <xdr:to>
      <xdr:col>46</xdr:col>
      <xdr:colOff>38100</xdr:colOff>
      <xdr:row>30</xdr:row>
      <xdr:rowOff>108445</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8699500" y="5150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30</xdr:row>
      <xdr:rowOff>99572</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450795" y="5243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143701</xdr:rowOff>
    </xdr:from>
    <xdr:to>
      <xdr:col>41</xdr:col>
      <xdr:colOff>101600</xdr:colOff>
      <xdr:row>39</xdr:row>
      <xdr:rowOff>73851</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7810500" y="6658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64978</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594111" y="6751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157175</xdr:rowOff>
    </xdr:from>
    <xdr:to>
      <xdr:col>36</xdr:col>
      <xdr:colOff>165100</xdr:colOff>
      <xdr:row>39</xdr:row>
      <xdr:rowOff>87325</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6921500" y="6672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78452</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705111" y="6765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a:extLst>
            <a:ext uri="{FF2B5EF4-FFF2-40B4-BE49-F238E27FC236}">
              <a16:creationId xmlns:a16="http://schemas.microsoft.com/office/drawing/2014/main" id="{00000000-0008-0000-06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143000</xdr:rowOff>
    </xdr:from>
    <xdr:to>
      <xdr:col>54</xdr:col>
      <xdr:colOff>189865</xdr:colOff>
      <xdr:row>58</xdr:row>
      <xdr:rowOff>148082</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10475595" y="8886950"/>
          <a:ext cx="1270" cy="12052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151909</xdr:rowOff>
    </xdr:from>
    <xdr:ext cx="469744" cy="259045"/>
    <xdr:sp macro="" textlink="">
      <xdr:nvSpPr>
        <xdr:cNvPr id="345" name="普通建設事業費最小値テキスト">
          <a:extLst>
            <a:ext uri="{FF2B5EF4-FFF2-40B4-BE49-F238E27FC236}">
              <a16:creationId xmlns:a16="http://schemas.microsoft.com/office/drawing/2014/main" id="{00000000-0008-0000-0600-000059010000}"/>
            </a:ext>
          </a:extLst>
        </xdr:cNvPr>
        <xdr:cNvSpPr txBox="1"/>
      </xdr:nvSpPr>
      <xdr:spPr>
        <a:xfrm>
          <a:off x="10528300" y="10096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148082</xdr:rowOff>
    </xdr:from>
    <xdr:to>
      <xdr:col>55</xdr:col>
      <xdr:colOff>88900</xdr:colOff>
      <xdr:row>58</xdr:row>
      <xdr:rowOff>148082</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10092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89677</xdr:rowOff>
    </xdr:from>
    <xdr:ext cx="599010" cy="259045"/>
    <xdr:sp macro="" textlink="">
      <xdr:nvSpPr>
        <xdr:cNvPr id="347" name="普通建設事業費最大値テキスト">
          <a:extLst>
            <a:ext uri="{FF2B5EF4-FFF2-40B4-BE49-F238E27FC236}">
              <a16:creationId xmlns:a16="http://schemas.microsoft.com/office/drawing/2014/main" id="{00000000-0008-0000-0600-00005B010000}"/>
            </a:ext>
          </a:extLst>
        </xdr:cNvPr>
        <xdr:cNvSpPr txBox="1"/>
      </xdr:nvSpPr>
      <xdr:spPr>
        <a:xfrm>
          <a:off x="10528300" y="8662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143000</xdr:rowOff>
    </xdr:from>
    <xdr:to>
      <xdr:col>55</xdr:col>
      <xdr:colOff>88900</xdr:colOff>
      <xdr:row>51</xdr:row>
      <xdr:rowOff>143000</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8886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114615</xdr:rowOff>
    </xdr:from>
    <xdr:to>
      <xdr:col>55</xdr:col>
      <xdr:colOff>0</xdr:colOff>
      <xdr:row>58</xdr:row>
      <xdr:rowOff>97203</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9639300" y="9887265"/>
          <a:ext cx="838200" cy="154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28544</xdr:rowOff>
    </xdr:from>
    <xdr:ext cx="534377" cy="259045"/>
    <xdr:sp macro="" textlink="">
      <xdr:nvSpPr>
        <xdr:cNvPr id="350" name="普通建設事業費平均値テキスト">
          <a:extLst>
            <a:ext uri="{FF2B5EF4-FFF2-40B4-BE49-F238E27FC236}">
              <a16:creationId xmlns:a16="http://schemas.microsoft.com/office/drawing/2014/main" id="{00000000-0008-0000-0600-00005E010000}"/>
            </a:ext>
          </a:extLst>
        </xdr:cNvPr>
        <xdr:cNvSpPr txBox="1"/>
      </xdr:nvSpPr>
      <xdr:spPr>
        <a:xfrm>
          <a:off x="10528300" y="96297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5667</xdr:rowOff>
    </xdr:from>
    <xdr:to>
      <xdr:col>55</xdr:col>
      <xdr:colOff>50800</xdr:colOff>
      <xdr:row>57</xdr:row>
      <xdr:rowOff>107267</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10426700" y="9778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77750</xdr:rowOff>
    </xdr:from>
    <xdr:to>
      <xdr:col>50</xdr:col>
      <xdr:colOff>114300</xdr:colOff>
      <xdr:row>58</xdr:row>
      <xdr:rowOff>97203</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8750300" y="9850400"/>
          <a:ext cx="889000" cy="190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148634</xdr:rowOff>
    </xdr:from>
    <xdr:to>
      <xdr:col>50</xdr:col>
      <xdr:colOff>165100</xdr:colOff>
      <xdr:row>57</xdr:row>
      <xdr:rowOff>78784</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9588500" y="9749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95311</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372111" y="9525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77750</xdr:rowOff>
    </xdr:from>
    <xdr:to>
      <xdr:col>45</xdr:col>
      <xdr:colOff>177800</xdr:colOff>
      <xdr:row>58</xdr:row>
      <xdr:rowOff>2327</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7861300" y="9850400"/>
          <a:ext cx="889000" cy="96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111242</xdr:rowOff>
    </xdr:from>
    <xdr:to>
      <xdr:col>46</xdr:col>
      <xdr:colOff>38100</xdr:colOff>
      <xdr:row>57</xdr:row>
      <xdr:rowOff>41392</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8699500" y="971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57919</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8483111" y="9487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161653</xdr:rowOff>
    </xdr:from>
    <xdr:to>
      <xdr:col>41</xdr:col>
      <xdr:colOff>50800</xdr:colOff>
      <xdr:row>58</xdr:row>
      <xdr:rowOff>2327</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a:off x="6972300" y="9934303"/>
          <a:ext cx="889000" cy="12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117368</xdr:rowOff>
    </xdr:from>
    <xdr:to>
      <xdr:col>41</xdr:col>
      <xdr:colOff>101600</xdr:colOff>
      <xdr:row>57</xdr:row>
      <xdr:rowOff>47518</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7810500" y="9718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64045</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594111" y="9493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146911</xdr:rowOff>
    </xdr:from>
    <xdr:to>
      <xdr:col>36</xdr:col>
      <xdr:colOff>165100</xdr:colOff>
      <xdr:row>57</xdr:row>
      <xdr:rowOff>77061</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6921500" y="974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93588</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705111" y="9523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63815</xdr:rowOff>
    </xdr:from>
    <xdr:to>
      <xdr:col>55</xdr:col>
      <xdr:colOff>50800</xdr:colOff>
      <xdr:row>57</xdr:row>
      <xdr:rowOff>165415</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10426700" y="9836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42242</xdr:rowOff>
    </xdr:from>
    <xdr:ext cx="534377" cy="259045"/>
    <xdr:sp macro="" textlink="">
      <xdr:nvSpPr>
        <xdr:cNvPr id="369" name="普通建設事業費該当値テキスト">
          <a:extLst>
            <a:ext uri="{FF2B5EF4-FFF2-40B4-BE49-F238E27FC236}">
              <a16:creationId xmlns:a16="http://schemas.microsoft.com/office/drawing/2014/main" id="{00000000-0008-0000-0600-000071010000}"/>
            </a:ext>
          </a:extLst>
        </xdr:cNvPr>
        <xdr:cNvSpPr txBox="1"/>
      </xdr:nvSpPr>
      <xdr:spPr>
        <a:xfrm>
          <a:off x="10528300" y="9814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46403</xdr:rowOff>
    </xdr:from>
    <xdr:to>
      <xdr:col>50</xdr:col>
      <xdr:colOff>165100</xdr:colOff>
      <xdr:row>58</xdr:row>
      <xdr:rowOff>148003</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9588500" y="9990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139130</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9372111" y="10083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26950</xdr:rowOff>
    </xdr:from>
    <xdr:to>
      <xdr:col>46</xdr:col>
      <xdr:colOff>38100</xdr:colOff>
      <xdr:row>57</xdr:row>
      <xdr:rowOff>128550</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8699500" y="979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119677</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8483111" y="9892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122977</xdr:rowOff>
    </xdr:from>
    <xdr:to>
      <xdr:col>41</xdr:col>
      <xdr:colOff>101600</xdr:colOff>
      <xdr:row>58</xdr:row>
      <xdr:rowOff>53127</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7810500" y="9895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44254</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7594111" y="9988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110853</xdr:rowOff>
    </xdr:from>
    <xdr:to>
      <xdr:col>36</xdr:col>
      <xdr:colOff>165100</xdr:colOff>
      <xdr:row>58</xdr:row>
      <xdr:rowOff>41003</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6921500" y="9883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32130</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705111" y="9976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a:extLst>
            <a:ext uri="{FF2B5EF4-FFF2-40B4-BE49-F238E27FC236}">
              <a16:creationId xmlns:a16="http://schemas.microsoft.com/office/drawing/2014/main" id="{00000000-0008-0000-06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126918</xdr:rowOff>
    </xdr:from>
    <xdr:to>
      <xdr:col>54</xdr:col>
      <xdr:colOff>189865</xdr:colOff>
      <xdr:row>79</xdr:row>
      <xdr:rowOff>44450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10475595" y="11956968"/>
          <a:ext cx="1270" cy="1632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2" name="普通建設事業費 （ うち新規整備　）最小値テキスト">
          <a:extLst>
            <a:ext uri="{FF2B5EF4-FFF2-40B4-BE49-F238E27FC236}">
              <a16:creationId xmlns:a16="http://schemas.microsoft.com/office/drawing/2014/main" id="{00000000-0008-0000-0600-000092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73595</xdr:rowOff>
    </xdr:from>
    <xdr:ext cx="534377" cy="259045"/>
    <xdr:sp macro="" textlink="">
      <xdr:nvSpPr>
        <xdr:cNvPr id="404" name="普通建設事業費 （ うち新規整備　）最大値テキスト">
          <a:extLst>
            <a:ext uri="{FF2B5EF4-FFF2-40B4-BE49-F238E27FC236}">
              <a16:creationId xmlns:a16="http://schemas.microsoft.com/office/drawing/2014/main" id="{00000000-0008-0000-0600-000094010000}"/>
            </a:ext>
          </a:extLst>
        </xdr:cNvPr>
        <xdr:cNvSpPr txBox="1"/>
      </xdr:nvSpPr>
      <xdr:spPr>
        <a:xfrm>
          <a:off x="10528300" y="11732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69</xdr:row>
      <xdr:rowOff>126918</xdr:rowOff>
    </xdr:from>
    <xdr:to>
      <xdr:col>55</xdr:col>
      <xdr:colOff>88900</xdr:colOff>
      <xdr:row>69</xdr:row>
      <xdr:rowOff>126918</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1956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44450</xdr:rowOff>
    </xdr:from>
    <xdr:to>
      <xdr:col>55</xdr:col>
      <xdr:colOff>0</xdr:colOff>
      <xdr:row>79</xdr:row>
      <xdr:rowOff>44450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9639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165498</xdr:rowOff>
    </xdr:from>
    <xdr:ext cx="534377" cy="259045"/>
    <xdr:sp macro="" textlink="">
      <xdr:nvSpPr>
        <xdr:cNvPr id="407" name="普通建設事業費 （ うち新規整備　）平均値テキスト">
          <a:extLst>
            <a:ext uri="{FF2B5EF4-FFF2-40B4-BE49-F238E27FC236}">
              <a16:creationId xmlns:a16="http://schemas.microsoft.com/office/drawing/2014/main" id="{00000000-0008-0000-0600-000097010000}"/>
            </a:ext>
          </a:extLst>
        </xdr:cNvPr>
        <xdr:cNvSpPr txBox="1"/>
      </xdr:nvSpPr>
      <xdr:spPr>
        <a:xfrm>
          <a:off x="10528300" y="131956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142621</xdr:rowOff>
    </xdr:from>
    <xdr:to>
      <xdr:col>55</xdr:col>
      <xdr:colOff>50800</xdr:colOff>
      <xdr:row>78</xdr:row>
      <xdr:rowOff>72771</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10426700" y="13344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44450</xdr:rowOff>
    </xdr:from>
    <xdr:to>
      <xdr:col>50</xdr:col>
      <xdr:colOff>114300</xdr:colOff>
      <xdr:row>79</xdr:row>
      <xdr:rowOff>44450</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8750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116294</xdr:rowOff>
    </xdr:from>
    <xdr:to>
      <xdr:col>50</xdr:col>
      <xdr:colOff>165100</xdr:colOff>
      <xdr:row>78</xdr:row>
      <xdr:rowOff>46444</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9588500" y="13317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62971</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9372111" y="13093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44450</xdr:rowOff>
    </xdr:from>
    <xdr:to>
      <xdr:col>45</xdr:col>
      <xdr:colOff>177800</xdr:colOff>
      <xdr:row>79</xdr:row>
      <xdr:rowOff>44450</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7861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79127</xdr:rowOff>
    </xdr:from>
    <xdr:to>
      <xdr:col>46</xdr:col>
      <xdr:colOff>38100</xdr:colOff>
      <xdr:row>78</xdr:row>
      <xdr:rowOff>9277</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8699500" y="13280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25804</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483111" y="13056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44450</xdr:rowOff>
    </xdr:from>
    <xdr:to>
      <xdr:col>41</xdr:col>
      <xdr:colOff>50800</xdr:colOff>
      <xdr:row>79</xdr:row>
      <xdr:rowOff>44450</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a:off x="697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89148</xdr:rowOff>
    </xdr:from>
    <xdr:to>
      <xdr:col>41</xdr:col>
      <xdr:colOff>101600</xdr:colOff>
      <xdr:row>78</xdr:row>
      <xdr:rowOff>19298</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7810500" y="13290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35825</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594111" y="13066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41180</xdr:rowOff>
    </xdr:from>
    <xdr:to>
      <xdr:col>36</xdr:col>
      <xdr:colOff>165100</xdr:colOff>
      <xdr:row>77</xdr:row>
      <xdr:rowOff>142780</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6921500" y="1324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159307</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05111" y="13018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165100</xdr:rowOff>
    </xdr:from>
    <xdr:to>
      <xdr:col>55</xdr:col>
      <xdr:colOff>50800</xdr:colOff>
      <xdr:row>79</xdr:row>
      <xdr:rowOff>95250</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10426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80027</xdr:rowOff>
    </xdr:from>
    <xdr:ext cx="249299" cy="259045"/>
    <xdr:sp macro="" textlink="">
      <xdr:nvSpPr>
        <xdr:cNvPr id="426" name="普通建設事業費 （ うち新規整備　）該当値テキスト">
          <a:extLst>
            <a:ext uri="{FF2B5EF4-FFF2-40B4-BE49-F238E27FC236}">
              <a16:creationId xmlns:a16="http://schemas.microsoft.com/office/drawing/2014/main" id="{00000000-0008-0000-0600-0000AA010000}"/>
            </a:ext>
          </a:extLst>
        </xdr:cNvPr>
        <xdr:cNvSpPr txBox="1"/>
      </xdr:nvSpPr>
      <xdr:spPr>
        <a:xfrm>
          <a:off x="10528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165100</xdr:rowOff>
    </xdr:from>
    <xdr:to>
      <xdr:col>50</xdr:col>
      <xdr:colOff>165100</xdr:colOff>
      <xdr:row>79</xdr:row>
      <xdr:rowOff>95250</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9588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79</xdr:row>
      <xdr:rowOff>86377</xdr:rowOff>
    </xdr:from>
    <xdr:ext cx="249299"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9514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165100</xdr:rowOff>
    </xdr:from>
    <xdr:to>
      <xdr:col>46</xdr:col>
      <xdr:colOff>38100</xdr:colOff>
      <xdr:row>79</xdr:row>
      <xdr:rowOff>95250</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8699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79</xdr:row>
      <xdr:rowOff>86377</xdr:rowOff>
    </xdr:from>
    <xdr:ext cx="249299"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8625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165100</xdr:rowOff>
    </xdr:from>
    <xdr:to>
      <xdr:col>41</xdr:col>
      <xdr:colOff>101600</xdr:colOff>
      <xdr:row>79</xdr:row>
      <xdr:rowOff>95250</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781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79</xdr:row>
      <xdr:rowOff>86377</xdr:rowOff>
    </xdr:from>
    <xdr:ext cx="249299"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773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165100</xdr:rowOff>
    </xdr:from>
    <xdr:to>
      <xdr:col>36</xdr:col>
      <xdr:colOff>165100</xdr:colOff>
      <xdr:row>79</xdr:row>
      <xdr:rowOff>95250</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692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79</xdr:row>
      <xdr:rowOff>86377</xdr:rowOff>
    </xdr:from>
    <xdr:ext cx="249299"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84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普通建設事業費 （ うち更新整備　）グラフ枠">
          <a:extLst>
            <a:ext uri="{FF2B5EF4-FFF2-40B4-BE49-F238E27FC236}">
              <a16:creationId xmlns:a16="http://schemas.microsoft.com/office/drawing/2014/main" id="{00000000-0008-0000-06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76019</xdr:rowOff>
    </xdr:from>
    <xdr:to>
      <xdr:col>54</xdr:col>
      <xdr:colOff>189865</xdr:colOff>
      <xdr:row>99</xdr:row>
      <xdr:rowOff>40667</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10475595" y="15506519"/>
          <a:ext cx="1270" cy="1507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44494</xdr:rowOff>
    </xdr:from>
    <xdr:ext cx="469744" cy="259045"/>
    <xdr:sp macro="" textlink="">
      <xdr:nvSpPr>
        <xdr:cNvPr id="461" name="普通建設事業費 （ うち更新整備　）最小値テキスト">
          <a:extLst>
            <a:ext uri="{FF2B5EF4-FFF2-40B4-BE49-F238E27FC236}">
              <a16:creationId xmlns:a16="http://schemas.microsoft.com/office/drawing/2014/main" id="{00000000-0008-0000-0600-0000CD010000}"/>
            </a:ext>
          </a:extLst>
        </xdr:cNvPr>
        <xdr:cNvSpPr txBox="1"/>
      </xdr:nvSpPr>
      <xdr:spPr>
        <a:xfrm>
          <a:off x="10528300" y="17018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40667</xdr:rowOff>
    </xdr:from>
    <xdr:to>
      <xdr:col>55</xdr:col>
      <xdr:colOff>88900</xdr:colOff>
      <xdr:row>99</xdr:row>
      <xdr:rowOff>40667</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10388600" y="17014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22696</xdr:rowOff>
    </xdr:from>
    <xdr:ext cx="534377" cy="259045"/>
    <xdr:sp macro="" textlink="">
      <xdr:nvSpPr>
        <xdr:cNvPr id="463" name="普通建設事業費 （ うち更新整備　）最大値テキスト">
          <a:extLst>
            <a:ext uri="{FF2B5EF4-FFF2-40B4-BE49-F238E27FC236}">
              <a16:creationId xmlns:a16="http://schemas.microsoft.com/office/drawing/2014/main" id="{00000000-0008-0000-0600-0000CF010000}"/>
            </a:ext>
          </a:extLst>
        </xdr:cNvPr>
        <xdr:cNvSpPr txBox="1"/>
      </xdr:nvSpPr>
      <xdr:spPr>
        <a:xfrm>
          <a:off x="10528300" y="15281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76019</xdr:rowOff>
    </xdr:from>
    <xdr:to>
      <xdr:col>55</xdr:col>
      <xdr:colOff>88900</xdr:colOff>
      <xdr:row>90</xdr:row>
      <xdr:rowOff>76019</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10388600" y="15506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67267</xdr:rowOff>
    </xdr:from>
    <xdr:to>
      <xdr:col>55</xdr:col>
      <xdr:colOff>0</xdr:colOff>
      <xdr:row>98</xdr:row>
      <xdr:rowOff>32421</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9639300" y="16697917"/>
          <a:ext cx="838200" cy="136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162918</xdr:rowOff>
    </xdr:from>
    <xdr:ext cx="534377" cy="259045"/>
    <xdr:sp macro="" textlink="">
      <xdr:nvSpPr>
        <xdr:cNvPr id="466" name="普通建設事業費 （ うち更新整備　）平均値テキスト">
          <a:extLst>
            <a:ext uri="{FF2B5EF4-FFF2-40B4-BE49-F238E27FC236}">
              <a16:creationId xmlns:a16="http://schemas.microsoft.com/office/drawing/2014/main" id="{00000000-0008-0000-0600-0000D2010000}"/>
            </a:ext>
          </a:extLst>
        </xdr:cNvPr>
        <xdr:cNvSpPr txBox="1"/>
      </xdr:nvSpPr>
      <xdr:spPr>
        <a:xfrm>
          <a:off x="10528300" y="164506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140041</xdr:rowOff>
    </xdr:from>
    <xdr:to>
      <xdr:col>55</xdr:col>
      <xdr:colOff>50800</xdr:colOff>
      <xdr:row>97</xdr:row>
      <xdr:rowOff>70191</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10426700" y="16599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40095</xdr:rowOff>
    </xdr:from>
    <xdr:to>
      <xdr:col>50</xdr:col>
      <xdr:colOff>114300</xdr:colOff>
      <xdr:row>98</xdr:row>
      <xdr:rowOff>32421</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8750300" y="16499295"/>
          <a:ext cx="889000" cy="335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134227</xdr:rowOff>
    </xdr:from>
    <xdr:to>
      <xdr:col>50</xdr:col>
      <xdr:colOff>165100</xdr:colOff>
      <xdr:row>97</xdr:row>
      <xdr:rowOff>64377</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9588500" y="16593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80904</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372111" y="16368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40095</xdr:rowOff>
    </xdr:from>
    <xdr:to>
      <xdr:col>45</xdr:col>
      <xdr:colOff>177800</xdr:colOff>
      <xdr:row>97</xdr:row>
      <xdr:rowOff>68703</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flipV="1">
          <a:off x="7861300" y="16499295"/>
          <a:ext cx="889000" cy="200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86418</xdr:rowOff>
    </xdr:from>
    <xdr:to>
      <xdr:col>46</xdr:col>
      <xdr:colOff>38100</xdr:colOff>
      <xdr:row>97</xdr:row>
      <xdr:rowOff>16568</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8699500" y="16545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7695</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483111" y="16638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68703</xdr:rowOff>
    </xdr:from>
    <xdr:to>
      <xdr:col>41</xdr:col>
      <xdr:colOff>50800</xdr:colOff>
      <xdr:row>97</xdr:row>
      <xdr:rowOff>124988</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flipV="1">
          <a:off x="6972300" y="16699353"/>
          <a:ext cx="889000" cy="56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83609</xdr:rowOff>
    </xdr:from>
    <xdr:to>
      <xdr:col>41</xdr:col>
      <xdr:colOff>101600</xdr:colOff>
      <xdr:row>97</xdr:row>
      <xdr:rowOff>13759</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7810500" y="16542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30286</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594111" y="16318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7420</xdr:rowOff>
    </xdr:from>
    <xdr:to>
      <xdr:col>36</xdr:col>
      <xdr:colOff>165100</xdr:colOff>
      <xdr:row>97</xdr:row>
      <xdr:rowOff>109020</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6921500" y="16638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125547</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05111" y="16413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16467</xdr:rowOff>
    </xdr:from>
    <xdr:to>
      <xdr:col>55</xdr:col>
      <xdr:colOff>50800</xdr:colOff>
      <xdr:row>97</xdr:row>
      <xdr:rowOff>118067</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10426700" y="16647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166344</xdr:rowOff>
    </xdr:from>
    <xdr:ext cx="534377" cy="259045"/>
    <xdr:sp macro="" textlink="">
      <xdr:nvSpPr>
        <xdr:cNvPr id="485" name="普通建設事業費 （ うち更新整備　）該当値テキスト">
          <a:extLst>
            <a:ext uri="{FF2B5EF4-FFF2-40B4-BE49-F238E27FC236}">
              <a16:creationId xmlns:a16="http://schemas.microsoft.com/office/drawing/2014/main" id="{00000000-0008-0000-0600-0000E5010000}"/>
            </a:ext>
          </a:extLst>
        </xdr:cNvPr>
        <xdr:cNvSpPr txBox="1"/>
      </xdr:nvSpPr>
      <xdr:spPr>
        <a:xfrm>
          <a:off x="10528300" y="16625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153071</xdr:rowOff>
    </xdr:from>
    <xdr:to>
      <xdr:col>50</xdr:col>
      <xdr:colOff>165100</xdr:colOff>
      <xdr:row>98</xdr:row>
      <xdr:rowOff>83221</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9588500" y="16783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74348</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9372111" y="16876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160745</xdr:rowOff>
    </xdr:from>
    <xdr:to>
      <xdr:col>46</xdr:col>
      <xdr:colOff>38100</xdr:colOff>
      <xdr:row>96</xdr:row>
      <xdr:rowOff>90895</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8699500" y="16448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107422</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8483111" y="16223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17903</xdr:rowOff>
    </xdr:from>
    <xdr:to>
      <xdr:col>41</xdr:col>
      <xdr:colOff>101600</xdr:colOff>
      <xdr:row>97</xdr:row>
      <xdr:rowOff>119503</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7810500" y="16648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110630</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7594111" y="16741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74188</xdr:rowOff>
    </xdr:from>
    <xdr:to>
      <xdr:col>36</xdr:col>
      <xdr:colOff>165100</xdr:colOff>
      <xdr:row>98</xdr:row>
      <xdr:rowOff>4338</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6921500" y="16704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166915</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6705111" y="16797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災害復旧事業費グラフ枠">
          <a:extLst>
            <a:ext uri="{FF2B5EF4-FFF2-40B4-BE49-F238E27FC236}">
              <a16:creationId xmlns:a16="http://schemas.microsoft.com/office/drawing/2014/main" id="{00000000-0008-0000-0600-000006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9839</xdr:rowOff>
    </xdr:from>
    <xdr:to>
      <xdr:col>85</xdr:col>
      <xdr:colOff>126364</xdr:colOff>
      <xdr:row>39</xdr:row>
      <xdr:rowOff>98878</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6317595" y="5324789"/>
          <a:ext cx="1269" cy="1460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124995</xdr:rowOff>
    </xdr:from>
    <xdr:ext cx="249299" cy="259045"/>
    <xdr:sp macro="" textlink="">
      <xdr:nvSpPr>
        <xdr:cNvPr id="520" name="災害復旧事業費最小値テキスト">
          <a:extLst>
            <a:ext uri="{FF2B5EF4-FFF2-40B4-BE49-F238E27FC236}">
              <a16:creationId xmlns:a16="http://schemas.microsoft.com/office/drawing/2014/main" id="{00000000-0008-0000-0600-000008020000}"/>
            </a:ext>
          </a:extLst>
        </xdr:cNvPr>
        <xdr:cNvSpPr txBox="1"/>
      </xdr:nvSpPr>
      <xdr:spPr>
        <a:xfrm>
          <a:off x="16370300" y="68115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127966</xdr:rowOff>
    </xdr:from>
    <xdr:ext cx="534377" cy="259045"/>
    <xdr:sp macro="" textlink="">
      <xdr:nvSpPr>
        <xdr:cNvPr id="522" name="災害復旧事業費最大値テキスト">
          <a:extLst>
            <a:ext uri="{FF2B5EF4-FFF2-40B4-BE49-F238E27FC236}">
              <a16:creationId xmlns:a16="http://schemas.microsoft.com/office/drawing/2014/main" id="{00000000-0008-0000-0600-00000A020000}"/>
            </a:ext>
          </a:extLst>
        </xdr:cNvPr>
        <xdr:cNvSpPr txBox="1"/>
      </xdr:nvSpPr>
      <xdr:spPr>
        <a:xfrm>
          <a:off x="16370300" y="5100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9839</xdr:rowOff>
    </xdr:from>
    <xdr:to>
      <xdr:col>86</xdr:col>
      <xdr:colOff>25400</xdr:colOff>
      <xdr:row>31</xdr:row>
      <xdr:rowOff>9839</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6230600" y="5324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42446</xdr:rowOff>
    </xdr:from>
    <xdr:ext cx="469744" cy="259045"/>
    <xdr:sp macro="" textlink="">
      <xdr:nvSpPr>
        <xdr:cNvPr id="525" name="災害復旧事業費平均値テキスト">
          <a:extLst>
            <a:ext uri="{FF2B5EF4-FFF2-40B4-BE49-F238E27FC236}">
              <a16:creationId xmlns:a16="http://schemas.microsoft.com/office/drawing/2014/main" id="{00000000-0008-0000-0600-00000D020000}"/>
            </a:ext>
          </a:extLst>
        </xdr:cNvPr>
        <xdr:cNvSpPr txBox="1"/>
      </xdr:nvSpPr>
      <xdr:spPr>
        <a:xfrm>
          <a:off x="16370300" y="65575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19569</xdr:rowOff>
    </xdr:from>
    <xdr:to>
      <xdr:col>85</xdr:col>
      <xdr:colOff>177800</xdr:colOff>
      <xdr:row>39</xdr:row>
      <xdr:rowOff>121169</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6268700" y="6706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11895</xdr:rowOff>
    </xdr:from>
    <xdr:to>
      <xdr:col>81</xdr:col>
      <xdr:colOff>101600</xdr:colOff>
      <xdr:row>39</xdr:row>
      <xdr:rowOff>113495</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5430500" y="669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130022</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46428" y="6473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21071</xdr:rowOff>
    </xdr:from>
    <xdr:to>
      <xdr:col>76</xdr:col>
      <xdr:colOff>165100</xdr:colOff>
      <xdr:row>39</xdr:row>
      <xdr:rowOff>122671</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4541500" y="6707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139198</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357428" y="6482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98878</xdr:rowOff>
    </xdr:from>
    <xdr:to>
      <xdr:col>71</xdr:col>
      <xdr:colOff>177800</xdr:colOff>
      <xdr:row>39</xdr:row>
      <xdr:rowOff>98878</xdr:rowOff>
    </xdr:to>
    <xdr:cxnSp macro="">
      <xdr:nvCxnSpPr>
        <xdr:cNvPr id="533" name="直線コネクタ 532">
          <a:extLst>
            <a:ext uri="{FF2B5EF4-FFF2-40B4-BE49-F238E27FC236}">
              <a16:creationId xmlns:a16="http://schemas.microsoft.com/office/drawing/2014/main" id="{00000000-0008-0000-0600-000015020000}"/>
            </a:ext>
          </a:extLst>
        </xdr:cNvPr>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15013</xdr:rowOff>
    </xdr:from>
    <xdr:to>
      <xdr:col>72</xdr:col>
      <xdr:colOff>38100</xdr:colOff>
      <xdr:row>39</xdr:row>
      <xdr:rowOff>116613</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3652500" y="6701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133140</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468428" y="6476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23684</xdr:rowOff>
    </xdr:from>
    <xdr:to>
      <xdr:col>67</xdr:col>
      <xdr:colOff>101600</xdr:colOff>
      <xdr:row>39</xdr:row>
      <xdr:rowOff>125284</xdr:rowOff>
    </xdr:to>
    <xdr:sp macro="" textlink="">
      <xdr:nvSpPr>
        <xdr:cNvPr id="536" name="フローチャート: 判断 535">
          <a:extLst>
            <a:ext uri="{FF2B5EF4-FFF2-40B4-BE49-F238E27FC236}">
              <a16:creationId xmlns:a16="http://schemas.microsoft.com/office/drawing/2014/main" id="{00000000-0008-0000-0600-000018020000}"/>
            </a:ext>
          </a:extLst>
        </xdr:cNvPr>
        <xdr:cNvSpPr/>
      </xdr:nvSpPr>
      <xdr:spPr>
        <a:xfrm>
          <a:off x="12763500" y="6710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141811</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579428" y="6485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169445</xdr:rowOff>
    </xdr:from>
    <xdr:ext cx="249299" cy="259045"/>
    <xdr:sp macro="" textlink="">
      <xdr:nvSpPr>
        <xdr:cNvPr id="544" name="災害復旧事業費該当値テキスト">
          <a:extLst>
            <a:ext uri="{FF2B5EF4-FFF2-40B4-BE49-F238E27FC236}">
              <a16:creationId xmlns:a16="http://schemas.microsoft.com/office/drawing/2014/main" id="{00000000-0008-0000-0600-000020020000}"/>
            </a:ext>
          </a:extLst>
        </xdr:cNvPr>
        <xdr:cNvSpPr txBox="1"/>
      </xdr:nvSpPr>
      <xdr:spPr>
        <a:xfrm>
          <a:off x="16370300" y="66845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51" name="楕円 550">
          <a:extLst>
            <a:ext uri="{FF2B5EF4-FFF2-40B4-BE49-F238E27FC236}">
              <a16:creationId xmlns:a16="http://schemas.microsoft.com/office/drawing/2014/main" id="{00000000-0008-0000-0600-000027020000}"/>
            </a:ext>
          </a:extLst>
        </xdr:cNvPr>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a:extLst>
            <a:ext uri="{FF2B5EF4-FFF2-40B4-BE49-F238E27FC236}">
              <a16:creationId xmlns:a16="http://schemas.microsoft.com/office/drawing/2014/main" id="{00000000-0008-0000-06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9" name="失業対策事業費最小値テキスト">
          <a:extLst>
            <a:ext uri="{FF2B5EF4-FFF2-40B4-BE49-F238E27FC236}">
              <a16:creationId xmlns:a16="http://schemas.microsoft.com/office/drawing/2014/main" id="{00000000-0008-0000-0600-000039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1" name="失業対策事業費最大値テキスト">
          <a:extLst>
            <a:ext uri="{FF2B5EF4-FFF2-40B4-BE49-F238E27FC236}">
              <a16:creationId xmlns:a16="http://schemas.microsoft.com/office/drawing/2014/main" id="{00000000-0008-0000-0600-00003B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4" name="失業対策事業費平均値テキスト">
          <a:extLst>
            <a:ext uri="{FF2B5EF4-FFF2-40B4-BE49-F238E27FC236}">
              <a16:creationId xmlns:a16="http://schemas.microsoft.com/office/drawing/2014/main" id="{00000000-0008-0000-0600-00003E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3" name="失業対策事業費該当値テキスト">
          <a:extLst>
            <a:ext uri="{FF2B5EF4-FFF2-40B4-BE49-F238E27FC236}">
              <a16:creationId xmlns:a16="http://schemas.microsoft.com/office/drawing/2014/main" id="{00000000-0008-0000-0600-000051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a:extLst>
            <a:ext uri="{FF2B5EF4-FFF2-40B4-BE49-F238E27FC236}">
              <a16:creationId xmlns:a16="http://schemas.microsoft.com/office/drawing/2014/main" id="{00000000-0008-0000-0600-00007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109165</xdr:rowOff>
    </xdr:from>
    <xdr:to>
      <xdr:col>85</xdr:col>
      <xdr:colOff>126364</xdr:colOff>
      <xdr:row>78</xdr:row>
      <xdr:rowOff>133038</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6317595" y="11939215"/>
          <a:ext cx="1269" cy="15669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136865</xdr:rowOff>
    </xdr:from>
    <xdr:ext cx="469744" cy="259045"/>
    <xdr:sp macro="" textlink="">
      <xdr:nvSpPr>
        <xdr:cNvPr id="628" name="公債費最小値テキスト">
          <a:extLst>
            <a:ext uri="{FF2B5EF4-FFF2-40B4-BE49-F238E27FC236}">
              <a16:creationId xmlns:a16="http://schemas.microsoft.com/office/drawing/2014/main" id="{00000000-0008-0000-0600-000074020000}"/>
            </a:ext>
          </a:extLst>
        </xdr:cNvPr>
        <xdr:cNvSpPr txBox="1"/>
      </xdr:nvSpPr>
      <xdr:spPr>
        <a:xfrm>
          <a:off x="16370300" y="13509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133038</xdr:rowOff>
    </xdr:from>
    <xdr:to>
      <xdr:col>86</xdr:col>
      <xdr:colOff>25400</xdr:colOff>
      <xdr:row>78</xdr:row>
      <xdr:rowOff>133038</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6230600" y="13506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55842</xdr:rowOff>
    </xdr:from>
    <xdr:ext cx="599010" cy="259045"/>
    <xdr:sp macro="" textlink="">
      <xdr:nvSpPr>
        <xdr:cNvPr id="630" name="公債費最大値テキスト">
          <a:extLst>
            <a:ext uri="{FF2B5EF4-FFF2-40B4-BE49-F238E27FC236}">
              <a16:creationId xmlns:a16="http://schemas.microsoft.com/office/drawing/2014/main" id="{00000000-0008-0000-0600-000076020000}"/>
            </a:ext>
          </a:extLst>
        </xdr:cNvPr>
        <xdr:cNvSpPr txBox="1"/>
      </xdr:nvSpPr>
      <xdr:spPr>
        <a:xfrm>
          <a:off x="16370300" y="11714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104,370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109165</xdr:rowOff>
    </xdr:from>
    <xdr:to>
      <xdr:col>86</xdr:col>
      <xdr:colOff>25400</xdr:colOff>
      <xdr:row>69</xdr:row>
      <xdr:rowOff>109165</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6230600" y="11939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106880</xdr:rowOff>
    </xdr:from>
    <xdr:to>
      <xdr:col>85</xdr:col>
      <xdr:colOff>127000</xdr:colOff>
      <xdr:row>77</xdr:row>
      <xdr:rowOff>113542</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5481300" y="13308530"/>
          <a:ext cx="838200" cy="6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38021</xdr:rowOff>
    </xdr:from>
    <xdr:ext cx="534377" cy="259045"/>
    <xdr:sp macro="" textlink="">
      <xdr:nvSpPr>
        <xdr:cNvPr id="633" name="公債費平均値テキスト">
          <a:extLst>
            <a:ext uri="{FF2B5EF4-FFF2-40B4-BE49-F238E27FC236}">
              <a16:creationId xmlns:a16="http://schemas.microsoft.com/office/drawing/2014/main" id="{00000000-0008-0000-0600-000079020000}"/>
            </a:ext>
          </a:extLst>
        </xdr:cNvPr>
        <xdr:cNvSpPr txBox="1"/>
      </xdr:nvSpPr>
      <xdr:spPr>
        <a:xfrm>
          <a:off x="16370300" y="128967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15143</xdr:rowOff>
    </xdr:from>
    <xdr:to>
      <xdr:col>85</xdr:col>
      <xdr:colOff>177800</xdr:colOff>
      <xdr:row>76</xdr:row>
      <xdr:rowOff>116743</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6268700" y="13045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113542</xdr:rowOff>
    </xdr:from>
    <xdr:to>
      <xdr:col>81</xdr:col>
      <xdr:colOff>50800</xdr:colOff>
      <xdr:row>77</xdr:row>
      <xdr:rowOff>140402</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4592300" y="13315192"/>
          <a:ext cx="889000" cy="26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31390</xdr:rowOff>
    </xdr:from>
    <xdr:to>
      <xdr:col>81</xdr:col>
      <xdr:colOff>101600</xdr:colOff>
      <xdr:row>76</xdr:row>
      <xdr:rowOff>132990</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5430500" y="13061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149518</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14111" y="12836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140402</xdr:rowOff>
    </xdr:from>
    <xdr:to>
      <xdr:col>76</xdr:col>
      <xdr:colOff>114300</xdr:colOff>
      <xdr:row>77</xdr:row>
      <xdr:rowOff>166348</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flipV="1">
          <a:off x="13703300" y="13342052"/>
          <a:ext cx="889000" cy="25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52699</xdr:rowOff>
    </xdr:from>
    <xdr:to>
      <xdr:col>76</xdr:col>
      <xdr:colOff>165100</xdr:colOff>
      <xdr:row>76</xdr:row>
      <xdr:rowOff>154299</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4541500" y="13082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170827</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325111" y="12858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163131</xdr:rowOff>
    </xdr:from>
    <xdr:to>
      <xdr:col>71</xdr:col>
      <xdr:colOff>177800</xdr:colOff>
      <xdr:row>77</xdr:row>
      <xdr:rowOff>166348</xdr:rowOff>
    </xdr:to>
    <xdr:cxnSp macro="">
      <xdr:nvCxnSpPr>
        <xdr:cNvPr id="641" name="直線コネクタ 640">
          <a:extLst>
            <a:ext uri="{FF2B5EF4-FFF2-40B4-BE49-F238E27FC236}">
              <a16:creationId xmlns:a16="http://schemas.microsoft.com/office/drawing/2014/main" id="{00000000-0008-0000-0600-000081020000}"/>
            </a:ext>
          </a:extLst>
        </xdr:cNvPr>
        <xdr:cNvCxnSpPr/>
      </xdr:nvCxnSpPr>
      <xdr:spPr>
        <a:xfrm>
          <a:off x="12814300" y="13364781"/>
          <a:ext cx="889000" cy="3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45303</xdr:rowOff>
    </xdr:from>
    <xdr:to>
      <xdr:col>72</xdr:col>
      <xdr:colOff>38100</xdr:colOff>
      <xdr:row>76</xdr:row>
      <xdr:rowOff>146903</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3652500" y="13075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163430</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436111" y="12850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37776</xdr:rowOff>
    </xdr:from>
    <xdr:to>
      <xdr:col>67</xdr:col>
      <xdr:colOff>101600</xdr:colOff>
      <xdr:row>76</xdr:row>
      <xdr:rowOff>139376</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2763500" y="13067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155902</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547111" y="12843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56080</xdr:rowOff>
    </xdr:from>
    <xdr:to>
      <xdr:col>85</xdr:col>
      <xdr:colOff>177800</xdr:colOff>
      <xdr:row>77</xdr:row>
      <xdr:rowOff>157680</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6268700" y="13257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34507</xdr:rowOff>
    </xdr:from>
    <xdr:ext cx="534377" cy="259045"/>
    <xdr:sp macro="" textlink="">
      <xdr:nvSpPr>
        <xdr:cNvPr id="652" name="公債費該当値テキスト">
          <a:extLst>
            <a:ext uri="{FF2B5EF4-FFF2-40B4-BE49-F238E27FC236}">
              <a16:creationId xmlns:a16="http://schemas.microsoft.com/office/drawing/2014/main" id="{00000000-0008-0000-0600-00008C020000}"/>
            </a:ext>
          </a:extLst>
        </xdr:cNvPr>
        <xdr:cNvSpPr txBox="1"/>
      </xdr:nvSpPr>
      <xdr:spPr>
        <a:xfrm>
          <a:off x="16370300" y="13236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62742</xdr:rowOff>
    </xdr:from>
    <xdr:to>
      <xdr:col>81</xdr:col>
      <xdr:colOff>101600</xdr:colOff>
      <xdr:row>77</xdr:row>
      <xdr:rowOff>164342</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5430500" y="1326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155469</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5214111" y="13357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89602</xdr:rowOff>
    </xdr:from>
    <xdr:to>
      <xdr:col>76</xdr:col>
      <xdr:colOff>165100</xdr:colOff>
      <xdr:row>78</xdr:row>
      <xdr:rowOff>19752</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4541500" y="13291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10879</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4325111" y="13383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115548</xdr:rowOff>
    </xdr:from>
    <xdr:to>
      <xdr:col>72</xdr:col>
      <xdr:colOff>38100</xdr:colOff>
      <xdr:row>78</xdr:row>
      <xdr:rowOff>45698</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3652500" y="13317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36825</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3436111" y="13409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112331</xdr:rowOff>
    </xdr:from>
    <xdr:to>
      <xdr:col>67</xdr:col>
      <xdr:colOff>101600</xdr:colOff>
      <xdr:row>78</xdr:row>
      <xdr:rowOff>42481</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2763500" y="13313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33608</xdr:rowOff>
    </xdr:from>
    <xdr:ext cx="534377"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547111" y="13406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a:extLst>
            <a:ext uri="{FF2B5EF4-FFF2-40B4-BE49-F238E27FC236}">
              <a16:creationId xmlns:a16="http://schemas.microsoft.com/office/drawing/2014/main" id="{00000000-0008-0000-06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79939</xdr:rowOff>
    </xdr:from>
    <xdr:to>
      <xdr:col>85</xdr:col>
      <xdr:colOff>126364</xdr:colOff>
      <xdr:row>98</xdr:row>
      <xdr:rowOff>139184</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6317595" y="15681889"/>
          <a:ext cx="1269" cy="12593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143011</xdr:rowOff>
    </xdr:from>
    <xdr:ext cx="378565" cy="259045"/>
    <xdr:sp macro="" textlink="">
      <xdr:nvSpPr>
        <xdr:cNvPr id="683" name="積立金最小値テキスト">
          <a:extLst>
            <a:ext uri="{FF2B5EF4-FFF2-40B4-BE49-F238E27FC236}">
              <a16:creationId xmlns:a16="http://schemas.microsoft.com/office/drawing/2014/main" id="{00000000-0008-0000-0600-0000AB020000}"/>
            </a:ext>
          </a:extLst>
        </xdr:cNvPr>
        <xdr:cNvSpPr txBox="1"/>
      </xdr:nvSpPr>
      <xdr:spPr>
        <a:xfrm>
          <a:off x="16370300" y="169451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139184</xdr:rowOff>
    </xdr:from>
    <xdr:to>
      <xdr:col>86</xdr:col>
      <xdr:colOff>25400</xdr:colOff>
      <xdr:row>98</xdr:row>
      <xdr:rowOff>139184</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6941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26616</xdr:rowOff>
    </xdr:from>
    <xdr:ext cx="599010" cy="259045"/>
    <xdr:sp macro="" textlink="">
      <xdr:nvSpPr>
        <xdr:cNvPr id="685" name="積立金最大値テキスト">
          <a:extLst>
            <a:ext uri="{FF2B5EF4-FFF2-40B4-BE49-F238E27FC236}">
              <a16:creationId xmlns:a16="http://schemas.microsoft.com/office/drawing/2014/main" id="{00000000-0008-0000-0600-0000AD020000}"/>
            </a:ext>
          </a:extLst>
        </xdr:cNvPr>
        <xdr:cNvSpPr txBox="1"/>
      </xdr:nvSpPr>
      <xdr:spPr>
        <a:xfrm>
          <a:off x="16370300" y="15457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79939</xdr:rowOff>
    </xdr:from>
    <xdr:to>
      <xdr:col>86</xdr:col>
      <xdr:colOff>25400</xdr:colOff>
      <xdr:row>91</xdr:row>
      <xdr:rowOff>79939</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5681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49640</xdr:rowOff>
    </xdr:from>
    <xdr:to>
      <xdr:col>85</xdr:col>
      <xdr:colOff>127000</xdr:colOff>
      <xdr:row>98</xdr:row>
      <xdr:rowOff>62250</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5481300" y="16851740"/>
          <a:ext cx="838200" cy="12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1894</xdr:rowOff>
    </xdr:from>
    <xdr:ext cx="534377" cy="259045"/>
    <xdr:sp macro="" textlink="">
      <xdr:nvSpPr>
        <xdr:cNvPr id="688" name="積立金平均値テキスト">
          <a:extLst>
            <a:ext uri="{FF2B5EF4-FFF2-40B4-BE49-F238E27FC236}">
              <a16:creationId xmlns:a16="http://schemas.microsoft.com/office/drawing/2014/main" id="{00000000-0008-0000-0600-0000B0020000}"/>
            </a:ext>
          </a:extLst>
        </xdr:cNvPr>
        <xdr:cNvSpPr txBox="1"/>
      </xdr:nvSpPr>
      <xdr:spPr>
        <a:xfrm>
          <a:off x="16370300" y="166325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150467</xdr:rowOff>
    </xdr:from>
    <xdr:to>
      <xdr:col>85</xdr:col>
      <xdr:colOff>177800</xdr:colOff>
      <xdr:row>98</xdr:row>
      <xdr:rowOff>80617</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6268700" y="16781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62250</xdr:rowOff>
    </xdr:from>
    <xdr:to>
      <xdr:col>81</xdr:col>
      <xdr:colOff>50800</xdr:colOff>
      <xdr:row>98</xdr:row>
      <xdr:rowOff>92883</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4592300" y="16864350"/>
          <a:ext cx="889000" cy="30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136554</xdr:rowOff>
    </xdr:from>
    <xdr:to>
      <xdr:col>81</xdr:col>
      <xdr:colOff>101600</xdr:colOff>
      <xdr:row>98</xdr:row>
      <xdr:rowOff>66704</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5430500" y="16767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83231</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14111" y="16542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92883</xdr:rowOff>
    </xdr:from>
    <xdr:to>
      <xdr:col>76</xdr:col>
      <xdr:colOff>114300</xdr:colOff>
      <xdr:row>98</xdr:row>
      <xdr:rowOff>127090</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flipV="1">
          <a:off x="13703300" y="16894983"/>
          <a:ext cx="889000" cy="34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12264</xdr:rowOff>
    </xdr:from>
    <xdr:to>
      <xdr:col>76</xdr:col>
      <xdr:colOff>165100</xdr:colOff>
      <xdr:row>98</xdr:row>
      <xdr:rowOff>113864</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4541500" y="1681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130391</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325111" y="16589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104949</xdr:rowOff>
    </xdr:from>
    <xdr:to>
      <xdr:col>71</xdr:col>
      <xdr:colOff>177800</xdr:colOff>
      <xdr:row>98</xdr:row>
      <xdr:rowOff>127090</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a:off x="12814300" y="16907049"/>
          <a:ext cx="889000" cy="22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32175</xdr:rowOff>
    </xdr:from>
    <xdr:to>
      <xdr:col>72</xdr:col>
      <xdr:colOff>38100</xdr:colOff>
      <xdr:row>98</xdr:row>
      <xdr:rowOff>133775</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3652500" y="1683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150302</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436111" y="16609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166999</xdr:rowOff>
    </xdr:from>
    <xdr:to>
      <xdr:col>67</xdr:col>
      <xdr:colOff>101600</xdr:colOff>
      <xdr:row>98</xdr:row>
      <xdr:rowOff>97149</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2763500" y="16797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113676</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547111" y="16572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170290</xdr:rowOff>
    </xdr:from>
    <xdr:to>
      <xdr:col>85</xdr:col>
      <xdr:colOff>177800</xdr:colOff>
      <xdr:row>98</xdr:row>
      <xdr:rowOff>100440</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6268700" y="16800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128893</xdr:rowOff>
    </xdr:from>
    <xdr:ext cx="534377" cy="259045"/>
    <xdr:sp macro="" textlink="">
      <xdr:nvSpPr>
        <xdr:cNvPr id="707" name="積立金該当値テキスト">
          <a:extLst>
            <a:ext uri="{FF2B5EF4-FFF2-40B4-BE49-F238E27FC236}">
              <a16:creationId xmlns:a16="http://schemas.microsoft.com/office/drawing/2014/main" id="{00000000-0008-0000-0600-0000C3020000}"/>
            </a:ext>
          </a:extLst>
        </xdr:cNvPr>
        <xdr:cNvSpPr txBox="1"/>
      </xdr:nvSpPr>
      <xdr:spPr>
        <a:xfrm>
          <a:off x="16370300" y="16759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11450</xdr:rowOff>
    </xdr:from>
    <xdr:to>
      <xdr:col>81</xdr:col>
      <xdr:colOff>101600</xdr:colOff>
      <xdr:row>98</xdr:row>
      <xdr:rowOff>113050</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5430500" y="1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104177</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5214111" y="16906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42083</xdr:rowOff>
    </xdr:from>
    <xdr:to>
      <xdr:col>76</xdr:col>
      <xdr:colOff>165100</xdr:colOff>
      <xdr:row>98</xdr:row>
      <xdr:rowOff>143683</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4541500" y="16844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134810</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4325111" y="16936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76290</xdr:rowOff>
    </xdr:from>
    <xdr:to>
      <xdr:col>72</xdr:col>
      <xdr:colOff>38100</xdr:colOff>
      <xdr:row>99</xdr:row>
      <xdr:rowOff>6440</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3652500" y="16878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169017</xdr:rowOff>
    </xdr:from>
    <xdr:ext cx="469744"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3468428" y="16971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54149</xdr:rowOff>
    </xdr:from>
    <xdr:to>
      <xdr:col>67</xdr:col>
      <xdr:colOff>101600</xdr:colOff>
      <xdr:row>98</xdr:row>
      <xdr:rowOff>155749</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2763500" y="16856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146876</xdr:rowOff>
    </xdr:from>
    <xdr:ext cx="469744"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2579428" y="16948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投資及び出資金グラフ枠">
          <a:extLst>
            <a:ext uri="{FF2B5EF4-FFF2-40B4-BE49-F238E27FC236}">
              <a16:creationId xmlns:a16="http://schemas.microsoft.com/office/drawing/2014/main" id="{00000000-0008-0000-0600-0000E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110530</xdr:rowOff>
    </xdr:from>
    <xdr:to>
      <xdr:col>116</xdr:col>
      <xdr:colOff>62864</xdr:colOff>
      <xdr:row>38</xdr:row>
      <xdr:rowOff>139700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flipV="1">
          <a:off x="22159595" y="5254030"/>
          <a:ext cx="1269" cy="1400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8" name="投資及び出資金最小値テキスト">
          <a:extLst>
            <a:ext uri="{FF2B5EF4-FFF2-40B4-BE49-F238E27FC236}">
              <a16:creationId xmlns:a16="http://schemas.microsoft.com/office/drawing/2014/main" id="{00000000-0008-0000-0600-0000E2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57207</xdr:rowOff>
    </xdr:from>
    <xdr:ext cx="534377" cy="259045"/>
    <xdr:sp macro="" textlink="">
      <xdr:nvSpPr>
        <xdr:cNvPr id="740" name="投資及び出資金最大値テキスト">
          <a:extLst>
            <a:ext uri="{FF2B5EF4-FFF2-40B4-BE49-F238E27FC236}">
              <a16:creationId xmlns:a16="http://schemas.microsoft.com/office/drawing/2014/main" id="{00000000-0008-0000-0600-0000E4020000}"/>
            </a:ext>
          </a:extLst>
        </xdr:cNvPr>
        <xdr:cNvSpPr txBox="1"/>
      </xdr:nvSpPr>
      <xdr:spPr>
        <a:xfrm>
          <a:off x="22212300" y="5029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110530</xdr:rowOff>
    </xdr:from>
    <xdr:to>
      <xdr:col>116</xdr:col>
      <xdr:colOff>152400</xdr:colOff>
      <xdr:row>30</xdr:row>
      <xdr:rowOff>110530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5254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94861</xdr:rowOff>
    </xdr:from>
    <xdr:ext cx="469744" cy="259045"/>
    <xdr:sp macro="" textlink="">
      <xdr:nvSpPr>
        <xdr:cNvPr id="743" name="投資及び出資金平均値テキスト">
          <a:extLst>
            <a:ext uri="{FF2B5EF4-FFF2-40B4-BE49-F238E27FC236}">
              <a16:creationId xmlns:a16="http://schemas.microsoft.com/office/drawing/2014/main" id="{00000000-0008-0000-0600-0000E7020000}"/>
            </a:ext>
          </a:extLst>
        </xdr:cNvPr>
        <xdr:cNvSpPr txBox="1"/>
      </xdr:nvSpPr>
      <xdr:spPr>
        <a:xfrm>
          <a:off x="22212300" y="62670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71984</xdr:rowOff>
    </xdr:from>
    <xdr:to>
      <xdr:col>116</xdr:col>
      <xdr:colOff>114300</xdr:colOff>
      <xdr:row>38</xdr:row>
      <xdr:rowOff>2133</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2110700" y="641563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93655</xdr:rowOff>
    </xdr:from>
    <xdr:to>
      <xdr:col>112</xdr:col>
      <xdr:colOff>38100</xdr:colOff>
      <xdr:row>38</xdr:row>
      <xdr:rowOff>23805</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1272500" y="6437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40332</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088428" y="6212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93838</xdr:rowOff>
    </xdr:from>
    <xdr:to>
      <xdr:col>107</xdr:col>
      <xdr:colOff>101600</xdr:colOff>
      <xdr:row>38</xdr:row>
      <xdr:rowOff>23988</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20383500" y="643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40515</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0199428" y="6212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121819</xdr:rowOff>
    </xdr:from>
    <xdr:to>
      <xdr:col>102</xdr:col>
      <xdr:colOff>165100</xdr:colOff>
      <xdr:row>38</xdr:row>
      <xdr:rowOff>51969</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19494500" y="6465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68496</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10428" y="6240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155834</xdr:rowOff>
    </xdr:from>
    <xdr:to>
      <xdr:col>98</xdr:col>
      <xdr:colOff>38100</xdr:colOff>
      <xdr:row>38</xdr:row>
      <xdr:rowOff>85984</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8605500" y="649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102511</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8421428" y="6274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62" name="投資及び出資金該当値テキスト">
          <a:extLst>
            <a:ext uri="{FF2B5EF4-FFF2-40B4-BE49-F238E27FC236}">
              <a16:creationId xmlns:a16="http://schemas.microsoft.com/office/drawing/2014/main" id="{00000000-0008-0000-0600-0000FA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貸付金グラフ枠">
          <a:extLst>
            <a:ext uri="{FF2B5EF4-FFF2-40B4-BE49-F238E27FC236}">
              <a16:creationId xmlns:a16="http://schemas.microsoft.com/office/drawing/2014/main" id="{00000000-0008-0000-0600-00001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40792</xdr:rowOff>
    </xdr:from>
    <xdr:to>
      <xdr:col>116</xdr:col>
      <xdr:colOff>62864</xdr:colOff>
      <xdr:row>59</xdr:row>
      <xdr:rowOff>44450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22159595" y="8784742"/>
          <a:ext cx="1269" cy="1375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5" name="貸付金最小値テキスト">
          <a:extLst>
            <a:ext uri="{FF2B5EF4-FFF2-40B4-BE49-F238E27FC236}">
              <a16:creationId xmlns:a16="http://schemas.microsoft.com/office/drawing/2014/main" id="{00000000-0008-0000-0600-00001B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158919</xdr:rowOff>
    </xdr:from>
    <xdr:ext cx="534377" cy="259045"/>
    <xdr:sp macro="" textlink="">
      <xdr:nvSpPr>
        <xdr:cNvPr id="797" name="貸付金最大値テキスト">
          <a:extLst>
            <a:ext uri="{FF2B5EF4-FFF2-40B4-BE49-F238E27FC236}">
              <a16:creationId xmlns:a16="http://schemas.microsoft.com/office/drawing/2014/main" id="{00000000-0008-0000-0600-00001D030000}"/>
            </a:ext>
          </a:extLst>
        </xdr:cNvPr>
        <xdr:cNvSpPr txBox="1"/>
      </xdr:nvSpPr>
      <xdr:spPr>
        <a:xfrm>
          <a:off x="22212300" y="8559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40792</xdr:rowOff>
    </xdr:from>
    <xdr:to>
      <xdr:col>116</xdr:col>
      <xdr:colOff>152400</xdr:colOff>
      <xdr:row>51</xdr:row>
      <xdr:rowOff>40792</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8784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31420</xdr:rowOff>
    </xdr:from>
    <xdr:to>
      <xdr:col>116</xdr:col>
      <xdr:colOff>63500</xdr:colOff>
      <xdr:row>59</xdr:row>
      <xdr:rowOff>31420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1323300" y="1014697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114368</xdr:rowOff>
    </xdr:from>
    <xdr:ext cx="378565" cy="259045"/>
    <xdr:sp macro="" textlink="">
      <xdr:nvSpPr>
        <xdr:cNvPr id="800" name="貸付金平均値テキスト">
          <a:extLst>
            <a:ext uri="{FF2B5EF4-FFF2-40B4-BE49-F238E27FC236}">
              <a16:creationId xmlns:a16="http://schemas.microsoft.com/office/drawing/2014/main" id="{00000000-0008-0000-0600-000020030000}"/>
            </a:ext>
          </a:extLst>
        </xdr:cNvPr>
        <xdr:cNvSpPr txBox="1"/>
      </xdr:nvSpPr>
      <xdr:spPr>
        <a:xfrm>
          <a:off x="22212300" y="988701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91491</xdr:rowOff>
    </xdr:from>
    <xdr:to>
      <xdr:col>116</xdr:col>
      <xdr:colOff>114300</xdr:colOff>
      <xdr:row>59</xdr:row>
      <xdr:rowOff>21641</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2110700" y="1003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31344</xdr:rowOff>
    </xdr:from>
    <xdr:to>
      <xdr:col>111</xdr:col>
      <xdr:colOff>177800</xdr:colOff>
      <xdr:row>59</xdr:row>
      <xdr:rowOff>31420</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20434300" y="10146894"/>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82118</xdr:rowOff>
    </xdr:from>
    <xdr:to>
      <xdr:col>112</xdr:col>
      <xdr:colOff>38100</xdr:colOff>
      <xdr:row>59</xdr:row>
      <xdr:rowOff>12268</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1272500" y="10026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28795</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088428" y="9801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31191</xdr:rowOff>
    </xdr:from>
    <xdr:to>
      <xdr:col>107</xdr:col>
      <xdr:colOff>50800</xdr:colOff>
      <xdr:row>59</xdr:row>
      <xdr:rowOff>31344</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19545300" y="10146741"/>
          <a:ext cx="889000" cy="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54839</xdr:rowOff>
    </xdr:from>
    <xdr:to>
      <xdr:col>107</xdr:col>
      <xdr:colOff>101600</xdr:colOff>
      <xdr:row>58</xdr:row>
      <xdr:rowOff>156439</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20383500" y="9998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1516</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0199428" y="9774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31115</xdr:rowOff>
    </xdr:from>
    <xdr:to>
      <xdr:col>102</xdr:col>
      <xdr:colOff>114300</xdr:colOff>
      <xdr:row>59</xdr:row>
      <xdr:rowOff>31191</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a:off x="18656300" y="10146665"/>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62611</xdr:rowOff>
    </xdr:from>
    <xdr:to>
      <xdr:col>102</xdr:col>
      <xdr:colOff>165100</xdr:colOff>
      <xdr:row>58</xdr:row>
      <xdr:rowOff>164211</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19494500" y="1000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9288</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9310428" y="9781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59944</xdr:rowOff>
    </xdr:from>
    <xdr:to>
      <xdr:col>98</xdr:col>
      <xdr:colOff>38100</xdr:colOff>
      <xdr:row>58</xdr:row>
      <xdr:rowOff>161544</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8605500" y="1000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6621</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8421428" y="9779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152070</xdr:rowOff>
    </xdr:from>
    <xdr:to>
      <xdr:col>116</xdr:col>
      <xdr:colOff>114300</xdr:colOff>
      <xdr:row>59</xdr:row>
      <xdr:rowOff>82220</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2110700" y="1009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69918</xdr:rowOff>
    </xdr:from>
    <xdr:ext cx="378565" cy="259045"/>
    <xdr:sp macro="" textlink="">
      <xdr:nvSpPr>
        <xdr:cNvPr id="819" name="貸付金該当値テキスト">
          <a:extLst>
            <a:ext uri="{FF2B5EF4-FFF2-40B4-BE49-F238E27FC236}">
              <a16:creationId xmlns:a16="http://schemas.microsoft.com/office/drawing/2014/main" id="{00000000-0008-0000-0600-000033030000}"/>
            </a:ext>
          </a:extLst>
        </xdr:cNvPr>
        <xdr:cNvSpPr txBox="1"/>
      </xdr:nvSpPr>
      <xdr:spPr>
        <a:xfrm>
          <a:off x="22212300" y="100140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152070</xdr:rowOff>
    </xdr:from>
    <xdr:to>
      <xdr:col>112</xdr:col>
      <xdr:colOff>38100</xdr:colOff>
      <xdr:row>59</xdr:row>
      <xdr:rowOff>82220</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1272500" y="1009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73347</xdr:rowOff>
    </xdr:from>
    <xdr:ext cx="378565"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21134017" y="101888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151994</xdr:rowOff>
    </xdr:from>
    <xdr:to>
      <xdr:col>107</xdr:col>
      <xdr:colOff>101600</xdr:colOff>
      <xdr:row>59</xdr:row>
      <xdr:rowOff>82144</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0383500" y="10096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73271</xdr:rowOff>
    </xdr:from>
    <xdr:ext cx="378565"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0245017" y="101888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151841</xdr:rowOff>
    </xdr:from>
    <xdr:to>
      <xdr:col>102</xdr:col>
      <xdr:colOff>165100</xdr:colOff>
      <xdr:row>59</xdr:row>
      <xdr:rowOff>81991</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19494500" y="10095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73118</xdr:rowOff>
    </xdr:from>
    <xdr:ext cx="378565"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9356017" y="101886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151765</xdr:rowOff>
    </xdr:from>
    <xdr:to>
      <xdr:col>98</xdr:col>
      <xdr:colOff>38100</xdr:colOff>
      <xdr:row>59</xdr:row>
      <xdr:rowOff>81915</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8605500" y="10095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73042</xdr:rowOff>
    </xdr:from>
    <xdr:ext cx="378565"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8467017" y="101885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1" name="繰出金グラフ枠">
          <a:extLst>
            <a:ext uri="{FF2B5EF4-FFF2-40B4-BE49-F238E27FC236}">
              <a16:creationId xmlns:a16="http://schemas.microsoft.com/office/drawing/2014/main" id="{00000000-0008-0000-0600-000053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44050</xdr:rowOff>
    </xdr:from>
    <xdr:to>
      <xdr:col>116</xdr:col>
      <xdr:colOff>62864</xdr:colOff>
      <xdr:row>78</xdr:row>
      <xdr:rowOff>139224</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2159595" y="12045550"/>
          <a:ext cx="1269" cy="1466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143051</xdr:rowOff>
    </xdr:from>
    <xdr:ext cx="534377" cy="259045"/>
    <xdr:sp macro="" textlink="">
      <xdr:nvSpPr>
        <xdr:cNvPr id="853" name="繰出金最小値テキスト">
          <a:extLst>
            <a:ext uri="{FF2B5EF4-FFF2-40B4-BE49-F238E27FC236}">
              <a16:creationId xmlns:a16="http://schemas.microsoft.com/office/drawing/2014/main" id="{00000000-0008-0000-0600-000055030000}"/>
            </a:ext>
          </a:extLst>
        </xdr:cNvPr>
        <xdr:cNvSpPr txBox="1"/>
      </xdr:nvSpPr>
      <xdr:spPr>
        <a:xfrm>
          <a:off x="22212300" y="13516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139224</xdr:rowOff>
    </xdr:from>
    <xdr:to>
      <xdr:col>116</xdr:col>
      <xdr:colOff>152400</xdr:colOff>
      <xdr:row>78</xdr:row>
      <xdr:rowOff>139224</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2072600" y="13512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162177</xdr:rowOff>
    </xdr:from>
    <xdr:ext cx="599010" cy="259045"/>
    <xdr:sp macro="" textlink="">
      <xdr:nvSpPr>
        <xdr:cNvPr id="855" name="繰出金最大値テキスト">
          <a:extLst>
            <a:ext uri="{FF2B5EF4-FFF2-40B4-BE49-F238E27FC236}">
              <a16:creationId xmlns:a16="http://schemas.microsoft.com/office/drawing/2014/main" id="{00000000-0008-0000-0600-000057030000}"/>
            </a:ext>
          </a:extLst>
        </xdr:cNvPr>
        <xdr:cNvSpPr txBox="1"/>
      </xdr:nvSpPr>
      <xdr:spPr>
        <a:xfrm>
          <a:off x="22212300" y="11820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44050</xdr:rowOff>
    </xdr:from>
    <xdr:to>
      <xdr:col>116</xdr:col>
      <xdr:colOff>152400</xdr:colOff>
      <xdr:row>70</xdr:row>
      <xdr:rowOff>44050</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2072600" y="12045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43898</xdr:rowOff>
    </xdr:from>
    <xdr:to>
      <xdr:col>116</xdr:col>
      <xdr:colOff>63500</xdr:colOff>
      <xdr:row>78</xdr:row>
      <xdr:rowOff>58108</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21323300" y="13416998"/>
          <a:ext cx="838200" cy="14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21614</xdr:rowOff>
    </xdr:from>
    <xdr:ext cx="534377" cy="259045"/>
    <xdr:sp macro="" textlink="">
      <xdr:nvSpPr>
        <xdr:cNvPr id="858" name="繰出金平均値テキスト">
          <a:extLst>
            <a:ext uri="{FF2B5EF4-FFF2-40B4-BE49-F238E27FC236}">
              <a16:creationId xmlns:a16="http://schemas.microsoft.com/office/drawing/2014/main" id="{00000000-0008-0000-0600-00005A030000}"/>
            </a:ext>
          </a:extLst>
        </xdr:cNvPr>
        <xdr:cNvSpPr txBox="1"/>
      </xdr:nvSpPr>
      <xdr:spPr>
        <a:xfrm>
          <a:off x="22212300" y="130518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170187</xdr:rowOff>
    </xdr:from>
    <xdr:to>
      <xdr:col>116</xdr:col>
      <xdr:colOff>114300</xdr:colOff>
      <xdr:row>77</xdr:row>
      <xdr:rowOff>100337</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2110700" y="1320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58108</xdr:rowOff>
    </xdr:from>
    <xdr:to>
      <xdr:col>111</xdr:col>
      <xdr:colOff>177800</xdr:colOff>
      <xdr:row>78</xdr:row>
      <xdr:rowOff>70758</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20434300" y="13431208"/>
          <a:ext cx="889000" cy="12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16320</xdr:rowOff>
    </xdr:from>
    <xdr:to>
      <xdr:col>112</xdr:col>
      <xdr:colOff>38100</xdr:colOff>
      <xdr:row>77</xdr:row>
      <xdr:rowOff>117920</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1272500" y="1321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134447</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056111" y="12993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140024</xdr:rowOff>
    </xdr:from>
    <xdr:to>
      <xdr:col>107</xdr:col>
      <xdr:colOff>50800</xdr:colOff>
      <xdr:row>78</xdr:row>
      <xdr:rowOff>70758</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a:off x="19545300" y="13170224"/>
          <a:ext cx="889000" cy="273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6795</xdr:rowOff>
    </xdr:from>
    <xdr:to>
      <xdr:col>107</xdr:col>
      <xdr:colOff>101600</xdr:colOff>
      <xdr:row>77</xdr:row>
      <xdr:rowOff>108395</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20383500" y="1320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124922</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167111" y="12983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140024</xdr:rowOff>
    </xdr:from>
    <xdr:to>
      <xdr:col>102</xdr:col>
      <xdr:colOff>114300</xdr:colOff>
      <xdr:row>76</xdr:row>
      <xdr:rowOff>154539</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flipV="1">
          <a:off x="18656300" y="13170224"/>
          <a:ext cx="889000" cy="14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146698</xdr:rowOff>
    </xdr:from>
    <xdr:to>
      <xdr:col>102</xdr:col>
      <xdr:colOff>165100</xdr:colOff>
      <xdr:row>77</xdr:row>
      <xdr:rowOff>76848</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19494500" y="13176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67975</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9278111" y="13269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120656</xdr:rowOff>
    </xdr:from>
    <xdr:to>
      <xdr:col>98</xdr:col>
      <xdr:colOff>38100</xdr:colOff>
      <xdr:row>77</xdr:row>
      <xdr:rowOff>50806</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18605500" y="13150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41933</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389111" y="13243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164548</xdr:rowOff>
    </xdr:from>
    <xdr:to>
      <xdr:col>116</xdr:col>
      <xdr:colOff>114300</xdr:colOff>
      <xdr:row>78</xdr:row>
      <xdr:rowOff>94698</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2110700" y="13366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79475</xdr:rowOff>
    </xdr:from>
    <xdr:ext cx="534377" cy="259045"/>
    <xdr:sp macro="" textlink="">
      <xdr:nvSpPr>
        <xdr:cNvPr id="877" name="繰出金該当値テキスト">
          <a:extLst>
            <a:ext uri="{FF2B5EF4-FFF2-40B4-BE49-F238E27FC236}">
              <a16:creationId xmlns:a16="http://schemas.microsoft.com/office/drawing/2014/main" id="{00000000-0008-0000-0600-00006D030000}"/>
            </a:ext>
          </a:extLst>
        </xdr:cNvPr>
        <xdr:cNvSpPr txBox="1"/>
      </xdr:nvSpPr>
      <xdr:spPr>
        <a:xfrm>
          <a:off x="22212300" y="13281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7308</xdr:rowOff>
    </xdr:from>
    <xdr:to>
      <xdr:col>112</xdr:col>
      <xdr:colOff>38100</xdr:colOff>
      <xdr:row>78</xdr:row>
      <xdr:rowOff>108908</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1272500" y="1338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100035</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1056111" y="13473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19958</xdr:rowOff>
    </xdr:from>
    <xdr:to>
      <xdr:col>107</xdr:col>
      <xdr:colOff>101600</xdr:colOff>
      <xdr:row>78</xdr:row>
      <xdr:rowOff>121558</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0383500" y="13393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112685</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0167111" y="13485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89224</xdr:rowOff>
    </xdr:from>
    <xdr:to>
      <xdr:col>102</xdr:col>
      <xdr:colOff>165100</xdr:colOff>
      <xdr:row>77</xdr:row>
      <xdr:rowOff>19374</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19494500" y="13119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35901</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9278111" y="12894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103739</xdr:rowOff>
    </xdr:from>
    <xdr:to>
      <xdr:col>98</xdr:col>
      <xdr:colOff>38100</xdr:colOff>
      <xdr:row>77</xdr:row>
      <xdr:rowOff>33889</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18605500" y="13133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50417</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389111" y="12909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0" name="前年度繰上充用金グラフ枠">
          <a:extLst>
            <a:ext uri="{FF2B5EF4-FFF2-40B4-BE49-F238E27FC236}">
              <a16:creationId xmlns:a16="http://schemas.microsoft.com/office/drawing/2014/main" id="{00000000-0008-0000-0600-000084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2" name="前年度繰上充用金最小値テキスト">
          <a:extLst>
            <a:ext uri="{FF2B5EF4-FFF2-40B4-BE49-F238E27FC236}">
              <a16:creationId xmlns:a16="http://schemas.microsoft.com/office/drawing/2014/main" id="{00000000-0008-0000-0600-000086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4" name="前年度繰上充用金最大値テキスト">
          <a:extLst>
            <a:ext uri="{FF2B5EF4-FFF2-40B4-BE49-F238E27FC236}">
              <a16:creationId xmlns:a16="http://schemas.microsoft.com/office/drawing/2014/main" id="{00000000-0008-0000-0600-000088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7" name="前年度繰上充用金平均値テキスト">
          <a:extLst>
            <a:ext uri="{FF2B5EF4-FFF2-40B4-BE49-F238E27FC236}">
              <a16:creationId xmlns:a16="http://schemas.microsoft.com/office/drawing/2014/main" id="{00000000-0008-0000-0600-00008B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6" name="前年度繰上充用金該当値テキスト">
          <a:extLst>
            <a:ext uri="{FF2B5EF4-FFF2-40B4-BE49-F238E27FC236}">
              <a16:creationId xmlns:a16="http://schemas.microsoft.com/office/drawing/2014/main" id="{00000000-0008-0000-0600-00009E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歳出決算総額は、前年度より</a:t>
          </a:r>
          <a:r>
            <a:rPr kumimoji="1" lang="en-US" altLang="ja-JP" sz="1300">
              <a:latin typeface="ＭＳ Ｐゴシック" panose="020B0600070205080204" pitchFamily="50" charset="-128"/>
              <a:ea typeface="ＭＳ Ｐゴシック" panose="020B0600070205080204" pitchFamily="50" charset="-128"/>
            </a:rPr>
            <a:t>683,637</a:t>
          </a:r>
          <a:r>
            <a:rPr kumimoji="1" lang="ja-JP" altLang="en-US" sz="1300">
              <a:latin typeface="ＭＳ Ｐゴシック" panose="020B0600070205080204" pitchFamily="50" charset="-128"/>
              <a:ea typeface="ＭＳ Ｐゴシック" panose="020B0600070205080204" pitchFamily="50" charset="-128"/>
            </a:rPr>
            <a:t>千円減少し、住民一人当たり</a:t>
          </a:r>
          <a:r>
            <a:rPr kumimoji="1" lang="en-US" altLang="ja-JP" sz="1300">
              <a:latin typeface="ＭＳ Ｐゴシック" panose="020B0600070205080204" pitchFamily="50" charset="-128"/>
              <a:ea typeface="ＭＳ Ｐゴシック" panose="020B0600070205080204" pitchFamily="50" charset="-128"/>
            </a:rPr>
            <a:t>377</a:t>
          </a:r>
          <a:r>
            <a:rPr kumimoji="1" lang="ja-JP" altLang="en-US" sz="1300">
              <a:latin typeface="ＭＳ Ｐゴシック" panose="020B0600070205080204" pitchFamily="50" charset="-128"/>
              <a:ea typeface="ＭＳ Ｐゴシック" panose="020B0600070205080204" pitchFamily="50" charset="-128"/>
            </a:rPr>
            <a:t>千円となっている。普通建設事業費について、東小学校北舎増築工事やグラウンド用地購入等を実施したことにより経費が増加したことが主な要因である。また、物件費について物価高騰により光熱水費等が増加したことや、積立金について臨時財政対策債償還基金費を減債基金に積立てたことも、住民一人あたりのコストを押し上げる要因とな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岐阜県岐南町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26,243
25,557
7.91
10,605,693
9,891,581
661,220
5,595,075
4,833,664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62738</xdr:rowOff>
    </xdr:from>
    <xdr:to>
      <xdr:col>24</xdr:col>
      <xdr:colOff>62865</xdr:colOff>
      <xdr:row>38</xdr:row>
      <xdr:rowOff>53975</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06238"/>
          <a:ext cx="1270" cy="13628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57802</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72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53975</xdr:rowOff>
    </xdr:from>
    <xdr:to>
      <xdr:col>24</xdr:col>
      <xdr:colOff>152400</xdr:colOff>
      <xdr:row>38</xdr:row>
      <xdr:rowOff>53975</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69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9415</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81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6,002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62738</xdr:rowOff>
    </xdr:from>
    <xdr:to>
      <xdr:col>24</xdr:col>
      <xdr:colOff>152400</xdr:colOff>
      <xdr:row>30</xdr:row>
      <xdr:rowOff>62738</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06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39878</xdr:rowOff>
    </xdr:from>
    <xdr:to>
      <xdr:col>24</xdr:col>
      <xdr:colOff>63500</xdr:colOff>
      <xdr:row>37</xdr:row>
      <xdr:rowOff>51689</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383528"/>
          <a:ext cx="838200" cy="11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52722</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8820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29845</xdr:rowOff>
    </xdr:from>
    <xdr:to>
      <xdr:col>24</xdr:col>
      <xdr:colOff>114300</xdr:colOff>
      <xdr:row>35</xdr:row>
      <xdr:rowOff>131445</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3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25019</xdr:rowOff>
    </xdr:from>
    <xdr:to>
      <xdr:col>19</xdr:col>
      <xdr:colOff>177800</xdr:colOff>
      <xdr:row>37</xdr:row>
      <xdr:rowOff>39878</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368669"/>
          <a:ext cx="889000" cy="14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30607</xdr:rowOff>
    </xdr:from>
    <xdr:to>
      <xdr:col>20</xdr:col>
      <xdr:colOff>38100</xdr:colOff>
      <xdr:row>35</xdr:row>
      <xdr:rowOff>132207</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31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148734</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806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152654</xdr:rowOff>
    </xdr:from>
    <xdr:to>
      <xdr:col>15</xdr:col>
      <xdr:colOff>50800</xdr:colOff>
      <xdr:row>37</xdr:row>
      <xdr:rowOff>25019</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324854"/>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30988</xdr:rowOff>
    </xdr:from>
    <xdr:to>
      <xdr:col>15</xdr:col>
      <xdr:colOff>101600</xdr:colOff>
      <xdr:row>35</xdr:row>
      <xdr:rowOff>132588</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3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149115</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806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138176</xdr:rowOff>
    </xdr:from>
    <xdr:to>
      <xdr:col>10</xdr:col>
      <xdr:colOff>114300</xdr:colOff>
      <xdr:row>36</xdr:row>
      <xdr:rowOff>152654</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310376"/>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161290</xdr:rowOff>
    </xdr:from>
    <xdr:to>
      <xdr:col>10</xdr:col>
      <xdr:colOff>165100</xdr:colOff>
      <xdr:row>35</xdr:row>
      <xdr:rowOff>91440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990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107967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765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165100</xdr:rowOff>
    </xdr:from>
    <xdr:to>
      <xdr:col>6</xdr:col>
      <xdr:colOff>38100</xdr:colOff>
      <xdr:row>35</xdr:row>
      <xdr:rowOff>95250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99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111777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769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889</xdr:rowOff>
    </xdr:from>
    <xdr:to>
      <xdr:col>24</xdr:col>
      <xdr:colOff>114300</xdr:colOff>
      <xdr:row>37</xdr:row>
      <xdr:rowOff>102489</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344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150766</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322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160528</xdr:rowOff>
    </xdr:from>
    <xdr:to>
      <xdr:col>20</xdr:col>
      <xdr:colOff>38100</xdr:colOff>
      <xdr:row>37</xdr:row>
      <xdr:rowOff>90678</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332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81805</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425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145669</xdr:rowOff>
    </xdr:from>
    <xdr:to>
      <xdr:col>15</xdr:col>
      <xdr:colOff>101600</xdr:colOff>
      <xdr:row>37</xdr:row>
      <xdr:rowOff>75819</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317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66946</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410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101854</xdr:rowOff>
    </xdr:from>
    <xdr:to>
      <xdr:col>10</xdr:col>
      <xdr:colOff>165100</xdr:colOff>
      <xdr:row>37</xdr:row>
      <xdr:rowOff>32004</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274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23131</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366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87376</xdr:rowOff>
    </xdr:from>
    <xdr:to>
      <xdr:col>6</xdr:col>
      <xdr:colOff>38100</xdr:colOff>
      <xdr:row>37</xdr:row>
      <xdr:rowOff>17526</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259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8653</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352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7577</xdr:rowOff>
    </xdr:from>
    <xdr:to>
      <xdr:col>24</xdr:col>
      <xdr:colOff>62865</xdr:colOff>
      <xdr:row>58</xdr:row>
      <xdr:rowOff>114737</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580077"/>
          <a:ext cx="1270" cy="147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118564</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062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114737</xdr:rowOff>
    </xdr:from>
    <xdr:to>
      <xdr:col>24</xdr:col>
      <xdr:colOff>152400</xdr:colOff>
      <xdr:row>58</xdr:row>
      <xdr:rowOff>114737</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058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125704</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3553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414,678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7577</xdr:rowOff>
    </xdr:from>
    <xdr:to>
      <xdr:col>24</xdr:col>
      <xdr:colOff>152400</xdr:colOff>
      <xdr:row>50</xdr:row>
      <xdr:rowOff>7577</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580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165902</xdr:rowOff>
    </xdr:from>
    <xdr:to>
      <xdr:col>24</xdr:col>
      <xdr:colOff>63500</xdr:colOff>
      <xdr:row>58</xdr:row>
      <xdr:rowOff>18648</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3797300" y="9938552"/>
          <a:ext cx="838200" cy="24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91706</xdr:rowOff>
    </xdr:from>
    <xdr:ext cx="534377"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6929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68829</xdr:rowOff>
    </xdr:from>
    <xdr:to>
      <xdr:col>24</xdr:col>
      <xdr:colOff>114300</xdr:colOff>
      <xdr:row>57</xdr:row>
      <xdr:rowOff>170429</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841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7699</xdr:rowOff>
    </xdr:from>
    <xdr:to>
      <xdr:col>19</xdr:col>
      <xdr:colOff>177800</xdr:colOff>
      <xdr:row>58</xdr:row>
      <xdr:rowOff>18648</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908300" y="9608899"/>
          <a:ext cx="889000" cy="353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60892</xdr:rowOff>
    </xdr:from>
    <xdr:to>
      <xdr:col>20</xdr:col>
      <xdr:colOff>38100</xdr:colOff>
      <xdr:row>57</xdr:row>
      <xdr:rowOff>162492</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833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7569</xdr:rowOff>
    </xdr:from>
    <xdr:ext cx="534377"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530111" y="9608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7699</xdr:rowOff>
    </xdr:from>
    <xdr:to>
      <xdr:col>15</xdr:col>
      <xdr:colOff>50800</xdr:colOff>
      <xdr:row>58</xdr:row>
      <xdr:rowOff>85934</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019300" y="9608899"/>
          <a:ext cx="889000" cy="421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67636</xdr:rowOff>
    </xdr:from>
    <xdr:to>
      <xdr:col>15</xdr:col>
      <xdr:colOff>101600</xdr:colOff>
      <xdr:row>55</xdr:row>
      <xdr:rowOff>169236</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49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14313</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9272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76652</xdr:rowOff>
    </xdr:from>
    <xdr:to>
      <xdr:col>10</xdr:col>
      <xdr:colOff>114300</xdr:colOff>
      <xdr:row>58</xdr:row>
      <xdr:rowOff>85934</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a:off x="1130300" y="10020752"/>
          <a:ext cx="889000" cy="9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130509</xdr:rowOff>
    </xdr:from>
    <xdr:to>
      <xdr:col>10</xdr:col>
      <xdr:colOff>165100</xdr:colOff>
      <xdr:row>58</xdr:row>
      <xdr:rowOff>60659</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903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77186</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52111" y="9678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88176</xdr:rowOff>
    </xdr:from>
    <xdr:to>
      <xdr:col>6</xdr:col>
      <xdr:colOff>38100</xdr:colOff>
      <xdr:row>58</xdr:row>
      <xdr:rowOff>18326</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86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34853</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636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115102</xdr:rowOff>
    </xdr:from>
    <xdr:to>
      <xdr:col>24</xdr:col>
      <xdr:colOff>114300</xdr:colOff>
      <xdr:row>58</xdr:row>
      <xdr:rowOff>45252</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887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47257</xdr:rowOff>
    </xdr:from>
    <xdr:ext cx="534377"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819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139298</xdr:rowOff>
    </xdr:from>
    <xdr:to>
      <xdr:col>20</xdr:col>
      <xdr:colOff>38100</xdr:colOff>
      <xdr:row>58</xdr:row>
      <xdr:rowOff>69448</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911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60575</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530111" y="10004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128349</xdr:rowOff>
    </xdr:from>
    <xdr:to>
      <xdr:col>15</xdr:col>
      <xdr:colOff>101600</xdr:colOff>
      <xdr:row>56</xdr:row>
      <xdr:rowOff>58499</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558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49626</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795" y="9650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35134</xdr:rowOff>
    </xdr:from>
    <xdr:to>
      <xdr:col>10</xdr:col>
      <xdr:colOff>165100</xdr:colOff>
      <xdr:row>58</xdr:row>
      <xdr:rowOff>136734</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979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127861</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52111" y="10071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25852</xdr:rowOff>
    </xdr:from>
    <xdr:to>
      <xdr:col>6</xdr:col>
      <xdr:colOff>38100</xdr:colOff>
      <xdr:row>58</xdr:row>
      <xdr:rowOff>127452</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969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118579</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10062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155153</xdr:rowOff>
    </xdr:from>
    <xdr:to>
      <xdr:col>24</xdr:col>
      <xdr:colOff>62865</xdr:colOff>
      <xdr:row>78</xdr:row>
      <xdr:rowOff>99741</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328103"/>
          <a:ext cx="1270" cy="1144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103568</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476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99741</xdr:rowOff>
    </xdr:from>
    <xdr:to>
      <xdr:col>24</xdr:col>
      <xdr:colOff>152400</xdr:colOff>
      <xdr:row>78</xdr:row>
      <xdr:rowOff>99741</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472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101830</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2103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265,472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155153</xdr:rowOff>
    </xdr:from>
    <xdr:to>
      <xdr:col>24</xdr:col>
      <xdr:colOff>152400</xdr:colOff>
      <xdr:row>71</xdr:row>
      <xdr:rowOff>155153</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328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20065</xdr:rowOff>
    </xdr:from>
    <xdr:to>
      <xdr:col>24</xdr:col>
      <xdr:colOff>63500</xdr:colOff>
      <xdr:row>77</xdr:row>
      <xdr:rowOff>76485</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3797300" y="13221715"/>
          <a:ext cx="838200" cy="56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127764</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9865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104887</xdr:rowOff>
    </xdr:from>
    <xdr:to>
      <xdr:col>24</xdr:col>
      <xdr:colOff>114300</xdr:colOff>
      <xdr:row>77</xdr:row>
      <xdr:rowOff>35037</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3135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20065</xdr:rowOff>
    </xdr:from>
    <xdr:to>
      <xdr:col>19</xdr:col>
      <xdr:colOff>177800</xdr:colOff>
      <xdr:row>78</xdr:row>
      <xdr:rowOff>57846</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3221715"/>
          <a:ext cx="889000" cy="209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26896</xdr:rowOff>
    </xdr:from>
    <xdr:to>
      <xdr:col>20</xdr:col>
      <xdr:colOff>38100</xdr:colOff>
      <xdr:row>76</xdr:row>
      <xdr:rowOff>128496</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05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145023</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832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57846</xdr:rowOff>
    </xdr:from>
    <xdr:to>
      <xdr:col>15</xdr:col>
      <xdr:colOff>50800</xdr:colOff>
      <xdr:row>78</xdr:row>
      <xdr:rowOff>79845</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430946"/>
          <a:ext cx="889000" cy="21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66193</xdr:rowOff>
    </xdr:from>
    <xdr:to>
      <xdr:col>15</xdr:col>
      <xdr:colOff>101600</xdr:colOff>
      <xdr:row>77</xdr:row>
      <xdr:rowOff>167793</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26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12870</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043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79403</xdr:rowOff>
    </xdr:from>
    <xdr:to>
      <xdr:col>10</xdr:col>
      <xdr:colOff>114300</xdr:colOff>
      <xdr:row>78</xdr:row>
      <xdr:rowOff>79845</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a:off x="1130300" y="13452503"/>
          <a:ext cx="889000" cy="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110548</xdr:rowOff>
    </xdr:from>
    <xdr:to>
      <xdr:col>10</xdr:col>
      <xdr:colOff>165100</xdr:colOff>
      <xdr:row>78</xdr:row>
      <xdr:rowOff>40698</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312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57225</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087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155301</xdr:rowOff>
    </xdr:from>
    <xdr:to>
      <xdr:col>6</xdr:col>
      <xdr:colOff>38100</xdr:colOff>
      <xdr:row>78</xdr:row>
      <xdr:rowOff>85451</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356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101978</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132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25685</xdr:rowOff>
    </xdr:from>
    <xdr:to>
      <xdr:col>24</xdr:col>
      <xdr:colOff>114300</xdr:colOff>
      <xdr:row>77</xdr:row>
      <xdr:rowOff>127285</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3227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4112</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3205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140715</xdr:rowOff>
    </xdr:from>
    <xdr:to>
      <xdr:col>20</xdr:col>
      <xdr:colOff>38100</xdr:colOff>
      <xdr:row>77</xdr:row>
      <xdr:rowOff>70865</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170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61992</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263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7046</xdr:rowOff>
    </xdr:from>
    <xdr:to>
      <xdr:col>15</xdr:col>
      <xdr:colOff>101600</xdr:colOff>
      <xdr:row>78</xdr:row>
      <xdr:rowOff>108646</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380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99773</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472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29045</xdr:rowOff>
    </xdr:from>
    <xdr:to>
      <xdr:col>10</xdr:col>
      <xdr:colOff>165100</xdr:colOff>
      <xdr:row>78</xdr:row>
      <xdr:rowOff>130645</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402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121772</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4948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28603</xdr:rowOff>
    </xdr:from>
    <xdr:to>
      <xdr:col>6</xdr:col>
      <xdr:colOff>38100</xdr:colOff>
      <xdr:row>78</xdr:row>
      <xdr:rowOff>130203</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401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121330</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494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142802</xdr:rowOff>
    </xdr:from>
    <xdr:to>
      <xdr:col>24</xdr:col>
      <xdr:colOff>62865</xdr:colOff>
      <xdr:row>98</xdr:row>
      <xdr:rowOff>150313</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573302"/>
          <a:ext cx="1270" cy="13791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154140</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6956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150313</xdr:rowOff>
    </xdr:from>
    <xdr:to>
      <xdr:col>24</xdr:col>
      <xdr:colOff>152400</xdr:colOff>
      <xdr:row>98</xdr:row>
      <xdr:rowOff>150313</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6952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89479</xdr:rowOff>
    </xdr:from>
    <xdr:ext cx="599010"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348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111,810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142802</xdr:rowOff>
    </xdr:from>
    <xdr:to>
      <xdr:col>24</xdr:col>
      <xdr:colOff>152400</xdr:colOff>
      <xdr:row>90</xdr:row>
      <xdr:rowOff>142802</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573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6001</xdr:rowOff>
    </xdr:from>
    <xdr:to>
      <xdr:col>24</xdr:col>
      <xdr:colOff>63500</xdr:colOff>
      <xdr:row>97</xdr:row>
      <xdr:rowOff>26543</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3797300" y="16636651"/>
          <a:ext cx="838200" cy="20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163535</xdr:rowOff>
    </xdr:from>
    <xdr:ext cx="534377"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6227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13658</xdr:rowOff>
    </xdr:from>
    <xdr:to>
      <xdr:col>24</xdr:col>
      <xdr:colOff>114300</xdr:colOff>
      <xdr:row>97</xdr:row>
      <xdr:rowOff>115258</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64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26543</xdr:rowOff>
    </xdr:from>
    <xdr:to>
      <xdr:col>19</xdr:col>
      <xdr:colOff>177800</xdr:colOff>
      <xdr:row>97</xdr:row>
      <xdr:rowOff>142198</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908300" y="16657193"/>
          <a:ext cx="889000" cy="115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25856</xdr:rowOff>
    </xdr:from>
    <xdr:to>
      <xdr:col>20</xdr:col>
      <xdr:colOff>38100</xdr:colOff>
      <xdr:row>97</xdr:row>
      <xdr:rowOff>127456</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656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118583</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530111" y="16749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142198</xdr:rowOff>
    </xdr:from>
    <xdr:to>
      <xdr:col>15</xdr:col>
      <xdr:colOff>50800</xdr:colOff>
      <xdr:row>97</xdr:row>
      <xdr:rowOff>164683</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019300" y="16772848"/>
          <a:ext cx="889000" cy="22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156206</xdr:rowOff>
    </xdr:from>
    <xdr:to>
      <xdr:col>15</xdr:col>
      <xdr:colOff>101600</xdr:colOff>
      <xdr:row>98</xdr:row>
      <xdr:rowOff>86356</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78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77483</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41111" y="16879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164683</xdr:rowOff>
    </xdr:from>
    <xdr:to>
      <xdr:col>10</xdr:col>
      <xdr:colOff>114300</xdr:colOff>
      <xdr:row>98</xdr:row>
      <xdr:rowOff>29612</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1130300" y="16795333"/>
          <a:ext cx="889000" cy="36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24354</xdr:rowOff>
    </xdr:from>
    <xdr:to>
      <xdr:col>10</xdr:col>
      <xdr:colOff>165100</xdr:colOff>
      <xdr:row>98</xdr:row>
      <xdr:rowOff>125954</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82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117081</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2111" y="16919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36339</xdr:rowOff>
    </xdr:from>
    <xdr:to>
      <xdr:col>6</xdr:col>
      <xdr:colOff>38100</xdr:colOff>
      <xdr:row>98</xdr:row>
      <xdr:rowOff>137939</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83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129066</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6931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126651</xdr:rowOff>
    </xdr:from>
    <xdr:to>
      <xdr:col>24</xdr:col>
      <xdr:colOff>114300</xdr:colOff>
      <xdr:row>97</xdr:row>
      <xdr:rowOff>56801</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585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149528</xdr:rowOff>
    </xdr:from>
    <xdr:ext cx="534377"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437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147193</xdr:rowOff>
    </xdr:from>
    <xdr:to>
      <xdr:col>20</xdr:col>
      <xdr:colOff>38100</xdr:colOff>
      <xdr:row>97</xdr:row>
      <xdr:rowOff>77343</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60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93870</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30111" y="16381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91398</xdr:rowOff>
    </xdr:from>
    <xdr:to>
      <xdr:col>15</xdr:col>
      <xdr:colOff>101600</xdr:colOff>
      <xdr:row>98</xdr:row>
      <xdr:rowOff>21548</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722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38075</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1111" y="16497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113883</xdr:rowOff>
    </xdr:from>
    <xdr:to>
      <xdr:col>10</xdr:col>
      <xdr:colOff>165100</xdr:colOff>
      <xdr:row>98</xdr:row>
      <xdr:rowOff>44033</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744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60560</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6519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150262</xdr:rowOff>
    </xdr:from>
    <xdr:to>
      <xdr:col>6</xdr:col>
      <xdr:colOff>38100</xdr:colOff>
      <xdr:row>98</xdr:row>
      <xdr:rowOff>80412</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780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96939</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6556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a:extLst>
            <a:ext uri="{FF2B5EF4-FFF2-40B4-BE49-F238E27FC236}">
              <a16:creationId xmlns:a16="http://schemas.microsoft.com/office/drawing/2014/main" id="{00000000-0008-0000-07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48260</xdr:rowOff>
    </xdr:from>
    <xdr:to>
      <xdr:col>54</xdr:col>
      <xdr:colOff>189865</xdr:colOff>
      <xdr:row>39</xdr:row>
      <xdr:rowOff>98878</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10475595" y="5363210"/>
          <a:ext cx="1270" cy="1422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1" name="労働費最小値テキスト">
          <a:extLst>
            <a:ext uri="{FF2B5EF4-FFF2-40B4-BE49-F238E27FC236}">
              <a16:creationId xmlns:a16="http://schemas.microsoft.com/office/drawing/2014/main" id="{00000000-0008-0000-0700-000023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166387</xdr:rowOff>
    </xdr:from>
    <xdr:ext cx="469744" cy="259045"/>
    <xdr:sp macro="" textlink="">
      <xdr:nvSpPr>
        <xdr:cNvPr id="293" name="労働費最大値テキスト">
          <a:extLst>
            <a:ext uri="{FF2B5EF4-FFF2-40B4-BE49-F238E27FC236}">
              <a16:creationId xmlns:a16="http://schemas.microsoft.com/office/drawing/2014/main" id="{00000000-0008-0000-0700-000025010000}"/>
            </a:ext>
          </a:extLst>
        </xdr:cNvPr>
        <xdr:cNvSpPr txBox="1"/>
      </xdr:nvSpPr>
      <xdr:spPr>
        <a:xfrm>
          <a:off x="10528300" y="5138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4,355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48260</xdr:rowOff>
    </xdr:from>
    <xdr:to>
      <xdr:col>55</xdr:col>
      <xdr:colOff>88900</xdr:colOff>
      <xdr:row>31</xdr:row>
      <xdr:rowOff>48260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10388600" y="5363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92673</xdr:rowOff>
    </xdr:from>
    <xdr:to>
      <xdr:col>55</xdr:col>
      <xdr:colOff>0</xdr:colOff>
      <xdr:row>39</xdr:row>
      <xdr:rowOff>92673</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9639300" y="677922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115043</xdr:rowOff>
    </xdr:from>
    <xdr:ext cx="378565" cy="259045"/>
    <xdr:sp macro="" textlink="">
      <xdr:nvSpPr>
        <xdr:cNvPr id="296" name="労働費平均値テキスト">
          <a:extLst>
            <a:ext uri="{FF2B5EF4-FFF2-40B4-BE49-F238E27FC236}">
              <a16:creationId xmlns:a16="http://schemas.microsoft.com/office/drawing/2014/main" id="{00000000-0008-0000-0700-000028010000}"/>
            </a:ext>
          </a:extLst>
        </xdr:cNvPr>
        <xdr:cNvSpPr txBox="1"/>
      </xdr:nvSpPr>
      <xdr:spPr>
        <a:xfrm>
          <a:off x="10528300" y="645869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92166</xdr:rowOff>
    </xdr:from>
    <xdr:to>
      <xdr:col>55</xdr:col>
      <xdr:colOff>50800</xdr:colOff>
      <xdr:row>39</xdr:row>
      <xdr:rowOff>22316</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10426700" y="6607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92673</xdr:rowOff>
    </xdr:from>
    <xdr:to>
      <xdr:col>50</xdr:col>
      <xdr:colOff>114300</xdr:colOff>
      <xdr:row>39</xdr:row>
      <xdr:rowOff>92673</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8750300" y="677922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91186</xdr:rowOff>
    </xdr:from>
    <xdr:to>
      <xdr:col>50</xdr:col>
      <xdr:colOff>165100</xdr:colOff>
      <xdr:row>39</xdr:row>
      <xdr:rowOff>21336</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9588500" y="6606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37863</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450017" y="63815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92673</xdr:rowOff>
    </xdr:from>
    <xdr:to>
      <xdr:col>45</xdr:col>
      <xdr:colOff>177800</xdr:colOff>
      <xdr:row>39</xdr:row>
      <xdr:rowOff>92673</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7861300" y="677922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88574</xdr:rowOff>
    </xdr:from>
    <xdr:to>
      <xdr:col>46</xdr:col>
      <xdr:colOff>38100</xdr:colOff>
      <xdr:row>39</xdr:row>
      <xdr:rowOff>18724</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8699500" y="6603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35250</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61017" y="63789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92673</xdr:rowOff>
    </xdr:from>
    <xdr:to>
      <xdr:col>41</xdr:col>
      <xdr:colOff>50800</xdr:colOff>
      <xdr:row>39</xdr:row>
      <xdr:rowOff>92673</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a:off x="6972300" y="677922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75837</xdr:rowOff>
    </xdr:from>
    <xdr:to>
      <xdr:col>41</xdr:col>
      <xdr:colOff>101600</xdr:colOff>
      <xdr:row>39</xdr:row>
      <xdr:rowOff>5987</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7810500" y="659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22514</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2017" y="63661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84001</xdr:rowOff>
    </xdr:from>
    <xdr:to>
      <xdr:col>36</xdr:col>
      <xdr:colOff>165100</xdr:colOff>
      <xdr:row>39</xdr:row>
      <xdr:rowOff>14151</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6921500" y="659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30678</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3017" y="63743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41873</xdr:rowOff>
    </xdr:from>
    <xdr:to>
      <xdr:col>55</xdr:col>
      <xdr:colOff>50800</xdr:colOff>
      <xdr:row>39</xdr:row>
      <xdr:rowOff>143473</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10426700" y="6728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128250</xdr:rowOff>
    </xdr:from>
    <xdr:ext cx="313932" cy="259045"/>
    <xdr:sp macro="" textlink="">
      <xdr:nvSpPr>
        <xdr:cNvPr id="315" name="労働費該当値テキスト">
          <a:extLst>
            <a:ext uri="{FF2B5EF4-FFF2-40B4-BE49-F238E27FC236}">
              <a16:creationId xmlns:a16="http://schemas.microsoft.com/office/drawing/2014/main" id="{00000000-0008-0000-0700-00003B010000}"/>
            </a:ext>
          </a:extLst>
        </xdr:cNvPr>
        <xdr:cNvSpPr txBox="1"/>
      </xdr:nvSpPr>
      <xdr:spPr>
        <a:xfrm>
          <a:off x="10528300" y="66433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41873</xdr:rowOff>
    </xdr:from>
    <xdr:to>
      <xdr:col>50</xdr:col>
      <xdr:colOff>165100</xdr:colOff>
      <xdr:row>39</xdr:row>
      <xdr:rowOff>143473</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9588500" y="6728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134600</xdr:rowOff>
    </xdr:from>
    <xdr:ext cx="313932"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9482333" y="68211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41873</xdr:rowOff>
    </xdr:from>
    <xdr:to>
      <xdr:col>46</xdr:col>
      <xdr:colOff>38100</xdr:colOff>
      <xdr:row>39</xdr:row>
      <xdr:rowOff>143473</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8699500" y="6728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134600</xdr:rowOff>
    </xdr:from>
    <xdr:ext cx="313932"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8593333" y="68211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41873</xdr:rowOff>
    </xdr:from>
    <xdr:to>
      <xdr:col>41</xdr:col>
      <xdr:colOff>101600</xdr:colOff>
      <xdr:row>39</xdr:row>
      <xdr:rowOff>143473</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7810500" y="6728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134600</xdr:rowOff>
    </xdr:from>
    <xdr:ext cx="313932"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7704333" y="68211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41873</xdr:rowOff>
    </xdr:from>
    <xdr:to>
      <xdr:col>36</xdr:col>
      <xdr:colOff>165100</xdr:colOff>
      <xdr:row>39</xdr:row>
      <xdr:rowOff>143473</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6921500" y="6728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134600</xdr:rowOff>
    </xdr:from>
    <xdr:ext cx="313932"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815333" y="68211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農林水産業費グラフ枠">
          <a:extLst>
            <a:ext uri="{FF2B5EF4-FFF2-40B4-BE49-F238E27FC236}">
              <a16:creationId xmlns:a16="http://schemas.microsoft.com/office/drawing/2014/main" id="{00000000-0008-0000-0700-00005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64638</xdr:rowOff>
    </xdr:from>
    <xdr:to>
      <xdr:col>54</xdr:col>
      <xdr:colOff>189865</xdr:colOff>
      <xdr:row>59</xdr:row>
      <xdr:rowOff>88363</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10475595" y="8637138"/>
          <a:ext cx="1270" cy="1566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92190</xdr:rowOff>
    </xdr:from>
    <xdr:ext cx="378565" cy="259045"/>
    <xdr:sp macro="" textlink="">
      <xdr:nvSpPr>
        <xdr:cNvPr id="350" name="農林水産業費最小値テキスト">
          <a:extLst>
            <a:ext uri="{FF2B5EF4-FFF2-40B4-BE49-F238E27FC236}">
              <a16:creationId xmlns:a16="http://schemas.microsoft.com/office/drawing/2014/main" id="{00000000-0008-0000-0700-00005E010000}"/>
            </a:ext>
          </a:extLst>
        </xdr:cNvPr>
        <xdr:cNvSpPr txBox="1"/>
      </xdr:nvSpPr>
      <xdr:spPr>
        <a:xfrm>
          <a:off x="10528300" y="102077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88363</xdr:rowOff>
    </xdr:from>
    <xdr:to>
      <xdr:col>55</xdr:col>
      <xdr:colOff>88900</xdr:colOff>
      <xdr:row>59</xdr:row>
      <xdr:rowOff>88363</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10388600" y="10203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11315</xdr:rowOff>
    </xdr:from>
    <xdr:ext cx="534377" cy="259045"/>
    <xdr:sp macro="" textlink="">
      <xdr:nvSpPr>
        <xdr:cNvPr id="352" name="農林水産業費最大値テキスト">
          <a:extLst>
            <a:ext uri="{FF2B5EF4-FFF2-40B4-BE49-F238E27FC236}">
              <a16:creationId xmlns:a16="http://schemas.microsoft.com/office/drawing/2014/main" id="{00000000-0008-0000-0700-000060010000}"/>
            </a:ext>
          </a:extLst>
        </xdr:cNvPr>
        <xdr:cNvSpPr txBox="1"/>
      </xdr:nvSpPr>
      <xdr:spPr>
        <a:xfrm>
          <a:off x="10528300" y="8412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96,597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64638</xdr:rowOff>
    </xdr:from>
    <xdr:to>
      <xdr:col>55</xdr:col>
      <xdr:colOff>88900</xdr:colOff>
      <xdr:row>50</xdr:row>
      <xdr:rowOff>64638</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10388600" y="8637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87530</xdr:rowOff>
    </xdr:from>
    <xdr:to>
      <xdr:col>55</xdr:col>
      <xdr:colOff>0</xdr:colOff>
      <xdr:row>59</xdr:row>
      <xdr:rowOff>87922</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9639300" y="10203080"/>
          <a:ext cx="838200" cy="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84427</xdr:rowOff>
    </xdr:from>
    <xdr:ext cx="469744" cy="259045"/>
    <xdr:sp macro="" textlink="">
      <xdr:nvSpPr>
        <xdr:cNvPr id="355" name="農林水産業費平均値テキスト">
          <a:extLst>
            <a:ext uri="{FF2B5EF4-FFF2-40B4-BE49-F238E27FC236}">
              <a16:creationId xmlns:a16="http://schemas.microsoft.com/office/drawing/2014/main" id="{00000000-0008-0000-0700-000063010000}"/>
            </a:ext>
          </a:extLst>
        </xdr:cNvPr>
        <xdr:cNvSpPr txBox="1"/>
      </xdr:nvSpPr>
      <xdr:spPr>
        <a:xfrm>
          <a:off x="10528300" y="98570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61550</xdr:rowOff>
    </xdr:from>
    <xdr:to>
      <xdr:col>55</xdr:col>
      <xdr:colOff>50800</xdr:colOff>
      <xdr:row>58</xdr:row>
      <xdr:rowOff>163150</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10426700" y="10005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86289</xdr:rowOff>
    </xdr:from>
    <xdr:to>
      <xdr:col>50</xdr:col>
      <xdr:colOff>114300</xdr:colOff>
      <xdr:row>59</xdr:row>
      <xdr:rowOff>87530</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8750300" y="10201839"/>
          <a:ext cx="889000" cy="1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63623</xdr:rowOff>
    </xdr:from>
    <xdr:to>
      <xdr:col>50</xdr:col>
      <xdr:colOff>165100</xdr:colOff>
      <xdr:row>58</xdr:row>
      <xdr:rowOff>165223</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9588500" y="10007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10300</xdr:rowOff>
    </xdr:from>
    <xdr:ext cx="469744"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9404428" y="9782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85554</xdr:rowOff>
    </xdr:from>
    <xdr:to>
      <xdr:col>45</xdr:col>
      <xdr:colOff>177800</xdr:colOff>
      <xdr:row>59</xdr:row>
      <xdr:rowOff>86289</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a:off x="7861300" y="10201104"/>
          <a:ext cx="889000" cy="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46234</xdr:rowOff>
    </xdr:from>
    <xdr:to>
      <xdr:col>46</xdr:col>
      <xdr:colOff>38100</xdr:colOff>
      <xdr:row>58</xdr:row>
      <xdr:rowOff>147834</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8699500" y="9990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164361</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483111" y="9765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85554</xdr:rowOff>
    </xdr:from>
    <xdr:to>
      <xdr:col>41</xdr:col>
      <xdr:colOff>50800</xdr:colOff>
      <xdr:row>59</xdr:row>
      <xdr:rowOff>86257</xdr:rowOff>
    </xdr:to>
    <xdr:cxnSp macro="">
      <xdr:nvCxnSpPr>
        <xdr:cNvPr id="363" name="直線コネクタ 362">
          <a:extLst>
            <a:ext uri="{FF2B5EF4-FFF2-40B4-BE49-F238E27FC236}">
              <a16:creationId xmlns:a16="http://schemas.microsoft.com/office/drawing/2014/main" id="{00000000-0008-0000-0700-00006B010000}"/>
            </a:ext>
          </a:extLst>
        </xdr:cNvPr>
        <xdr:cNvCxnSpPr/>
      </xdr:nvCxnSpPr>
      <xdr:spPr>
        <a:xfrm flipV="1">
          <a:off x="6972300" y="10201104"/>
          <a:ext cx="889000" cy="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53239</xdr:rowOff>
    </xdr:from>
    <xdr:to>
      <xdr:col>41</xdr:col>
      <xdr:colOff>101600</xdr:colOff>
      <xdr:row>58</xdr:row>
      <xdr:rowOff>154839</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7810500" y="9997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171366</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594111" y="9772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32534</xdr:rowOff>
    </xdr:from>
    <xdr:to>
      <xdr:col>36</xdr:col>
      <xdr:colOff>165100</xdr:colOff>
      <xdr:row>58</xdr:row>
      <xdr:rowOff>134134</xdr:rowOff>
    </xdr:to>
    <xdr:sp macro="" textlink="">
      <xdr:nvSpPr>
        <xdr:cNvPr id="366" name="フローチャート: 判断 365">
          <a:extLst>
            <a:ext uri="{FF2B5EF4-FFF2-40B4-BE49-F238E27FC236}">
              <a16:creationId xmlns:a16="http://schemas.microsoft.com/office/drawing/2014/main" id="{00000000-0008-0000-0700-00006E010000}"/>
            </a:ext>
          </a:extLst>
        </xdr:cNvPr>
        <xdr:cNvSpPr/>
      </xdr:nvSpPr>
      <xdr:spPr>
        <a:xfrm>
          <a:off x="6921500" y="997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150661</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05111" y="975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37122</xdr:rowOff>
    </xdr:from>
    <xdr:to>
      <xdr:col>55</xdr:col>
      <xdr:colOff>50800</xdr:colOff>
      <xdr:row>59</xdr:row>
      <xdr:rowOff>138722</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10426700" y="10152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123499</xdr:rowOff>
    </xdr:from>
    <xdr:ext cx="378565" cy="259045"/>
    <xdr:sp macro="" textlink="">
      <xdr:nvSpPr>
        <xdr:cNvPr id="374" name="農林水産業費該当値テキスト">
          <a:extLst>
            <a:ext uri="{FF2B5EF4-FFF2-40B4-BE49-F238E27FC236}">
              <a16:creationId xmlns:a16="http://schemas.microsoft.com/office/drawing/2014/main" id="{00000000-0008-0000-0700-000076010000}"/>
            </a:ext>
          </a:extLst>
        </xdr:cNvPr>
        <xdr:cNvSpPr txBox="1"/>
      </xdr:nvSpPr>
      <xdr:spPr>
        <a:xfrm>
          <a:off x="10528300" y="100675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36730</xdr:rowOff>
    </xdr:from>
    <xdr:to>
      <xdr:col>50</xdr:col>
      <xdr:colOff>165100</xdr:colOff>
      <xdr:row>59</xdr:row>
      <xdr:rowOff>138330</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9588500" y="1015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59</xdr:row>
      <xdr:rowOff>129457</xdr:rowOff>
    </xdr:from>
    <xdr:ext cx="378565"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9450017" y="102450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59</xdr:row>
      <xdr:rowOff>35489</xdr:rowOff>
    </xdr:from>
    <xdr:to>
      <xdr:col>46</xdr:col>
      <xdr:colOff>38100</xdr:colOff>
      <xdr:row>59</xdr:row>
      <xdr:rowOff>137089</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8699500" y="10151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59</xdr:row>
      <xdr:rowOff>128216</xdr:rowOff>
    </xdr:from>
    <xdr:ext cx="378565"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8561017" y="102437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59</xdr:row>
      <xdr:rowOff>34754</xdr:rowOff>
    </xdr:from>
    <xdr:to>
      <xdr:col>41</xdr:col>
      <xdr:colOff>101600</xdr:colOff>
      <xdr:row>59</xdr:row>
      <xdr:rowOff>136354</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7810500" y="10150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59</xdr:row>
      <xdr:rowOff>127481</xdr:rowOff>
    </xdr:from>
    <xdr:ext cx="378565"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7672017" y="102430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59</xdr:row>
      <xdr:rowOff>35457</xdr:rowOff>
    </xdr:from>
    <xdr:to>
      <xdr:col>36</xdr:col>
      <xdr:colOff>165100</xdr:colOff>
      <xdr:row>59</xdr:row>
      <xdr:rowOff>137057</xdr:rowOff>
    </xdr:to>
    <xdr:sp macro="" textlink="">
      <xdr:nvSpPr>
        <xdr:cNvPr id="381" name="楕円 380">
          <a:extLst>
            <a:ext uri="{FF2B5EF4-FFF2-40B4-BE49-F238E27FC236}">
              <a16:creationId xmlns:a16="http://schemas.microsoft.com/office/drawing/2014/main" id="{00000000-0008-0000-0700-00007D010000}"/>
            </a:ext>
          </a:extLst>
        </xdr:cNvPr>
        <xdr:cNvSpPr/>
      </xdr:nvSpPr>
      <xdr:spPr>
        <a:xfrm>
          <a:off x="6921500" y="10151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59</xdr:row>
      <xdr:rowOff>128184</xdr:rowOff>
    </xdr:from>
    <xdr:ext cx="378565" cy="25904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783017" y="102437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a:extLst>
            <a:ext uri="{FF2B5EF4-FFF2-40B4-BE49-F238E27FC236}">
              <a16:creationId xmlns:a16="http://schemas.microsoft.com/office/drawing/2014/main" id="{00000000-0008-0000-0700-00008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商工費グラフ枠">
          <a:extLst>
            <a:ext uri="{FF2B5EF4-FFF2-40B4-BE49-F238E27FC236}">
              <a16:creationId xmlns:a16="http://schemas.microsoft.com/office/drawing/2014/main" id="{00000000-0008-0000-0700-000095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155969</xdr:rowOff>
    </xdr:from>
    <xdr:to>
      <xdr:col>54</xdr:col>
      <xdr:colOff>189865</xdr:colOff>
      <xdr:row>79</xdr:row>
      <xdr:rowOff>8826</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10475595" y="11986019"/>
          <a:ext cx="1270" cy="15673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12653</xdr:rowOff>
    </xdr:from>
    <xdr:ext cx="378565" cy="259045"/>
    <xdr:sp macro="" textlink="">
      <xdr:nvSpPr>
        <xdr:cNvPr id="407" name="商工費最小値テキスト">
          <a:extLst>
            <a:ext uri="{FF2B5EF4-FFF2-40B4-BE49-F238E27FC236}">
              <a16:creationId xmlns:a16="http://schemas.microsoft.com/office/drawing/2014/main" id="{00000000-0008-0000-0700-000097010000}"/>
            </a:ext>
          </a:extLst>
        </xdr:cNvPr>
        <xdr:cNvSpPr txBox="1"/>
      </xdr:nvSpPr>
      <xdr:spPr>
        <a:xfrm>
          <a:off x="10528300" y="135572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8826</xdr:rowOff>
    </xdr:from>
    <xdr:to>
      <xdr:col>55</xdr:col>
      <xdr:colOff>88900</xdr:colOff>
      <xdr:row>79</xdr:row>
      <xdr:rowOff>8826</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10388600" y="13553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102646</xdr:rowOff>
    </xdr:from>
    <xdr:ext cx="534377" cy="259045"/>
    <xdr:sp macro="" textlink="">
      <xdr:nvSpPr>
        <xdr:cNvPr id="409" name="商工費最大値テキスト">
          <a:extLst>
            <a:ext uri="{FF2B5EF4-FFF2-40B4-BE49-F238E27FC236}">
              <a16:creationId xmlns:a16="http://schemas.microsoft.com/office/drawing/2014/main" id="{00000000-0008-0000-0700-000099010000}"/>
            </a:ext>
          </a:extLst>
        </xdr:cNvPr>
        <xdr:cNvSpPr txBox="1"/>
      </xdr:nvSpPr>
      <xdr:spPr>
        <a:xfrm>
          <a:off x="10528300" y="11761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42,073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155969</xdr:rowOff>
    </xdr:from>
    <xdr:to>
      <xdr:col>55</xdr:col>
      <xdr:colOff>88900</xdr:colOff>
      <xdr:row>69</xdr:row>
      <xdr:rowOff>155969</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10388600" y="11986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39382</xdr:rowOff>
    </xdr:from>
    <xdr:to>
      <xdr:col>55</xdr:col>
      <xdr:colOff>0</xdr:colOff>
      <xdr:row>78</xdr:row>
      <xdr:rowOff>159931</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9639300" y="13412482"/>
          <a:ext cx="838200" cy="120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3421</xdr:rowOff>
    </xdr:from>
    <xdr:ext cx="469744" cy="259045"/>
    <xdr:sp macro="" textlink="">
      <xdr:nvSpPr>
        <xdr:cNvPr id="412" name="商工費平均値テキスト">
          <a:extLst>
            <a:ext uri="{FF2B5EF4-FFF2-40B4-BE49-F238E27FC236}">
              <a16:creationId xmlns:a16="http://schemas.microsoft.com/office/drawing/2014/main" id="{00000000-0008-0000-0700-00009C010000}"/>
            </a:ext>
          </a:extLst>
        </xdr:cNvPr>
        <xdr:cNvSpPr txBox="1"/>
      </xdr:nvSpPr>
      <xdr:spPr>
        <a:xfrm>
          <a:off x="10528300" y="130336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151994</xdr:rowOff>
    </xdr:from>
    <xdr:to>
      <xdr:col>55</xdr:col>
      <xdr:colOff>50800</xdr:colOff>
      <xdr:row>77</xdr:row>
      <xdr:rowOff>82144</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10426700" y="1318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291</xdr:rowOff>
    </xdr:from>
    <xdr:to>
      <xdr:col>50</xdr:col>
      <xdr:colOff>114300</xdr:colOff>
      <xdr:row>78</xdr:row>
      <xdr:rowOff>159931</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a:off x="8750300" y="13373391"/>
          <a:ext cx="889000" cy="159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470</xdr:rowOff>
    </xdr:from>
    <xdr:to>
      <xdr:col>50</xdr:col>
      <xdr:colOff>165100</xdr:colOff>
      <xdr:row>77</xdr:row>
      <xdr:rowOff>102070</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9588500" y="1320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118597</xdr:rowOff>
    </xdr:from>
    <xdr:ext cx="469744"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04428" y="12977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291</xdr:rowOff>
    </xdr:from>
    <xdr:to>
      <xdr:col>45</xdr:col>
      <xdr:colOff>177800</xdr:colOff>
      <xdr:row>78</xdr:row>
      <xdr:rowOff>169304</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flipV="1">
          <a:off x="7861300" y="13373391"/>
          <a:ext cx="889000" cy="169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82462</xdr:rowOff>
    </xdr:from>
    <xdr:to>
      <xdr:col>46</xdr:col>
      <xdr:colOff>38100</xdr:colOff>
      <xdr:row>77</xdr:row>
      <xdr:rowOff>12612</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8699500" y="13112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29138</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8483111" y="12887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169304</xdr:rowOff>
    </xdr:from>
    <xdr:to>
      <xdr:col>41</xdr:col>
      <xdr:colOff>50800</xdr:colOff>
      <xdr:row>79</xdr:row>
      <xdr:rowOff>16790</xdr:rowOff>
    </xdr:to>
    <xdr:cxnSp macro="">
      <xdr:nvCxnSpPr>
        <xdr:cNvPr id="420" name="直線コネクタ 419">
          <a:extLst>
            <a:ext uri="{FF2B5EF4-FFF2-40B4-BE49-F238E27FC236}">
              <a16:creationId xmlns:a16="http://schemas.microsoft.com/office/drawing/2014/main" id="{00000000-0008-0000-0700-0000A4010000}"/>
            </a:ext>
          </a:extLst>
        </xdr:cNvPr>
        <xdr:cNvCxnSpPr/>
      </xdr:nvCxnSpPr>
      <xdr:spPr>
        <a:xfrm flipV="1">
          <a:off x="6972300" y="13542404"/>
          <a:ext cx="889000" cy="18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75031</xdr:rowOff>
    </xdr:from>
    <xdr:to>
      <xdr:col>41</xdr:col>
      <xdr:colOff>101600</xdr:colOff>
      <xdr:row>78</xdr:row>
      <xdr:rowOff>5181</xdr:rowOff>
    </xdr:to>
    <xdr:sp macro="" textlink="">
      <xdr:nvSpPr>
        <xdr:cNvPr id="421" name="フローチャート: 判断 420">
          <a:extLst>
            <a:ext uri="{FF2B5EF4-FFF2-40B4-BE49-F238E27FC236}">
              <a16:creationId xmlns:a16="http://schemas.microsoft.com/office/drawing/2014/main" id="{00000000-0008-0000-0700-0000A5010000}"/>
            </a:ext>
          </a:extLst>
        </xdr:cNvPr>
        <xdr:cNvSpPr/>
      </xdr:nvSpPr>
      <xdr:spPr>
        <a:xfrm>
          <a:off x="7810500" y="13276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21708</xdr:rowOff>
    </xdr:from>
    <xdr:ext cx="469744"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26428" y="13051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79375</xdr:rowOff>
    </xdr:from>
    <xdr:to>
      <xdr:col>36</xdr:col>
      <xdr:colOff>165100</xdr:colOff>
      <xdr:row>78</xdr:row>
      <xdr:rowOff>9525</xdr:rowOff>
    </xdr:to>
    <xdr:sp macro="" textlink="">
      <xdr:nvSpPr>
        <xdr:cNvPr id="423" name="フローチャート: 判断 422">
          <a:extLst>
            <a:ext uri="{FF2B5EF4-FFF2-40B4-BE49-F238E27FC236}">
              <a16:creationId xmlns:a16="http://schemas.microsoft.com/office/drawing/2014/main" id="{00000000-0008-0000-0700-0000A7010000}"/>
            </a:ext>
          </a:extLst>
        </xdr:cNvPr>
        <xdr:cNvSpPr/>
      </xdr:nvSpPr>
      <xdr:spPr>
        <a:xfrm>
          <a:off x="6921500" y="13281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26052</xdr:rowOff>
    </xdr:from>
    <xdr:ext cx="469744"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37428" y="13056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160032</xdr:rowOff>
    </xdr:from>
    <xdr:to>
      <xdr:col>55</xdr:col>
      <xdr:colOff>50800</xdr:colOff>
      <xdr:row>78</xdr:row>
      <xdr:rowOff>90182</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10426700" y="13361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138459</xdr:rowOff>
    </xdr:from>
    <xdr:ext cx="469744" cy="259045"/>
    <xdr:sp macro="" textlink="">
      <xdr:nvSpPr>
        <xdr:cNvPr id="431" name="商工費該当値テキスト">
          <a:extLst>
            <a:ext uri="{FF2B5EF4-FFF2-40B4-BE49-F238E27FC236}">
              <a16:creationId xmlns:a16="http://schemas.microsoft.com/office/drawing/2014/main" id="{00000000-0008-0000-0700-0000AF010000}"/>
            </a:ext>
          </a:extLst>
        </xdr:cNvPr>
        <xdr:cNvSpPr txBox="1"/>
      </xdr:nvSpPr>
      <xdr:spPr>
        <a:xfrm>
          <a:off x="10528300" y="13340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109131</xdr:rowOff>
    </xdr:from>
    <xdr:to>
      <xdr:col>50</xdr:col>
      <xdr:colOff>165100</xdr:colOff>
      <xdr:row>79</xdr:row>
      <xdr:rowOff>39281</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9588500" y="13482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30408</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9404428" y="13574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120941</xdr:rowOff>
    </xdr:from>
    <xdr:to>
      <xdr:col>46</xdr:col>
      <xdr:colOff>38100</xdr:colOff>
      <xdr:row>78</xdr:row>
      <xdr:rowOff>51091</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8699500" y="13322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42218</xdr:rowOff>
    </xdr:from>
    <xdr:ext cx="469744"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8515428" y="13415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118504</xdr:rowOff>
    </xdr:from>
    <xdr:to>
      <xdr:col>41</xdr:col>
      <xdr:colOff>101600</xdr:colOff>
      <xdr:row>79</xdr:row>
      <xdr:rowOff>48654</xdr:rowOff>
    </xdr:to>
    <xdr:sp macro="" textlink="">
      <xdr:nvSpPr>
        <xdr:cNvPr id="436" name="楕円 435">
          <a:extLst>
            <a:ext uri="{FF2B5EF4-FFF2-40B4-BE49-F238E27FC236}">
              <a16:creationId xmlns:a16="http://schemas.microsoft.com/office/drawing/2014/main" id="{00000000-0008-0000-0700-0000B4010000}"/>
            </a:ext>
          </a:extLst>
        </xdr:cNvPr>
        <xdr:cNvSpPr/>
      </xdr:nvSpPr>
      <xdr:spPr>
        <a:xfrm>
          <a:off x="7810500" y="13491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39781</xdr:rowOff>
    </xdr:from>
    <xdr:ext cx="469744"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7626428" y="13584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137440</xdr:rowOff>
    </xdr:from>
    <xdr:to>
      <xdr:col>36</xdr:col>
      <xdr:colOff>165100</xdr:colOff>
      <xdr:row>79</xdr:row>
      <xdr:rowOff>67590</xdr:rowOff>
    </xdr:to>
    <xdr:sp macro="" textlink="">
      <xdr:nvSpPr>
        <xdr:cNvPr id="438" name="楕円 437">
          <a:extLst>
            <a:ext uri="{FF2B5EF4-FFF2-40B4-BE49-F238E27FC236}">
              <a16:creationId xmlns:a16="http://schemas.microsoft.com/office/drawing/2014/main" id="{00000000-0008-0000-0700-0000B6010000}"/>
            </a:ext>
          </a:extLst>
        </xdr:cNvPr>
        <xdr:cNvSpPr/>
      </xdr:nvSpPr>
      <xdr:spPr>
        <a:xfrm>
          <a:off x="6921500" y="1351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79</xdr:row>
      <xdr:rowOff>58717</xdr:rowOff>
    </xdr:from>
    <xdr:ext cx="378565" cy="259045"/>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783017" y="136032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a:extLst>
            <a:ext uri="{FF2B5EF4-FFF2-40B4-BE49-F238E27FC236}">
              <a16:creationId xmlns:a16="http://schemas.microsoft.com/office/drawing/2014/main" id="{00000000-0008-0000-0700-0000BE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a:extLst>
            <a:ext uri="{FF2B5EF4-FFF2-40B4-BE49-F238E27FC236}">
              <a16:creationId xmlns:a16="http://schemas.microsoft.com/office/drawing/2014/main" id="{00000000-0008-0000-0700-0000BF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土木費グラフ枠">
          <a:extLst>
            <a:ext uri="{FF2B5EF4-FFF2-40B4-BE49-F238E27FC236}">
              <a16:creationId xmlns:a16="http://schemas.microsoft.com/office/drawing/2014/main" id="{00000000-0008-0000-0700-0000D0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50012</xdr:rowOff>
    </xdr:from>
    <xdr:to>
      <xdr:col>54</xdr:col>
      <xdr:colOff>189865</xdr:colOff>
      <xdr:row>98</xdr:row>
      <xdr:rowOff>92380</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10475595" y="15651962"/>
          <a:ext cx="1270" cy="1242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96207</xdr:rowOff>
    </xdr:from>
    <xdr:ext cx="534377" cy="259045"/>
    <xdr:sp macro="" textlink="">
      <xdr:nvSpPr>
        <xdr:cNvPr id="466" name="土木費最小値テキスト">
          <a:extLst>
            <a:ext uri="{FF2B5EF4-FFF2-40B4-BE49-F238E27FC236}">
              <a16:creationId xmlns:a16="http://schemas.microsoft.com/office/drawing/2014/main" id="{00000000-0008-0000-0700-0000D2010000}"/>
            </a:ext>
          </a:extLst>
        </xdr:cNvPr>
        <xdr:cNvSpPr txBox="1"/>
      </xdr:nvSpPr>
      <xdr:spPr>
        <a:xfrm>
          <a:off x="10528300" y="16898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92380</xdr:rowOff>
    </xdr:from>
    <xdr:to>
      <xdr:col>55</xdr:col>
      <xdr:colOff>88900</xdr:colOff>
      <xdr:row>98</xdr:row>
      <xdr:rowOff>92380</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10388600" y="16894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168139</xdr:rowOff>
    </xdr:from>
    <xdr:ext cx="599010" cy="259045"/>
    <xdr:sp macro="" textlink="">
      <xdr:nvSpPr>
        <xdr:cNvPr id="468" name="土木費最大値テキスト">
          <a:extLst>
            <a:ext uri="{FF2B5EF4-FFF2-40B4-BE49-F238E27FC236}">
              <a16:creationId xmlns:a16="http://schemas.microsoft.com/office/drawing/2014/main" id="{00000000-0008-0000-0700-0000D4010000}"/>
            </a:ext>
          </a:extLst>
        </xdr:cNvPr>
        <xdr:cNvSpPr txBox="1"/>
      </xdr:nvSpPr>
      <xdr:spPr>
        <a:xfrm>
          <a:off x="10528300" y="15427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130,489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50012</xdr:rowOff>
    </xdr:from>
    <xdr:to>
      <xdr:col>55</xdr:col>
      <xdr:colOff>88900</xdr:colOff>
      <xdr:row>91</xdr:row>
      <xdr:rowOff>50012</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10388600" y="15651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94252</xdr:rowOff>
    </xdr:from>
    <xdr:to>
      <xdr:col>55</xdr:col>
      <xdr:colOff>0</xdr:colOff>
      <xdr:row>97</xdr:row>
      <xdr:rowOff>122696</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9639300" y="16724902"/>
          <a:ext cx="838200" cy="28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123207</xdr:rowOff>
    </xdr:from>
    <xdr:ext cx="534377" cy="259045"/>
    <xdr:sp macro="" textlink="">
      <xdr:nvSpPr>
        <xdr:cNvPr id="471" name="土木費平均値テキスト">
          <a:extLst>
            <a:ext uri="{FF2B5EF4-FFF2-40B4-BE49-F238E27FC236}">
              <a16:creationId xmlns:a16="http://schemas.microsoft.com/office/drawing/2014/main" id="{00000000-0008-0000-0700-0000D7010000}"/>
            </a:ext>
          </a:extLst>
        </xdr:cNvPr>
        <xdr:cNvSpPr txBox="1"/>
      </xdr:nvSpPr>
      <xdr:spPr>
        <a:xfrm>
          <a:off x="10528300" y="164109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100330</xdr:rowOff>
    </xdr:from>
    <xdr:to>
      <xdr:col>55</xdr:col>
      <xdr:colOff>50800</xdr:colOff>
      <xdr:row>97</xdr:row>
      <xdr:rowOff>30480</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10426700" y="1655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35404</xdr:rowOff>
    </xdr:from>
    <xdr:to>
      <xdr:col>50</xdr:col>
      <xdr:colOff>114300</xdr:colOff>
      <xdr:row>97</xdr:row>
      <xdr:rowOff>122696</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a:off x="8750300" y="16666054"/>
          <a:ext cx="889000" cy="87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121427</xdr:rowOff>
    </xdr:from>
    <xdr:to>
      <xdr:col>50</xdr:col>
      <xdr:colOff>165100</xdr:colOff>
      <xdr:row>97</xdr:row>
      <xdr:rowOff>51577</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9588500" y="16580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68104</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372111" y="16355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35404</xdr:rowOff>
    </xdr:from>
    <xdr:to>
      <xdr:col>45</xdr:col>
      <xdr:colOff>177800</xdr:colOff>
      <xdr:row>97</xdr:row>
      <xdr:rowOff>116525</xdr:rowOff>
    </xdr:to>
    <xdr:cxnSp macro="">
      <xdr:nvCxnSpPr>
        <xdr:cNvPr id="476" name="直線コネクタ 475">
          <a:extLst>
            <a:ext uri="{FF2B5EF4-FFF2-40B4-BE49-F238E27FC236}">
              <a16:creationId xmlns:a16="http://schemas.microsoft.com/office/drawing/2014/main" id="{00000000-0008-0000-0700-0000DC010000}"/>
            </a:ext>
          </a:extLst>
        </xdr:cNvPr>
        <xdr:cNvCxnSpPr/>
      </xdr:nvCxnSpPr>
      <xdr:spPr>
        <a:xfrm flipV="1">
          <a:off x="7861300" y="16666054"/>
          <a:ext cx="889000" cy="81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127795</xdr:rowOff>
    </xdr:from>
    <xdr:to>
      <xdr:col>46</xdr:col>
      <xdr:colOff>38100</xdr:colOff>
      <xdr:row>97</xdr:row>
      <xdr:rowOff>57945</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8699500" y="1658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74472</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483111" y="16362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116525</xdr:rowOff>
    </xdr:from>
    <xdr:to>
      <xdr:col>41</xdr:col>
      <xdr:colOff>50800</xdr:colOff>
      <xdr:row>97</xdr:row>
      <xdr:rowOff>129772</xdr:rowOff>
    </xdr:to>
    <xdr:cxnSp macro="">
      <xdr:nvCxnSpPr>
        <xdr:cNvPr id="479" name="直線コネクタ 478">
          <a:extLst>
            <a:ext uri="{FF2B5EF4-FFF2-40B4-BE49-F238E27FC236}">
              <a16:creationId xmlns:a16="http://schemas.microsoft.com/office/drawing/2014/main" id="{00000000-0008-0000-0700-0000DF010000}"/>
            </a:ext>
          </a:extLst>
        </xdr:cNvPr>
        <xdr:cNvCxnSpPr/>
      </xdr:nvCxnSpPr>
      <xdr:spPr>
        <a:xfrm flipV="1">
          <a:off x="6972300" y="16747175"/>
          <a:ext cx="889000" cy="13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137843</xdr:rowOff>
    </xdr:from>
    <xdr:to>
      <xdr:col>41</xdr:col>
      <xdr:colOff>101600</xdr:colOff>
      <xdr:row>97</xdr:row>
      <xdr:rowOff>67993</xdr:rowOff>
    </xdr:to>
    <xdr:sp macro="" textlink="">
      <xdr:nvSpPr>
        <xdr:cNvPr id="480" name="フローチャート: 判断 479">
          <a:extLst>
            <a:ext uri="{FF2B5EF4-FFF2-40B4-BE49-F238E27FC236}">
              <a16:creationId xmlns:a16="http://schemas.microsoft.com/office/drawing/2014/main" id="{00000000-0008-0000-0700-0000E0010000}"/>
            </a:ext>
          </a:extLst>
        </xdr:cNvPr>
        <xdr:cNvSpPr/>
      </xdr:nvSpPr>
      <xdr:spPr>
        <a:xfrm>
          <a:off x="7810500" y="16597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84520</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94111" y="16372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129656</xdr:rowOff>
    </xdr:from>
    <xdr:to>
      <xdr:col>36</xdr:col>
      <xdr:colOff>165100</xdr:colOff>
      <xdr:row>97</xdr:row>
      <xdr:rowOff>59806</xdr:rowOff>
    </xdr:to>
    <xdr:sp macro="" textlink="">
      <xdr:nvSpPr>
        <xdr:cNvPr id="482" name="フローチャート: 判断 481">
          <a:extLst>
            <a:ext uri="{FF2B5EF4-FFF2-40B4-BE49-F238E27FC236}">
              <a16:creationId xmlns:a16="http://schemas.microsoft.com/office/drawing/2014/main" id="{00000000-0008-0000-0700-0000E2010000}"/>
            </a:ext>
          </a:extLst>
        </xdr:cNvPr>
        <xdr:cNvSpPr/>
      </xdr:nvSpPr>
      <xdr:spPr>
        <a:xfrm>
          <a:off x="6921500" y="16588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76333</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05111" y="16364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43452</xdr:rowOff>
    </xdr:from>
    <xdr:to>
      <xdr:col>55</xdr:col>
      <xdr:colOff>50800</xdr:colOff>
      <xdr:row>97</xdr:row>
      <xdr:rowOff>145052</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10426700" y="16674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21879</xdr:rowOff>
    </xdr:from>
    <xdr:ext cx="534377" cy="259045"/>
    <xdr:sp macro="" textlink="">
      <xdr:nvSpPr>
        <xdr:cNvPr id="490" name="土木費該当値テキスト">
          <a:extLst>
            <a:ext uri="{FF2B5EF4-FFF2-40B4-BE49-F238E27FC236}">
              <a16:creationId xmlns:a16="http://schemas.microsoft.com/office/drawing/2014/main" id="{00000000-0008-0000-0700-0000EA010000}"/>
            </a:ext>
          </a:extLst>
        </xdr:cNvPr>
        <xdr:cNvSpPr txBox="1"/>
      </xdr:nvSpPr>
      <xdr:spPr>
        <a:xfrm>
          <a:off x="10528300" y="16652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71896</xdr:rowOff>
    </xdr:from>
    <xdr:to>
      <xdr:col>50</xdr:col>
      <xdr:colOff>165100</xdr:colOff>
      <xdr:row>98</xdr:row>
      <xdr:rowOff>2046</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9588500" y="16702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164623</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9372111" y="16795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156054</xdr:rowOff>
    </xdr:from>
    <xdr:to>
      <xdr:col>46</xdr:col>
      <xdr:colOff>38100</xdr:colOff>
      <xdr:row>97</xdr:row>
      <xdr:rowOff>86204</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8699500" y="16615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77331</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8483111" y="16707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65725</xdr:rowOff>
    </xdr:from>
    <xdr:to>
      <xdr:col>41</xdr:col>
      <xdr:colOff>101600</xdr:colOff>
      <xdr:row>97</xdr:row>
      <xdr:rowOff>167325</xdr:rowOff>
    </xdr:to>
    <xdr:sp macro="" textlink="">
      <xdr:nvSpPr>
        <xdr:cNvPr id="495" name="楕円 494">
          <a:extLst>
            <a:ext uri="{FF2B5EF4-FFF2-40B4-BE49-F238E27FC236}">
              <a16:creationId xmlns:a16="http://schemas.microsoft.com/office/drawing/2014/main" id="{00000000-0008-0000-0700-0000EF010000}"/>
            </a:ext>
          </a:extLst>
        </xdr:cNvPr>
        <xdr:cNvSpPr/>
      </xdr:nvSpPr>
      <xdr:spPr>
        <a:xfrm>
          <a:off x="7810500" y="16696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158452</xdr:rowOff>
    </xdr:from>
    <xdr:ext cx="534377"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7594111" y="16789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78972</xdr:rowOff>
    </xdr:from>
    <xdr:to>
      <xdr:col>36</xdr:col>
      <xdr:colOff>165100</xdr:colOff>
      <xdr:row>98</xdr:row>
      <xdr:rowOff>9122</xdr:rowOff>
    </xdr:to>
    <xdr:sp macro="" textlink="">
      <xdr:nvSpPr>
        <xdr:cNvPr id="497" name="楕円 496">
          <a:extLst>
            <a:ext uri="{FF2B5EF4-FFF2-40B4-BE49-F238E27FC236}">
              <a16:creationId xmlns:a16="http://schemas.microsoft.com/office/drawing/2014/main" id="{00000000-0008-0000-0700-0000F1010000}"/>
            </a:ext>
          </a:extLst>
        </xdr:cNvPr>
        <xdr:cNvSpPr/>
      </xdr:nvSpPr>
      <xdr:spPr>
        <a:xfrm>
          <a:off x="6921500" y="16709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249</xdr:rowOff>
    </xdr:from>
    <xdr:ext cx="534377"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6705111" y="16802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a:extLst>
            <a:ext uri="{FF2B5EF4-FFF2-40B4-BE49-F238E27FC236}">
              <a16:creationId xmlns:a16="http://schemas.microsoft.com/office/drawing/2014/main" id="{00000000-0008-0000-0700-0000F9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a:extLst>
            <a:ext uri="{FF2B5EF4-FFF2-40B4-BE49-F238E27FC236}">
              <a16:creationId xmlns:a16="http://schemas.microsoft.com/office/drawing/2014/main" id="{00000000-0008-0000-0700-0000FA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2" name="消防費グラフ枠">
          <a:extLst>
            <a:ext uri="{FF2B5EF4-FFF2-40B4-BE49-F238E27FC236}">
              <a16:creationId xmlns:a16="http://schemas.microsoft.com/office/drawing/2014/main" id="{00000000-0008-0000-0700-00000A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49441</xdr:rowOff>
    </xdr:from>
    <xdr:to>
      <xdr:col>85</xdr:col>
      <xdr:colOff>126364</xdr:colOff>
      <xdr:row>39</xdr:row>
      <xdr:rowOff>37440</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6317595" y="5364391"/>
          <a:ext cx="1269" cy="1359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41267</xdr:rowOff>
    </xdr:from>
    <xdr:ext cx="534377" cy="259045"/>
    <xdr:sp macro="" textlink="">
      <xdr:nvSpPr>
        <xdr:cNvPr id="524" name="消防費最小値テキスト">
          <a:extLst>
            <a:ext uri="{FF2B5EF4-FFF2-40B4-BE49-F238E27FC236}">
              <a16:creationId xmlns:a16="http://schemas.microsoft.com/office/drawing/2014/main" id="{00000000-0008-0000-0700-00000C020000}"/>
            </a:ext>
          </a:extLst>
        </xdr:cNvPr>
        <xdr:cNvSpPr txBox="1"/>
      </xdr:nvSpPr>
      <xdr:spPr>
        <a:xfrm>
          <a:off x="16370300" y="6727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37440</xdr:rowOff>
    </xdr:from>
    <xdr:to>
      <xdr:col>86</xdr:col>
      <xdr:colOff>25400</xdr:colOff>
      <xdr:row>39</xdr:row>
      <xdr:rowOff>37440</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6230600" y="6723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167568</xdr:rowOff>
    </xdr:from>
    <xdr:ext cx="534377" cy="259045"/>
    <xdr:sp macro="" textlink="">
      <xdr:nvSpPr>
        <xdr:cNvPr id="526" name="消防費最大値テキスト">
          <a:extLst>
            <a:ext uri="{FF2B5EF4-FFF2-40B4-BE49-F238E27FC236}">
              <a16:creationId xmlns:a16="http://schemas.microsoft.com/office/drawing/2014/main" id="{00000000-0008-0000-0700-00000E020000}"/>
            </a:ext>
          </a:extLst>
        </xdr:cNvPr>
        <xdr:cNvSpPr txBox="1"/>
      </xdr:nvSpPr>
      <xdr:spPr>
        <a:xfrm>
          <a:off x="16370300" y="5139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45,869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49441</xdr:rowOff>
    </xdr:from>
    <xdr:to>
      <xdr:col>86</xdr:col>
      <xdr:colOff>25400</xdr:colOff>
      <xdr:row>31</xdr:row>
      <xdr:rowOff>49441</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6230600" y="5364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133680</xdr:rowOff>
    </xdr:from>
    <xdr:to>
      <xdr:col>85</xdr:col>
      <xdr:colOff>127000</xdr:colOff>
      <xdr:row>37</xdr:row>
      <xdr:rowOff>147968</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5481300" y="6477330"/>
          <a:ext cx="838200" cy="14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64317</xdr:rowOff>
    </xdr:from>
    <xdr:ext cx="534377" cy="259045"/>
    <xdr:sp macro="" textlink="">
      <xdr:nvSpPr>
        <xdr:cNvPr id="529" name="消防費平均値テキスト">
          <a:extLst>
            <a:ext uri="{FF2B5EF4-FFF2-40B4-BE49-F238E27FC236}">
              <a16:creationId xmlns:a16="http://schemas.microsoft.com/office/drawing/2014/main" id="{00000000-0008-0000-0700-000011020000}"/>
            </a:ext>
          </a:extLst>
        </xdr:cNvPr>
        <xdr:cNvSpPr txBox="1"/>
      </xdr:nvSpPr>
      <xdr:spPr>
        <a:xfrm>
          <a:off x="16370300" y="64079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85890</xdr:rowOff>
    </xdr:from>
    <xdr:to>
      <xdr:col>85</xdr:col>
      <xdr:colOff>177800</xdr:colOff>
      <xdr:row>38</xdr:row>
      <xdr:rowOff>16040</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6268700" y="642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72225</xdr:rowOff>
    </xdr:from>
    <xdr:to>
      <xdr:col>81</xdr:col>
      <xdr:colOff>50800</xdr:colOff>
      <xdr:row>37</xdr:row>
      <xdr:rowOff>147968</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a:off x="14592300" y="6415875"/>
          <a:ext cx="889000" cy="75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69469</xdr:rowOff>
    </xdr:from>
    <xdr:to>
      <xdr:col>81</xdr:col>
      <xdr:colOff>101600</xdr:colOff>
      <xdr:row>37</xdr:row>
      <xdr:rowOff>171069</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5430500" y="6413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16146</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14111" y="6188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19304</xdr:rowOff>
    </xdr:from>
    <xdr:to>
      <xdr:col>76</xdr:col>
      <xdr:colOff>114300</xdr:colOff>
      <xdr:row>37</xdr:row>
      <xdr:rowOff>72225</xdr:rowOff>
    </xdr:to>
    <xdr:cxnSp macro="">
      <xdr:nvCxnSpPr>
        <xdr:cNvPr id="534" name="直線コネクタ 533">
          <a:extLst>
            <a:ext uri="{FF2B5EF4-FFF2-40B4-BE49-F238E27FC236}">
              <a16:creationId xmlns:a16="http://schemas.microsoft.com/office/drawing/2014/main" id="{00000000-0008-0000-0700-000016020000}"/>
            </a:ext>
          </a:extLst>
        </xdr:cNvPr>
        <xdr:cNvCxnSpPr/>
      </xdr:nvCxnSpPr>
      <xdr:spPr>
        <a:xfrm>
          <a:off x="13703300" y="6362954"/>
          <a:ext cx="889000" cy="52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37046</xdr:rowOff>
    </xdr:from>
    <xdr:to>
      <xdr:col>76</xdr:col>
      <xdr:colOff>165100</xdr:colOff>
      <xdr:row>37</xdr:row>
      <xdr:rowOff>138646</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4541500" y="638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129773</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325111" y="6473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171094</xdr:rowOff>
    </xdr:from>
    <xdr:to>
      <xdr:col>71</xdr:col>
      <xdr:colOff>177800</xdr:colOff>
      <xdr:row>37</xdr:row>
      <xdr:rowOff>19304</xdr:rowOff>
    </xdr:to>
    <xdr:cxnSp macro="">
      <xdr:nvCxnSpPr>
        <xdr:cNvPr id="537" name="直線コネクタ 536">
          <a:extLst>
            <a:ext uri="{FF2B5EF4-FFF2-40B4-BE49-F238E27FC236}">
              <a16:creationId xmlns:a16="http://schemas.microsoft.com/office/drawing/2014/main" id="{00000000-0008-0000-0700-000019020000}"/>
            </a:ext>
          </a:extLst>
        </xdr:cNvPr>
        <xdr:cNvCxnSpPr/>
      </xdr:nvCxnSpPr>
      <xdr:spPr>
        <a:xfrm>
          <a:off x="12814300" y="6343294"/>
          <a:ext cx="889000" cy="19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54686</xdr:rowOff>
    </xdr:from>
    <xdr:to>
      <xdr:col>72</xdr:col>
      <xdr:colOff>38100</xdr:colOff>
      <xdr:row>37</xdr:row>
      <xdr:rowOff>156286</xdr:rowOff>
    </xdr:to>
    <xdr:sp macro="" textlink="">
      <xdr:nvSpPr>
        <xdr:cNvPr id="538" name="フローチャート: 判断 537">
          <a:extLst>
            <a:ext uri="{FF2B5EF4-FFF2-40B4-BE49-F238E27FC236}">
              <a16:creationId xmlns:a16="http://schemas.microsoft.com/office/drawing/2014/main" id="{00000000-0008-0000-0700-00001A020000}"/>
            </a:ext>
          </a:extLst>
        </xdr:cNvPr>
        <xdr:cNvSpPr/>
      </xdr:nvSpPr>
      <xdr:spPr>
        <a:xfrm>
          <a:off x="13652500" y="6398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147414</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436111" y="6491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77432</xdr:rowOff>
    </xdr:from>
    <xdr:to>
      <xdr:col>67</xdr:col>
      <xdr:colOff>101600</xdr:colOff>
      <xdr:row>38</xdr:row>
      <xdr:rowOff>7582</xdr:rowOff>
    </xdr:to>
    <xdr:sp macro="" textlink="">
      <xdr:nvSpPr>
        <xdr:cNvPr id="540" name="フローチャート: 判断 539">
          <a:extLst>
            <a:ext uri="{FF2B5EF4-FFF2-40B4-BE49-F238E27FC236}">
              <a16:creationId xmlns:a16="http://schemas.microsoft.com/office/drawing/2014/main" id="{00000000-0008-0000-0700-00001C020000}"/>
            </a:ext>
          </a:extLst>
        </xdr:cNvPr>
        <xdr:cNvSpPr/>
      </xdr:nvSpPr>
      <xdr:spPr>
        <a:xfrm>
          <a:off x="12763500" y="6421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170159</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547111" y="6513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82880</xdr:rowOff>
    </xdr:from>
    <xdr:to>
      <xdr:col>85</xdr:col>
      <xdr:colOff>177800</xdr:colOff>
      <xdr:row>38</xdr:row>
      <xdr:rowOff>13030</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6268700" y="6426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105757</xdr:rowOff>
    </xdr:from>
    <xdr:ext cx="534377" cy="259045"/>
    <xdr:sp macro="" textlink="">
      <xdr:nvSpPr>
        <xdr:cNvPr id="548" name="消防費該当値テキスト">
          <a:extLst>
            <a:ext uri="{FF2B5EF4-FFF2-40B4-BE49-F238E27FC236}">
              <a16:creationId xmlns:a16="http://schemas.microsoft.com/office/drawing/2014/main" id="{00000000-0008-0000-0700-000024020000}"/>
            </a:ext>
          </a:extLst>
        </xdr:cNvPr>
        <xdr:cNvSpPr txBox="1"/>
      </xdr:nvSpPr>
      <xdr:spPr>
        <a:xfrm>
          <a:off x="16370300" y="6277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97168</xdr:rowOff>
    </xdr:from>
    <xdr:to>
      <xdr:col>81</xdr:col>
      <xdr:colOff>101600</xdr:colOff>
      <xdr:row>38</xdr:row>
      <xdr:rowOff>27318</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5430500" y="6440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18445</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5214111" y="6533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21425</xdr:rowOff>
    </xdr:from>
    <xdr:to>
      <xdr:col>76</xdr:col>
      <xdr:colOff>165100</xdr:colOff>
      <xdr:row>37</xdr:row>
      <xdr:rowOff>123025</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4541500" y="6365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139552</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4325111" y="6140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139954</xdr:rowOff>
    </xdr:from>
    <xdr:to>
      <xdr:col>72</xdr:col>
      <xdr:colOff>38100</xdr:colOff>
      <xdr:row>37</xdr:row>
      <xdr:rowOff>70104</xdr:rowOff>
    </xdr:to>
    <xdr:sp macro="" textlink="">
      <xdr:nvSpPr>
        <xdr:cNvPr id="553" name="楕円 552">
          <a:extLst>
            <a:ext uri="{FF2B5EF4-FFF2-40B4-BE49-F238E27FC236}">
              <a16:creationId xmlns:a16="http://schemas.microsoft.com/office/drawing/2014/main" id="{00000000-0008-0000-0700-000029020000}"/>
            </a:ext>
          </a:extLst>
        </xdr:cNvPr>
        <xdr:cNvSpPr/>
      </xdr:nvSpPr>
      <xdr:spPr>
        <a:xfrm>
          <a:off x="13652500" y="6312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86631</xdr:rowOff>
    </xdr:from>
    <xdr:ext cx="534377"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3436111" y="6087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120294</xdr:rowOff>
    </xdr:from>
    <xdr:to>
      <xdr:col>67</xdr:col>
      <xdr:colOff>101600</xdr:colOff>
      <xdr:row>37</xdr:row>
      <xdr:rowOff>50444</xdr:rowOff>
    </xdr:to>
    <xdr:sp macro="" textlink="">
      <xdr:nvSpPr>
        <xdr:cNvPr id="555" name="楕円 554">
          <a:extLst>
            <a:ext uri="{FF2B5EF4-FFF2-40B4-BE49-F238E27FC236}">
              <a16:creationId xmlns:a16="http://schemas.microsoft.com/office/drawing/2014/main" id="{00000000-0008-0000-0700-00002B020000}"/>
            </a:ext>
          </a:extLst>
        </xdr:cNvPr>
        <xdr:cNvSpPr/>
      </xdr:nvSpPr>
      <xdr:spPr>
        <a:xfrm>
          <a:off x="12763500" y="6292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66971</xdr:rowOff>
    </xdr:from>
    <xdr:ext cx="534377"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547111" y="6067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3" name="正方形/長方形 562">
          <a:extLst>
            <a:ext uri="{FF2B5EF4-FFF2-40B4-BE49-F238E27FC236}">
              <a16:creationId xmlns:a16="http://schemas.microsoft.com/office/drawing/2014/main" id="{00000000-0008-0000-0700-00003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4" name="正方形/長方形 563">
          <a:extLst>
            <a:ext uri="{FF2B5EF4-FFF2-40B4-BE49-F238E27FC236}">
              <a16:creationId xmlns:a16="http://schemas.microsoft.com/office/drawing/2014/main" id="{00000000-0008-0000-0700-00003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2" name="教育費グラフ枠">
          <a:extLst>
            <a:ext uri="{FF2B5EF4-FFF2-40B4-BE49-F238E27FC236}">
              <a16:creationId xmlns:a16="http://schemas.microsoft.com/office/drawing/2014/main" id="{00000000-0008-0000-0700-00004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137969</xdr:rowOff>
    </xdr:from>
    <xdr:to>
      <xdr:col>85</xdr:col>
      <xdr:colOff>126364</xdr:colOff>
      <xdr:row>59</xdr:row>
      <xdr:rowOff>9610</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6317595" y="8710469"/>
          <a:ext cx="1269" cy="14146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13437</xdr:rowOff>
    </xdr:from>
    <xdr:ext cx="534377" cy="259045"/>
    <xdr:sp macro="" textlink="">
      <xdr:nvSpPr>
        <xdr:cNvPr id="584" name="教育費最小値テキスト">
          <a:extLst>
            <a:ext uri="{FF2B5EF4-FFF2-40B4-BE49-F238E27FC236}">
              <a16:creationId xmlns:a16="http://schemas.microsoft.com/office/drawing/2014/main" id="{00000000-0008-0000-0700-000048020000}"/>
            </a:ext>
          </a:extLst>
        </xdr:cNvPr>
        <xdr:cNvSpPr txBox="1"/>
      </xdr:nvSpPr>
      <xdr:spPr>
        <a:xfrm>
          <a:off x="16370300" y="10128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9610</xdr:rowOff>
    </xdr:from>
    <xdr:to>
      <xdr:col>86</xdr:col>
      <xdr:colOff>25400</xdr:colOff>
      <xdr:row>59</xdr:row>
      <xdr:rowOff>9610</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6230600" y="10125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84646</xdr:rowOff>
    </xdr:from>
    <xdr:ext cx="599010" cy="259045"/>
    <xdr:sp macro="" textlink="">
      <xdr:nvSpPr>
        <xdr:cNvPr id="586" name="教育費最大値テキスト">
          <a:extLst>
            <a:ext uri="{FF2B5EF4-FFF2-40B4-BE49-F238E27FC236}">
              <a16:creationId xmlns:a16="http://schemas.microsoft.com/office/drawing/2014/main" id="{00000000-0008-0000-0700-00004A020000}"/>
            </a:ext>
          </a:extLst>
        </xdr:cNvPr>
        <xdr:cNvSpPr txBox="1"/>
      </xdr:nvSpPr>
      <xdr:spPr>
        <a:xfrm>
          <a:off x="16370300" y="8485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112,106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137969</xdr:rowOff>
    </xdr:from>
    <xdr:to>
      <xdr:col>86</xdr:col>
      <xdr:colOff>25400</xdr:colOff>
      <xdr:row>50</xdr:row>
      <xdr:rowOff>137969</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6230600" y="8710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57763</xdr:rowOff>
    </xdr:from>
    <xdr:to>
      <xdr:col>85</xdr:col>
      <xdr:colOff>127000</xdr:colOff>
      <xdr:row>58</xdr:row>
      <xdr:rowOff>36961</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flipV="1">
          <a:off x="15481300" y="9658963"/>
          <a:ext cx="838200" cy="322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45153</xdr:rowOff>
    </xdr:from>
    <xdr:ext cx="534377" cy="259045"/>
    <xdr:sp macro="" textlink="">
      <xdr:nvSpPr>
        <xdr:cNvPr id="589" name="教育費平均値テキスト">
          <a:extLst>
            <a:ext uri="{FF2B5EF4-FFF2-40B4-BE49-F238E27FC236}">
              <a16:creationId xmlns:a16="http://schemas.microsoft.com/office/drawing/2014/main" id="{00000000-0008-0000-0700-00004D020000}"/>
            </a:ext>
          </a:extLst>
        </xdr:cNvPr>
        <xdr:cNvSpPr txBox="1"/>
      </xdr:nvSpPr>
      <xdr:spPr>
        <a:xfrm>
          <a:off x="16370300" y="96463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66726</xdr:rowOff>
    </xdr:from>
    <xdr:to>
      <xdr:col>85</xdr:col>
      <xdr:colOff>177800</xdr:colOff>
      <xdr:row>56</xdr:row>
      <xdr:rowOff>168326</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6268700" y="9667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8843</xdr:rowOff>
    </xdr:from>
    <xdr:to>
      <xdr:col>81</xdr:col>
      <xdr:colOff>50800</xdr:colOff>
      <xdr:row>58</xdr:row>
      <xdr:rowOff>36961</xdr:rowOff>
    </xdr:to>
    <xdr:cxnSp macro="">
      <xdr:nvCxnSpPr>
        <xdr:cNvPr id="591" name="直線コネクタ 590">
          <a:extLst>
            <a:ext uri="{FF2B5EF4-FFF2-40B4-BE49-F238E27FC236}">
              <a16:creationId xmlns:a16="http://schemas.microsoft.com/office/drawing/2014/main" id="{00000000-0008-0000-0700-00004F020000}"/>
            </a:ext>
          </a:extLst>
        </xdr:cNvPr>
        <xdr:cNvCxnSpPr/>
      </xdr:nvCxnSpPr>
      <xdr:spPr>
        <a:xfrm>
          <a:off x="14592300" y="9610043"/>
          <a:ext cx="889000" cy="371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78384</xdr:rowOff>
    </xdr:from>
    <xdr:to>
      <xdr:col>81</xdr:col>
      <xdr:colOff>101600</xdr:colOff>
      <xdr:row>57</xdr:row>
      <xdr:rowOff>8534</xdr:rowOff>
    </xdr:to>
    <xdr:sp macro=""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5430500" y="967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25061</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5214111" y="9454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8843</xdr:rowOff>
    </xdr:from>
    <xdr:to>
      <xdr:col>76</xdr:col>
      <xdr:colOff>114300</xdr:colOff>
      <xdr:row>57</xdr:row>
      <xdr:rowOff>87792</xdr:rowOff>
    </xdr:to>
    <xdr:cxnSp macro="">
      <xdr:nvCxnSpPr>
        <xdr:cNvPr id="594" name="直線コネクタ 593">
          <a:extLst>
            <a:ext uri="{FF2B5EF4-FFF2-40B4-BE49-F238E27FC236}">
              <a16:creationId xmlns:a16="http://schemas.microsoft.com/office/drawing/2014/main" id="{00000000-0008-0000-0700-000052020000}"/>
            </a:ext>
          </a:extLst>
        </xdr:cNvPr>
        <xdr:cNvCxnSpPr/>
      </xdr:nvCxnSpPr>
      <xdr:spPr>
        <a:xfrm flipV="1">
          <a:off x="13703300" y="9610043"/>
          <a:ext cx="889000" cy="250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135208</xdr:rowOff>
    </xdr:from>
    <xdr:to>
      <xdr:col>76</xdr:col>
      <xdr:colOff>165100</xdr:colOff>
      <xdr:row>56</xdr:row>
      <xdr:rowOff>65358</xdr:rowOff>
    </xdr:to>
    <xdr:sp macro="" textlink="">
      <xdr:nvSpPr>
        <xdr:cNvPr id="595" name="フローチャート: 判断 594">
          <a:extLst>
            <a:ext uri="{FF2B5EF4-FFF2-40B4-BE49-F238E27FC236}">
              <a16:creationId xmlns:a16="http://schemas.microsoft.com/office/drawing/2014/main" id="{00000000-0008-0000-0700-000053020000}"/>
            </a:ext>
          </a:extLst>
        </xdr:cNvPr>
        <xdr:cNvSpPr/>
      </xdr:nvSpPr>
      <xdr:spPr>
        <a:xfrm>
          <a:off x="14541500" y="956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56485</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325111" y="9657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87792</xdr:rowOff>
    </xdr:from>
    <xdr:to>
      <xdr:col>71</xdr:col>
      <xdr:colOff>177800</xdr:colOff>
      <xdr:row>57</xdr:row>
      <xdr:rowOff>142949</xdr:rowOff>
    </xdr:to>
    <xdr:cxnSp macro="">
      <xdr:nvCxnSpPr>
        <xdr:cNvPr id="597" name="直線コネクタ 596">
          <a:extLst>
            <a:ext uri="{FF2B5EF4-FFF2-40B4-BE49-F238E27FC236}">
              <a16:creationId xmlns:a16="http://schemas.microsoft.com/office/drawing/2014/main" id="{00000000-0008-0000-0700-000055020000}"/>
            </a:ext>
          </a:extLst>
        </xdr:cNvPr>
        <xdr:cNvCxnSpPr/>
      </xdr:nvCxnSpPr>
      <xdr:spPr>
        <a:xfrm flipV="1">
          <a:off x="12814300" y="9860442"/>
          <a:ext cx="889000" cy="55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63836</xdr:rowOff>
    </xdr:from>
    <xdr:to>
      <xdr:col>72</xdr:col>
      <xdr:colOff>38100</xdr:colOff>
      <xdr:row>56</xdr:row>
      <xdr:rowOff>165436</xdr:rowOff>
    </xdr:to>
    <xdr:sp macro="" textlink="">
      <xdr:nvSpPr>
        <xdr:cNvPr id="598" name="フローチャート: 判断 597">
          <a:extLst>
            <a:ext uri="{FF2B5EF4-FFF2-40B4-BE49-F238E27FC236}">
              <a16:creationId xmlns:a16="http://schemas.microsoft.com/office/drawing/2014/main" id="{00000000-0008-0000-0700-000056020000}"/>
            </a:ext>
          </a:extLst>
        </xdr:cNvPr>
        <xdr:cNvSpPr/>
      </xdr:nvSpPr>
      <xdr:spPr>
        <a:xfrm>
          <a:off x="13652500" y="9665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10513</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3436111" y="9440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138425</xdr:rowOff>
    </xdr:from>
    <xdr:to>
      <xdr:col>67</xdr:col>
      <xdr:colOff>101600</xdr:colOff>
      <xdr:row>57</xdr:row>
      <xdr:rowOff>68575</xdr:rowOff>
    </xdr:to>
    <xdr:sp macro="" textlink="">
      <xdr:nvSpPr>
        <xdr:cNvPr id="600" name="フローチャート: 判断 599">
          <a:extLst>
            <a:ext uri="{FF2B5EF4-FFF2-40B4-BE49-F238E27FC236}">
              <a16:creationId xmlns:a16="http://schemas.microsoft.com/office/drawing/2014/main" id="{00000000-0008-0000-0700-000058020000}"/>
            </a:ext>
          </a:extLst>
        </xdr:cNvPr>
        <xdr:cNvSpPr/>
      </xdr:nvSpPr>
      <xdr:spPr>
        <a:xfrm>
          <a:off x="12763500" y="9739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85102</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547111" y="9514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6963</xdr:rowOff>
    </xdr:from>
    <xdr:to>
      <xdr:col>85</xdr:col>
      <xdr:colOff>177800</xdr:colOff>
      <xdr:row>56</xdr:row>
      <xdr:rowOff>108563</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6268700" y="9608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29840</xdr:rowOff>
    </xdr:from>
    <xdr:ext cx="534377" cy="259045"/>
    <xdr:sp macro="" textlink="">
      <xdr:nvSpPr>
        <xdr:cNvPr id="608" name="教育費該当値テキスト">
          <a:extLst>
            <a:ext uri="{FF2B5EF4-FFF2-40B4-BE49-F238E27FC236}">
              <a16:creationId xmlns:a16="http://schemas.microsoft.com/office/drawing/2014/main" id="{00000000-0008-0000-0700-000060020000}"/>
            </a:ext>
          </a:extLst>
        </xdr:cNvPr>
        <xdr:cNvSpPr txBox="1"/>
      </xdr:nvSpPr>
      <xdr:spPr>
        <a:xfrm>
          <a:off x="16370300" y="9459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157611</xdr:rowOff>
    </xdr:from>
    <xdr:to>
      <xdr:col>81</xdr:col>
      <xdr:colOff>101600</xdr:colOff>
      <xdr:row>58</xdr:row>
      <xdr:rowOff>87761</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5430500" y="9930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78888</xdr:rowOff>
    </xdr:from>
    <xdr:ext cx="534377"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5214111" y="10022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129493</xdr:rowOff>
    </xdr:from>
    <xdr:to>
      <xdr:col>76</xdr:col>
      <xdr:colOff>165100</xdr:colOff>
      <xdr:row>56</xdr:row>
      <xdr:rowOff>59643</xdr:rowOff>
    </xdr:to>
    <xdr:sp macro="" textlink="">
      <xdr:nvSpPr>
        <xdr:cNvPr id="611" name="楕円 610">
          <a:extLst>
            <a:ext uri="{FF2B5EF4-FFF2-40B4-BE49-F238E27FC236}">
              <a16:creationId xmlns:a16="http://schemas.microsoft.com/office/drawing/2014/main" id="{00000000-0008-0000-0700-000063020000}"/>
            </a:ext>
          </a:extLst>
        </xdr:cNvPr>
        <xdr:cNvSpPr/>
      </xdr:nvSpPr>
      <xdr:spPr>
        <a:xfrm>
          <a:off x="14541500" y="955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76170</xdr:rowOff>
    </xdr:from>
    <xdr:ext cx="534377"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4325111" y="9334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36992</xdr:rowOff>
    </xdr:from>
    <xdr:to>
      <xdr:col>72</xdr:col>
      <xdr:colOff>38100</xdr:colOff>
      <xdr:row>57</xdr:row>
      <xdr:rowOff>138592</xdr:rowOff>
    </xdr:to>
    <xdr:sp macro="" textlink="">
      <xdr:nvSpPr>
        <xdr:cNvPr id="613" name="楕円 612">
          <a:extLst>
            <a:ext uri="{FF2B5EF4-FFF2-40B4-BE49-F238E27FC236}">
              <a16:creationId xmlns:a16="http://schemas.microsoft.com/office/drawing/2014/main" id="{00000000-0008-0000-0700-000065020000}"/>
            </a:ext>
          </a:extLst>
        </xdr:cNvPr>
        <xdr:cNvSpPr/>
      </xdr:nvSpPr>
      <xdr:spPr>
        <a:xfrm>
          <a:off x="13652500" y="9809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129719</xdr:rowOff>
    </xdr:from>
    <xdr:ext cx="534377"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3436111" y="9902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92149</xdr:rowOff>
    </xdr:from>
    <xdr:to>
      <xdr:col>67</xdr:col>
      <xdr:colOff>101600</xdr:colOff>
      <xdr:row>58</xdr:row>
      <xdr:rowOff>22299</xdr:rowOff>
    </xdr:to>
    <xdr:sp macro="" textlink="">
      <xdr:nvSpPr>
        <xdr:cNvPr id="615" name="楕円 614">
          <a:extLst>
            <a:ext uri="{FF2B5EF4-FFF2-40B4-BE49-F238E27FC236}">
              <a16:creationId xmlns:a16="http://schemas.microsoft.com/office/drawing/2014/main" id="{00000000-0008-0000-0700-000067020000}"/>
            </a:ext>
          </a:extLst>
        </xdr:cNvPr>
        <xdr:cNvSpPr/>
      </xdr:nvSpPr>
      <xdr:spPr>
        <a:xfrm>
          <a:off x="12763500" y="9864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13426</xdr:rowOff>
    </xdr:from>
    <xdr:ext cx="534377"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547111" y="9957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2" name="正方形/長方形 621">
          <a:extLst>
            <a:ext uri="{FF2B5EF4-FFF2-40B4-BE49-F238E27FC236}">
              <a16:creationId xmlns:a16="http://schemas.microsoft.com/office/drawing/2014/main" id="{00000000-0008-0000-0700-00006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3" name="正方形/長方形 622">
          <a:extLst>
            <a:ext uri="{FF2B5EF4-FFF2-40B4-BE49-F238E27FC236}">
              <a16:creationId xmlns:a16="http://schemas.microsoft.com/office/drawing/2014/main" id="{00000000-0008-0000-0700-00006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4" name="正方形/長方形 623">
          <a:extLst>
            <a:ext uri="{FF2B5EF4-FFF2-40B4-BE49-F238E27FC236}">
              <a16:creationId xmlns:a16="http://schemas.microsoft.com/office/drawing/2014/main" id="{00000000-0008-0000-0700-00007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41" name="災害復旧費グラフ枠">
          <a:extLst>
            <a:ext uri="{FF2B5EF4-FFF2-40B4-BE49-F238E27FC236}">
              <a16:creationId xmlns:a16="http://schemas.microsoft.com/office/drawing/2014/main" id="{00000000-0008-0000-0700-00008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9839</xdr:rowOff>
    </xdr:from>
    <xdr:to>
      <xdr:col>85</xdr:col>
      <xdr:colOff>126364</xdr:colOff>
      <xdr:row>79</xdr:row>
      <xdr:rowOff>98879</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flipV="1">
          <a:off x="16317595" y="12182789"/>
          <a:ext cx="1269" cy="146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124996</xdr:rowOff>
    </xdr:from>
    <xdr:ext cx="249299" cy="259045"/>
    <xdr:sp macro="" textlink="">
      <xdr:nvSpPr>
        <xdr:cNvPr id="643" name="災害復旧費最小値テキスト">
          <a:extLst>
            <a:ext uri="{FF2B5EF4-FFF2-40B4-BE49-F238E27FC236}">
              <a16:creationId xmlns:a16="http://schemas.microsoft.com/office/drawing/2014/main" id="{00000000-0008-0000-0700-000083020000}"/>
            </a:ext>
          </a:extLst>
        </xdr:cNvPr>
        <xdr:cNvSpPr txBox="1"/>
      </xdr:nvSpPr>
      <xdr:spPr>
        <a:xfrm>
          <a:off x="16370300" y="136695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127966</xdr:rowOff>
    </xdr:from>
    <xdr:ext cx="534377" cy="259045"/>
    <xdr:sp macro="" textlink="">
      <xdr:nvSpPr>
        <xdr:cNvPr id="645" name="災害復旧費最大値テキスト">
          <a:extLst>
            <a:ext uri="{FF2B5EF4-FFF2-40B4-BE49-F238E27FC236}">
              <a16:creationId xmlns:a16="http://schemas.microsoft.com/office/drawing/2014/main" id="{00000000-0008-0000-0700-000085020000}"/>
            </a:ext>
          </a:extLst>
        </xdr:cNvPr>
        <xdr:cNvSpPr txBox="1"/>
      </xdr:nvSpPr>
      <xdr:spPr>
        <a:xfrm>
          <a:off x="16370300" y="11958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89,453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9839</xdr:rowOff>
    </xdr:from>
    <xdr:to>
      <xdr:col>86</xdr:col>
      <xdr:colOff>25400</xdr:colOff>
      <xdr:row>71</xdr:row>
      <xdr:rowOff>9839</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a:off x="16230600" y="12182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42446</xdr:rowOff>
    </xdr:from>
    <xdr:ext cx="469744" cy="259045"/>
    <xdr:sp macro="" textlink="">
      <xdr:nvSpPr>
        <xdr:cNvPr id="648" name="災害復旧費平均値テキスト">
          <a:extLst>
            <a:ext uri="{FF2B5EF4-FFF2-40B4-BE49-F238E27FC236}">
              <a16:creationId xmlns:a16="http://schemas.microsoft.com/office/drawing/2014/main" id="{00000000-0008-0000-0700-000088020000}"/>
            </a:ext>
          </a:extLst>
        </xdr:cNvPr>
        <xdr:cNvSpPr txBox="1"/>
      </xdr:nvSpPr>
      <xdr:spPr>
        <a:xfrm>
          <a:off x="16370300" y="134155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19569</xdr:rowOff>
    </xdr:from>
    <xdr:to>
      <xdr:col>85</xdr:col>
      <xdr:colOff>177800</xdr:colOff>
      <xdr:row>79</xdr:row>
      <xdr:rowOff>121169</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6268700" y="13564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50" name="直線コネクタ 649">
          <a:extLst>
            <a:ext uri="{FF2B5EF4-FFF2-40B4-BE49-F238E27FC236}">
              <a16:creationId xmlns:a16="http://schemas.microsoft.com/office/drawing/2014/main" id="{00000000-0008-0000-0700-00008A020000}"/>
            </a:ext>
          </a:extLst>
        </xdr:cNvPr>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11813</xdr:rowOff>
    </xdr:from>
    <xdr:to>
      <xdr:col>81</xdr:col>
      <xdr:colOff>101600</xdr:colOff>
      <xdr:row>79</xdr:row>
      <xdr:rowOff>113413</xdr:rowOff>
    </xdr:to>
    <xdr:sp macro="" textlink="">
      <xdr:nvSpPr>
        <xdr:cNvPr id="651" name="フローチャート: 判断 650">
          <a:extLst>
            <a:ext uri="{FF2B5EF4-FFF2-40B4-BE49-F238E27FC236}">
              <a16:creationId xmlns:a16="http://schemas.microsoft.com/office/drawing/2014/main" id="{00000000-0008-0000-0700-00008B020000}"/>
            </a:ext>
          </a:extLst>
        </xdr:cNvPr>
        <xdr:cNvSpPr/>
      </xdr:nvSpPr>
      <xdr:spPr>
        <a:xfrm>
          <a:off x="15430500" y="1355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129940</xdr:rowOff>
    </xdr:from>
    <xdr:ext cx="469744"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5246428" y="13331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53" name="直線コネクタ 652">
          <a:extLst>
            <a:ext uri="{FF2B5EF4-FFF2-40B4-BE49-F238E27FC236}">
              <a16:creationId xmlns:a16="http://schemas.microsoft.com/office/drawing/2014/main" id="{00000000-0008-0000-0700-00008D020000}"/>
            </a:ext>
          </a:extLst>
        </xdr:cNvPr>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21072</xdr:rowOff>
    </xdr:from>
    <xdr:to>
      <xdr:col>76</xdr:col>
      <xdr:colOff>165100</xdr:colOff>
      <xdr:row>79</xdr:row>
      <xdr:rowOff>122672</xdr:rowOff>
    </xdr:to>
    <xdr:sp macro="" textlink="">
      <xdr:nvSpPr>
        <xdr:cNvPr id="654" name="フローチャート: 判断 653">
          <a:extLst>
            <a:ext uri="{FF2B5EF4-FFF2-40B4-BE49-F238E27FC236}">
              <a16:creationId xmlns:a16="http://schemas.microsoft.com/office/drawing/2014/main" id="{00000000-0008-0000-0700-00008E020000}"/>
            </a:ext>
          </a:extLst>
        </xdr:cNvPr>
        <xdr:cNvSpPr/>
      </xdr:nvSpPr>
      <xdr:spPr>
        <a:xfrm>
          <a:off x="14541500" y="13565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139199</xdr:rowOff>
    </xdr:from>
    <xdr:ext cx="469744"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357428" y="13340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56" name="直線コネクタ 655">
          <a:extLst>
            <a:ext uri="{FF2B5EF4-FFF2-40B4-BE49-F238E27FC236}">
              <a16:creationId xmlns:a16="http://schemas.microsoft.com/office/drawing/2014/main" id="{00000000-0008-0000-0700-000090020000}"/>
            </a:ext>
          </a:extLst>
        </xdr:cNvPr>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15013</xdr:rowOff>
    </xdr:from>
    <xdr:to>
      <xdr:col>72</xdr:col>
      <xdr:colOff>38100</xdr:colOff>
      <xdr:row>79</xdr:row>
      <xdr:rowOff>116613</xdr:rowOff>
    </xdr:to>
    <xdr:sp macro="" textlink="">
      <xdr:nvSpPr>
        <xdr:cNvPr id="657" name="フローチャート: 判断 656">
          <a:extLst>
            <a:ext uri="{FF2B5EF4-FFF2-40B4-BE49-F238E27FC236}">
              <a16:creationId xmlns:a16="http://schemas.microsoft.com/office/drawing/2014/main" id="{00000000-0008-0000-0700-000091020000}"/>
            </a:ext>
          </a:extLst>
        </xdr:cNvPr>
        <xdr:cNvSpPr/>
      </xdr:nvSpPr>
      <xdr:spPr>
        <a:xfrm>
          <a:off x="13652500" y="13559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133140</xdr:rowOff>
    </xdr:from>
    <xdr:ext cx="469744"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3468428" y="13334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23684</xdr:rowOff>
    </xdr:from>
    <xdr:to>
      <xdr:col>67</xdr:col>
      <xdr:colOff>101600</xdr:colOff>
      <xdr:row>79</xdr:row>
      <xdr:rowOff>125284</xdr:rowOff>
    </xdr:to>
    <xdr:sp macro="" textlink="">
      <xdr:nvSpPr>
        <xdr:cNvPr id="659" name="フローチャート: 判断 658">
          <a:extLst>
            <a:ext uri="{FF2B5EF4-FFF2-40B4-BE49-F238E27FC236}">
              <a16:creationId xmlns:a16="http://schemas.microsoft.com/office/drawing/2014/main" id="{00000000-0008-0000-0700-000093020000}"/>
            </a:ext>
          </a:extLst>
        </xdr:cNvPr>
        <xdr:cNvSpPr/>
      </xdr:nvSpPr>
      <xdr:spPr>
        <a:xfrm>
          <a:off x="12763500" y="13568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141811</xdr:rowOff>
    </xdr:from>
    <xdr:ext cx="469744"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2579428" y="13343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169446</xdr:rowOff>
    </xdr:from>
    <xdr:ext cx="249299" cy="259045"/>
    <xdr:sp macro="" textlink="">
      <xdr:nvSpPr>
        <xdr:cNvPr id="667" name="災害復旧費該当値テキスト">
          <a:extLst>
            <a:ext uri="{FF2B5EF4-FFF2-40B4-BE49-F238E27FC236}">
              <a16:creationId xmlns:a16="http://schemas.microsoft.com/office/drawing/2014/main" id="{00000000-0008-0000-0700-00009B020000}"/>
            </a:ext>
          </a:extLst>
        </xdr:cNvPr>
        <xdr:cNvSpPr txBox="1"/>
      </xdr:nvSpPr>
      <xdr:spPr>
        <a:xfrm>
          <a:off x="16370300" y="135425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68" name="楕円 667">
          <a:extLst>
            <a:ext uri="{FF2B5EF4-FFF2-40B4-BE49-F238E27FC236}">
              <a16:creationId xmlns:a16="http://schemas.microsoft.com/office/drawing/2014/main" id="{00000000-0008-0000-0700-00009C020000}"/>
            </a:ext>
          </a:extLst>
        </xdr:cNvPr>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70" name="楕円 669">
          <a:extLst>
            <a:ext uri="{FF2B5EF4-FFF2-40B4-BE49-F238E27FC236}">
              <a16:creationId xmlns:a16="http://schemas.microsoft.com/office/drawing/2014/main" id="{00000000-0008-0000-0700-00009E020000}"/>
            </a:ext>
          </a:extLst>
        </xdr:cNvPr>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72" name="楕円 671">
          <a:extLst>
            <a:ext uri="{FF2B5EF4-FFF2-40B4-BE49-F238E27FC236}">
              <a16:creationId xmlns:a16="http://schemas.microsoft.com/office/drawing/2014/main" id="{00000000-0008-0000-0700-0000A0020000}"/>
            </a:ext>
          </a:extLst>
        </xdr:cNvPr>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74" name="楕円 673">
          <a:extLst>
            <a:ext uri="{FF2B5EF4-FFF2-40B4-BE49-F238E27FC236}">
              <a16:creationId xmlns:a16="http://schemas.microsoft.com/office/drawing/2014/main" id="{00000000-0008-0000-0700-0000A2020000}"/>
            </a:ext>
          </a:extLst>
        </xdr:cNvPr>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9" name="正方形/長方形 678">
          <a:extLst>
            <a:ext uri="{FF2B5EF4-FFF2-40B4-BE49-F238E27FC236}">
              <a16:creationId xmlns:a16="http://schemas.microsoft.com/office/drawing/2014/main" id="{00000000-0008-0000-0700-0000A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80" name="正方形/長方形 679">
          <a:extLst>
            <a:ext uri="{FF2B5EF4-FFF2-40B4-BE49-F238E27FC236}">
              <a16:creationId xmlns:a16="http://schemas.microsoft.com/office/drawing/2014/main" id="{00000000-0008-0000-0700-0000A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81" name="正方形/長方形 680">
          <a:extLst>
            <a:ext uri="{FF2B5EF4-FFF2-40B4-BE49-F238E27FC236}">
              <a16:creationId xmlns:a16="http://schemas.microsoft.com/office/drawing/2014/main" id="{00000000-0008-0000-0700-0000A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2" name="正方形/長方形 681">
          <a:extLst>
            <a:ext uri="{FF2B5EF4-FFF2-40B4-BE49-F238E27FC236}">
              <a16:creationId xmlns:a16="http://schemas.microsoft.com/office/drawing/2014/main" id="{00000000-0008-0000-0700-0000A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3" name="正方形/長方形 682">
          <a:extLst>
            <a:ext uri="{FF2B5EF4-FFF2-40B4-BE49-F238E27FC236}">
              <a16:creationId xmlns:a16="http://schemas.microsoft.com/office/drawing/2014/main" id="{00000000-0008-0000-0700-0000A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700" name="公債費グラフ枠">
          <a:extLst>
            <a:ext uri="{FF2B5EF4-FFF2-40B4-BE49-F238E27FC236}">
              <a16:creationId xmlns:a16="http://schemas.microsoft.com/office/drawing/2014/main" id="{00000000-0008-0000-0700-0000B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109165</xdr:rowOff>
    </xdr:from>
    <xdr:to>
      <xdr:col>85</xdr:col>
      <xdr:colOff>126364</xdr:colOff>
      <xdr:row>98</xdr:row>
      <xdr:rowOff>133038</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flipV="1">
          <a:off x="16317595" y="15368215"/>
          <a:ext cx="1269" cy="15669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136865</xdr:rowOff>
    </xdr:from>
    <xdr:ext cx="469744" cy="259045"/>
    <xdr:sp macro="" textlink="">
      <xdr:nvSpPr>
        <xdr:cNvPr id="702" name="公債費最小値テキスト">
          <a:extLst>
            <a:ext uri="{FF2B5EF4-FFF2-40B4-BE49-F238E27FC236}">
              <a16:creationId xmlns:a16="http://schemas.microsoft.com/office/drawing/2014/main" id="{00000000-0008-0000-0700-0000BE020000}"/>
            </a:ext>
          </a:extLst>
        </xdr:cNvPr>
        <xdr:cNvSpPr txBox="1"/>
      </xdr:nvSpPr>
      <xdr:spPr>
        <a:xfrm>
          <a:off x="16370300" y="16938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133038</xdr:rowOff>
    </xdr:from>
    <xdr:to>
      <xdr:col>86</xdr:col>
      <xdr:colOff>25400</xdr:colOff>
      <xdr:row>98</xdr:row>
      <xdr:rowOff>133038</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a:off x="16230600" y="16935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55842</xdr:rowOff>
    </xdr:from>
    <xdr:ext cx="599010" cy="259045"/>
    <xdr:sp macro="" textlink="">
      <xdr:nvSpPr>
        <xdr:cNvPr id="704" name="公債費最大値テキスト">
          <a:extLst>
            <a:ext uri="{FF2B5EF4-FFF2-40B4-BE49-F238E27FC236}">
              <a16:creationId xmlns:a16="http://schemas.microsoft.com/office/drawing/2014/main" id="{00000000-0008-0000-0700-0000C0020000}"/>
            </a:ext>
          </a:extLst>
        </xdr:cNvPr>
        <xdr:cNvSpPr txBox="1"/>
      </xdr:nvSpPr>
      <xdr:spPr>
        <a:xfrm>
          <a:off x="16370300" y="15143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104,370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109165</xdr:rowOff>
    </xdr:from>
    <xdr:to>
      <xdr:col>86</xdr:col>
      <xdr:colOff>25400</xdr:colOff>
      <xdr:row>89</xdr:row>
      <xdr:rowOff>109165</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a:off x="16230600" y="15368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106880</xdr:rowOff>
    </xdr:from>
    <xdr:to>
      <xdr:col>85</xdr:col>
      <xdr:colOff>127000</xdr:colOff>
      <xdr:row>97</xdr:row>
      <xdr:rowOff>113542</xdr:rowOff>
    </xdr:to>
    <xdr:cxnSp macro="">
      <xdr:nvCxnSpPr>
        <xdr:cNvPr id="706" name="直線コネクタ 705">
          <a:extLst>
            <a:ext uri="{FF2B5EF4-FFF2-40B4-BE49-F238E27FC236}">
              <a16:creationId xmlns:a16="http://schemas.microsoft.com/office/drawing/2014/main" id="{00000000-0008-0000-0700-0000C2020000}"/>
            </a:ext>
          </a:extLst>
        </xdr:cNvPr>
        <xdr:cNvCxnSpPr/>
      </xdr:nvCxnSpPr>
      <xdr:spPr>
        <a:xfrm flipV="1">
          <a:off x="15481300" y="16737530"/>
          <a:ext cx="838200" cy="6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38005</xdr:rowOff>
    </xdr:from>
    <xdr:ext cx="534377" cy="259045"/>
    <xdr:sp macro="" textlink="">
      <xdr:nvSpPr>
        <xdr:cNvPr id="707" name="公債費平均値テキスト">
          <a:extLst>
            <a:ext uri="{FF2B5EF4-FFF2-40B4-BE49-F238E27FC236}">
              <a16:creationId xmlns:a16="http://schemas.microsoft.com/office/drawing/2014/main" id="{00000000-0008-0000-0700-0000C3020000}"/>
            </a:ext>
          </a:extLst>
        </xdr:cNvPr>
        <xdr:cNvSpPr txBox="1"/>
      </xdr:nvSpPr>
      <xdr:spPr>
        <a:xfrm>
          <a:off x="16370300" y="163257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15128</xdr:rowOff>
    </xdr:from>
    <xdr:to>
      <xdr:col>85</xdr:col>
      <xdr:colOff>177800</xdr:colOff>
      <xdr:row>96</xdr:row>
      <xdr:rowOff>116728</xdr:rowOff>
    </xdr:to>
    <xdr:sp macro="" textlink="">
      <xdr:nvSpPr>
        <xdr:cNvPr id="708" name="フローチャート: 判断 707">
          <a:extLst>
            <a:ext uri="{FF2B5EF4-FFF2-40B4-BE49-F238E27FC236}">
              <a16:creationId xmlns:a16="http://schemas.microsoft.com/office/drawing/2014/main" id="{00000000-0008-0000-0700-0000C4020000}"/>
            </a:ext>
          </a:extLst>
        </xdr:cNvPr>
        <xdr:cNvSpPr/>
      </xdr:nvSpPr>
      <xdr:spPr>
        <a:xfrm>
          <a:off x="16268700" y="16474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113542</xdr:rowOff>
    </xdr:from>
    <xdr:to>
      <xdr:col>81</xdr:col>
      <xdr:colOff>50800</xdr:colOff>
      <xdr:row>97</xdr:row>
      <xdr:rowOff>140402</xdr:rowOff>
    </xdr:to>
    <xdr:cxnSp macro="">
      <xdr:nvCxnSpPr>
        <xdr:cNvPr id="709" name="直線コネクタ 708">
          <a:extLst>
            <a:ext uri="{FF2B5EF4-FFF2-40B4-BE49-F238E27FC236}">
              <a16:creationId xmlns:a16="http://schemas.microsoft.com/office/drawing/2014/main" id="{00000000-0008-0000-0700-0000C5020000}"/>
            </a:ext>
          </a:extLst>
        </xdr:cNvPr>
        <xdr:cNvCxnSpPr/>
      </xdr:nvCxnSpPr>
      <xdr:spPr>
        <a:xfrm flipV="1">
          <a:off x="14592300" y="16744192"/>
          <a:ext cx="889000" cy="26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31375</xdr:rowOff>
    </xdr:from>
    <xdr:to>
      <xdr:col>81</xdr:col>
      <xdr:colOff>101600</xdr:colOff>
      <xdr:row>96</xdr:row>
      <xdr:rowOff>132975</xdr:rowOff>
    </xdr:to>
    <xdr:sp macro="" textlink="">
      <xdr:nvSpPr>
        <xdr:cNvPr id="710" name="フローチャート: 判断 709">
          <a:extLst>
            <a:ext uri="{FF2B5EF4-FFF2-40B4-BE49-F238E27FC236}">
              <a16:creationId xmlns:a16="http://schemas.microsoft.com/office/drawing/2014/main" id="{00000000-0008-0000-0700-0000C6020000}"/>
            </a:ext>
          </a:extLst>
        </xdr:cNvPr>
        <xdr:cNvSpPr/>
      </xdr:nvSpPr>
      <xdr:spPr>
        <a:xfrm>
          <a:off x="15430500" y="1649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149502</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5214111" y="16265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140402</xdr:rowOff>
    </xdr:from>
    <xdr:to>
      <xdr:col>76</xdr:col>
      <xdr:colOff>114300</xdr:colOff>
      <xdr:row>97</xdr:row>
      <xdr:rowOff>166348</xdr:rowOff>
    </xdr:to>
    <xdr:cxnSp macro="">
      <xdr:nvCxnSpPr>
        <xdr:cNvPr id="712" name="直線コネクタ 711">
          <a:extLst>
            <a:ext uri="{FF2B5EF4-FFF2-40B4-BE49-F238E27FC236}">
              <a16:creationId xmlns:a16="http://schemas.microsoft.com/office/drawing/2014/main" id="{00000000-0008-0000-0700-0000C8020000}"/>
            </a:ext>
          </a:extLst>
        </xdr:cNvPr>
        <xdr:cNvCxnSpPr/>
      </xdr:nvCxnSpPr>
      <xdr:spPr>
        <a:xfrm flipV="1">
          <a:off x="13703300" y="16771052"/>
          <a:ext cx="889000" cy="25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52699</xdr:rowOff>
    </xdr:from>
    <xdr:to>
      <xdr:col>76</xdr:col>
      <xdr:colOff>165100</xdr:colOff>
      <xdr:row>96</xdr:row>
      <xdr:rowOff>154299</xdr:rowOff>
    </xdr:to>
    <xdr:sp macro="" textlink="">
      <xdr:nvSpPr>
        <xdr:cNvPr id="713" name="フローチャート: 判断 712">
          <a:extLst>
            <a:ext uri="{FF2B5EF4-FFF2-40B4-BE49-F238E27FC236}">
              <a16:creationId xmlns:a16="http://schemas.microsoft.com/office/drawing/2014/main" id="{00000000-0008-0000-0700-0000C9020000}"/>
            </a:ext>
          </a:extLst>
        </xdr:cNvPr>
        <xdr:cNvSpPr/>
      </xdr:nvSpPr>
      <xdr:spPr>
        <a:xfrm>
          <a:off x="14541500" y="16511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170826</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4325111" y="16287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163131</xdr:rowOff>
    </xdr:from>
    <xdr:to>
      <xdr:col>71</xdr:col>
      <xdr:colOff>177800</xdr:colOff>
      <xdr:row>97</xdr:row>
      <xdr:rowOff>166348</xdr:rowOff>
    </xdr:to>
    <xdr:cxnSp macro="">
      <xdr:nvCxnSpPr>
        <xdr:cNvPr id="715" name="直線コネクタ 714">
          <a:extLst>
            <a:ext uri="{FF2B5EF4-FFF2-40B4-BE49-F238E27FC236}">
              <a16:creationId xmlns:a16="http://schemas.microsoft.com/office/drawing/2014/main" id="{00000000-0008-0000-0700-0000CB020000}"/>
            </a:ext>
          </a:extLst>
        </xdr:cNvPr>
        <xdr:cNvCxnSpPr/>
      </xdr:nvCxnSpPr>
      <xdr:spPr>
        <a:xfrm>
          <a:off x="12814300" y="16793781"/>
          <a:ext cx="889000" cy="3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45287</xdr:rowOff>
    </xdr:from>
    <xdr:to>
      <xdr:col>72</xdr:col>
      <xdr:colOff>38100</xdr:colOff>
      <xdr:row>96</xdr:row>
      <xdr:rowOff>146887</xdr:rowOff>
    </xdr:to>
    <xdr:sp macro="" textlink="">
      <xdr:nvSpPr>
        <xdr:cNvPr id="716" name="フローチャート: 判断 715">
          <a:extLst>
            <a:ext uri="{FF2B5EF4-FFF2-40B4-BE49-F238E27FC236}">
              <a16:creationId xmlns:a16="http://schemas.microsoft.com/office/drawing/2014/main" id="{00000000-0008-0000-0700-0000CC020000}"/>
            </a:ext>
          </a:extLst>
        </xdr:cNvPr>
        <xdr:cNvSpPr/>
      </xdr:nvSpPr>
      <xdr:spPr>
        <a:xfrm>
          <a:off x="13652500" y="1650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163414</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3436111" y="16279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37759</xdr:rowOff>
    </xdr:from>
    <xdr:to>
      <xdr:col>67</xdr:col>
      <xdr:colOff>101600</xdr:colOff>
      <xdr:row>96</xdr:row>
      <xdr:rowOff>139359</xdr:rowOff>
    </xdr:to>
    <xdr:sp macro="" textlink="">
      <xdr:nvSpPr>
        <xdr:cNvPr id="718" name="フローチャート: 判断 717">
          <a:extLst>
            <a:ext uri="{FF2B5EF4-FFF2-40B4-BE49-F238E27FC236}">
              <a16:creationId xmlns:a16="http://schemas.microsoft.com/office/drawing/2014/main" id="{00000000-0008-0000-0700-0000CE020000}"/>
            </a:ext>
          </a:extLst>
        </xdr:cNvPr>
        <xdr:cNvSpPr/>
      </xdr:nvSpPr>
      <xdr:spPr>
        <a:xfrm>
          <a:off x="12763500" y="16496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155886</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2547111" y="16272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56080</xdr:rowOff>
    </xdr:from>
    <xdr:to>
      <xdr:col>85</xdr:col>
      <xdr:colOff>177800</xdr:colOff>
      <xdr:row>97</xdr:row>
      <xdr:rowOff>157680</xdr:rowOff>
    </xdr:to>
    <xdr:sp macro="" textlink="">
      <xdr:nvSpPr>
        <xdr:cNvPr id="725" name="楕円 724">
          <a:extLst>
            <a:ext uri="{FF2B5EF4-FFF2-40B4-BE49-F238E27FC236}">
              <a16:creationId xmlns:a16="http://schemas.microsoft.com/office/drawing/2014/main" id="{00000000-0008-0000-0700-0000D5020000}"/>
            </a:ext>
          </a:extLst>
        </xdr:cNvPr>
        <xdr:cNvSpPr/>
      </xdr:nvSpPr>
      <xdr:spPr>
        <a:xfrm>
          <a:off x="16268700" y="1668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34507</xdr:rowOff>
    </xdr:from>
    <xdr:ext cx="534377" cy="259045"/>
    <xdr:sp macro="" textlink="">
      <xdr:nvSpPr>
        <xdr:cNvPr id="726" name="公債費該当値テキスト">
          <a:extLst>
            <a:ext uri="{FF2B5EF4-FFF2-40B4-BE49-F238E27FC236}">
              <a16:creationId xmlns:a16="http://schemas.microsoft.com/office/drawing/2014/main" id="{00000000-0008-0000-0700-0000D6020000}"/>
            </a:ext>
          </a:extLst>
        </xdr:cNvPr>
        <xdr:cNvSpPr txBox="1"/>
      </xdr:nvSpPr>
      <xdr:spPr>
        <a:xfrm>
          <a:off x="16370300" y="16665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62742</xdr:rowOff>
    </xdr:from>
    <xdr:to>
      <xdr:col>81</xdr:col>
      <xdr:colOff>101600</xdr:colOff>
      <xdr:row>97</xdr:row>
      <xdr:rowOff>164342</xdr:rowOff>
    </xdr:to>
    <xdr:sp macro="" textlink="">
      <xdr:nvSpPr>
        <xdr:cNvPr id="727" name="楕円 726">
          <a:extLst>
            <a:ext uri="{FF2B5EF4-FFF2-40B4-BE49-F238E27FC236}">
              <a16:creationId xmlns:a16="http://schemas.microsoft.com/office/drawing/2014/main" id="{00000000-0008-0000-0700-0000D7020000}"/>
            </a:ext>
          </a:extLst>
        </xdr:cNvPr>
        <xdr:cNvSpPr/>
      </xdr:nvSpPr>
      <xdr:spPr>
        <a:xfrm>
          <a:off x="15430500" y="16693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155469</xdr:rowOff>
    </xdr:from>
    <xdr:ext cx="534377"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5214111" y="16786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89602</xdr:rowOff>
    </xdr:from>
    <xdr:to>
      <xdr:col>76</xdr:col>
      <xdr:colOff>165100</xdr:colOff>
      <xdr:row>98</xdr:row>
      <xdr:rowOff>19752</xdr:rowOff>
    </xdr:to>
    <xdr:sp macro="" textlink="">
      <xdr:nvSpPr>
        <xdr:cNvPr id="729" name="楕円 728">
          <a:extLst>
            <a:ext uri="{FF2B5EF4-FFF2-40B4-BE49-F238E27FC236}">
              <a16:creationId xmlns:a16="http://schemas.microsoft.com/office/drawing/2014/main" id="{00000000-0008-0000-0700-0000D9020000}"/>
            </a:ext>
          </a:extLst>
        </xdr:cNvPr>
        <xdr:cNvSpPr/>
      </xdr:nvSpPr>
      <xdr:spPr>
        <a:xfrm>
          <a:off x="14541500" y="16720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10879</xdr:rowOff>
    </xdr:from>
    <xdr:ext cx="534377"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4325111" y="16812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115548</xdr:rowOff>
    </xdr:from>
    <xdr:to>
      <xdr:col>72</xdr:col>
      <xdr:colOff>38100</xdr:colOff>
      <xdr:row>98</xdr:row>
      <xdr:rowOff>45698</xdr:rowOff>
    </xdr:to>
    <xdr:sp macro="" textlink="">
      <xdr:nvSpPr>
        <xdr:cNvPr id="731" name="楕円 730">
          <a:extLst>
            <a:ext uri="{FF2B5EF4-FFF2-40B4-BE49-F238E27FC236}">
              <a16:creationId xmlns:a16="http://schemas.microsoft.com/office/drawing/2014/main" id="{00000000-0008-0000-0700-0000DB020000}"/>
            </a:ext>
          </a:extLst>
        </xdr:cNvPr>
        <xdr:cNvSpPr/>
      </xdr:nvSpPr>
      <xdr:spPr>
        <a:xfrm>
          <a:off x="13652500" y="16746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36825</xdr:rowOff>
    </xdr:from>
    <xdr:ext cx="534377"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3436111" y="16838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112331</xdr:rowOff>
    </xdr:from>
    <xdr:to>
      <xdr:col>67</xdr:col>
      <xdr:colOff>101600</xdr:colOff>
      <xdr:row>98</xdr:row>
      <xdr:rowOff>42481</xdr:rowOff>
    </xdr:to>
    <xdr:sp macro="" textlink="">
      <xdr:nvSpPr>
        <xdr:cNvPr id="733" name="楕円 732">
          <a:extLst>
            <a:ext uri="{FF2B5EF4-FFF2-40B4-BE49-F238E27FC236}">
              <a16:creationId xmlns:a16="http://schemas.microsoft.com/office/drawing/2014/main" id="{00000000-0008-0000-0700-0000DD020000}"/>
            </a:ext>
          </a:extLst>
        </xdr:cNvPr>
        <xdr:cNvSpPr/>
      </xdr:nvSpPr>
      <xdr:spPr>
        <a:xfrm>
          <a:off x="12763500" y="16742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33608</xdr:rowOff>
    </xdr:from>
    <xdr:ext cx="534377"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2547111" y="16835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7" name="正方形/長方形 736">
          <a:extLst>
            <a:ext uri="{FF2B5EF4-FFF2-40B4-BE49-F238E27FC236}">
              <a16:creationId xmlns:a16="http://schemas.microsoft.com/office/drawing/2014/main" id="{00000000-0008-0000-0700-0000E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8" name="正方形/長方形 737">
          <a:extLst>
            <a:ext uri="{FF2B5EF4-FFF2-40B4-BE49-F238E27FC236}">
              <a16:creationId xmlns:a16="http://schemas.microsoft.com/office/drawing/2014/main" id="{00000000-0008-0000-0700-0000E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9" name="正方形/長方形 738">
          <a:extLst>
            <a:ext uri="{FF2B5EF4-FFF2-40B4-BE49-F238E27FC236}">
              <a16:creationId xmlns:a16="http://schemas.microsoft.com/office/drawing/2014/main" id="{00000000-0008-0000-0700-0000E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40" name="正方形/長方形 739">
          <a:extLst>
            <a:ext uri="{FF2B5EF4-FFF2-40B4-BE49-F238E27FC236}">
              <a16:creationId xmlns:a16="http://schemas.microsoft.com/office/drawing/2014/main" id="{00000000-0008-0000-0700-0000E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41" name="正方形/長方形 740">
          <a:extLst>
            <a:ext uri="{FF2B5EF4-FFF2-40B4-BE49-F238E27FC236}">
              <a16:creationId xmlns:a16="http://schemas.microsoft.com/office/drawing/2014/main" id="{00000000-0008-0000-0700-0000E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42" name="正方形/長方形 741">
          <a:extLst>
            <a:ext uri="{FF2B5EF4-FFF2-40B4-BE49-F238E27FC236}">
              <a16:creationId xmlns:a16="http://schemas.microsoft.com/office/drawing/2014/main" id="{00000000-0008-0000-0700-0000E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9" name="諸支出金グラフ枠">
          <a:extLst>
            <a:ext uri="{FF2B5EF4-FFF2-40B4-BE49-F238E27FC236}">
              <a16:creationId xmlns:a16="http://schemas.microsoft.com/office/drawing/2014/main" id="{00000000-0008-0000-0700-0000F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44994</xdr:rowOff>
    </xdr:from>
    <xdr:to>
      <xdr:col>116</xdr:col>
      <xdr:colOff>62864</xdr:colOff>
      <xdr:row>39</xdr:row>
      <xdr:rowOff>98878</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flipV="1">
          <a:off x="22159595" y="5359944"/>
          <a:ext cx="1269" cy="14254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135544</xdr:rowOff>
    </xdr:from>
    <xdr:ext cx="249299" cy="259045"/>
    <xdr:sp macro="" textlink="">
      <xdr:nvSpPr>
        <xdr:cNvPr id="761" name="諸支出金最小値テキスト">
          <a:extLst>
            <a:ext uri="{FF2B5EF4-FFF2-40B4-BE49-F238E27FC236}">
              <a16:creationId xmlns:a16="http://schemas.microsoft.com/office/drawing/2014/main" id="{00000000-0008-0000-0700-0000F9020000}"/>
            </a:ext>
          </a:extLst>
        </xdr:cNvPr>
        <xdr:cNvSpPr txBox="1"/>
      </xdr:nvSpPr>
      <xdr:spPr>
        <a:xfrm>
          <a:off x="22212300" y="68220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62" name="直線コネクタ 761">
          <a:extLst>
            <a:ext uri="{FF2B5EF4-FFF2-40B4-BE49-F238E27FC236}">
              <a16:creationId xmlns:a16="http://schemas.microsoft.com/office/drawing/2014/main" id="{00000000-0008-0000-0700-0000FA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163121</xdr:rowOff>
    </xdr:from>
    <xdr:ext cx="469744" cy="259045"/>
    <xdr:sp macro="" textlink="">
      <xdr:nvSpPr>
        <xdr:cNvPr id="763" name="諸支出金最大値テキスト">
          <a:extLst>
            <a:ext uri="{FF2B5EF4-FFF2-40B4-BE49-F238E27FC236}">
              <a16:creationId xmlns:a16="http://schemas.microsoft.com/office/drawing/2014/main" id="{00000000-0008-0000-0700-0000FB020000}"/>
            </a:ext>
          </a:extLst>
        </xdr:cNvPr>
        <xdr:cNvSpPr txBox="1"/>
      </xdr:nvSpPr>
      <xdr:spPr>
        <a:xfrm>
          <a:off x="22212300" y="5135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8,730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44994</xdr:rowOff>
    </xdr:from>
    <xdr:to>
      <xdr:col>116</xdr:col>
      <xdr:colOff>152400</xdr:colOff>
      <xdr:row>31</xdr:row>
      <xdr:rowOff>44994</xdr:rowOff>
    </xdr:to>
    <xdr:cxnSp macro="">
      <xdr:nvCxnSpPr>
        <xdr:cNvPr id="764" name="直線コネクタ 763">
          <a:extLst>
            <a:ext uri="{FF2B5EF4-FFF2-40B4-BE49-F238E27FC236}">
              <a16:creationId xmlns:a16="http://schemas.microsoft.com/office/drawing/2014/main" id="{00000000-0008-0000-0700-0000FC020000}"/>
            </a:ext>
          </a:extLst>
        </xdr:cNvPr>
        <xdr:cNvCxnSpPr/>
      </xdr:nvCxnSpPr>
      <xdr:spPr>
        <a:xfrm>
          <a:off x="22072600" y="5359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65" name="直線コネクタ 764">
          <a:extLst>
            <a:ext uri="{FF2B5EF4-FFF2-40B4-BE49-F238E27FC236}">
              <a16:creationId xmlns:a16="http://schemas.microsoft.com/office/drawing/2014/main" id="{00000000-0008-0000-0700-0000FD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52994</xdr:rowOff>
    </xdr:from>
    <xdr:ext cx="378565" cy="259045"/>
    <xdr:sp macro="" textlink="">
      <xdr:nvSpPr>
        <xdr:cNvPr id="766" name="諸支出金平均値テキスト">
          <a:extLst>
            <a:ext uri="{FF2B5EF4-FFF2-40B4-BE49-F238E27FC236}">
              <a16:creationId xmlns:a16="http://schemas.microsoft.com/office/drawing/2014/main" id="{00000000-0008-0000-0700-0000FE020000}"/>
            </a:ext>
          </a:extLst>
        </xdr:cNvPr>
        <xdr:cNvSpPr txBox="1"/>
      </xdr:nvSpPr>
      <xdr:spPr>
        <a:xfrm>
          <a:off x="22212300" y="656809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30117</xdr:rowOff>
    </xdr:from>
    <xdr:to>
      <xdr:col>116</xdr:col>
      <xdr:colOff>114300</xdr:colOff>
      <xdr:row>39</xdr:row>
      <xdr:rowOff>131717</xdr:rowOff>
    </xdr:to>
    <xdr:sp macro="" textlink="">
      <xdr:nvSpPr>
        <xdr:cNvPr id="767" name="フローチャート: 判断 766">
          <a:extLst>
            <a:ext uri="{FF2B5EF4-FFF2-40B4-BE49-F238E27FC236}">
              <a16:creationId xmlns:a16="http://schemas.microsoft.com/office/drawing/2014/main" id="{00000000-0008-0000-0700-0000FF020000}"/>
            </a:ext>
          </a:extLst>
        </xdr:cNvPr>
        <xdr:cNvSpPr/>
      </xdr:nvSpPr>
      <xdr:spPr>
        <a:xfrm>
          <a:off x="22110700" y="6716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68" name="直線コネクタ 767">
          <a:extLst>
            <a:ext uri="{FF2B5EF4-FFF2-40B4-BE49-F238E27FC236}">
              <a16:creationId xmlns:a16="http://schemas.microsoft.com/office/drawing/2014/main" id="{00000000-0008-0000-0700-00000003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38608</xdr:rowOff>
    </xdr:from>
    <xdr:to>
      <xdr:col>112</xdr:col>
      <xdr:colOff>38100</xdr:colOff>
      <xdr:row>39</xdr:row>
      <xdr:rowOff>140208</xdr:rowOff>
    </xdr:to>
    <xdr:sp macro="" textlink="">
      <xdr:nvSpPr>
        <xdr:cNvPr id="769" name="フローチャート: 判断 768">
          <a:extLst>
            <a:ext uri="{FF2B5EF4-FFF2-40B4-BE49-F238E27FC236}">
              <a16:creationId xmlns:a16="http://schemas.microsoft.com/office/drawing/2014/main" id="{00000000-0008-0000-0700-000001030000}"/>
            </a:ext>
          </a:extLst>
        </xdr:cNvPr>
        <xdr:cNvSpPr/>
      </xdr:nvSpPr>
      <xdr:spPr>
        <a:xfrm>
          <a:off x="21272500" y="6725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156735</xdr:rowOff>
    </xdr:from>
    <xdr:ext cx="313932"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66333" y="650038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71" name="直線コネクタ 770">
          <a:extLst>
            <a:ext uri="{FF2B5EF4-FFF2-40B4-BE49-F238E27FC236}">
              <a16:creationId xmlns:a16="http://schemas.microsoft.com/office/drawing/2014/main" id="{00000000-0008-0000-0700-00000303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42037</xdr:rowOff>
    </xdr:from>
    <xdr:to>
      <xdr:col>107</xdr:col>
      <xdr:colOff>101600</xdr:colOff>
      <xdr:row>39</xdr:row>
      <xdr:rowOff>143637</xdr:rowOff>
    </xdr:to>
    <xdr:sp macro="" textlink="">
      <xdr:nvSpPr>
        <xdr:cNvPr id="772" name="フローチャート: 判断 771">
          <a:extLst>
            <a:ext uri="{FF2B5EF4-FFF2-40B4-BE49-F238E27FC236}">
              <a16:creationId xmlns:a16="http://schemas.microsoft.com/office/drawing/2014/main" id="{00000000-0008-0000-0700-000004030000}"/>
            </a:ext>
          </a:extLst>
        </xdr:cNvPr>
        <xdr:cNvSpPr/>
      </xdr:nvSpPr>
      <xdr:spPr>
        <a:xfrm>
          <a:off x="20383500" y="6728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160164</xdr:rowOff>
    </xdr:from>
    <xdr:ext cx="313932"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0277333" y="650381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74" name="直線コネクタ 773">
          <a:extLst>
            <a:ext uri="{FF2B5EF4-FFF2-40B4-BE49-F238E27FC236}">
              <a16:creationId xmlns:a16="http://schemas.microsoft.com/office/drawing/2014/main" id="{00000000-0008-0000-0700-00000603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34852</xdr:rowOff>
    </xdr:from>
    <xdr:to>
      <xdr:col>102</xdr:col>
      <xdr:colOff>165100</xdr:colOff>
      <xdr:row>39</xdr:row>
      <xdr:rowOff>136452</xdr:rowOff>
    </xdr:to>
    <xdr:sp macro="" textlink="">
      <xdr:nvSpPr>
        <xdr:cNvPr id="775" name="フローチャート: 判断 774">
          <a:extLst>
            <a:ext uri="{FF2B5EF4-FFF2-40B4-BE49-F238E27FC236}">
              <a16:creationId xmlns:a16="http://schemas.microsoft.com/office/drawing/2014/main" id="{00000000-0008-0000-0700-000007030000}"/>
            </a:ext>
          </a:extLst>
        </xdr:cNvPr>
        <xdr:cNvSpPr/>
      </xdr:nvSpPr>
      <xdr:spPr>
        <a:xfrm>
          <a:off x="19494500" y="6721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152979</xdr:rowOff>
    </xdr:from>
    <xdr:ext cx="313932"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9388333" y="64966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43833</xdr:rowOff>
    </xdr:from>
    <xdr:to>
      <xdr:col>98</xdr:col>
      <xdr:colOff>38100</xdr:colOff>
      <xdr:row>39</xdr:row>
      <xdr:rowOff>145433</xdr:rowOff>
    </xdr:to>
    <xdr:sp macro="" textlink="">
      <xdr:nvSpPr>
        <xdr:cNvPr id="777" name="フローチャート: 判断 776">
          <a:extLst>
            <a:ext uri="{FF2B5EF4-FFF2-40B4-BE49-F238E27FC236}">
              <a16:creationId xmlns:a16="http://schemas.microsoft.com/office/drawing/2014/main" id="{00000000-0008-0000-0700-000009030000}"/>
            </a:ext>
          </a:extLst>
        </xdr:cNvPr>
        <xdr:cNvSpPr/>
      </xdr:nvSpPr>
      <xdr:spPr>
        <a:xfrm>
          <a:off x="18605500" y="6730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161960</xdr:rowOff>
    </xdr:from>
    <xdr:ext cx="313932"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499333" y="65056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84" name="楕円 783">
          <a:extLst>
            <a:ext uri="{FF2B5EF4-FFF2-40B4-BE49-F238E27FC236}">
              <a16:creationId xmlns:a16="http://schemas.microsoft.com/office/drawing/2014/main" id="{00000000-0008-0000-0700-000010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39</xdr:row>
      <xdr:rowOff>8544</xdr:rowOff>
    </xdr:from>
    <xdr:ext cx="249299" cy="259045"/>
    <xdr:sp macro="" textlink="">
      <xdr:nvSpPr>
        <xdr:cNvPr id="785" name="諸支出金該当値テキスト">
          <a:extLst>
            <a:ext uri="{FF2B5EF4-FFF2-40B4-BE49-F238E27FC236}">
              <a16:creationId xmlns:a16="http://schemas.microsoft.com/office/drawing/2014/main" id="{00000000-0008-0000-0700-000011030000}"/>
            </a:ext>
          </a:extLst>
        </xdr:cNvPr>
        <xdr:cNvSpPr txBox="1"/>
      </xdr:nvSpPr>
      <xdr:spPr>
        <a:xfrm>
          <a:off x="22212300" y="66950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86" name="楕円 785">
          <a:extLst>
            <a:ext uri="{FF2B5EF4-FFF2-40B4-BE49-F238E27FC236}">
              <a16:creationId xmlns:a16="http://schemas.microsoft.com/office/drawing/2014/main" id="{00000000-0008-0000-0700-000012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88" name="楕円 787">
          <a:extLst>
            <a:ext uri="{FF2B5EF4-FFF2-40B4-BE49-F238E27FC236}">
              <a16:creationId xmlns:a16="http://schemas.microsoft.com/office/drawing/2014/main" id="{00000000-0008-0000-0700-000014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90" name="楕円 789">
          <a:extLst>
            <a:ext uri="{FF2B5EF4-FFF2-40B4-BE49-F238E27FC236}">
              <a16:creationId xmlns:a16="http://schemas.microsoft.com/office/drawing/2014/main" id="{00000000-0008-0000-0700-000016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92" name="楕円 791">
          <a:extLst>
            <a:ext uri="{FF2B5EF4-FFF2-40B4-BE49-F238E27FC236}">
              <a16:creationId xmlns:a16="http://schemas.microsoft.com/office/drawing/2014/main" id="{00000000-0008-0000-0700-000018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94" name="正方形/長方形 793">
          <a:extLst>
            <a:ext uri="{FF2B5EF4-FFF2-40B4-BE49-F238E27FC236}">
              <a16:creationId xmlns:a16="http://schemas.microsoft.com/office/drawing/2014/main" id="{00000000-0008-0000-0700-00001A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5" name="正方形/長方形 794">
          <a:extLst>
            <a:ext uri="{FF2B5EF4-FFF2-40B4-BE49-F238E27FC236}">
              <a16:creationId xmlns:a16="http://schemas.microsoft.com/office/drawing/2014/main" id="{00000000-0008-0000-0700-00001B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6" name="正方形/長方形 795">
          <a:extLst>
            <a:ext uri="{FF2B5EF4-FFF2-40B4-BE49-F238E27FC236}">
              <a16:creationId xmlns:a16="http://schemas.microsoft.com/office/drawing/2014/main" id="{00000000-0008-0000-0700-00001C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7" name="正方形/長方形 796">
          <a:extLst>
            <a:ext uri="{FF2B5EF4-FFF2-40B4-BE49-F238E27FC236}">
              <a16:creationId xmlns:a16="http://schemas.microsoft.com/office/drawing/2014/main" id="{00000000-0008-0000-0700-00001D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8" name="正方形/長方形 797">
          <a:extLst>
            <a:ext uri="{FF2B5EF4-FFF2-40B4-BE49-F238E27FC236}">
              <a16:creationId xmlns:a16="http://schemas.microsoft.com/office/drawing/2014/main" id="{00000000-0008-0000-0700-00001E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9" name="正方形/長方形 798">
          <a:extLst>
            <a:ext uri="{FF2B5EF4-FFF2-40B4-BE49-F238E27FC236}">
              <a16:creationId xmlns:a16="http://schemas.microsoft.com/office/drawing/2014/main" id="{00000000-0008-0000-0700-00001F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800" name="正方形/長方形 799">
          <a:extLst>
            <a:ext uri="{FF2B5EF4-FFF2-40B4-BE49-F238E27FC236}">
              <a16:creationId xmlns:a16="http://schemas.microsoft.com/office/drawing/2014/main" id="{00000000-0008-0000-0700-00002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801" name="正方形/長方形 800">
          <a:extLst>
            <a:ext uri="{FF2B5EF4-FFF2-40B4-BE49-F238E27FC236}">
              <a16:creationId xmlns:a16="http://schemas.microsoft.com/office/drawing/2014/main" id="{00000000-0008-0000-0700-00002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8" name="前年度繰上充用金グラフ枠">
          <a:extLst>
            <a:ext uri="{FF2B5EF4-FFF2-40B4-BE49-F238E27FC236}">
              <a16:creationId xmlns:a16="http://schemas.microsoft.com/office/drawing/2014/main" id="{00000000-0008-0000-0700-00002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10" name="前年度繰上充用金最小値テキスト">
          <a:extLst>
            <a:ext uri="{FF2B5EF4-FFF2-40B4-BE49-F238E27FC236}">
              <a16:creationId xmlns:a16="http://schemas.microsoft.com/office/drawing/2014/main" id="{00000000-0008-0000-0700-00002A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11" name="直線コネクタ 810">
          <a:extLst>
            <a:ext uri="{FF2B5EF4-FFF2-40B4-BE49-F238E27FC236}">
              <a16:creationId xmlns:a16="http://schemas.microsoft.com/office/drawing/2014/main" id="{00000000-0008-0000-0700-00002B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12" name="前年度繰上充用金最大値テキスト">
          <a:extLst>
            <a:ext uri="{FF2B5EF4-FFF2-40B4-BE49-F238E27FC236}">
              <a16:creationId xmlns:a16="http://schemas.microsoft.com/office/drawing/2014/main" id="{00000000-0008-0000-0700-00002C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13" name="直線コネクタ 812">
          <a:extLst>
            <a:ext uri="{FF2B5EF4-FFF2-40B4-BE49-F238E27FC236}">
              <a16:creationId xmlns:a16="http://schemas.microsoft.com/office/drawing/2014/main" id="{00000000-0008-0000-0700-00002D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14" name="直線コネクタ 813">
          <a:extLst>
            <a:ext uri="{FF2B5EF4-FFF2-40B4-BE49-F238E27FC236}">
              <a16:creationId xmlns:a16="http://schemas.microsoft.com/office/drawing/2014/main" id="{00000000-0008-0000-0700-00002E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15" name="前年度繰上充用金平均値テキスト">
          <a:extLst>
            <a:ext uri="{FF2B5EF4-FFF2-40B4-BE49-F238E27FC236}">
              <a16:creationId xmlns:a16="http://schemas.microsoft.com/office/drawing/2014/main" id="{00000000-0008-0000-0700-00002F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フローチャート: 判断 815">
          <a:extLst>
            <a:ext uri="{FF2B5EF4-FFF2-40B4-BE49-F238E27FC236}">
              <a16:creationId xmlns:a16="http://schemas.microsoft.com/office/drawing/2014/main" id="{00000000-0008-0000-0700-000030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7" name="直線コネクタ 816">
          <a:extLst>
            <a:ext uri="{FF2B5EF4-FFF2-40B4-BE49-F238E27FC236}">
              <a16:creationId xmlns:a16="http://schemas.microsoft.com/office/drawing/2014/main" id="{00000000-0008-0000-0700-000031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8" name="フローチャート: 判断 817">
          <a:extLst>
            <a:ext uri="{FF2B5EF4-FFF2-40B4-BE49-F238E27FC236}">
              <a16:creationId xmlns:a16="http://schemas.microsoft.com/office/drawing/2014/main" id="{00000000-0008-0000-0700-000032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20" name="直線コネクタ 819">
          <a:extLst>
            <a:ext uri="{FF2B5EF4-FFF2-40B4-BE49-F238E27FC236}">
              <a16:creationId xmlns:a16="http://schemas.microsoft.com/office/drawing/2014/main" id="{00000000-0008-0000-0700-000034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21" name="フローチャート: 判断 820">
          <a:extLst>
            <a:ext uri="{FF2B5EF4-FFF2-40B4-BE49-F238E27FC236}">
              <a16:creationId xmlns:a16="http://schemas.microsoft.com/office/drawing/2014/main" id="{00000000-0008-0000-0700-000035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23" name="直線コネクタ 822">
          <a:extLst>
            <a:ext uri="{FF2B5EF4-FFF2-40B4-BE49-F238E27FC236}">
              <a16:creationId xmlns:a16="http://schemas.microsoft.com/office/drawing/2014/main" id="{00000000-0008-0000-0700-000037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24" name="フローチャート: 判断 823">
          <a:extLst>
            <a:ext uri="{FF2B5EF4-FFF2-40B4-BE49-F238E27FC236}">
              <a16:creationId xmlns:a16="http://schemas.microsoft.com/office/drawing/2014/main" id="{00000000-0008-0000-0700-000038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フローチャート: 判断 825">
          <a:extLst>
            <a:ext uri="{FF2B5EF4-FFF2-40B4-BE49-F238E27FC236}">
              <a16:creationId xmlns:a16="http://schemas.microsoft.com/office/drawing/2014/main" id="{00000000-0008-0000-0700-00003A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33" name="楕円 832">
          <a:extLst>
            <a:ext uri="{FF2B5EF4-FFF2-40B4-BE49-F238E27FC236}">
              <a16:creationId xmlns:a16="http://schemas.microsoft.com/office/drawing/2014/main" id="{00000000-0008-0000-0700-000041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34" name="前年度繰上充用金該当値テキスト">
          <a:extLst>
            <a:ext uri="{FF2B5EF4-FFF2-40B4-BE49-F238E27FC236}">
              <a16:creationId xmlns:a16="http://schemas.microsoft.com/office/drawing/2014/main" id="{00000000-0008-0000-0700-000042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35" name="楕円 834">
          <a:extLst>
            <a:ext uri="{FF2B5EF4-FFF2-40B4-BE49-F238E27FC236}">
              <a16:creationId xmlns:a16="http://schemas.microsoft.com/office/drawing/2014/main" id="{00000000-0008-0000-0700-000043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36" name="テキスト ボックス 835">
          <a:extLst>
            <a:ext uri="{FF2B5EF4-FFF2-40B4-BE49-F238E27FC236}">
              <a16:creationId xmlns:a16="http://schemas.microsoft.com/office/drawing/2014/main" id="{00000000-0008-0000-0700-000044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7" name="楕円 836">
          <a:extLst>
            <a:ext uri="{FF2B5EF4-FFF2-40B4-BE49-F238E27FC236}">
              <a16:creationId xmlns:a16="http://schemas.microsoft.com/office/drawing/2014/main" id="{00000000-0008-0000-0700-000045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8" name="テキスト ボックス 837">
          <a:extLst>
            <a:ext uri="{FF2B5EF4-FFF2-40B4-BE49-F238E27FC236}">
              <a16:creationId xmlns:a16="http://schemas.microsoft.com/office/drawing/2014/main" id="{00000000-0008-0000-0700-000046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9" name="楕円 838">
          <a:extLst>
            <a:ext uri="{FF2B5EF4-FFF2-40B4-BE49-F238E27FC236}">
              <a16:creationId xmlns:a16="http://schemas.microsoft.com/office/drawing/2014/main" id="{00000000-0008-0000-0700-000047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40" name="テキスト ボックス 839">
          <a:extLst>
            <a:ext uri="{FF2B5EF4-FFF2-40B4-BE49-F238E27FC236}">
              <a16:creationId xmlns:a16="http://schemas.microsoft.com/office/drawing/2014/main" id="{00000000-0008-0000-0700-000048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41" name="楕円 840">
          <a:extLst>
            <a:ext uri="{FF2B5EF4-FFF2-40B4-BE49-F238E27FC236}">
              <a16:creationId xmlns:a16="http://schemas.microsoft.com/office/drawing/2014/main" id="{00000000-0008-0000-0700-000049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42" name="テキスト ボックス 841">
          <a:extLst>
            <a:ext uri="{FF2B5EF4-FFF2-40B4-BE49-F238E27FC236}">
              <a16:creationId xmlns:a16="http://schemas.microsoft.com/office/drawing/2014/main" id="{00000000-0008-0000-0700-00004A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3" name="正方形/長方形 842">
          <a:extLst>
            <a:ext uri="{FF2B5EF4-FFF2-40B4-BE49-F238E27FC236}">
              <a16:creationId xmlns:a16="http://schemas.microsoft.com/office/drawing/2014/main" id="{00000000-0008-0000-0700-00004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4" name="正方形/長方形 843">
          <a:extLst>
            <a:ext uri="{FF2B5EF4-FFF2-40B4-BE49-F238E27FC236}">
              <a16:creationId xmlns:a16="http://schemas.microsoft.com/office/drawing/2014/main" id="{00000000-0008-0000-0700-00004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5" name="テキスト ボックス 844">
          <a:extLst>
            <a:ext uri="{FF2B5EF4-FFF2-40B4-BE49-F238E27FC236}">
              <a16:creationId xmlns:a16="http://schemas.microsoft.com/office/drawing/2014/main" id="{00000000-0008-0000-0700-00004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教育費については、東小学校北舎増築工事やグラウンド用地購入等の普通建設事業を実施したことが増加の要因となっている。総務費・商工費については、全国・県・類似団体平均を下回っているが、総務費については臨時財政対策債償還基金費を減債基金に積立てたこと等による積立金の増加、商工費については地域活性化クーポン事業の実施による事業費の増が住民一人当たりのコストの増加につながっ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岐阜県岐南町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積立金の増加により、標準財政規模に占める財政調整基金の割合は、一般的な目安とされる</a:t>
          </a:r>
          <a:r>
            <a:rPr kumimoji="1" lang="en-US" altLang="ja-JP" sz="1400">
              <a:latin typeface="ＭＳ ゴシック" pitchFamily="49" charset="-128"/>
              <a:ea typeface="ＭＳ ゴシック" pitchFamily="49" charset="-128"/>
            </a:rPr>
            <a:t>10</a:t>
          </a:r>
          <a:r>
            <a:rPr kumimoji="1" lang="ja-JP" altLang="en-US" sz="1400">
              <a:latin typeface="ＭＳ ゴシック" pitchFamily="49" charset="-128"/>
              <a:ea typeface="ＭＳ ゴシック" pitchFamily="49" charset="-128"/>
            </a:rPr>
            <a:t>％から</a:t>
          </a:r>
          <a:r>
            <a:rPr kumimoji="1" lang="en-US" altLang="ja-JP" sz="1400">
              <a:latin typeface="ＭＳ ゴシック" pitchFamily="49" charset="-128"/>
              <a:ea typeface="ＭＳ ゴシック" pitchFamily="49" charset="-128"/>
            </a:rPr>
            <a:t>15</a:t>
          </a:r>
          <a:r>
            <a:rPr kumimoji="1" lang="ja-JP" altLang="en-US" sz="1400">
              <a:latin typeface="ＭＳ ゴシック" pitchFamily="49" charset="-128"/>
              <a:ea typeface="ＭＳ ゴシック" pitchFamily="49" charset="-128"/>
            </a:rPr>
            <a:t>％を超え</a:t>
          </a:r>
          <a:r>
            <a:rPr kumimoji="1" lang="en-US" altLang="ja-JP" sz="1400">
              <a:latin typeface="ＭＳ ゴシック" pitchFamily="49" charset="-128"/>
              <a:ea typeface="ＭＳ ゴシック" pitchFamily="49" charset="-128"/>
            </a:rPr>
            <a:t>20.08</a:t>
          </a:r>
          <a:r>
            <a:rPr kumimoji="1" lang="ja-JP" altLang="en-US" sz="1400">
              <a:latin typeface="ＭＳ ゴシック" pitchFamily="49" charset="-128"/>
              <a:ea typeface="ＭＳ ゴシック" pitchFamily="49" charset="-128"/>
            </a:rPr>
            <a:t>％となった。しかし、物価高騰や扶助費等の増加による財源確保のため、前年度繰越金のみならず財政調整基金からの繰入金に頼らざるを得ず、実質単年度収支は赤字に転じた。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岐阜県岐南町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各会計において実質収支額は黒字となっており、連結の実質赤字額はない。</a:t>
          </a:r>
        </a:p>
        <a:p>
          <a:r>
            <a:rPr kumimoji="1" lang="ja-JP" altLang="en-US" sz="1400">
              <a:latin typeface="ＭＳ ゴシック" pitchFamily="49" charset="-128"/>
              <a:ea typeface="ＭＳ ゴシック" pitchFamily="49" charset="-128"/>
            </a:rPr>
            <a:t>　今後においても、個々の会計において健全な状態を維持できるように努める。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岐阜県岐南町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年度より新総合調理センター等公共施設等に係る普通建設事業債の償還が開始し実質公債費比率の分子が増加傾向となったが、さらに令和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年度より岐南中防音サッシ改修事業等の償還が開始となりさらに増加となった。</a:t>
          </a:r>
        </a:p>
        <a:p>
          <a:r>
            <a:rPr kumimoji="1" lang="ja-JP" altLang="en-US" sz="1400">
              <a:latin typeface="ＭＳ ゴシック" pitchFamily="49" charset="-128"/>
              <a:ea typeface="ＭＳ ゴシック" pitchFamily="49" charset="-128"/>
            </a:rPr>
            <a:t>　今後についても、予定されている大型普通建設事業においても地方債発行予定であり、実質公債費比率の分子がさらに増加することが見込まれる。引き続き事業の精査により地方債の新規発行の抑制に努め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岐阜県岐南町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前年度微増した地方債の現在高については、借入額の大きい地方債償還終了により減少した。このことにより将来負担額が充当可能財源等を下回り、２年ぶりに将来負担比率が算定されなかった。</a:t>
          </a:r>
        </a:p>
        <a:p>
          <a:r>
            <a:rPr kumimoji="1" lang="ja-JP" altLang="en-US" sz="1400">
              <a:latin typeface="ＭＳ ゴシック" pitchFamily="49" charset="-128"/>
              <a:ea typeface="ＭＳ ゴシック" pitchFamily="49" charset="-128"/>
            </a:rPr>
            <a:t>　今後も地方債の発行を抑え、充当可能基金の取り崩しに依存しない健全財政運営に努める。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岐阜県岐南町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減債基金については、臨時財政対策債償還基金費</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百万円を積み立てたため残高が増となった。一方、決算余剰金及び基金利息により財政調整基金に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百万円積み立てたが、物価高騰及び扶助費の増加等による財源確保のため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百万円を取り崩した。さらに、地域創生福祉振興基金についてはグラウンド用地購入及び岐南駅前広場工事に充当するために、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百万円を取り崩した。このことにより、基金全体としては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中長期的には減少が見込まれることと、災害等の不測の事態への対応や公共施設の老朽化対策等に備え、決算余剰金を積極的に積み立てる。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公共施設建設事業基金　：　公共施設の建設及び整備事業の資金に充てる。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地域創生福祉振興基金　：　個性的で魅力あるふるさとづくり事業を推進し、町民の地域における福祉活動の促進、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快適な生活環境の形成を図る。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環境基金：良好な環境の保全及び美化に関する施策を推進するため、町民等の参加と協働による地域環境の保全のための活動に要する費用</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に充てる。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地域創生福祉振興基金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グラウンド用地購入及び岐南駅前広場工事に充当するために、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百万円を取り崩したことによる減。</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公共施設建設事業基金　：　公共施設の老朽化対策経費に充てるため、条例で定める義務的積立額の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百万円に加え、決算余剰金を可能な</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限り積み立てる。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物価高騰及び扶助費の増加等による財源確保のため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百万円を取り崩したが、決算余剰金及び基金利息により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百万円積み立てたことによる増。　</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中長期的には減少が見込まれることと、災害等の不測の事態への対応に備え、決算余剰金を可能な限り積み立て、基金残高が標準財政規模の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を下回らないように確保していく。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臨時財政対策債償還基金費</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百万円を積み立てたことによる増。</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年度も普通交付税の臨時財政対策債償還基金費を当基金に積立てる計画があり、その後も決算余剰金を可能な限り積み立てていく。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8ADFF103-93CE-4F39-91D7-3D92A527518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7EA6FD31-0506-47BA-B220-EAE936FAEF9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6666EF34-4783-4FC5-8073-EBD0703376B9}"/>
            </a:ext>
          </a:extLst>
        </xdr:cNvPr>
        <xdr:cNvSpPr/>
      </xdr:nvSpPr>
      <xdr:spPr>
        <a:xfrm>
          <a:off x="11498580" y="918972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07C47658-7F71-4B1E-92A8-7A6FD88F0A51}"/>
            </a:ext>
          </a:extLst>
        </xdr:cNvPr>
        <xdr:cNvSpPr/>
      </xdr:nvSpPr>
      <xdr:spPr>
        <a:xfrm>
          <a:off x="12839700" y="918972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6" name="正方形/長方形 5">
          <a:extLst>
            <a:ext uri="{FF2B5EF4-FFF2-40B4-BE49-F238E27FC236}">
              <a16:creationId xmlns:a16="http://schemas.microsoft.com/office/drawing/2014/main" id="{91551134-3F85-4E1E-93E6-6BE109752E82}"/>
            </a:ext>
          </a:extLst>
        </xdr:cNvPr>
        <xdr:cNvSpPr/>
      </xdr:nvSpPr>
      <xdr:spPr>
        <a:xfrm>
          <a:off x="16863060" y="918972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7" name="正方形/長方形 6">
          <a:extLst>
            <a:ext uri="{FF2B5EF4-FFF2-40B4-BE49-F238E27FC236}">
              <a16:creationId xmlns:a16="http://schemas.microsoft.com/office/drawing/2014/main" id="{770E8579-6645-4548-86CC-0D1A83AA7358}"/>
            </a:ext>
          </a:extLst>
        </xdr:cNvPr>
        <xdr:cNvSpPr/>
      </xdr:nvSpPr>
      <xdr:spPr>
        <a:xfrm>
          <a:off x="11498580" y="129159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8" name="正方形/長方形 7">
          <a:extLst>
            <a:ext uri="{FF2B5EF4-FFF2-40B4-BE49-F238E27FC236}">
              <a16:creationId xmlns:a16="http://schemas.microsoft.com/office/drawing/2014/main" id="{968B78D3-5D3B-4AD0-86D5-798038B800CA}"/>
            </a:ext>
          </a:extLst>
        </xdr:cNvPr>
        <xdr:cNvSpPr/>
      </xdr:nvSpPr>
      <xdr:spPr>
        <a:xfrm>
          <a:off x="12839700" y="129159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9" name="正方形/長方形 8">
          <a:extLst>
            <a:ext uri="{FF2B5EF4-FFF2-40B4-BE49-F238E27FC236}">
              <a16:creationId xmlns:a16="http://schemas.microsoft.com/office/drawing/2014/main" id="{35EC184D-8F83-4FC5-9719-D4047B7EC966}"/>
            </a:ext>
          </a:extLst>
        </xdr:cNvPr>
        <xdr:cNvSpPr/>
      </xdr:nvSpPr>
      <xdr:spPr>
        <a:xfrm>
          <a:off x="16863060" y="129159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0" name="正方形/長方形 9">
          <a:extLst>
            <a:ext uri="{FF2B5EF4-FFF2-40B4-BE49-F238E27FC236}">
              <a16:creationId xmlns:a16="http://schemas.microsoft.com/office/drawing/2014/main" id="{F85A3572-5EEB-4E27-9A7B-FC17E63E82F2}"/>
            </a:ext>
          </a:extLst>
        </xdr:cNvPr>
        <xdr:cNvSpPr/>
      </xdr:nvSpPr>
      <xdr:spPr>
        <a:xfrm>
          <a:off x="355600" y="63500"/>
          <a:ext cx="11139805" cy="633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1" name="正方形/長方形 10">
          <a:extLst>
            <a:ext uri="{FF2B5EF4-FFF2-40B4-BE49-F238E27FC236}">
              <a16:creationId xmlns:a16="http://schemas.microsoft.com/office/drawing/2014/main" id="{0761DC5E-A690-4557-9A5D-64F02F3BED54}"/>
            </a:ext>
          </a:extLst>
        </xdr:cNvPr>
        <xdr:cNvSpPr/>
      </xdr:nvSpPr>
      <xdr:spPr>
        <a:xfrm>
          <a:off x="15013305" y="190500"/>
          <a:ext cx="347345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2" name="正方形/長方形 11">
          <a:extLst>
            <a:ext uri="{FF2B5EF4-FFF2-40B4-BE49-F238E27FC236}">
              <a16:creationId xmlns:a16="http://schemas.microsoft.com/office/drawing/2014/main" id="{B8316CA9-908C-40A5-A468-EFB33C172BFD}"/>
            </a:ext>
          </a:extLst>
        </xdr:cNvPr>
        <xdr:cNvSpPr/>
      </xdr:nvSpPr>
      <xdr:spPr>
        <a:xfrm>
          <a:off x="15015845" y="215900"/>
          <a:ext cx="34518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3" name="正方形/長方形 12">
          <a:extLst>
            <a:ext uri="{FF2B5EF4-FFF2-40B4-BE49-F238E27FC236}">
              <a16:creationId xmlns:a16="http://schemas.microsoft.com/office/drawing/2014/main" id="{39DFCF11-B1FD-48CF-BC91-006C22D9BC99}"/>
            </a:ext>
          </a:extLst>
        </xdr:cNvPr>
        <xdr:cNvSpPr/>
      </xdr:nvSpPr>
      <xdr:spPr>
        <a:xfrm>
          <a:off x="15041245" y="241300"/>
          <a:ext cx="3394710" cy="4425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岐阜県岐南町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4" name="正方形/長方形 13">
          <a:extLst>
            <a:ext uri="{FF2B5EF4-FFF2-40B4-BE49-F238E27FC236}">
              <a16:creationId xmlns:a16="http://schemas.microsoft.com/office/drawing/2014/main" id="{1704A200-E5C7-4B84-A2D5-845DFBB71E41}"/>
            </a:ext>
          </a:extLst>
        </xdr:cNvPr>
        <xdr:cNvSpPr/>
      </xdr:nvSpPr>
      <xdr:spPr>
        <a:xfrm>
          <a:off x="12539345" y="190500"/>
          <a:ext cx="234061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5" name="正方形/長方形 14">
          <a:extLst>
            <a:ext uri="{FF2B5EF4-FFF2-40B4-BE49-F238E27FC236}">
              <a16:creationId xmlns:a16="http://schemas.microsoft.com/office/drawing/2014/main" id="{120ACCA8-7B1D-489D-A997-8EA74EA12BED}"/>
            </a:ext>
          </a:extLst>
        </xdr:cNvPr>
        <xdr:cNvSpPr/>
      </xdr:nvSpPr>
      <xdr:spPr>
        <a:xfrm>
          <a:off x="12564745" y="215900"/>
          <a:ext cx="22961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6" name="正方形/長方形 15">
          <a:extLst>
            <a:ext uri="{FF2B5EF4-FFF2-40B4-BE49-F238E27FC236}">
              <a16:creationId xmlns:a16="http://schemas.microsoft.com/office/drawing/2014/main" id="{52E35080-B692-423E-B52C-1B0EE61D3CBD}"/>
            </a:ext>
          </a:extLst>
        </xdr:cNvPr>
        <xdr:cNvSpPr/>
      </xdr:nvSpPr>
      <xdr:spPr>
        <a:xfrm>
          <a:off x="12590145" y="241300"/>
          <a:ext cx="2261870" cy="45529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7" name="正方形/長方形 16">
          <a:extLst>
            <a:ext uri="{FF2B5EF4-FFF2-40B4-BE49-F238E27FC236}">
              <a16:creationId xmlns:a16="http://schemas.microsoft.com/office/drawing/2014/main" id="{25361D42-D5ED-44D1-B461-01E61496CF3B}"/>
            </a:ext>
          </a:extLst>
        </xdr:cNvPr>
        <xdr:cNvSpPr/>
      </xdr:nvSpPr>
      <xdr:spPr>
        <a:xfrm>
          <a:off x="436880" y="883285"/>
          <a:ext cx="8879205" cy="17437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8" name="正方形/長方形 17">
          <a:extLst>
            <a:ext uri="{FF2B5EF4-FFF2-40B4-BE49-F238E27FC236}">
              <a16:creationId xmlns:a16="http://schemas.microsoft.com/office/drawing/2014/main" id="{8685953F-CD47-4DB4-9FC3-B04DF3F7CB35}"/>
            </a:ext>
          </a:extLst>
        </xdr:cNvPr>
        <xdr:cNvSpPr/>
      </xdr:nvSpPr>
      <xdr:spPr>
        <a:xfrm>
          <a:off x="558165" y="915035"/>
          <a:ext cx="1214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9" name="正方形/長方形 18">
          <a:extLst>
            <a:ext uri="{FF2B5EF4-FFF2-40B4-BE49-F238E27FC236}">
              <a16:creationId xmlns:a16="http://schemas.microsoft.com/office/drawing/2014/main" id="{F0AC82CD-4534-4844-B817-B960578634BA}"/>
            </a:ext>
          </a:extLst>
        </xdr:cNvPr>
        <xdr:cNvSpPr/>
      </xdr:nvSpPr>
      <xdr:spPr>
        <a:xfrm>
          <a:off x="1731645" y="915035"/>
          <a:ext cx="117348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26,243
25,557
7.91
10,605,693
9,891,581
661,220
5,595,075
4,833,664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0" name="正方形/長方形 19">
          <a:extLst>
            <a:ext uri="{FF2B5EF4-FFF2-40B4-BE49-F238E27FC236}">
              <a16:creationId xmlns:a16="http://schemas.microsoft.com/office/drawing/2014/main" id="{7BC9AEE9-39AD-4DEC-AFB4-841E86FB6CFD}"/>
            </a:ext>
          </a:extLst>
        </xdr:cNvPr>
        <xdr:cNvSpPr/>
      </xdr:nvSpPr>
      <xdr:spPr>
        <a:xfrm>
          <a:off x="2905125" y="915035"/>
          <a:ext cx="1341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1" name="正方形/長方形 20">
          <a:extLst>
            <a:ext uri="{FF2B5EF4-FFF2-40B4-BE49-F238E27FC236}">
              <a16:creationId xmlns:a16="http://schemas.microsoft.com/office/drawing/2014/main" id="{E1AA63AD-562F-4913-A9B7-3BC05A3D44B4}"/>
            </a:ext>
          </a:extLst>
        </xdr:cNvPr>
        <xdr:cNvSpPr/>
      </xdr:nvSpPr>
      <xdr:spPr>
        <a:xfrm>
          <a:off x="4246245" y="934085"/>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2" name="正方形/長方形 21">
          <a:extLst>
            <a:ext uri="{FF2B5EF4-FFF2-40B4-BE49-F238E27FC236}">
              <a16:creationId xmlns:a16="http://schemas.microsoft.com/office/drawing/2014/main" id="{BDBE5A45-1BB5-4A2F-82F4-435CB5E7746E}"/>
            </a:ext>
          </a:extLst>
        </xdr:cNvPr>
        <xdr:cNvSpPr/>
      </xdr:nvSpPr>
      <xdr:spPr>
        <a:xfrm>
          <a:off x="6026785" y="934085"/>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3" name="正方形/長方形 22">
          <a:extLst>
            <a:ext uri="{FF2B5EF4-FFF2-40B4-BE49-F238E27FC236}">
              <a16:creationId xmlns:a16="http://schemas.microsoft.com/office/drawing/2014/main" id="{2F91B90E-2505-41DF-9676-6FE82B8851FD}"/>
            </a:ext>
          </a:extLst>
        </xdr:cNvPr>
        <xdr:cNvSpPr/>
      </xdr:nvSpPr>
      <xdr:spPr>
        <a:xfrm>
          <a:off x="7200265" y="946785"/>
          <a:ext cx="56642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4" name="正方形/長方形 23">
          <a:extLst>
            <a:ext uri="{FF2B5EF4-FFF2-40B4-BE49-F238E27FC236}">
              <a16:creationId xmlns:a16="http://schemas.microsoft.com/office/drawing/2014/main" id="{A4CDD494-7823-4C17-87F7-F3957D9D2AC3}"/>
            </a:ext>
          </a:extLst>
        </xdr:cNvPr>
        <xdr:cNvSpPr/>
      </xdr:nvSpPr>
      <xdr:spPr>
        <a:xfrm>
          <a:off x="4246245" y="169354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5" name="正方形/長方形 24">
          <a:extLst>
            <a:ext uri="{FF2B5EF4-FFF2-40B4-BE49-F238E27FC236}">
              <a16:creationId xmlns:a16="http://schemas.microsoft.com/office/drawing/2014/main" id="{6100F74F-ECFB-404B-97FE-249436564530}"/>
            </a:ext>
          </a:extLst>
        </xdr:cNvPr>
        <xdr:cNvSpPr/>
      </xdr:nvSpPr>
      <xdr:spPr>
        <a:xfrm>
          <a:off x="6090285" y="169354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6" name="角丸四角形 25">
          <a:extLst>
            <a:ext uri="{FF2B5EF4-FFF2-40B4-BE49-F238E27FC236}">
              <a16:creationId xmlns:a16="http://schemas.microsoft.com/office/drawing/2014/main" id="{67AA0ABA-0926-47EC-830B-6E77BDF5059F}"/>
            </a:ext>
          </a:extLst>
        </xdr:cNvPr>
        <xdr:cNvSpPr/>
      </xdr:nvSpPr>
      <xdr:spPr>
        <a:xfrm>
          <a:off x="9765665" y="883285"/>
          <a:ext cx="1341120" cy="1247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7" name="正方形/長方形 26">
          <a:extLst>
            <a:ext uri="{FF2B5EF4-FFF2-40B4-BE49-F238E27FC236}">
              <a16:creationId xmlns:a16="http://schemas.microsoft.com/office/drawing/2014/main" id="{66CC758C-53B5-4125-AA58-62FCF148CE74}"/>
            </a:ext>
          </a:extLst>
        </xdr:cNvPr>
        <xdr:cNvSpPr/>
      </xdr:nvSpPr>
      <xdr:spPr>
        <a:xfrm>
          <a:off x="9987915" y="946785"/>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8" name="正方形/長方形 27">
          <a:extLst>
            <a:ext uri="{FF2B5EF4-FFF2-40B4-BE49-F238E27FC236}">
              <a16:creationId xmlns:a16="http://schemas.microsoft.com/office/drawing/2014/main" id="{4757E306-3D9D-4AC7-8722-5379A3A9957D}"/>
            </a:ext>
          </a:extLst>
        </xdr:cNvPr>
        <xdr:cNvSpPr/>
      </xdr:nvSpPr>
      <xdr:spPr>
        <a:xfrm>
          <a:off x="9987915" y="120967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9" name="正方形/長方形 28">
          <a:extLst>
            <a:ext uri="{FF2B5EF4-FFF2-40B4-BE49-F238E27FC236}">
              <a16:creationId xmlns:a16="http://schemas.microsoft.com/office/drawing/2014/main" id="{0A6378C1-A6D3-4308-816B-531D3CD337FD}"/>
            </a:ext>
          </a:extLst>
        </xdr:cNvPr>
        <xdr:cNvSpPr/>
      </xdr:nvSpPr>
      <xdr:spPr>
        <a:xfrm>
          <a:off x="9987915" y="154495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0" name="直線コネクタ 29">
          <a:extLst>
            <a:ext uri="{FF2B5EF4-FFF2-40B4-BE49-F238E27FC236}">
              <a16:creationId xmlns:a16="http://schemas.microsoft.com/office/drawing/2014/main" id="{D1780019-4144-4AB7-9714-C353937DC619}"/>
            </a:ext>
          </a:extLst>
        </xdr:cNvPr>
        <xdr:cNvCxnSpPr/>
      </xdr:nvCxnSpPr>
      <xdr:spPr>
        <a:xfrm flipH="1">
          <a:off x="9825355" y="10356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1" name="楕円 30">
          <a:extLst>
            <a:ext uri="{FF2B5EF4-FFF2-40B4-BE49-F238E27FC236}">
              <a16:creationId xmlns:a16="http://schemas.microsoft.com/office/drawing/2014/main" id="{760972B9-28DF-4960-B572-CB1322257F91}"/>
            </a:ext>
          </a:extLst>
        </xdr:cNvPr>
        <xdr:cNvSpPr/>
      </xdr:nvSpPr>
      <xdr:spPr>
        <a:xfrm>
          <a:off x="9879330" y="99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2" name="フローチャート: 判断 31">
          <a:extLst>
            <a:ext uri="{FF2B5EF4-FFF2-40B4-BE49-F238E27FC236}">
              <a16:creationId xmlns:a16="http://schemas.microsoft.com/office/drawing/2014/main" id="{33C7DB30-12E2-4610-8EE0-9830DDA84C12}"/>
            </a:ext>
          </a:extLst>
        </xdr:cNvPr>
        <xdr:cNvSpPr/>
      </xdr:nvSpPr>
      <xdr:spPr>
        <a:xfrm>
          <a:off x="9879330" y="12985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3" name="直線コネクタ 32">
          <a:extLst>
            <a:ext uri="{FF2B5EF4-FFF2-40B4-BE49-F238E27FC236}">
              <a16:creationId xmlns:a16="http://schemas.microsoft.com/office/drawing/2014/main" id="{BF41AC4E-F88E-46E4-ADE7-E3562934A8C7}"/>
            </a:ext>
          </a:extLst>
        </xdr:cNvPr>
        <xdr:cNvCxnSpPr/>
      </xdr:nvCxnSpPr>
      <xdr:spPr>
        <a:xfrm>
          <a:off x="9923780" y="154495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4" name="直線コネクタ 33">
          <a:extLst>
            <a:ext uri="{FF2B5EF4-FFF2-40B4-BE49-F238E27FC236}">
              <a16:creationId xmlns:a16="http://schemas.microsoft.com/office/drawing/2014/main" id="{D8101F54-C278-4DA5-B481-F9FAB8FD8FE2}"/>
            </a:ext>
          </a:extLst>
        </xdr:cNvPr>
        <xdr:cNvCxnSpPr/>
      </xdr:nvCxnSpPr>
      <xdr:spPr>
        <a:xfrm>
          <a:off x="9844405" y="15449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5" name="直線コネクタ 34">
          <a:extLst>
            <a:ext uri="{FF2B5EF4-FFF2-40B4-BE49-F238E27FC236}">
              <a16:creationId xmlns:a16="http://schemas.microsoft.com/office/drawing/2014/main" id="{83BC0514-A17B-4867-B29F-E516A625C459}"/>
            </a:ext>
          </a:extLst>
        </xdr:cNvPr>
        <xdr:cNvCxnSpPr/>
      </xdr:nvCxnSpPr>
      <xdr:spPr>
        <a:xfrm flipV="1">
          <a:off x="9923780" y="177927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6" name="直線コネクタ 35">
          <a:extLst>
            <a:ext uri="{FF2B5EF4-FFF2-40B4-BE49-F238E27FC236}">
              <a16:creationId xmlns:a16="http://schemas.microsoft.com/office/drawing/2014/main" id="{ECC2A8AD-2B54-4825-96BF-2AEB7E12A850}"/>
            </a:ext>
          </a:extLst>
        </xdr:cNvPr>
        <xdr:cNvCxnSpPr/>
      </xdr:nvCxnSpPr>
      <xdr:spPr>
        <a:xfrm>
          <a:off x="9844405" y="191833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7" name="テキスト ボックス 36">
          <a:extLst>
            <a:ext uri="{FF2B5EF4-FFF2-40B4-BE49-F238E27FC236}">
              <a16:creationId xmlns:a16="http://schemas.microsoft.com/office/drawing/2014/main" id="{E1F627B7-9CD2-4599-AD4C-072962B4FB16}"/>
            </a:ext>
          </a:extLst>
        </xdr:cNvPr>
        <xdr:cNvSpPr txBox="1"/>
      </xdr:nvSpPr>
      <xdr:spPr>
        <a:xfrm>
          <a:off x="419100" y="272478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8" name="テキスト ボックス 37">
          <a:extLst>
            <a:ext uri="{FF2B5EF4-FFF2-40B4-BE49-F238E27FC236}">
              <a16:creationId xmlns:a16="http://schemas.microsoft.com/office/drawing/2014/main" id="{20CC9220-6128-4897-88AE-C6C53EE6116D}"/>
            </a:ext>
          </a:extLst>
        </xdr:cNvPr>
        <xdr:cNvSpPr txBox="1"/>
      </xdr:nvSpPr>
      <xdr:spPr>
        <a:xfrm>
          <a:off x="419100" y="29622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9" name="テキスト ボックス 38">
          <a:extLst>
            <a:ext uri="{FF2B5EF4-FFF2-40B4-BE49-F238E27FC236}">
              <a16:creationId xmlns:a16="http://schemas.microsoft.com/office/drawing/2014/main" id="{8B8FDE0F-1331-4733-9870-D73CB42EA383}"/>
            </a:ext>
          </a:extLst>
        </xdr:cNvPr>
        <xdr:cNvSpPr txBox="1"/>
      </xdr:nvSpPr>
      <xdr:spPr>
        <a:xfrm>
          <a:off x="419100" y="319595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40" name="テキスト ボックス 39">
          <a:extLst>
            <a:ext uri="{FF2B5EF4-FFF2-40B4-BE49-F238E27FC236}">
              <a16:creationId xmlns:a16="http://schemas.microsoft.com/office/drawing/2014/main" id="{664857F7-70C8-4236-AEEC-193F34D28916}"/>
            </a:ext>
          </a:extLst>
        </xdr:cNvPr>
        <xdr:cNvSpPr txBox="1"/>
      </xdr:nvSpPr>
      <xdr:spPr>
        <a:xfrm>
          <a:off x="419100" y="3433445"/>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1" name="テキスト ボックス 40">
          <a:extLst>
            <a:ext uri="{FF2B5EF4-FFF2-40B4-BE49-F238E27FC236}">
              <a16:creationId xmlns:a16="http://schemas.microsoft.com/office/drawing/2014/main" id="{760B1A8F-478A-42EB-9D96-210DFB78FD48}"/>
            </a:ext>
          </a:extLst>
        </xdr:cNvPr>
        <xdr:cNvSpPr txBox="1"/>
      </xdr:nvSpPr>
      <xdr:spPr>
        <a:xfrm>
          <a:off x="419100" y="367093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2" name="正方形/長方形 41">
          <a:extLst>
            <a:ext uri="{FF2B5EF4-FFF2-40B4-BE49-F238E27FC236}">
              <a16:creationId xmlns:a16="http://schemas.microsoft.com/office/drawing/2014/main" id="{F1673853-702E-42CB-9EF6-F66A3B717CCD}"/>
            </a:ext>
          </a:extLst>
        </xdr:cNvPr>
        <xdr:cNvSpPr/>
      </xdr:nvSpPr>
      <xdr:spPr>
        <a:xfrm>
          <a:off x="1127125" y="4180205"/>
          <a:ext cx="373888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3" name="正方形/長方形 42">
          <a:extLst>
            <a:ext uri="{FF2B5EF4-FFF2-40B4-BE49-F238E27FC236}">
              <a16:creationId xmlns:a16="http://schemas.microsoft.com/office/drawing/2014/main" id="{F817DDB1-528E-4C6E-B1F7-FF3D7F7381F3}"/>
            </a:ext>
          </a:extLst>
        </xdr:cNvPr>
        <xdr:cNvSpPr/>
      </xdr:nvSpPr>
      <xdr:spPr>
        <a:xfrm>
          <a:off x="1774684" y="453891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4" name="正方形/長方形 43">
          <a:extLst>
            <a:ext uri="{FF2B5EF4-FFF2-40B4-BE49-F238E27FC236}">
              <a16:creationId xmlns:a16="http://schemas.microsoft.com/office/drawing/2014/main" id="{4B0B1823-4BC0-4E7C-BA91-AB8C1B2A9BBB}"/>
            </a:ext>
          </a:extLst>
        </xdr:cNvPr>
        <xdr:cNvSpPr/>
      </xdr:nvSpPr>
      <xdr:spPr>
        <a:xfrm>
          <a:off x="3387084" y="452224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[ 38.5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5" name="正方形/長方形 44">
          <a:extLst>
            <a:ext uri="{FF2B5EF4-FFF2-40B4-BE49-F238E27FC236}">
              <a16:creationId xmlns:a16="http://schemas.microsoft.com/office/drawing/2014/main" id="{B056A0B8-82D6-41B0-A4A3-56EBC84BFE69}"/>
            </a:ext>
          </a:extLst>
        </xdr:cNvPr>
        <xdr:cNvSpPr/>
      </xdr:nvSpPr>
      <xdr:spPr>
        <a:xfrm>
          <a:off x="481520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6" name="正方形/長方形 45">
          <a:extLst>
            <a:ext uri="{FF2B5EF4-FFF2-40B4-BE49-F238E27FC236}">
              <a16:creationId xmlns:a16="http://schemas.microsoft.com/office/drawing/2014/main" id="{568E97C4-497C-45FD-9B8B-54811120E5BD}"/>
            </a:ext>
          </a:extLst>
        </xdr:cNvPr>
        <xdr:cNvSpPr/>
      </xdr:nvSpPr>
      <xdr:spPr>
        <a:xfrm>
          <a:off x="481520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7" name="正方形/長方形 46">
          <a:extLst>
            <a:ext uri="{FF2B5EF4-FFF2-40B4-BE49-F238E27FC236}">
              <a16:creationId xmlns:a16="http://schemas.microsoft.com/office/drawing/2014/main" id="{A22F1624-CEFD-4837-9378-655CB6D83AE5}"/>
            </a:ext>
          </a:extLst>
        </xdr:cNvPr>
        <xdr:cNvSpPr/>
      </xdr:nvSpPr>
      <xdr:spPr>
        <a:xfrm>
          <a:off x="615632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8" name="正方形/長方形 47">
          <a:extLst>
            <a:ext uri="{FF2B5EF4-FFF2-40B4-BE49-F238E27FC236}">
              <a16:creationId xmlns:a16="http://schemas.microsoft.com/office/drawing/2014/main" id="{5EE76EEA-51CA-44F9-95CD-2A7E99555059}"/>
            </a:ext>
          </a:extLst>
        </xdr:cNvPr>
        <xdr:cNvSpPr/>
      </xdr:nvSpPr>
      <xdr:spPr>
        <a:xfrm>
          <a:off x="615632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9" name="正方形/長方形 48">
          <a:extLst>
            <a:ext uri="{FF2B5EF4-FFF2-40B4-BE49-F238E27FC236}">
              <a16:creationId xmlns:a16="http://schemas.microsoft.com/office/drawing/2014/main" id="{7DE0776C-C7A3-48E0-A4A6-DA9E74B69011}"/>
            </a:ext>
          </a:extLst>
        </xdr:cNvPr>
        <xdr:cNvSpPr/>
      </xdr:nvSpPr>
      <xdr:spPr>
        <a:xfrm>
          <a:off x="762444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0" name="正方形/長方形 49">
          <a:extLst>
            <a:ext uri="{FF2B5EF4-FFF2-40B4-BE49-F238E27FC236}">
              <a16:creationId xmlns:a16="http://schemas.microsoft.com/office/drawing/2014/main" id="{BA681A4D-C6AA-47E8-8AD0-3FBE902D05A6}"/>
            </a:ext>
          </a:extLst>
        </xdr:cNvPr>
        <xdr:cNvSpPr/>
      </xdr:nvSpPr>
      <xdr:spPr>
        <a:xfrm>
          <a:off x="762444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1" name="正方形/長方形 50">
          <a:extLst>
            <a:ext uri="{FF2B5EF4-FFF2-40B4-BE49-F238E27FC236}">
              <a16:creationId xmlns:a16="http://schemas.microsoft.com/office/drawing/2014/main" id="{CFA0989D-84A8-4D61-B958-F9D822CA690E}"/>
            </a:ext>
          </a:extLst>
        </xdr:cNvPr>
        <xdr:cNvSpPr/>
      </xdr:nvSpPr>
      <xdr:spPr>
        <a:xfrm>
          <a:off x="1127125" y="485965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2" name="正方形/長方形 51">
          <a:extLst>
            <a:ext uri="{FF2B5EF4-FFF2-40B4-BE49-F238E27FC236}">
              <a16:creationId xmlns:a16="http://schemas.microsoft.com/office/drawing/2014/main" id="{B79CE79C-836C-4A62-ABF6-996CC1708131}"/>
            </a:ext>
          </a:extLst>
        </xdr:cNvPr>
        <xdr:cNvSpPr/>
      </xdr:nvSpPr>
      <xdr:spPr>
        <a:xfrm>
          <a:off x="5109845" y="485965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3" name="正方形/長方形 52">
          <a:extLst>
            <a:ext uri="{FF2B5EF4-FFF2-40B4-BE49-F238E27FC236}">
              <a16:creationId xmlns:a16="http://schemas.microsoft.com/office/drawing/2014/main" id="{D6E231DA-5622-4B29-82B9-0B336B3AF34D}"/>
            </a:ext>
          </a:extLst>
        </xdr:cNvPr>
        <xdr:cNvSpPr/>
      </xdr:nvSpPr>
      <xdr:spPr>
        <a:xfrm>
          <a:off x="5109845" y="492315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4" name="テキスト ボックス 53">
          <a:extLst>
            <a:ext uri="{FF2B5EF4-FFF2-40B4-BE49-F238E27FC236}">
              <a16:creationId xmlns:a16="http://schemas.microsoft.com/office/drawing/2014/main" id="{03FB3373-06D2-4A5F-9382-8202387E876F}"/>
            </a:ext>
          </a:extLst>
        </xdr:cNvPr>
        <xdr:cNvSpPr txBox="1"/>
      </xdr:nvSpPr>
      <xdr:spPr>
        <a:xfrm>
          <a:off x="5163185" y="514413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庁舎や保健センターの築年数が浅いことや、平成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年度に策定した公共施設等総合管理計画において、当該計画に基づいた施設の維持管理を適切に進めていることもあり、有形固定資産減価償却率は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38.5%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と類似団体より低くなっている。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引き続き、令和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年度に策定された公共施設個別施設計画に基づき、施設配置の最適化等に取り組んでいく。</a:t>
          </a:r>
          <a:endParaRPr lang="ja-JP" altLang="ja-JP">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5" name="テキスト ボックス 54">
          <a:extLst>
            <a:ext uri="{FF2B5EF4-FFF2-40B4-BE49-F238E27FC236}">
              <a16:creationId xmlns:a16="http://schemas.microsoft.com/office/drawing/2014/main" id="{B038449A-3C95-4361-863C-6CEE4B639F54}"/>
            </a:ext>
          </a:extLst>
        </xdr:cNvPr>
        <xdr:cNvSpPr txBox="1"/>
      </xdr:nvSpPr>
      <xdr:spPr>
        <a:xfrm>
          <a:off x="1104265" y="467296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6" name="直線コネクタ 55">
          <a:extLst>
            <a:ext uri="{FF2B5EF4-FFF2-40B4-BE49-F238E27FC236}">
              <a16:creationId xmlns:a16="http://schemas.microsoft.com/office/drawing/2014/main" id="{41EB2095-4A9E-44A2-9441-2F4708A8424C}"/>
            </a:ext>
          </a:extLst>
        </xdr:cNvPr>
        <xdr:cNvCxnSpPr/>
      </xdr:nvCxnSpPr>
      <xdr:spPr>
        <a:xfrm>
          <a:off x="1127125" y="697293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7" name="テキスト ボックス 56">
          <a:extLst>
            <a:ext uri="{FF2B5EF4-FFF2-40B4-BE49-F238E27FC236}">
              <a16:creationId xmlns:a16="http://schemas.microsoft.com/office/drawing/2014/main" id="{0657FFAE-3B6F-4881-9267-FE38C633BB8E}"/>
            </a:ext>
          </a:extLst>
        </xdr:cNvPr>
        <xdr:cNvSpPr txBox="1"/>
      </xdr:nvSpPr>
      <xdr:spPr>
        <a:xfrm>
          <a:off x="772811" y="687913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8" name="直線コネクタ 57">
          <a:extLst>
            <a:ext uri="{FF2B5EF4-FFF2-40B4-BE49-F238E27FC236}">
              <a16:creationId xmlns:a16="http://schemas.microsoft.com/office/drawing/2014/main" id="{9B27274C-5667-47F5-B8EB-3135EAE5EE3C}"/>
            </a:ext>
          </a:extLst>
        </xdr:cNvPr>
        <xdr:cNvCxnSpPr/>
      </xdr:nvCxnSpPr>
      <xdr:spPr>
        <a:xfrm>
          <a:off x="1127125" y="6668317"/>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9" name="テキスト ボックス 58">
          <a:extLst>
            <a:ext uri="{FF2B5EF4-FFF2-40B4-BE49-F238E27FC236}">
              <a16:creationId xmlns:a16="http://schemas.microsoft.com/office/drawing/2014/main" id="{EB1D62A4-B9A8-468A-B5A0-39673DCC3E91}"/>
            </a:ext>
          </a:extLst>
        </xdr:cNvPr>
        <xdr:cNvSpPr txBox="1"/>
      </xdr:nvSpPr>
      <xdr:spPr>
        <a:xfrm>
          <a:off x="772811" y="657832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0" name="直線コネクタ 59">
          <a:extLst>
            <a:ext uri="{FF2B5EF4-FFF2-40B4-BE49-F238E27FC236}">
              <a16:creationId xmlns:a16="http://schemas.microsoft.com/office/drawing/2014/main" id="{54295753-59A5-4488-8B5F-3412B667B482}"/>
            </a:ext>
          </a:extLst>
        </xdr:cNvPr>
        <xdr:cNvCxnSpPr/>
      </xdr:nvCxnSpPr>
      <xdr:spPr>
        <a:xfrm>
          <a:off x="1127125" y="636750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1" name="テキスト ボックス 60">
          <a:extLst>
            <a:ext uri="{FF2B5EF4-FFF2-40B4-BE49-F238E27FC236}">
              <a16:creationId xmlns:a16="http://schemas.microsoft.com/office/drawing/2014/main" id="{0391FA1D-F7BD-44D1-BF2A-D1844623BCE3}"/>
            </a:ext>
          </a:extLst>
        </xdr:cNvPr>
        <xdr:cNvSpPr txBox="1"/>
      </xdr:nvSpPr>
      <xdr:spPr>
        <a:xfrm>
          <a:off x="772811" y="627751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2" name="直線コネクタ 61">
          <a:extLst>
            <a:ext uri="{FF2B5EF4-FFF2-40B4-BE49-F238E27FC236}">
              <a16:creationId xmlns:a16="http://schemas.microsoft.com/office/drawing/2014/main" id="{865DA296-5132-4E9B-80ED-58BD9D57E9D5}"/>
            </a:ext>
          </a:extLst>
        </xdr:cNvPr>
        <xdr:cNvCxnSpPr/>
      </xdr:nvCxnSpPr>
      <xdr:spPr>
        <a:xfrm>
          <a:off x="1127125" y="6066699"/>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3" name="テキスト ボックス 62">
          <a:extLst>
            <a:ext uri="{FF2B5EF4-FFF2-40B4-BE49-F238E27FC236}">
              <a16:creationId xmlns:a16="http://schemas.microsoft.com/office/drawing/2014/main" id="{0039A35E-5ECA-4C40-84F3-DA13D1189401}"/>
            </a:ext>
          </a:extLst>
        </xdr:cNvPr>
        <xdr:cNvSpPr txBox="1"/>
      </xdr:nvSpPr>
      <xdr:spPr>
        <a:xfrm>
          <a:off x="772811" y="597289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4" name="直線コネクタ 63">
          <a:extLst>
            <a:ext uri="{FF2B5EF4-FFF2-40B4-BE49-F238E27FC236}">
              <a16:creationId xmlns:a16="http://schemas.microsoft.com/office/drawing/2014/main" id="{CCFFC91A-A56F-4D67-A309-BFB0A9457E72}"/>
            </a:ext>
          </a:extLst>
        </xdr:cNvPr>
        <xdr:cNvCxnSpPr/>
      </xdr:nvCxnSpPr>
      <xdr:spPr>
        <a:xfrm>
          <a:off x="1127125" y="5765891"/>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5" name="テキスト ボックス 64">
          <a:extLst>
            <a:ext uri="{FF2B5EF4-FFF2-40B4-BE49-F238E27FC236}">
              <a16:creationId xmlns:a16="http://schemas.microsoft.com/office/drawing/2014/main" id="{2EA80C46-30A7-4814-BFE9-BA94B14B4B91}"/>
            </a:ext>
          </a:extLst>
        </xdr:cNvPr>
        <xdr:cNvSpPr txBox="1"/>
      </xdr:nvSpPr>
      <xdr:spPr>
        <a:xfrm>
          <a:off x="772811" y="567209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6" name="直線コネクタ 65">
          <a:extLst>
            <a:ext uri="{FF2B5EF4-FFF2-40B4-BE49-F238E27FC236}">
              <a16:creationId xmlns:a16="http://schemas.microsoft.com/office/drawing/2014/main" id="{BD214838-5F52-4719-8192-741E413F5F61}"/>
            </a:ext>
          </a:extLst>
        </xdr:cNvPr>
        <xdr:cNvCxnSpPr/>
      </xdr:nvCxnSpPr>
      <xdr:spPr>
        <a:xfrm>
          <a:off x="1127125" y="546508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7" name="テキスト ボックス 66">
          <a:extLst>
            <a:ext uri="{FF2B5EF4-FFF2-40B4-BE49-F238E27FC236}">
              <a16:creationId xmlns:a16="http://schemas.microsoft.com/office/drawing/2014/main" id="{132858B4-B630-4951-937F-117DAA993F98}"/>
            </a:ext>
          </a:extLst>
        </xdr:cNvPr>
        <xdr:cNvSpPr txBox="1"/>
      </xdr:nvSpPr>
      <xdr:spPr>
        <a:xfrm>
          <a:off x="772811" y="537128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8" name="直線コネクタ 67">
          <a:extLst>
            <a:ext uri="{FF2B5EF4-FFF2-40B4-BE49-F238E27FC236}">
              <a16:creationId xmlns:a16="http://schemas.microsoft.com/office/drawing/2014/main" id="{E273C6E3-D094-41E5-9D32-A9F35C7939AA}"/>
            </a:ext>
          </a:extLst>
        </xdr:cNvPr>
        <xdr:cNvCxnSpPr/>
      </xdr:nvCxnSpPr>
      <xdr:spPr>
        <a:xfrm>
          <a:off x="1127125" y="5160463"/>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9" name="テキスト ボックス 68">
          <a:extLst>
            <a:ext uri="{FF2B5EF4-FFF2-40B4-BE49-F238E27FC236}">
              <a16:creationId xmlns:a16="http://schemas.microsoft.com/office/drawing/2014/main" id="{2AAF8190-2F8D-420C-9D00-76DC687E2BB3}"/>
            </a:ext>
          </a:extLst>
        </xdr:cNvPr>
        <xdr:cNvSpPr txBox="1"/>
      </xdr:nvSpPr>
      <xdr:spPr>
        <a:xfrm>
          <a:off x="772811" y="507047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a:extLst>
            <a:ext uri="{FF2B5EF4-FFF2-40B4-BE49-F238E27FC236}">
              <a16:creationId xmlns:a16="http://schemas.microsoft.com/office/drawing/2014/main" id="{41E9CC74-C58B-4D6D-8B14-6FF776EBE96D}"/>
            </a:ext>
          </a:extLst>
        </xdr:cNvPr>
        <xdr:cNvCxnSpPr/>
      </xdr:nvCxnSpPr>
      <xdr:spPr>
        <a:xfrm>
          <a:off x="1127125" y="485965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1" name="テキスト ボックス 70">
          <a:extLst>
            <a:ext uri="{FF2B5EF4-FFF2-40B4-BE49-F238E27FC236}">
              <a16:creationId xmlns:a16="http://schemas.microsoft.com/office/drawing/2014/main" id="{C38C0FAB-36CA-47DC-B172-DEBED16A8C62}"/>
            </a:ext>
          </a:extLst>
        </xdr:cNvPr>
        <xdr:cNvSpPr txBox="1"/>
      </xdr:nvSpPr>
      <xdr:spPr>
        <a:xfrm>
          <a:off x="772811" y="476966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a:extLst>
            <a:ext uri="{FF2B5EF4-FFF2-40B4-BE49-F238E27FC236}">
              <a16:creationId xmlns:a16="http://schemas.microsoft.com/office/drawing/2014/main" id="{F23954EE-8A73-4DA6-8D37-B5B6315CF22B}"/>
            </a:ext>
          </a:extLst>
        </xdr:cNvPr>
        <xdr:cNvSpPr/>
      </xdr:nvSpPr>
      <xdr:spPr>
        <a:xfrm>
          <a:off x="1127125" y="485965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122918</xdr:rowOff>
    </xdr:from>
    <xdr:to>
      <xdr:col>23</xdr:col>
      <xdr:colOff>85090</xdr:colOff>
      <xdr:row>35</xdr:row>
      <xdr:rowOff>102235</xdr:rowOff>
    </xdr:to>
    <xdr:cxnSp macro="">
      <xdr:nvCxnSpPr>
        <xdr:cNvPr id="73" name="直線コネクタ 72">
          <a:extLst>
            <a:ext uri="{FF2B5EF4-FFF2-40B4-BE49-F238E27FC236}">
              <a16:creationId xmlns:a16="http://schemas.microsoft.com/office/drawing/2014/main" id="{1D9EAC67-88E9-442E-B374-AF9911B19912}"/>
            </a:ext>
          </a:extLst>
        </xdr:cNvPr>
        <xdr:cNvCxnSpPr/>
      </xdr:nvCxnSpPr>
      <xdr:spPr>
        <a:xfrm flipV="1">
          <a:off x="4206240" y="5418818"/>
          <a:ext cx="1270" cy="13204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106062</xdr:rowOff>
    </xdr:from>
    <xdr:ext cx="405111" cy="259045"/>
    <xdr:sp macro="" textlink="">
      <xdr:nvSpPr>
        <xdr:cNvPr id="74" name="有形固定資産減価償却率最小値テキスト">
          <a:extLst>
            <a:ext uri="{FF2B5EF4-FFF2-40B4-BE49-F238E27FC236}">
              <a16:creationId xmlns:a16="http://schemas.microsoft.com/office/drawing/2014/main" id="{43C0777D-B1A2-473B-AB40-FA23CBDE980F}"/>
            </a:ext>
          </a:extLst>
        </xdr:cNvPr>
        <xdr:cNvSpPr txBox="1"/>
      </xdr:nvSpPr>
      <xdr:spPr>
        <a:xfrm>
          <a:off x="4258945" y="6743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102235</xdr:rowOff>
    </xdr:from>
    <xdr:to>
      <xdr:col>23</xdr:col>
      <xdr:colOff>174625</xdr:colOff>
      <xdr:row>35</xdr:row>
      <xdr:rowOff>102235</xdr:rowOff>
    </xdr:to>
    <xdr:cxnSp macro="">
      <xdr:nvCxnSpPr>
        <xdr:cNvPr id="75" name="直線コネクタ 74">
          <a:extLst>
            <a:ext uri="{FF2B5EF4-FFF2-40B4-BE49-F238E27FC236}">
              <a16:creationId xmlns:a16="http://schemas.microsoft.com/office/drawing/2014/main" id="{54EBAED7-95E4-4B63-857E-CC0EEA5F5822}"/>
            </a:ext>
          </a:extLst>
        </xdr:cNvPr>
        <xdr:cNvCxnSpPr/>
      </xdr:nvCxnSpPr>
      <xdr:spPr>
        <a:xfrm>
          <a:off x="4119245" y="6739255"/>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69595</xdr:rowOff>
    </xdr:from>
    <xdr:ext cx="405111" cy="259045"/>
    <xdr:sp macro="" textlink="">
      <xdr:nvSpPr>
        <xdr:cNvPr id="76" name="有形固定資産減価償却率最大値テキスト">
          <a:extLst>
            <a:ext uri="{FF2B5EF4-FFF2-40B4-BE49-F238E27FC236}">
              <a16:creationId xmlns:a16="http://schemas.microsoft.com/office/drawing/2014/main" id="{B8F653DE-7AD1-4D86-A764-382FEB373610}"/>
            </a:ext>
          </a:extLst>
        </xdr:cNvPr>
        <xdr:cNvSpPr txBox="1"/>
      </xdr:nvSpPr>
      <xdr:spPr>
        <a:xfrm>
          <a:off x="4258945" y="5197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122918</xdr:rowOff>
    </xdr:from>
    <xdr:to>
      <xdr:col>23</xdr:col>
      <xdr:colOff>174625</xdr:colOff>
      <xdr:row>27</xdr:row>
      <xdr:rowOff>122918</xdr:rowOff>
    </xdr:to>
    <xdr:cxnSp macro="">
      <xdr:nvCxnSpPr>
        <xdr:cNvPr id="77" name="直線コネクタ 76">
          <a:extLst>
            <a:ext uri="{FF2B5EF4-FFF2-40B4-BE49-F238E27FC236}">
              <a16:creationId xmlns:a16="http://schemas.microsoft.com/office/drawing/2014/main" id="{202470C4-BC1F-43E9-AD70-CDA1385804D8}"/>
            </a:ext>
          </a:extLst>
        </xdr:cNvPr>
        <xdr:cNvCxnSpPr/>
      </xdr:nvCxnSpPr>
      <xdr:spPr>
        <a:xfrm>
          <a:off x="4119245" y="5418818"/>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98805</xdr:rowOff>
    </xdr:from>
    <xdr:ext cx="405111" cy="259045"/>
    <xdr:sp macro="" textlink="">
      <xdr:nvSpPr>
        <xdr:cNvPr id="78" name="有形固定資産減価償却率平均値テキスト">
          <a:extLst>
            <a:ext uri="{FF2B5EF4-FFF2-40B4-BE49-F238E27FC236}">
              <a16:creationId xmlns:a16="http://schemas.microsoft.com/office/drawing/2014/main" id="{578FC6A6-C33A-45D9-AC3A-749521DA1681}"/>
            </a:ext>
          </a:extLst>
        </xdr:cNvPr>
        <xdr:cNvSpPr txBox="1"/>
      </xdr:nvSpPr>
      <xdr:spPr>
        <a:xfrm>
          <a:off x="4258945" y="60652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120378</xdr:rowOff>
    </xdr:from>
    <xdr:to>
      <xdr:col>23</xdr:col>
      <xdr:colOff>136525</xdr:colOff>
      <xdr:row>32</xdr:row>
      <xdr:rowOff>50528</xdr:rowOff>
    </xdr:to>
    <xdr:sp macro="" textlink="">
      <xdr:nvSpPr>
        <xdr:cNvPr id="79" name="フローチャート: 判断 78">
          <a:extLst>
            <a:ext uri="{FF2B5EF4-FFF2-40B4-BE49-F238E27FC236}">
              <a16:creationId xmlns:a16="http://schemas.microsoft.com/office/drawing/2014/main" id="{B781BB42-B27D-46D8-AD43-F1DE2FCB09CF}"/>
            </a:ext>
          </a:extLst>
        </xdr:cNvPr>
        <xdr:cNvSpPr/>
      </xdr:nvSpPr>
      <xdr:spPr>
        <a:xfrm>
          <a:off x="4157345" y="608683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80282</xdr:rowOff>
    </xdr:from>
    <xdr:to>
      <xdr:col>19</xdr:col>
      <xdr:colOff>187325</xdr:colOff>
      <xdr:row>32</xdr:row>
      <xdr:rowOff>10432</xdr:rowOff>
    </xdr:to>
    <xdr:sp macro="" textlink="">
      <xdr:nvSpPr>
        <xdr:cNvPr id="80" name="フローチャート: 判断 79">
          <a:extLst>
            <a:ext uri="{FF2B5EF4-FFF2-40B4-BE49-F238E27FC236}">
              <a16:creationId xmlns:a16="http://schemas.microsoft.com/office/drawing/2014/main" id="{C7E89453-C8BC-4840-AF17-1BB3B51C9E6A}"/>
            </a:ext>
          </a:extLst>
        </xdr:cNvPr>
        <xdr:cNvSpPr/>
      </xdr:nvSpPr>
      <xdr:spPr>
        <a:xfrm>
          <a:off x="3537585" y="604674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95703</xdr:rowOff>
    </xdr:from>
    <xdr:to>
      <xdr:col>15</xdr:col>
      <xdr:colOff>187325</xdr:colOff>
      <xdr:row>32</xdr:row>
      <xdr:rowOff>25853</xdr:rowOff>
    </xdr:to>
    <xdr:sp macro="" textlink="">
      <xdr:nvSpPr>
        <xdr:cNvPr id="81" name="フローチャート: 判断 80">
          <a:extLst>
            <a:ext uri="{FF2B5EF4-FFF2-40B4-BE49-F238E27FC236}">
              <a16:creationId xmlns:a16="http://schemas.microsoft.com/office/drawing/2014/main" id="{00A92473-076A-4F2B-96AA-CA431471F42C}"/>
            </a:ext>
          </a:extLst>
        </xdr:cNvPr>
        <xdr:cNvSpPr/>
      </xdr:nvSpPr>
      <xdr:spPr>
        <a:xfrm>
          <a:off x="2867025" y="606216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58692</xdr:rowOff>
    </xdr:from>
    <xdr:to>
      <xdr:col>11</xdr:col>
      <xdr:colOff>187325</xdr:colOff>
      <xdr:row>31</xdr:row>
      <xdr:rowOff>160292</xdr:rowOff>
    </xdr:to>
    <xdr:sp macro="" textlink="">
      <xdr:nvSpPr>
        <xdr:cNvPr id="82" name="フローチャート: 判断 81">
          <a:extLst>
            <a:ext uri="{FF2B5EF4-FFF2-40B4-BE49-F238E27FC236}">
              <a16:creationId xmlns:a16="http://schemas.microsoft.com/office/drawing/2014/main" id="{56311469-322F-4012-A5F9-3C0A852242FF}"/>
            </a:ext>
          </a:extLst>
        </xdr:cNvPr>
        <xdr:cNvSpPr/>
      </xdr:nvSpPr>
      <xdr:spPr>
        <a:xfrm>
          <a:off x="2196465" y="602515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27849</xdr:rowOff>
    </xdr:from>
    <xdr:to>
      <xdr:col>7</xdr:col>
      <xdr:colOff>187325</xdr:colOff>
      <xdr:row>31</xdr:row>
      <xdr:rowOff>129449</xdr:rowOff>
    </xdr:to>
    <xdr:sp macro="" textlink="">
      <xdr:nvSpPr>
        <xdr:cNvPr id="83" name="フローチャート: 判断 82">
          <a:extLst>
            <a:ext uri="{FF2B5EF4-FFF2-40B4-BE49-F238E27FC236}">
              <a16:creationId xmlns:a16="http://schemas.microsoft.com/office/drawing/2014/main" id="{348AE882-22CF-46AB-B66B-4A8C5DCA2860}"/>
            </a:ext>
          </a:extLst>
        </xdr:cNvPr>
        <xdr:cNvSpPr/>
      </xdr:nvSpPr>
      <xdr:spPr>
        <a:xfrm>
          <a:off x="1525905" y="599430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1E3A779C-8B92-413A-8C5B-3FCF818C71C1}"/>
            </a:ext>
          </a:extLst>
        </xdr:cNvPr>
        <xdr:cNvSpPr txBox="1"/>
      </xdr:nvSpPr>
      <xdr:spPr>
        <a:xfrm>
          <a:off x="405320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F4C2C0D8-5665-4F00-88FB-CE1B9CDFAC47}"/>
            </a:ext>
          </a:extLst>
        </xdr:cNvPr>
        <xdr:cNvSpPr txBox="1"/>
      </xdr:nvSpPr>
      <xdr:spPr>
        <a:xfrm>
          <a:off x="343344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13C820A6-3FDB-4086-B7AC-B5A862EDAC32}"/>
            </a:ext>
          </a:extLst>
        </xdr:cNvPr>
        <xdr:cNvSpPr txBox="1"/>
      </xdr:nvSpPr>
      <xdr:spPr>
        <a:xfrm>
          <a:off x="276288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2357A991-4A67-4F54-8418-82728B01F55A}"/>
            </a:ext>
          </a:extLst>
        </xdr:cNvPr>
        <xdr:cNvSpPr txBox="1"/>
      </xdr:nvSpPr>
      <xdr:spPr>
        <a:xfrm>
          <a:off x="209232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D98CAD4E-F5D3-4F27-81A3-B9DE1264E953}"/>
            </a:ext>
          </a:extLst>
        </xdr:cNvPr>
        <xdr:cNvSpPr txBox="1"/>
      </xdr:nvSpPr>
      <xdr:spPr>
        <a:xfrm>
          <a:off x="142176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27</xdr:row>
      <xdr:rowOff>72118</xdr:rowOff>
    </xdr:from>
    <xdr:to>
      <xdr:col>23</xdr:col>
      <xdr:colOff>136525</xdr:colOff>
      <xdr:row>28</xdr:row>
      <xdr:rowOff>2268</xdr:rowOff>
    </xdr:to>
    <xdr:sp macro="" textlink="">
      <xdr:nvSpPr>
        <xdr:cNvPr id="89" name="楕円 88">
          <a:extLst>
            <a:ext uri="{FF2B5EF4-FFF2-40B4-BE49-F238E27FC236}">
              <a16:creationId xmlns:a16="http://schemas.microsoft.com/office/drawing/2014/main" id="{EACB6408-4F5E-4BD5-B0A6-2CCABDA05CB6}"/>
            </a:ext>
          </a:extLst>
        </xdr:cNvPr>
        <xdr:cNvSpPr/>
      </xdr:nvSpPr>
      <xdr:spPr>
        <a:xfrm>
          <a:off x="4157345" y="536801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25145</xdr:rowOff>
    </xdr:from>
    <xdr:ext cx="405111" cy="259045"/>
    <xdr:sp macro="" textlink="">
      <xdr:nvSpPr>
        <xdr:cNvPr id="90" name="有形固定資産減価償却率該当値テキスト">
          <a:extLst>
            <a:ext uri="{FF2B5EF4-FFF2-40B4-BE49-F238E27FC236}">
              <a16:creationId xmlns:a16="http://schemas.microsoft.com/office/drawing/2014/main" id="{55D2F691-3C74-47F4-9627-5109DEC1BE9D}"/>
            </a:ext>
          </a:extLst>
        </xdr:cNvPr>
        <xdr:cNvSpPr txBox="1"/>
      </xdr:nvSpPr>
      <xdr:spPr>
        <a:xfrm>
          <a:off x="4258945" y="5321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27</xdr:row>
      <xdr:rowOff>56697</xdr:rowOff>
    </xdr:from>
    <xdr:to>
      <xdr:col>19</xdr:col>
      <xdr:colOff>187325</xdr:colOff>
      <xdr:row>27</xdr:row>
      <xdr:rowOff>158297</xdr:rowOff>
    </xdr:to>
    <xdr:sp macro="" textlink="">
      <xdr:nvSpPr>
        <xdr:cNvPr id="91" name="楕円 90">
          <a:extLst>
            <a:ext uri="{FF2B5EF4-FFF2-40B4-BE49-F238E27FC236}">
              <a16:creationId xmlns:a16="http://schemas.microsoft.com/office/drawing/2014/main" id="{C163F771-0E9C-424A-857B-D673738AAD3F}"/>
            </a:ext>
          </a:extLst>
        </xdr:cNvPr>
        <xdr:cNvSpPr/>
      </xdr:nvSpPr>
      <xdr:spPr>
        <a:xfrm>
          <a:off x="3537585" y="535259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27</xdr:row>
      <xdr:rowOff>107497</xdr:rowOff>
    </xdr:from>
    <xdr:to>
      <xdr:col>23</xdr:col>
      <xdr:colOff>85725</xdr:colOff>
      <xdr:row>27</xdr:row>
      <xdr:rowOff>122918</xdr:rowOff>
    </xdr:to>
    <xdr:cxnSp macro="">
      <xdr:nvCxnSpPr>
        <xdr:cNvPr id="92" name="直線コネクタ 91">
          <a:extLst>
            <a:ext uri="{FF2B5EF4-FFF2-40B4-BE49-F238E27FC236}">
              <a16:creationId xmlns:a16="http://schemas.microsoft.com/office/drawing/2014/main" id="{E1B0B676-04F0-4897-AAE3-5B5FE066DCED}"/>
            </a:ext>
          </a:extLst>
        </xdr:cNvPr>
        <xdr:cNvCxnSpPr/>
      </xdr:nvCxnSpPr>
      <xdr:spPr>
        <a:xfrm>
          <a:off x="3588385" y="5403397"/>
          <a:ext cx="619760" cy="15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27</xdr:row>
      <xdr:rowOff>35106</xdr:rowOff>
    </xdr:from>
    <xdr:to>
      <xdr:col>15</xdr:col>
      <xdr:colOff>187325</xdr:colOff>
      <xdr:row>27</xdr:row>
      <xdr:rowOff>136706</xdr:rowOff>
    </xdr:to>
    <xdr:sp macro="" textlink="">
      <xdr:nvSpPr>
        <xdr:cNvPr id="93" name="楕円 92">
          <a:extLst>
            <a:ext uri="{FF2B5EF4-FFF2-40B4-BE49-F238E27FC236}">
              <a16:creationId xmlns:a16="http://schemas.microsoft.com/office/drawing/2014/main" id="{AFA5D005-D907-4769-A3BB-1636DF469F0D}"/>
            </a:ext>
          </a:extLst>
        </xdr:cNvPr>
        <xdr:cNvSpPr/>
      </xdr:nvSpPr>
      <xdr:spPr>
        <a:xfrm>
          <a:off x="2867025" y="533100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27</xdr:row>
      <xdr:rowOff>85906</xdr:rowOff>
    </xdr:from>
    <xdr:to>
      <xdr:col>19</xdr:col>
      <xdr:colOff>136525</xdr:colOff>
      <xdr:row>27</xdr:row>
      <xdr:rowOff>107497</xdr:rowOff>
    </xdr:to>
    <xdr:cxnSp macro="">
      <xdr:nvCxnSpPr>
        <xdr:cNvPr id="94" name="直線コネクタ 93">
          <a:extLst>
            <a:ext uri="{FF2B5EF4-FFF2-40B4-BE49-F238E27FC236}">
              <a16:creationId xmlns:a16="http://schemas.microsoft.com/office/drawing/2014/main" id="{7311AF1B-3C72-4FF8-92E8-E6E80AA54B1A}"/>
            </a:ext>
          </a:extLst>
        </xdr:cNvPr>
        <xdr:cNvCxnSpPr/>
      </xdr:nvCxnSpPr>
      <xdr:spPr>
        <a:xfrm>
          <a:off x="2917825" y="5381806"/>
          <a:ext cx="670560" cy="21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27</xdr:row>
      <xdr:rowOff>32022</xdr:rowOff>
    </xdr:from>
    <xdr:to>
      <xdr:col>11</xdr:col>
      <xdr:colOff>187325</xdr:colOff>
      <xdr:row>27</xdr:row>
      <xdr:rowOff>133622</xdr:rowOff>
    </xdr:to>
    <xdr:sp macro="" textlink="">
      <xdr:nvSpPr>
        <xdr:cNvPr id="95" name="楕円 94">
          <a:extLst>
            <a:ext uri="{FF2B5EF4-FFF2-40B4-BE49-F238E27FC236}">
              <a16:creationId xmlns:a16="http://schemas.microsoft.com/office/drawing/2014/main" id="{9E7AD35A-D1A2-4DB6-8EF6-6F03B49B8EF3}"/>
            </a:ext>
          </a:extLst>
        </xdr:cNvPr>
        <xdr:cNvSpPr/>
      </xdr:nvSpPr>
      <xdr:spPr>
        <a:xfrm>
          <a:off x="2196465" y="532792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27</xdr:row>
      <xdr:rowOff>82822</xdr:rowOff>
    </xdr:from>
    <xdr:to>
      <xdr:col>15</xdr:col>
      <xdr:colOff>136525</xdr:colOff>
      <xdr:row>27</xdr:row>
      <xdr:rowOff>85906</xdr:rowOff>
    </xdr:to>
    <xdr:cxnSp macro="">
      <xdr:nvCxnSpPr>
        <xdr:cNvPr id="96" name="直線コネクタ 95">
          <a:extLst>
            <a:ext uri="{FF2B5EF4-FFF2-40B4-BE49-F238E27FC236}">
              <a16:creationId xmlns:a16="http://schemas.microsoft.com/office/drawing/2014/main" id="{66AFB850-7CD9-4B4D-B866-6FF2BA9BA2AA}"/>
            </a:ext>
          </a:extLst>
        </xdr:cNvPr>
        <xdr:cNvCxnSpPr/>
      </xdr:nvCxnSpPr>
      <xdr:spPr>
        <a:xfrm>
          <a:off x="2247265" y="5378722"/>
          <a:ext cx="670560" cy="3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27</xdr:row>
      <xdr:rowOff>16601</xdr:rowOff>
    </xdr:from>
    <xdr:to>
      <xdr:col>7</xdr:col>
      <xdr:colOff>187325</xdr:colOff>
      <xdr:row>27</xdr:row>
      <xdr:rowOff>118201</xdr:rowOff>
    </xdr:to>
    <xdr:sp macro="" textlink="">
      <xdr:nvSpPr>
        <xdr:cNvPr id="97" name="楕円 96">
          <a:extLst>
            <a:ext uri="{FF2B5EF4-FFF2-40B4-BE49-F238E27FC236}">
              <a16:creationId xmlns:a16="http://schemas.microsoft.com/office/drawing/2014/main" id="{E4A92651-94BB-4D89-875F-FE24B56B35F4}"/>
            </a:ext>
          </a:extLst>
        </xdr:cNvPr>
        <xdr:cNvSpPr/>
      </xdr:nvSpPr>
      <xdr:spPr>
        <a:xfrm>
          <a:off x="1525905" y="531250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27</xdr:row>
      <xdr:rowOff>67401</xdr:rowOff>
    </xdr:from>
    <xdr:to>
      <xdr:col>11</xdr:col>
      <xdr:colOff>136525</xdr:colOff>
      <xdr:row>27</xdr:row>
      <xdr:rowOff>82822</xdr:rowOff>
    </xdr:to>
    <xdr:cxnSp macro="">
      <xdr:nvCxnSpPr>
        <xdr:cNvPr id="98" name="直線コネクタ 97">
          <a:extLst>
            <a:ext uri="{FF2B5EF4-FFF2-40B4-BE49-F238E27FC236}">
              <a16:creationId xmlns:a16="http://schemas.microsoft.com/office/drawing/2014/main" id="{95D27452-385B-49D5-BDDB-2F3D5EA2C854}"/>
            </a:ext>
          </a:extLst>
        </xdr:cNvPr>
        <xdr:cNvCxnSpPr/>
      </xdr:nvCxnSpPr>
      <xdr:spPr>
        <a:xfrm>
          <a:off x="1576705" y="5363301"/>
          <a:ext cx="670560" cy="15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32</xdr:row>
      <xdr:rowOff>1559</xdr:rowOff>
    </xdr:from>
    <xdr:ext cx="405111" cy="259045"/>
    <xdr:sp macro="" textlink="">
      <xdr:nvSpPr>
        <xdr:cNvPr id="99" name="n_1aveValue有形固定資産減価償却率">
          <a:extLst>
            <a:ext uri="{FF2B5EF4-FFF2-40B4-BE49-F238E27FC236}">
              <a16:creationId xmlns:a16="http://schemas.microsoft.com/office/drawing/2014/main" id="{611EFCB7-249C-450F-BD2B-72B5F73FB2F6}"/>
            </a:ext>
          </a:extLst>
        </xdr:cNvPr>
        <xdr:cNvSpPr txBox="1"/>
      </xdr:nvSpPr>
      <xdr:spPr>
        <a:xfrm>
          <a:off x="3395989" y="6135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16980</xdr:rowOff>
    </xdr:from>
    <xdr:ext cx="405111" cy="259045"/>
    <xdr:sp macro="" textlink="">
      <xdr:nvSpPr>
        <xdr:cNvPr id="100" name="n_2aveValue有形固定資産減価償却率">
          <a:extLst>
            <a:ext uri="{FF2B5EF4-FFF2-40B4-BE49-F238E27FC236}">
              <a16:creationId xmlns:a16="http://schemas.microsoft.com/office/drawing/2014/main" id="{CF4ABA74-961D-425B-95BC-B66EA2FBBC49}"/>
            </a:ext>
          </a:extLst>
        </xdr:cNvPr>
        <xdr:cNvSpPr txBox="1"/>
      </xdr:nvSpPr>
      <xdr:spPr>
        <a:xfrm>
          <a:off x="2738129" y="61510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151419</xdr:rowOff>
    </xdr:from>
    <xdr:ext cx="405111" cy="259045"/>
    <xdr:sp macro="" textlink="">
      <xdr:nvSpPr>
        <xdr:cNvPr id="101" name="n_3aveValue有形固定資産減価償却率">
          <a:extLst>
            <a:ext uri="{FF2B5EF4-FFF2-40B4-BE49-F238E27FC236}">
              <a16:creationId xmlns:a16="http://schemas.microsoft.com/office/drawing/2014/main" id="{6A4CCBAE-EE90-49FC-9FAE-0DB22185AD66}"/>
            </a:ext>
          </a:extLst>
        </xdr:cNvPr>
        <xdr:cNvSpPr txBox="1"/>
      </xdr:nvSpPr>
      <xdr:spPr>
        <a:xfrm>
          <a:off x="2067569" y="61178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120576</xdr:rowOff>
    </xdr:from>
    <xdr:ext cx="405111" cy="259045"/>
    <xdr:sp macro="" textlink="">
      <xdr:nvSpPr>
        <xdr:cNvPr id="102" name="n_4aveValue有形固定資産減価償却率">
          <a:extLst>
            <a:ext uri="{FF2B5EF4-FFF2-40B4-BE49-F238E27FC236}">
              <a16:creationId xmlns:a16="http://schemas.microsoft.com/office/drawing/2014/main" id="{4CFC5DF3-4996-4CFB-A04F-6DFC91669013}"/>
            </a:ext>
          </a:extLst>
        </xdr:cNvPr>
        <xdr:cNvSpPr txBox="1"/>
      </xdr:nvSpPr>
      <xdr:spPr>
        <a:xfrm>
          <a:off x="1397009" y="60870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3374</xdr:rowOff>
    </xdr:from>
    <xdr:ext cx="405111" cy="259045"/>
    <xdr:sp macro="" textlink="">
      <xdr:nvSpPr>
        <xdr:cNvPr id="103" name="n_1mainValue有形固定資産減価償却率">
          <a:extLst>
            <a:ext uri="{FF2B5EF4-FFF2-40B4-BE49-F238E27FC236}">
              <a16:creationId xmlns:a16="http://schemas.microsoft.com/office/drawing/2014/main" id="{41CB6B5B-73CB-45D7-80BB-33C93D8A5632}"/>
            </a:ext>
          </a:extLst>
        </xdr:cNvPr>
        <xdr:cNvSpPr txBox="1"/>
      </xdr:nvSpPr>
      <xdr:spPr>
        <a:xfrm>
          <a:off x="3395989" y="5131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25</xdr:row>
      <xdr:rowOff>153233</xdr:rowOff>
    </xdr:from>
    <xdr:ext cx="405111" cy="259045"/>
    <xdr:sp macro="" textlink="">
      <xdr:nvSpPr>
        <xdr:cNvPr id="104" name="n_2mainValue有形固定資産減価償却率">
          <a:extLst>
            <a:ext uri="{FF2B5EF4-FFF2-40B4-BE49-F238E27FC236}">
              <a16:creationId xmlns:a16="http://schemas.microsoft.com/office/drawing/2014/main" id="{7C1BB106-986B-4C9D-B355-897BDD39C06B}"/>
            </a:ext>
          </a:extLst>
        </xdr:cNvPr>
        <xdr:cNvSpPr txBox="1"/>
      </xdr:nvSpPr>
      <xdr:spPr>
        <a:xfrm>
          <a:off x="2738129" y="5113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25</xdr:row>
      <xdr:rowOff>150149</xdr:rowOff>
    </xdr:from>
    <xdr:ext cx="405111" cy="259045"/>
    <xdr:sp macro="" textlink="">
      <xdr:nvSpPr>
        <xdr:cNvPr id="105" name="n_3mainValue有形固定資産減価償却率">
          <a:extLst>
            <a:ext uri="{FF2B5EF4-FFF2-40B4-BE49-F238E27FC236}">
              <a16:creationId xmlns:a16="http://schemas.microsoft.com/office/drawing/2014/main" id="{D7AA1A7F-9379-4930-80D1-73FFF4FBD6D0}"/>
            </a:ext>
          </a:extLst>
        </xdr:cNvPr>
        <xdr:cNvSpPr txBox="1"/>
      </xdr:nvSpPr>
      <xdr:spPr>
        <a:xfrm>
          <a:off x="2067569" y="51107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25</xdr:row>
      <xdr:rowOff>134728</xdr:rowOff>
    </xdr:from>
    <xdr:ext cx="405111" cy="259045"/>
    <xdr:sp macro="" textlink="">
      <xdr:nvSpPr>
        <xdr:cNvPr id="106" name="n_4mainValue有形固定資産減価償却率">
          <a:extLst>
            <a:ext uri="{FF2B5EF4-FFF2-40B4-BE49-F238E27FC236}">
              <a16:creationId xmlns:a16="http://schemas.microsoft.com/office/drawing/2014/main" id="{519103FE-8B23-4355-A1DE-773796AEC7A8}"/>
            </a:ext>
          </a:extLst>
        </xdr:cNvPr>
        <xdr:cNvSpPr txBox="1"/>
      </xdr:nvSpPr>
      <xdr:spPr>
        <a:xfrm>
          <a:off x="1397009" y="50953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7" name="正方形/長方形 106">
          <a:extLst>
            <a:ext uri="{FF2B5EF4-FFF2-40B4-BE49-F238E27FC236}">
              <a16:creationId xmlns:a16="http://schemas.microsoft.com/office/drawing/2014/main" id="{B3704E7C-E233-4FE8-B09C-120FF71D0945}"/>
            </a:ext>
          </a:extLst>
        </xdr:cNvPr>
        <xdr:cNvSpPr/>
      </xdr:nvSpPr>
      <xdr:spPr>
        <a:xfrm>
          <a:off x="9971405" y="4180205"/>
          <a:ext cx="371602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8" name="正方形/長方形 107">
          <a:extLst>
            <a:ext uri="{FF2B5EF4-FFF2-40B4-BE49-F238E27FC236}">
              <a16:creationId xmlns:a16="http://schemas.microsoft.com/office/drawing/2014/main" id="{2407C38D-2550-4F62-94FF-FEFEB8F779A5}"/>
            </a:ext>
          </a:extLst>
        </xdr:cNvPr>
        <xdr:cNvSpPr/>
      </xdr:nvSpPr>
      <xdr:spPr>
        <a:xfrm>
          <a:off x="10904488" y="4538917"/>
          <a:ext cx="920214"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9" name="正方形/長方形 108">
          <a:extLst>
            <a:ext uri="{FF2B5EF4-FFF2-40B4-BE49-F238E27FC236}">
              <a16:creationId xmlns:a16="http://schemas.microsoft.com/office/drawing/2014/main" id="{70DA176A-FFD5-46F7-BD03-83B1DE55DD47}"/>
            </a:ext>
          </a:extLst>
        </xdr:cNvPr>
        <xdr:cNvSpPr/>
      </xdr:nvSpPr>
      <xdr:spPr>
        <a:xfrm>
          <a:off x="12166505" y="4522246"/>
          <a:ext cx="839659"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[ 372.4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0" name="正方形/長方形 109">
          <a:extLst>
            <a:ext uri="{FF2B5EF4-FFF2-40B4-BE49-F238E27FC236}">
              <a16:creationId xmlns:a16="http://schemas.microsoft.com/office/drawing/2014/main" id="{144B70C0-4B55-4EDA-9894-9E72C3B719CE}"/>
            </a:ext>
          </a:extLst>
        </xdr:cNvPr>
        <xdr:cNvSpPr/>
      </xdr:nvSpPr>
      <xdr:spPr>
        <a:xfrm>
          <a:off x="1365948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1" name="正方形/長方形 110">
          <a:extLst>
            <a:ext uri="{FF2B5EF4-FFF2-40B4-BE49-F238E27FC236}">
              <a16:creationId xmlns:a16="http://schemas.microsoft.com/office/drawing/2014/main" id="{0F567B4F-B46C-4CC3-83B7-7BAADFBCED03}"/>
            </a:ext>
          </a:extLst>
        </xdr:cNvPr>
        <xdr:cNvSpPr/>
      </xdr:nvSpPr>
      <xdr:spPr>
        <a:xfrm>
          <a:off x="1365948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2" name="正方形/長方形 111">
          <a:extLst>
            <a:ext uri="{FF2B5EF4-FFF2-40B4-BE49-F238E27FC236}">
              <a16:creationId xmlns:a16="http://schemas.microsoft.com/office/drawing/2014/main" id="{6FB09304-9832-4C02-B5CA-B5FDA7B59DEF}"/>
            </a:ext>
          </a:extLst>
        </xdr:cNvPr>
        <xdr:cNvSpPr/>
      </xdr:nvSpPr>
      <xdr:spPr>
        <a:xfrm>
          <a:off x="1500060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3" name="正方形/長方形 112">
          <a:extLst>
            <a:ext uri="{FF2B5EF4-FFF2-40B4-BE49-F238E27FC236}">
              <a16:creationId xmlns:a16="http://schemas.microsoft.com/office/drawing/2014/main" id="{2438C6A9-1B02-4DA8-B10D-4D4A6C4A105A}"/>
            </a:ext>
          </a:extLst>
        </xdr:cNvPr>
        <xdr:cNvSpPr/>
      </xdr:nvSpPr>
      <xdr:spPr>
        <a:xfrm>
          <a:off x="1500060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4" name="正方形/長方形 113">
          <a:extLst>
            <a:ext uri="{FF2B5EF4-FFF2-40B4-BE49-F238E27FC236}">
              <a16:creationId xmlns:a16="http://schemas.microsoft.com/office/drawing/2014/main" id="{07C145A8-27D8-4CFF-82AD-089D57473E98}"/>
            </a:ext>
          </a:extLst>
        </xdr:cNvPr>
        <xdr:cNvSpPr/>
      </xdr:nvSpPr>
      <xdr:spPr>
        <a:xfrm>
          <a:off x="1644586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5" name="正方形/長方形 114">
          <a:extLst>
            <a:ext uri="{FF2B5EF4-FFF2-40B4-BE49-F238E27FC236}">
              <a16:creationId xmlns:a16="http://schemas.microsoft.com/office/drawing/2014/main" id="{9F264F0F-8F38-44B3-A0EE-DA19ED228298}"/>
            </a:ext>
          </a:extLst>
        </xdr:cNvPr>
        <xdr:cNvSpPr/>
      </xdr:nvSpPr>
      <xdr:spPr>
        <a:xfrm>
          <a:off x="1644586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6" name="正方形/長方形 115">
          <a:extLst>
            <a:ext uri="{FF2B5EF4-FFF2-40B4-BE49-F238E27FC236}">
              <a16:creationId xmlns:a16="http://schemas.microsoft.com/office/drawing/2014/main" id="{06D9A0B9-C6F8-4C06-8F07-824D9B916BFE}"/>
            </a:ext>
          </a:extLst>
        </xdr:cNvPr>
        <xdr:cNvSpPr/>
      </xdr:nvSpPr>
      <xdr:spPr>
        <a:xfrm>
          <a:off x="9971405" y="485965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7" name="正方形/長方形 116">
          <a:extLst>
            <a:ext uri="{FF2B5EF4-FFF2-40B4-BE49-F238E27FC236}">
              <a16:creationId xmlns:a16="http://schemas.microsoft.com/office/drawing/2014/main" id="{D268F760-1963-42C7-A11D-07000CD405AF}"/>
            </a:ext>
          </a:extLst>
        </xdr:cNvPr>
        <xdr:cNvSpPr/>
      </xdr:nvSpPr>
      <xdr:spPr>
        <a:xfrm>
          <a:off x="13931265" y="485965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8" name="正方形/長方形 117">
          <a:extLst>
            <a:ext uri="{FF2B5EF4-FFF2-40B4-BE49-F238E27FC236}">
              <a16:creationId xmlns:a16="http://schemas.microsoft.com/office/drawing/2014/main" id="{4EAC61DA-38C4-46E0-975F-EC87230A1BD0}"/>
            </a:ext>
          </a:extLst>
        </xdr:cNvPr>
        <xdr:cNvSpPr/>
      </xdr:nvSpPr>
      <xdr:spPr>
        <a:xfrm>
          <a:off x="13931265" y="492315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9" name="テキスト ボックス 118">
          <a:extLst>
            <a:ext uri="{FF2B5EF4-FFF2-40B4-BE49-F238E27FC236}">
              <a16:creationId xmlns:a16="http://schemas.microsoft.com/office/drawing/2014/main" id="{FB49E003-1D45-4A94-8D33-FC3843FCA97E}"/>
            </a:ext>
          </a:extLst>
        </xdr:cNvPr>
        <xdr:cNvSpPr txBox="1"/>
      </xdr:nvSpPr>
      <xdr:spPr>
        <a:xfrm>
          <a:off x="14007465" y="514413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債務償還比率は</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372.4</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％と類似団体より低い水準にあるが、前年度より増加している。主な要因としては、</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臨時財政対策債発行可能額の減額や、価格高騰に伴う光熱水費の増額、扶助費の増額が</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考えられる。</a:t>
          </a:r>
          <a:endParaRPr lang="ja-JP" altLang="ja-JP" sz="1000">
            <a:effectLst/>
            <a:latin typeface="ＭＳ Ｐゴシック" panose="020B0600070205080204" pitchFamily="50" charset="-128"/>
            <a:ea typeface="ＭＳ Ｐゴシック" panose="020B0600070205080204" pitchFamily="50" charset="-128"/>
          </a:endParaRPr>
        </a:p>
        <a:p>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　地方債の発行抑制及び適正な管理等に加え、基金積立額の増加や繰入額の抑制に努め、将来負担を見据えた適正な財政運営を行っていく。</a:t>
          </a:r>
          <a:endParaRPr lang="ja-JP" altLang="ja-JP" sz="1000">
            <a:effectLst/>
            <a:latin typeface="ＭＳ Ｐゴシック" panose="020B0600070205080204" pitchFamily="50" charset="-128"/>
            <a:ea typeface="ＭＳ Ｐゴシック" panose="020B0600070205080204" pitchFamily="50" charset="-128"/>
          </a:endParaRPr>
        </a:p>
        <a:p>
          <a:endParaRPr kumimoji="1" lang="ja-JP" altLang="en-US" sz="10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0" name="テキスト ボックス 119">
          <a:extLst>
            <a:ext uri="{FF2B5EF4-FFF2-40B4-BE49-F238E27FC236}">
              <a16:creationId xmlns:a16="http://schemas.microsoft.com/office/drawing/2014/main" id="{778D33B8-6E32-4509-8BBF-4CE96A510AEA}"/>
            </a:ext>
          </a:extLst>
        </xdr:cNvPr>
        <xdr:cNvSpPr txBox="1"/>
      </xdr:nvSpPr>
      <xdr:spPr>
        <a:xfrm>
          <a:off x="9933305" y="467296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1" name="直線コネクタ 120">
          <a:extLst>
            <a:ext uri="{FF2B5EF4-FFF2-40B4-BE49-F238E27FC236}">
              <a16:creationId xmlns:a16="http://schemas.microsoft.com/office/drawing/2014/main" id="{F923E503-3A8B-4470-B13D-804E38278417}"/>
            </a:ext>
          </a:extLst>
        </xdr:cNvPr>
        <xdr:cNvCxnSpPr/>
      </xdr:nvCxnSpPr>
      <xdr:spPr>
        <a:xfrm>
          <a:off x="9971405" y="697293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2" name="テキスト ボックス 121">
          <a:extLst>
            <a:ext uri="{FF2B5EF4-FFF2-40B4-BE49-F238E27FC236}">
              <a16:creationId xmlns:a16="http://schemas.microsoft.com/office/drawing/2014/main" id="{08D64357-AD27-4943-8C0A-12821C83E624}"/>
            </a:ext>
          </a:extLst>
        </xdr:cNvPr>
        <xdr:cNvSpPr txBox="1"/>
      </xdr:nvSpPr>
      <xdr:spPr>
        <a:xfrm>
          <a:off x="9486041" y="687913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3" name="直線コネクタ 122">
          <a:extLst>
            <a:ext uri="{FF2B5EF4-FFF2-40B4-BE49-F238E27FC236}">
              <a16:creationId xmlns:a16="http://schemas.microsoft.com/office/drawing/2014/main" id="{2586D3FF-4C08-4EC9-AAFB-3F7FD923ABB5}"/>
            </a:ext>
          </a:extLst>
        </xdr:cNvPr>
        <xdr:cNvCxnSpPr/>
      </xdr:nvCxnSpPr>
      <xdr:spPr>
        <a:xfrm>
          <a:off x="9971405" y="662072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4" name="テキスト ボックス 123">
          <a:extLst>
            <a:ext uri="{FF2B5EF4-FFF2-40B4-BE49-F238E27FC236}">
              <a16:creationId xmlns:a16="http://schemas.microsoft.com/office/drawing/2014/main" id="{71D3427B-FC53-4F5B-8657-CD934B59BF99}"/>
            </a:ext>
          </a:extLst>
        </xdr:cNvPr>
        <xdr:cNvSpPr txBox="1"/>
      </xdr:nvSpPr>
      <xdr:spPr>
        <a:xfrm>
          <a:off x="9486041" y="652692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5" name="直線コネクタ 124">
          <a:extLst>
            <a:ext uri="{FF2B5EF4-FFF2-40B4-BE49-F238E27FC236}">
              <a16:creationId xmlns:a16="http://schemas.microsoft.com/office/drawing/2014/main" id="{28157BC1-26F8-465C-BDF0-D719B0658E21}"/>
            </a:ext>
          </a:extLst>
        </xdr:cNvPr>
        <xdr:cNvCxnSpPr/>
      </xdr:nvCxnSpPr>
      <xdr:spPr>
        <a:xfrm>
          <a:off x="9971405" y="626850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6" name="テキスト ボックス 125">
          <a:extLst>
            <a:ext uri="{FF2B5EF4-FFF2-40B4-BE49-F238E27FC236}">
              <a16:creationId xmlns:a16="http://schemas.microsoft.com/office/drawing/2014/main" id="{19F068BF-FC85-4970-8DDD-9BA62C4134F3}"/>
            </a:ext>
          </a:extLst>
        </xdr:cNvPr>
        <xdr:cNvSpPr txBox="1"/>
      </xdr:nvSpPr>
      <xdr:spPr>
        <a:xfrm>
          <a:off x="9542936" y="61747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7" name="直線コネクタ 126">
          <a:extLst>
            <a:ext uri="{FF2B5EF4-FFF2-40B4-BE49-F238E27FC236}">
              <a16:creationId xmlns:a16="http://schemas.microsoft.com/office/drawing/2014/main" id="{F82CFD86-376C-4611-9749-3041A74AA54D}"/>
            </a:ext>
          </a:extLst>
        </xdr:cNvPr>
        <xdr:cNvCxnSpPr/>
      </xdr:nvCxnSpPr>
      <xdr:spPr>
        <a:xfrm>
          <a:off x="9971405" y="591629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8" name="テキスト ボックス 127">
          <a:extLst>
            <a:ext uri="{FF2B5EF4-FFF2-40B4-BE49-F238E27FC236}">
              <a16:creationId xmlns:a16="http://schemas.microsoft.com/office/drawing/2014/main" id="{074AEB87-A5B0-4778-A9C6-11C102FBE582}"/>
            </a:ext>
          </a:extLst>
        </xdr:cNvPr>
        <xdr:cNvSpPr txBox="1"/>
      </xdr:nvSpPr>
      <xdr:spPr>
        <a:xfrm>
          <a:off x="9542936" y="582249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9" name="直線コネクタ 128">
          <a:extLst>
            <a:ext uri="{FF2B5EF4-FFF2-40B4-BE49-F238E27FC236}">
              <a16:creationId xmlns:a16="http://schemas.microsoft.com/office/drawing/2014/main" id="{496E8D56-8CC4-490D-9DF2-C910C196E3CD}"/>
            </a:ext>
          </a:extLst>
        </xdr:cNvPr>
        <xdr:cNvCxnSpPr/>
      </xdr:nvCxnSpPr>
      <xdr:spPr>
        <a:xfrm>
          <a:off x="9971405" y="556408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0" name="テキスト ボックス 129">
          <a:extLst>
            <a:ext uri="{FF2B5EF4-FFF2-40B4-BE49-F238E27FC236}">
              <a16:creationId xmlns:a16="http://schemas.microsoft.com/office/drawing/2014/main" id="{B4C72F25-1709-43F9-B089-CD6E778CA406}"/>
            </a:ext>
          </a:extLst>
        </xdr:cNvPr>
        <xdr:cNvSpPr txBox="1"/>
      </xdr:nvSpPr>
      <xdr:spPr>
        <a:xfrm>
          <a:off x="9542936" y="547028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1" name="直線コネクタ 130">
          <a:extLst>
            <a:ext uri="{FF2B5EF4-FFF2-40B4-BE49-F238E27FC236}">
              <a16:creationId xmlns:a16="http://schemas.microsoft.com/office/drawing/2014/main" id="{A4E52EAE-AA39-4D37-B8BD-C75750722727}"/>
            </a:ext>
          </a:extLst>
        </xdr:cNvPr>
        <xdr:cNvCxnSpPr/>
      </xdr:nvCxnSpPr>
      <xdr:spPr>
        <a:xfrm>
          <a:off x="9971405" y="521186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2" name="テキスト ボックス 131">
          <a:extLst>
            <a:ext uri="{FF2B5EF4-FFF2-40B4-BE49-F238E27FC236}">
              <a16:creationId xmlns:a16="http://schemas.microsoft.com/office/drawing/2014/main" id="{20A1729F-29E1-4BD7-9D3B-99CA51AC6F29}"/>
            </a:ext>
          </a:extLst>
        </xdr:cNvPr>
        <xdr:cNvSpPr txBox="1"/>
      </xdr:nvSpPr>
      <xdr:spPr>
        <a:xfrm>
          <a:off x="9645528" y="512187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3" name="直線コネクタ 132">
          <a:extLst>
            <a:ext uri="{FF2B5EF4-FFF2-40B4-BE49-F238E27FC236}">
              <a16:creationId xmlns:a16="http://schemas.microsoft.com/office/drawing/2014/main" id="{AFB1359B-C2E6-4816-A276-CB88FA4593E6}"/>
            </a:ext>
          </a:extLst>
        </xdr:cNvPr>
        <xdr:cNvCxnSpPr/>
      </xdr:nvCxnSpPr>
      <xdr:spPr>
        <a:xfrm>
          <a:off x="9971405" y="485965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4" name="債務償還比率グラフ枠">
          <a:extLst>
            <a:ext uri="{FF2B5EF4-FFF2-40B4-BE49-F238E27FC236}">
              <a16:creationId xmlns:a16="http://schemas.microsoft.com/office/drawing/2014/main" id="{9724F4A4-6005-410E-97A9-68C59ABEDF14}"/>
            </a:ext>
          </a:extLst>
        </xdr:cNvPr>
        <xdr:cNvSpPr/>
      </xdr:nvSpPr>
      <xdr:spPr>
        <a:xfrm>
          <a:off x="9971405" y="485965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47709</xdr:rowOff>
    </xdr:to>
    <xdr:cxnSp macro="">
      <xdr:nvCxnSpPr>
        <xdr:cNvPr id="135" name="直線コネクタ 134">
          <a:extLst>
            <a:ext uri="{FF2B5EF4-FFF2-40B4-BE49-F238E27FC236}">
              <a16:creationId xmlns:a16="http://schemas.microsoft.com/office/drawing/2014/main" id="{1A704082-88FE-43F3-9640-FD74B48D6E08}"/>
            </a:ext>
          </a:extLst>
        </xdr:cNvPr>
        <xdr:cNvCxnSpPr/>
      </xdr:nvCxnSpPr>
      <xdr:spPr>
        <a:xfrm flipV="1">
          <a:off x="13027660" y="5211868"/>
          <a:ext cx="1269" cy="13052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51536</xdr:rowOff>
    </xdr:from>
    <xdr:ext cx="560923" cy="259045"/>
    <xdr:sp macro="" textlink="">
      <xdr:nvSpPr>
        <xdr:cNvPr id="136" name="債務償還比率最小値テキスト">
          <a:extLst>
            <a:ext uri="{FF2B5EF4-FFF2-40B4-BE49-F238E27FC236}">
              <a16:creationId xmlns:a16="http://schemas.microsoft.com/office/drawing/2014/main" id="{071A7FBE-007D-4FB5-8A75-D031D168D592}"/>
            </a:ext>
          </a:extLst>
        </xdr:cNvPr>
        <xdr:cNvSpPr txBox="1"/>
      </xdr:nvSpPr>
      <xdr:spPr>
        <a:xfrm>
          <a:off x="13080365" y="652091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47709</xdr:rowOff>
    </xdr:from>
    <xdr:to>
      <xdr:col>76</xdr:col>
      <xdr:colOff>111125</xdr:colOff>
      <xdr:row>34</xdr:row>
      <xdr:rowOff>47709</xdr:rowOff>
    </xdr:to>
    <xdr:cxnSp macro="">
      <xdr:nvCxnSpPr>
        <xdr:cNvPr id="137" name="直線コネクタ 136">
          <a:extLst>
            <a:ext uri="{FF2B5EF4-FFF2-40B4-BE49-F238E27FC236}">
              <a16:creationId xmlns:a16="http://schemas.microsoft.com/office/drawing/2014/main" id="{5C8AA72C-AF38-48EF-BDD3-CF6D9184480F}"/>
            </a:ext>
          </a:extLst>
        </xdr:cNvPr>
        <xdr:cNvCxnSpPr/>
      </xdr:nvCxnSpPr>
      <xdr:spPr>
        <a:xfrm>
          <a:off x="12963525" y="651708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8" name="債務償還比率最大値テキスト">
          <a:extLst>
            <a:ext uri="{FF2B5EF4-FFF2-40B4-BE49-F238E27FC236}">
              <a16:creationId xmlns:a16="http://schemas.microsoft.com/office/drawing/2014/main" id="{2F190F1E-E9CC-4CC4-9A2D-86A2BA7B3662}"/>
            </a:ext>
          </a:extLst>
        </xdr:cNvPr>
        <xdr:cNvSpPr txBox="1"/>
      </xdr:nvSpPr>
      <xdr:spPr>
        <a:xfrm>
          <a:off x="13080365" y="499090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9" name="直線コネクタ 138">
          <a:extLst>
            <a:ext uri="{FF2B5EF4-FFF2-40B4-BE49-F238E27FC236}">
              <a16:creationId xmlns:a16="http://schemas.microsoft.com/office/drawing/2014/main" id="{12F7802F-B500-4AF2-B2FC-210A2674DA2C}"/>
            </a:ext>
          </a:extLst>
        </xdr:cNvPr>
        <xdr:cNvCxnSpPr/>
      </xdr:nvCxnSpPr>
      <xdr:spPr>
        <a:xfrm>
          <a:off x="12963525" y="521186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39634</xdr:rowOff>
    </xdr:from>
    <xdr:ext cx="469744" cy="259045"/>
    <xdr:sp macro="" textlink="">
      <xdr:nvSpPr>
        <xdr:cNvPr id="140" name="債務償還比率平均値テキスト">
          <a:extLst>
            <a:ext uri="{FF2B5EF4-FFF2-40B4-BE49-F238E27FC236}">
              <a16:creationId xmlns:a16="http://schemas.microsoft.com/office/drawing/2014/main" id="{E3B56141-4DBC-4226-8037-09339C66A12D}"/>
            </a:ext>
          </a:extLst>
        </xdr:cNvPr>
        <xdr:cNvSpPr txBox="1"/>
      </xdr:nvSpPr>
      <xdr:spPr>
        <a:xfrm>
          <a:off x="13080365" y="56708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61207</xdr:rowOff>
    </xdr:from>
    <xdr:to>
      <xdr:col>76</xdr:col>
      <xdr:colOff>73025</xdr:colOff>
      <xdr:row>29</xdr:row>
      <xdr:rowOff>162807</xdr:rowOff>
    </xdr:to>
    <xdr:sp macro="" textlink="">
      <xdr:nvSpPr>
        <xdr:cNvPr id="141" name="フローチャート: 判断 140">
          <a:extLst>
            <a:ext uri="{FF2B5EF4-FFF2-40B4-BE49-F238E27FC236}">
              <a16:creationId xmlns:a16="http://schemas.microsoft.com/office/drawing/2014/main" id="{4D31FD28-9A72-4496-B3CC-CFD70E43B433}"/>
            </a:ext>
          </a:extLst>
        </xdr:cNvPr>
        <xdr:cNvSpPr/>
      </xdr:nvSpPr>
      <xdr:spPr>
        <a:xfrm>
          <a:off x="13001625" y="569238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7472</xdr:rowOff>
    </xdr:from>
    <xdr:to>
      <xdr:col>72</xdr:col>
      <xdr:colOff>123825</xdr:colOff>
      <xdr:row>29</xdr:row>
      <xdr:rowOff>109072</xdr:rowOff>
    </xdr:to>
    <xdr:sp macro="" textlink="">
      <xdr:nvSpPr>
        <xdr:cNvPr id="142" name="フローチャート: 判断 141">
          <a:extLst>
            <a:ext uri="{FF2B5EF4-FFF2-40B4-BE49-F238E27FC236}">
              <a16:creationId xmlns:a16="http://schemas.microsoft.com/office/drawing/2014/main" id="{BA959171-6496-488F-AEF4-B66A334E4E25}"/>
            </a:ext>
          </a:extLst>
        </xdr:cNvPr>
        <xdr:cNvSpPr/>
      </xdr:nvSpPr>
      <xdr:spPr>
        <a:xfrm>
          <a:off x="12359005" y="5638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13539</xdr:rowOff>
    </xdr:from>
    <xdr:to>
      <xdr:col>68</xdr:col>
      <xdr:colOff>123825</xdr:colOff>
      <xdr:row>30</xdr:row>
      <xdr:rowOff>115139</xdr:rowOff>
    </xdr:to>
    <xdr:sp macro="" textlink="">
      <xdr:nvSpPr>
        <xdr:cNvPr id="143" name="フローチャート: 判断 142">
          <a:extLst>
            <a:ext uri="{FF2B5EF4-FFF2-40B4-BE49-F238E27FC236}">
              <a16:creationId xmlns:a16="http://schemas.microsoft.com/office/drawing/2014/main" id="{2CF5C35C-C48D-4E63-9EC0-0EF676A35A9B}"/>
            </a:ext>
          </a:extLst>
        </xdr:cNvPr>
        <xdr:cNvSpPr/>
      </xdr:nvSpPr>
      <xdr:spPr>
        <a:xfrm>
          <a:off x="11688445" y="5812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73392</xdr:rowOff>
    </xdr:from>
    <xdr:to>
      <xdr:col>64</xdr:col>
      <xdr:colOff>123825</xdr:colOff>
      <xdr:row>31</xdr:row>
      <xdr:rowOff>3542</xdr:rowOff>
    </xdr:to>
    <xdr:sp macro="" textlink="">
      <xdr:nvSpPr>
        <xdr:cNvPr id="144" name="フローチャート: 判断 143">
          <a:extLst>
            <a:ext uri="{FF2B5EF4-FFF2-40B4-BE49-F238E27FC236}">
              <a16:creationId xmlns:a16="http://schemas.microsoft.com/office/drawing/2014/main" id="{44A6087E-C036-45F3-BC14-76EB0EEC35A3}"/>
            </a:ext>
          </a:extLst>
        </xdr:cNvPr>
        <xdr:cNvSpPr/>
      </xdr:nvSpPr>
      <xdr:spPr>
        <a:xfrm>
          <a:off x="11017885" y="587221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56480</xdr:rowOff>
    </xdr:from>
    <xdr:to>
      <xdr:col>60</xdr:col>
      <xdr:colOff>123825</xdr:colOff>
      <xdr:row>30</xdr:row>
      <xdr:rowOff>158080</xdr:rowOff>
    </xdr:to>
    <xdr:sp macro="" textlink="">
      <xdr:nvSpPr>
        <xdr:cNvPr id="145" name="フローチャート: 判断 144">
          <a:extLst>
            <a:ext uri="{FF2B5EF4-FFF2-40B4-BE49-F238E27FC236}">
              <a16:creationId xmlns:a16="http://schemas.microsoft.com/office/drawing/2014/main" id="{E3677498-C7E0-47F5-B81C-84A5E57434E6}"/>
            </a:ext>
          </a:extLst>
        </xdr:cNvPr>
        <xdr:cNvSpPr/>
      </xdr:nvSpPr>
      <xdr:spPr>
        <a:xfrm>
          <a:off x="10347325" y="585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77E0663F-B327-49A5-9D26-B98322C83691}"/>
            </a:ext>
          </a:extLst>
        </xdr:cNvPr>
        <xdr:cNvSpPr txBox="1"/>
      </xdr:nvSpPr>
      <xdr:spPr>
        <a:xfrm>
          <a:off x="1287462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7" name="テキスト ボックス 146">
          <a:extLst>
            <a:ext uri="{FF2B5EF4-FFF2-40B4-BE49-F238E27FC236}">
              <a16:creationId xmlns:a16="http://schemas.microsoft.com/office/drawing/2014/main" id="{0D4EA4B5-06FA-4E67-9224-0D9CB69C0562}"/>
            </a:ext>
          </a:extLst>
        </xdr:cNvPr>
        <xdr:cNvSpPr txBox="1"/>
      </xdr:nvSpPr>
      <xdr:spPr>
        <a:xfrm>
          <a:off x="1225486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01E50E58-F10C-4709-B016-905A43607230}"/>
            </a:ext>
          </a:extLst>
        </xdr:cNvPr>
        <xdr:cNvSpPr txBox="1"/>
      </xdr:nvSpPr>
      <xdr:spPr>
        <a:xfrm>
          <a:off x="1158430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id="{13A0C9BF-BC92-471C-B8F2-E9C9075A5B34}"/>
            </a:ext>
          </a:extLst>
        </xdr:cNvPr>
        <xdr:cNvSpPr txBox="1"/>
      </xdr:nvSpPr>
      <xdr:spPr>
        <a:xfrm>
          <a:off x="1091374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59D6E8F6-CFC2-4566-ADAD-D1E5316D519F}"/>
            </a:ext>
          </a:extLst>
        </xdr:cNvPr>
        <xdr:cNvSpPr txBox="1"/>
      </xdr:nvSpPr>
      <xdr:spPr>
        <a:xfrm>
          <a:off x="1024318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136582</xdr:rowOff>
    </xdr:from>
    <xdr:to>
      <xdr:col>76</xdr:col>
      <xdr:colOff>73025</xdr:colOff>
      <xdr:row>29</xdr:row>
      <xdr:rowOff>66732</xdr:rowOff>
    </xdr:to>
    <xdr:sp macro="" textlink="">
      <xdr:nvSpPr>
        <xdr:cNvPr id="151" name="楕円 150">
          <a:extLst>
            <a:ext uri="{FF2B5EF4-FFF2-40B4-BE49-F238E27FC236}">
              <a16:creationId xmlns:a16="http://schemas.microsoft.com/office/drawing/2014/main" id="{F9489588-2817-4981-B2FB-B47A5FEF8B5E}"/>
            </a:ext>
          </a:extLst>
        </xdr:cNvPr>
        <xdr:cNvSpPr/>
      </xdr:nvSpPr>
      <xdr:spPr>
        <a:xfrm>
          <a:off x="13001625" y="560012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159459</xdr:rowOff>
    </xdr:from>
    <xdr:ext cx="469744" cy="259045"/>
    <xdr:sp macro="" textlink="">
      <xdr:nvSpPr>
        <xdr:cNvPr id="152" name="債務償還比率該当値テキスト">
          <a:extLst>
            <a:ext uri="{FF2B5EF4-FFF2-40B4-BE49-F238E27FC236}">
              <a16:creationId xmlns:a16="http://schemas.microsoft.com/office/drawing/2014/main" id="{731AAC6F-6D2B-4474-9C7F-39AE0F0B0DB1}"/>
            </a:ext>
          </a:extLst>
        </xdr:cNvPr>
        <xdr:cNvSpPr txBox="1"/>
      </xdr:nvSpPr>
      <xdr:spPr>
        <a:xfrm>
          <a:off x="13080365" y="5455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74930</xdr:rowOff>
    </xdr:from>
    <xdr:to>
      <xdr:col>72</xdr:col>
      <xdr:colOff>123825</xdr:colOff>
      <xdr:row>29</xdr:row>
      <xdr:rowOff>5080</xdr:rowOff>
    </xdr:to>
    <xdr:sp macro="" textlink="">
      <xdr:nvSpPr>
        <xdr:cNvPr id="153" name="楕円 152">
          <a:extLst>
            <a:ext uri="{FF2B5EF4-FFF2-40B4-BE49-F238E27FC236}">
              <a16:creationId xmlns:a16="http://schemas.microsoft.com/office/drawing/2014/main" id="{043D08D7-9A63-4DE5-99FA-FAD2A65B939B}"/>
            </a:ext>
          </a:extLst>
        </xdr:cNvPr>
        <xdr:cNvSpPr/>
      </xdr:nvSpPr>
      <xdr:spPr>
        <a:xfrm>
          <a:off x="12359005" y="55384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125730</xdr:rowOff>
    </xdr:from>
    <xdr:to>
      <xdr:col>76</xdr:col>
      <xdr:colOff>22225</xdr:colOff>
      <xdr:row>29</xdr:row>
      <xdr:rowOff>15932</xdr:rowOff>
    </xdr:to>
    <xdr:cxnSp macro="">
      <xdr:nvCxnSpPr>
        <xdr:cNvPr id="154" name="直線コネクタ 153">
          <a:extLst>
            <a:ext uri="{FF2B5EF4-FFF2-40B4-BE49-F238E27FC236}">
              <a16:creationId xmlns:a16="http://schemas.microsoft.com/office/drawing/2014/main" id="{F4FA6CF4-E671-4E98-9423-9A47204F0531}"/>
            </a:ext>
          </a:extLst>
        </xdr:cNvPr>
        <xdr:cNvCxnSpPr/>
      </xdr:nvCxnSpPr>
      <xdr:spPr>
        <a:xfrm>
          <a:off x="12409805" y="5589270"/>
          <a:ext cx="619760" cy="57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49093</xdr:rowOff>
    </xdr:from>
    <xdr:to>
      <xdr:col>68</xdr:col>
      <xdr:colOff>123825</xdr:colOff>
      <xdr:row>29</xdr:row>
      <xdr:rowOff>150693</xdr:rowOff>
    </xdr:to>
    <xdr:sp macro="" textlink="">
      <xdr:nvSpPr>
        <xdr:cNvPr id="155" name="楕円 154">
          <a:extLst>
            <a:ext uri="{FF2B5EF4-FFF2-40B4-BE49-F238E27FC236}">
              <a16:creationId xmlns:a16="http://schemas.microsoft.com/office/drawing/2014/main" id="{B019F36F-E6B9-49F2-9824-60ACF023C18C}"/>
            </a:ext>
          </a:extLst>
        </xdr:cNvPr>
        <xdr:cNvSpPr/>
      </xdr:nvSpPr>
      <xdr:spPr>
        <a:xfrm>
          <a:off x="11688445" y="5680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125730</xdr:rowOff>
    </xdr:from>
    <xdr:to>
      <xdr:col>72</xdr:col>
      <xdr:colOff>73025</xdr:colOff>
      <xdr:row>29</xdr:row>
      <xdr:rowOff>99893</xdr:rowOff>
    </xdr:to>
    <xdr:cxnSp macro="">
      <xdr:nvCxnSpPr>
        <xdr:cNvPr id="156" name="直線コネクタ 155">
          <a:extLst>
            <a:ext uri="{FF2B5EF4-FFF2-40B4-BE49-F238E27FC236}">
              <a16:creationId xmlns:a16="http://schemas.microsoft.com/office/drawing/2014/main" id="{AD534DCF-8F32-40E2-B1F0-574A8FEA72B7}"/>
            </a:ext>
          </a:extLst>
        </xdr:cNvPr>
        <xdr:cNvCxnSpPr/>
      </xdr:nvCxnSpPr>
      <xdr:spPr>
        <a:xfrm flipV="1">
          <a:off x="11739245" y="5589270"/>
          <a:ext cx="670560" cy="141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159611</xdr:rowOff>
    </xdr:from>
    <xdr:to>
      <xdr:col>64</xdr:col>
      <xdr:colOff>123825</xdr:colOff>
      <xdr:row>29</xdr:row>
      <xdr:rowOff>89761</xdr:rowOff>
    </xdr:to>
    <xdr:sp macro="" textlink="">
      <xdr:nvSpPr>
        <xdr:cNvPr id="157" name="楕円 156">
          <a:extLst>
            <a:ext uri="{FF2B5EF4-FFF2-40B4-BE49-F238E27FC236}">
              <a16:creationId xmlns:a16="http://schemas.microsoft.com/office/drawing/2014/main" id="{C5FABDF1-4439-4205-929D-83C3F859D0E1}"/>
            </a:ext>
          </a:extLst>
        </xdr:cNvPr>
        <xdr:cNvSpPr/>
      </xdr:nvSpPr>
      <xdr:spPr>
        <a:xfrm>
          <a:off x="11017885" y="562315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38961</xdr:rowOff>
    </xdr:from>
    <xdr:to>
      <xdr:col>68</xdr:col>
      <xdr:colOff>73025</xdr:colOff>
      <xdr:row>29</xdr:row>
      <xdr:rowOff>99893</xdr:rowOff>
    </xdr:to>
    <xdr:cxnSp macro="">
      <xdr:nvCxnSpPr>
        <xdr:cNvPr id="158" name="直線コネクタ 157">
          <a:extLst>
            <a:ext uri="{FF2B5EF4-FFF2-40B4-BE49-F238E27FC236}">
              <a16:creationId xmlns:a16="http://schemas.microsoft.com/office/drawing/2014/main" id="{9188E4E0-9FE1-4268-A6DE-BA6FFA8599CF}"/>
            </a:ext>
          </a:extLst>
        </xdr:cNvPr>
        <xdr:cNvCxnSpPr/>
      </xdr:nvCxnSpPr>
      <xdr:spPr>
        <a:xfrm>
          <a:off x="11068685" y="5670141"/>
          <a:ext cx="670560" cy="60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515</xdr:rowOff>
    </xdr:from>
    <xdr:to>
      <xdr:col>60</xdr:col>
      <xdr:colOff>123825</xdr:colOff>
      <xdr:row>29</xdr:row>
      <xdr:rowOff>102115</xdr:rowOff>
    </xdr:to>
    <xdr:sp macro="" textlink="">
      <xdr:nvSpPr>
        <xdr:cNvPr id="159" name="楕円 158">
          <a:extLst>
            <a:ext uri="{FF2B5EF4-FFF2-40B4-BE49-F238E27FC236}">
              <a16:creationId xmlns:a16="http://schemas.microsoft.com/office/drawing/2014/main" id="{7BAEBAB3-520C-4893-A211-A98C88C72471}"/>
            </a:ext>
          </a:extLst>
        </xdr:cNvPr>
        <xdr:cNvSpPr/>
      </xdr:nvSpPr>
      <xdr:spPr>
        <a:xfrm>
          <a:off x="10347325" y="5631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38961</xdr:rowOff>
    </xdr:from>
    <xdr:to>
      <xdr:col>64</xdr:col>
      <xdr:colOff>73025</xdr:colOff>
      <xdr:row>29</xdr:row>
      <xdr:rowOff>51315</xdr:rowOff>
    </xdr:to>
    <xdr:cxnSp macro="">
      <xdr:nvCxnSpPr>
        <xdr:cNvPr id="160" name="直線コネクタ 159">
          <a:extLst>
            <a:ext uri="{FF2B5EF4-FFF2-40B4-BE49-F238E27FC236}">
              <a16:creationId xmlns:a16="http://schemas.microsoft.com/office/drawing/2014/main" id="{9C166604-90CE-4F95-800E-29C8ED2E4687}"/>
            </a:ext>
          </a:extLst>
        </xdr:cNvPr>
        <xdr:cNvCxnSpPr/>
      </xdr:nvCxnSpPr>
      <xdr:spPr>
        <a:xfrm flipV="1">
          <a:off x="10398125" y="5670141"/>
          <a:ext cx="670560" cy="12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100199</xdr:rowOff>
    </xdr:from>
    <xdr:ext cx="469744" cy="259045"/>
    <xdr:sp macro="" textlink="">
      <xdr:nvSpPr>
        <xdr:cNvPr id="161" name="n_1aveValue債務償還比率">
          <a:extLst>
            <a:ext uri="{FF2B5EF4-FFF2-40B4-BE49-F238E27FC236}">
              <a16:creationId xmlns:a16="http://schemas.microsoft.com/office/drawing/2014/main" id="{05D9014E-0515-4346-87BC-20083371697D}"/>
            </a:ext>
          </a:extLst>
        </xdr:cNvPr>
        <xdr:cNvSpPr txBox="1"/>
      </xdr:nvSpPr>
      <xdr:spPr>
        <a:xfrm>
          <a:off x="12185092" y="5731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106266</xdr:rowOff>
    </xdr:from>
    <xdr:ext cx="469744" cy="259045"/>
    <xdr:sp macro="" textlink="">
      <xdr:nvSpPr>
        <xdr:cNvPr id="162" name="n_2aveValue債務償還比率">
          <a:extLst>
            <a:ext uri="{FF2B5EF4-FFF2-40B4-BE49-F238E27FC236}">
              <a16:creationId xmlns:a16="http://schemas.microsoft.com/office/drawing/2014/main" id="{768F79AE-57AD-4761-9655-405713AAFF3E}"/>
            </a:ext>
          </a:extLst>
        </xdr:cNvPr>
        <xdr:cNvSpPr txBox="1"/>
      </xdr:nvSpPr>
      <xdr:spPr>
        <a:xfrm>
          <a:off x="11527232" y="5905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166119</xdr:rowOff>
    </xdr:from>
    <xdr:ext cx="469744" cy="259045"/>
    <xdr:sp macro="" textlink="">
      <xdr:nvSpPr>
        <xdr:cNvPr id="163" name="n_3aveValue債務償還比率">
          <a:extLst>
            <a:ext uri="{FF2B5EF4-FFF2-40B4-BE49-F238E27FC236}">
              <a16:creationId xmlns:a16="http://schemas.microsoft.com/office/drawing/2014/main" id="{2A4D1584-DC47-4F08-836D-7F80A4DD666A}"/>
            </a:ext>
          </a:extLst>
        </xdr:cNvPr>
        <xdr:cNvSpPr txBox="1"/>
      </xdr:nvSpPr>
      <xdr:spPr>
        <a:xfrm>
          <a:off x="10856672" y="5964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149207</xdr:rowOff>
    </xdr:from>
    <xdr:ext cx="469744" cy="259045"/>
    <xdr:sp macro="" textlink="">
      <xdr:nvSpPr>
        <xdr:cNvPr id="164" name="n_4aveValue債務償還比率">
          <a:extLst>
            <a:ext uri="{FF2B5EF4-FFF2-40B4-BE49-F238E27FC236}">
              <a16:creationId xmlns:a16="http://schemas.microsoft.com/office/drawing/2014/main" id="{629A4F91-D2CF-4361-AE9F-F0219CB7C420}"/>
            </a:ext>
          </a:extLst>
        </xdr:cNvPr>
        <xdr:cNvSpPr txBox="1"/>
      </xdr:nvSpPr>
      <xdr:spPr>
        <a:xfrm>
          <a:off x="10186112" y="594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21607</xdr:rowOff>
    </xdr:from>
    <xdr:ext cx="469744" cy="259045"/>
    <xdr:sp macro="" textlink="">
      <xdr:nvSpPr>
        <xdr:cNvPr id="165" name="n_1mainValue債務償還比率">
          <a:extLst>
            <a:ext uri="{FF2B5EF4-FFF2-40B4-BE49-F238E27FC236}">
              <a16:creationId xmlns:a16="http://schemas.microsoft.com/office/drawing/2014/main" id="{A911D274-0D90-4E90-BE4D-80B80137B851}"/>
            </a:ext>
          </a:extLst>
        </xdr:cNvPr>
        <xdr:cNvSpPr txBox="1"/>
      </xdr:nvSpPr>
      <xdr:spPr>
        <a:xfrm>
          <a:off x="12185092" y="5317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167220</xdr:rowOff>
    </xdr:from>
    <xdr:ext cx="469744" cy="259045"/>
    <xdr:sp macro="" textlink="">
      <xdr:nvSpPr>
        <xdr:cNvPr id="166" name="n_2mainValue債務償還比率">
          <a:extLst>
            <a:ext uri="{FF2B5EF4-FFF2-40B4-BE49-F238E27FC236}">
              <a16:creationId xmlns:a16="http://schemas.microsoft.com/office/drawing/2014/main" id="{B3FD4C20-66A6-4A50-B63A-36B5F19504D7}"/>
            </a:ext>
          </a:extLst>
        </xdr:cNvPr>
        <xdr:cNvSpPr txBox="1"/>
      </xdr:nvSpPr>
      <xdr:spPr>
        <a:xfrm>
          <a:off x="11527232" y="5463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106288</xdr:rowOff>
    </xdr:from>
    <xdr:ext cx="469744" cy="259045"/>
    <xdr:sp macro="" textlink="">
      <xdr:nvSpPr>
        <xdr:cNvPr id="167" name="n_3mainValue債務償還比率">
          <a:extLst>
            <a:ext uri="{FF2B5EF4-FFF2-40B4-BE49-F238E27FC236}">
              <a16:creationId xmlns:a16="http://schemas.microsoft.com/office/drawing/2014/main" id="{3C94B762-899D-46C4-A360-352F65C04271}"/>
            </a:ext>
          </a:extLst>
        </xdr:cNvPr>
        <xdr:cNvSpPr txBox="1"/>
      </xdr:nvSpPr>
      <xdr:spPr>
        <a:xfrm>
          <a:off x="10856672" y="5402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118642</xdr:rowOff>
    </xdr:from>
    <xdr:ext cx="469744" cy="259045"/>
    <xdr:sp macro="" textlink="">
      <xdr:nvSpPr>
        <xdr:cNvPr id="168" name="n_4mainValue債務償還比率">
          <a:extLst>
            <a:ext uri="{FF2B5EF4-FFF2-40B4-BE49-F238E27FC236}">
              <a16:creationId xmlns:a16="http://schemas.microsoft.com/office/drawing/2014/main" id="{DECB4212-162C-49B3-8DF9-9D3187E2B176}"/>
            </a:ext>
          </a:extLst>
        </xdr:cNvPr>
        <xdr:cNvSpPr txBox="1"/>
      </xdr:nvSpPr>
      <xdr:spPr>
        <a:xfrm>
          <a:off x="10186112" y="5414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9" name="正方形/長方形 168">
          <a:extLst>
            <a:ext uri="{FF2B5EF4-FFF2-40B4-BE49-F238E27FC236}">
              <a16:creationId xmlns:a16="http://schemas.microsoft.com/office/drawing/2014/main" id="{532A4981-C76E-4B64-9F80-1620A1687B1C}"/>
            </a:ext>
          </a:extLst>
        </xdr:cNvPr>
        <xdr:cNvSpPr/>
      </xdr:nvSpPr>
      <xdr:spPr>
        <a:xfrm>
          <a:off x="1127125" y="783336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0" name="正方形/長方形 169">
          <a:extLst>
            <a:ext uri="{FF2B5EF4-FFF2-40B4-BE49-F238E27FC236}">
              <a16:creationId xmlns:a16="http://schemas.microsoft.com/office/drawing/2014/main" id="{06605780-38C7-4723-A8DA-52CC14EADD95}"/>
            </a:ext>
          </a:extLst>
        </xdr:cNvPr>
        <xdr:cNvSpPr/>
      </xdr:nvSpPr>
      <xdr:spPr>
        <a:xfrm>
          <a:off x="1127125" y="1155001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1" name="テキスト ボックス 170">
          <a:extLst>
            <a:ext uri="{FF2B5EF4-FFF2-40B4-BE49-F238E27FC236}">
              <a16:creationId xmlns:a16="http://schemas.microsoft.com/office/drawing/2014/main" id="{189C296C-855D-4AB9-B84F-372428FBA08E}"/>
            </a:ext>
          </a:extLst>
        </xdr:cNvPr>
        <xdr:cNvSpPr txBox="1"/>
      </xdr:nvSpPr>
      <xdr:spPr>
        <a:xfrm>
          <a:off x="817245" y="807974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2" name="テキスト ボックス 171">
          <a:extLst>
            <a:ext uri="{FF2B5EF4-FFF2-40B4-BE49-F238E27FC236}">
              <a16:creationId xmlns:a16="http://schemas.microsoft.com/office/drawing/2014/main" id="{97049BAA-14B7-45DD-B1A7-C2A95351BCB0}"/>
            </a:ext>
          </a:extLst>
        </xdr:cNvPr>
        <xdr:cNvSpPr txBox="1"/>
      </xdr:nvSpPr>
      <xdr:spPr>
        <a:xfrm>
          <a:off x="6156325" y="1068959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3" name="テキスト ボックス 172">
          <a:extLst>
            <a:ext uri="{FF2B5EF4-FFF2-40B4-BE49-F238E27FC236}">
              <a16:creationId xmlns:a16="http://schemas.microsoft.com/office/drawing/2014/main" id="{67E987C1-89DC-4933-88B2-C88C00656102}"/>
            </a:ext>
          </a:extLst>
        </xdr:cNvPr>
        <xdr:cNvSpPr txBox="1"/>
      </xdr:nvSpPr>
      <xdr:spPr>
        <a:xfrm>
          <a:off x="817245" y="1177099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4" name="テキスト ボックス 173">
          <a:extLst>
            <a:ext uri="{FF2B5EF4-FFF2-40B4-BE49-F238E27FC236}">
              <a16:creationId xmlns:a16="http://schemas.microsoft.com/office/drawing/2014/main" id="{EE15ABA7-001E-4346-A7C7-596AFB3DA2DE}"/>
            </a:ext>
          </a:extLst>
        </xdr:cNvPr>
        <xdr:cNvSpPr txBox="1"/>
      </xdr:nvSpPr>
      <xdr:spPr>
        <a:xfrm>
          <a:off x="6156325" y="1446593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968D74E8-C05F-4FEF-AB12-4C6565A22474}"/>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4142E1FA-F9EA-47AC-A0FB-2C5EB10D656C}"/>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30245BCB-2D26-4093-9D85-5F4246887C64}"/>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B612874B-CDB1-4272-9C48-29F6709FD83E}"/>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岐阜県岐南町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9D2BF06E-FF1E-4EB7-A164-88CB4CAAAB9C}"/>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8217C987-7D2F-43F0-B320-D40B41045ADD}"/>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93F54B02-8083-40F6-8FB9-4699C553F159}"/>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DC142B2F-A19F-4139-96E5-C6D9A8F6CA94}"/>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A0E6D948-6B71-472E-A3D2-5559B6CF7460}"/>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48F17761-FC32-46A1-B097-5E041131BD1A}"/>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26,243
25,557
7.91
10,605,693
9,891,581
661,220
5,595,075
4,833,664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4EFEFE8F-CE66-4243-AC59-5FEE28598654}"/>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70577CC1-20DC-4ED4-A643-DFE4C17E376D}"/>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9C9AD559-9E75-482E-AE73-8A2FACEBBF28}"/>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3493DEB3-C33B-40B9-96C3-A0218661AD87}"/>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524A53B2-037E-4B7B-9FE2-8F6241235F8E}"/>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2819E602-90B0-47EF-86AB-5546F5EBCD76}"/>
            </a:ext>
          </a:extLst>
        </xdr:cNvPr>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89726B1F-C6DD-4234-8CB9-D8E97232A47C}"/>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4DF0DA27-8C32-45DE-976C-EB9AA5792097}"/>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59856378-3EBD-4CBB-947C-5E5FFA1275E6}"/>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F15F77BC-DD49-44C2-82C2-88E69EAEDB19}"/>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8BDBBF62-7DB7-4323-956B-E9A2CB81E12C}"/>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1A98BDEA-562E-4F41-87E3-641C04A7C2C1}"/>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8C1F33E8-95E6-49D9-8E31-F5F58A5348C9}"/>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DFE61024-6674-43A1-B483-162EC347F020}"/>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D57C6DF7-0E7C-4733-933E-21B958C3C537}"/>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5BCC352A-59DB-4AC6-8EB2-B141C73BE1B9}"/>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4C5106FC-D318-4F45-BFDE-C1F450D48E7E}"/>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C913906-F3C4-4F37-83B9-437014E87A6F}"/>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F1ED1AE6-CED4-4619-A03B-8AB3C0E2033A}"/>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42B9EBE9-66DE-40D3-AF01-581C6367FDED}"/>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A1BE5C0D-53A2-46B1-8119-8C80800B8012}"/>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7E6AF7F-9AE9-41DB-B415-871AAB4402BE}"/>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BA89163-BE39-44E0-A0AB-F80123161590}"/>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B06C6D66-78F7-40A8-B056-AD3380CC431C}"/>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4E1306FA-E766-4BE2-BB96-B0C2576A5710}"/>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90CF19E5-8022-4B12-971E-A770F92BDE84}"/>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C5DED3B-A8C7-44EF-8B6D-536E0695EA0E}"/>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5D6E2BA5-1068-46EB-9850-8B1B014194F8}"/>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4A80E79C-5FBA-4C8A-A6D5-F147B09E1F61}"/>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7C52C803-8F53-4D24-8892-8AE00B65B70F}"/>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AE803D9F-9193-4AC4-BCEC-0294639FCD69}"/>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2148368-25D2-46DA-8DC4-F19FEF4F4009}"/>
            </a:ext>
          </a:extLst>
        </xdr:cNvPr>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6A62F1B-B246-49D8-BF24-EE2179DD0E34}"/>
            </a:ext>
          </a:extLst>
        </xdr:cNvPr>
        <xdr:cNvCxnSpPr/>
      </xdr:nvCxnSpPr>
      <xdr:spPr>
        <a:xfrm>
          <a:off x="67056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1E089749-CED6-4798-927F-60FAD508D3A5}"/>
            </a:ext>
          </a:extLst>
        </xdr:cNvPr>
        <xdr:cNvSpPr txBox="1"/>
      </xdr:nvSpPr>
      <xdr:spPr>
        <a:xfrm>
          <a:off x="27196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C4E9A88D-1DB8-41ED-8DC7-6ACB79CB5F01}"/>
            </a:ext>
          </a:extLst>
        </xdr:cNvPr>
        <xdr:cNvCxnSpPr/>
      </xdr:nvCxnSpPr>
      <xdr:spPr>
        <a:xfrm>
          <a:off x="67056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148EE5DD-C5BD-42A5-B7EB-4A6D9CF0C0C3}"/>
            </a:ext>
          </a:extLst>
        </xdr:cNvPr>
        <xdr:cNvSpPr txBox="1"/>
      </xdr:nvSpPr>
      <xdr:spPr>
        <a:xfrm>
          <a:off x="33608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FD2716D5-2AE3-452C-8D79-A6484540E128}"/>
            </a:ext>
          </a:extLst>
        </xdr:cNvPr>
        <xdr:cNvCxnSpPr/>
      </xdr:nvCxnSpPr>
      <xdr:spPr>
        <a:xfrm>
          <a:off x="67056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12BC9F20-3EC5-4F6C-93F6-A690B51A3CE2}"/>
            </a:ext>
          </a:extLst>
        </xdr:cNvPr>
        <xdr:cNvSpPr txBox="1"/>
      </xdr:nvSpPr>
      <xdr:spPr>
        <a:xfrm>
          <a:off x="33608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FDEFBE27-0F05-445B-B20B-10DB7E376D59}"/>
            </a:ext>
          </a:extLst>
        </xdr:cNvPr>
        <xdr:cNvCxnSpPr/>
      </xdr:nvCxnSpPr>
      <xdr:spPr>
        <a:xfrm>
          <a:off x="67056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981CA9D3-0F91-4895-BB5A-D0CCCA75D04A}"/>
            </a:ext>
          </a:extLst>
        </xdr:cNvPr>
        <xdr:cNvSpPr txBox="1"/>
      </xdr:nvSpPr>
      <xdr:spPr>
        <a:xfrm>
          <a:off x="33608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6DB37988-3A21-479E-BFA6-0FF0916ABC27}"/>
            </a:ext>
          </a:extLst>
        </xdr:cNvPr>
        <xdr:cNvCxnSpPr/>
      </xdr:nvCxnSpPr>
      <xdr:spPr>
        <a:xfrm>
          <a:off x="67056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B4EF2A1B-DCDB-4E76-96F2-A219E62A36B3}"/>
            </a:ext>
          </a:extLst>
        </xdr:cNvPr>
        <xdr:cNvSpPr txBox="1"/>
      </xdr:nvSpPr>
      <xdr:spPr>
        <a:xfrm>
          <a:off x="33608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727F6F40-A519-469D-9F1E-38CE93D0F96D}"/>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603D8EC6-77B8-45D4-B89C-AC621A774F8B}"/>
            </a:ext>
          </a:extLst>
        </xdr:cNvPr>
        <xdr:cNvSpPr txBox="1"/>
      </xdr:nvSpPr>
      <xdr:spPr>
        <a:xfrm>
          <a:off x="37734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CDBE6B29-D56B-4FCE-A4F6-3041CFE9DCBD}"/>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144780</xdr:rowOff>
    </xdr:from>
    <xdr:to>
      <xdr:col>24</xdr:col>
      <xdr:colOff>62865</xdr:colOff>
      <xdr:row>42</xdr:row>
      <xdr:rowOff>36195</xdr:rowOff>
    </xdr:to>
    <xdr:cxnSp macro="">
      <xdr:nvCxnSpPr>
        <xdr:cNvPr id="57" name="直線コネクタ 56">
          <a:extLst>
            <a:ext uri="{FF2B5EF4-FFF2-40B4-BE49-F238E27FC236}">
              <a16:creationId xmlns:a16="http://schemas.microsoft.com/office/drawing/2014/main" id="{D36A5235-44A6-4137-9874-9E75344296EB}"/>
            </a:ext>
          </a:extLst>
        </xdr:cNvPr>
        <xdr:cNvCxnSpPr/>
      </xdr:nvCxnSpPr>
      <xdr:spPr>
        <a:xfrm flipV="1">
          <a:off x="4086225" y="5844540"/>
          <a:ext cx="0" cy="12325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40022</xdr:rowOff>
    </xdr:from>
    <xdr:ext cx="405111" cy="259045"/>
    <xdr:sp macro="" textlink="">
      <xdr:nvSpPr>
        <xdr:cNvPr id="58" name="【道路】&#10;有形固定資産減価償却率最小値テキスト">
          <a:extLst>
            <a:ext uri="{FF2B5EF4-FFF2-40B4-BE49-F238E27FC236}">
              <a16:creationId xmlns:a16="http://schemas.microsoft.com/office/drawing/2014/main" id="{8526D76A-39EE-4DB3-B5DE-C9ABB432B17A}"/>
            </a:ext>
          </a:extLst>
        </xdr:cNvPr>
        <xdr:cNvSpPr txBox="1"/>
      </xdr:nvSpPr>
      <xdr:spPr>
        <a:xfrm>
          <a:off x="4124960" y="7080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36195</xdr:rowOff>
    </xdr:from>
    <xdr:to>
      <xdr:col>24</xdr:col>
      <xdr:colOff>152400</xdr:colOff>
      <xdr:row>42</xdr:row>
      <xdr:rowOff>36195</xdr:rowOff>
    </xdr:to>
    <xdr:cxnSp macro="">
      <xdr:nvCxnSpPr>
        <xdr:cNvPr id="59" name="直線コネクタ 58">
          <a:extLst>
            <a:ext uri="{FF2B5EF4-FFF2-40B4-BE49-F238E27FC236}">
              <a16:creationId xmlns:a16="http://schemas.microsoft.com/office/drawing/2014/main" id="{02002DD6-A0ED-4D94-8860-6A422C7A47E5}"/>
            </a:ext>
          </a:extLst>
        </xdr:cNvPr>
        <xdr:cNvCxnSpPr/>
      </xdr:nvCxnSpPr>
      <xdr:spPr>
        <a:xfrm>
          <a:off x="4020820" y="70770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91457</xdr:rowOff>
    </xdr:from>
    <xdr:ext cx="405111" cy="259045"/>
    <xdr:sp macro="" textlink="">
      <xdr:nvSpPr>
        <xdr:cNvPr id="60" name="【道路】&#10;有形固定資産減価償却率最大値テキスト">
          <a:extLst>
            <a:ext uri="{FF2B5EF4-FFF2-40B4-BE49-F238E27FC236}">
              <a16:creationId xmlns:a16="http://schemas.microsoft.com/office/drawing/2014/main" id="{ABABD586-531D-4705-9FAB-C8DC7EA28CE3}"/>
            </a:ext>
          </a:extLst>
        </xdr:cNvPr>
        <xdr:cNvSpPr txBox="1"/>
      </xdr:nvSpPr>
      <xdr:spPr>
        <a:xfrm>
          <a:off x="4124960" y="5623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144780</xdr:rowOff>
    </xdr:from>
    <xdr:to>
      <xdr:col>24</xdr:col>
      <xdr:colOff>152400</xdr:colOff>
      <xdr:row>34</xdr:row>
      <xdr:rowOff>144780</xdr:rowOff>
    </xdr:to>
    <xdr:cxnSp macro="">
      <xdr:nvCxnSpPr>
        <xdr:cNvPr id="61" name="直線コネクタ 60">
          <a:extLst>
            <a:ext uri="{FF2B5EF4-FFF2-40B4-BE49-F238E27FC236}">
              <a16:creationId xmlns:a16="http://schemas.microsoft.com/office/drawing/2014/main" id="{88EAD072-6C3E-4C44-B25D-4D88D0DD311C}"/>
            </a:ext>
          </a:extLst>
        </xdr:cNvPr>
        <xdr:cNvCxnSpPr/>
      </xdr:nvCxnSpPr>
      <xdr:spPr>
        <a:xfrm>
          <a:off x="4020820" y="58445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34942</xdr:rowOff>
    </xdr:from>
    <xdr:ext cx="405111" cy="259045"/>
    <xdr:sp macro="" textlink="">
      <xdr:nvSpPr>
        <xdr:cNvPr id="62" name="【道路】&#10;有形固定資産減価償却率平均値テキスト">
          <a:extLst>
            <a:ext uri="{FF2B5EF4-FFF2-40B4-BE49-F238E27FC236}">
              <a16:creationId xmlns:a16="http://schemas.microsoft.com/office/drawing/2014/main" id="{4BC5E36E-D3CF-4339-94D2-8570CC196491}"/>
            </a:ext>
          </a:extLst>
        </xdr:cNvPr>
        <xdr:cNvSpPr txBox="1"/>
      </xdr:nvSpPr>
      <xdr:spPr>
        <a:xfrm>
          <a:off x="4124960" y="62376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12065</xdr:rowOff>
    </xdr:from>
    <xdr:to>
      <xdr:col>24</xdr:col>
      <xdr:colOff>114300</xdr:colOff>
      <xdr:row>38</xdr:row>
      <xdr:rowOff>113665</xdr:rowOff>
    </xdr:to>
    <xdr:sp macro="" textlink="">
      <xdr:nvSpPr>
        <xdr:cNvPr id="63" name="フローチャート: 判断 62">
          <a:extLst>
            <a:ext uri="{FF2B5EF4-FFF2-40B4-BE49-F238E27FC236}">
              <a16:creationId xmlns:a16="http://schemas.microsoft.com/office/drawing/2014/main" id="{7B4E06A1-895A-448B-9A2F-8917DA14FDCB}"/>
            </a:ext>
          </a:extLst>
        </xdr:cNvPr>
        <xdr:cNvSpPr/>
      </xdr:nvSpPr>
      <xdr:spPr>
        <a:xfrm>
          <a:off x="4036060" y="638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170180</xdr:rowOff>
    </xdr:from>
    <xdr:to>
      <xdr:col>20</xdr:col>
      <xdr:colOff>38100</xdr:colOff>
      <xdr:row>38</xdr:row>
      <xdr:rowOff>100330</xdr:rowOff>
    </xdr:to>
    <xdr:sp macro="" textlink="">
      <xdr:nvSpPr>
        <xdr:cNvPr id="64" name="フローチャート: 判断 63">
          <a:extLst>
            <a:ext uri="{FF2B5EF4-FFF2-40B4-BE49-F238E27FC236}">
              <a16:creationId xmlns:a16="http://schemas.microsoft.com/office/drawing/2014/main" id="{7437D29D-740F-484D-BDA0-C39E18BE538D}"/>
            </a:ext>
          </a:extLst>
        </xdr:cNvPr>
        <xdr:cNvSpPr/>
      </xdr:nvSpPr>
      <xdr:spPr>
        <a:xfrm>
          <a:off x="3312160" y="63728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4445</xdr:rowOff>
    </xdr:from>
    <xdr:to>
      <xdr:col>15</xdr:col>
      <xdr:colOff>101600</xdr:colOff>
      <xdr:row>38</xdr:row>
      <xdr:rowOff>106045</xdr:rowOff>
    </xdr:to>
    <xdr:sp macro="" textlink="">
      <xdr:nvSpPr>
        <xdr:cNvPr id="65" name="フローチャート: 判断 64">
          <a:extLst>
            <a:ext uri="{FF2B5EF4-FFF2-40B4-BE49-F238E27FC236}">
              <a16:creationId xmlns:a16="http://schemas.microsoft.com/office/drawing/2014/main" id="{FE9C5FE8-982B-4D94-9488-587ACFB59D5B}"/>
            </a:ext>
          </a:extLst>
        </xdr:cNvPr>
        <xdr:cNvSpPr/>
      </xdr:nvSpPr>
      <xdr:spPr>
        <a:xfrm>
          <a:off x="2514600" y="637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147320</xdr:rowOff>
    </xdr:from>
    <xdr:to>
      <xdr:col>10</xdr:col>
      <xdr:colOff>165100</xdr:colOff>
      <xdr:row>38</xdr:row>
      <xdr:rowOff>77470</xdr:rowOff>
    </xdr:to>
    <xdr:sp macro="" textlink="">
      <xdr:nvSpPr>
        <xdr:cNvPr id="66" name="フローチャート: 判断 65">
          <a:extLst>
            <a:ext uri="{FF2B5EF4-FFF2-40B4-BE49-F238E27FC236}">
              <a16:creationId xmlns:a16="http://schemas.microsoft.com/office/drawing/2014/main" id="{4B5BD0CA-1D6A-4E19-AF71-C1AC76F9BDD7}"/>
            </a:ext>
          </a:extLst>
        </xdr:cNvPr>
        <xdr:cNvSpPr/>
      </xdr:nvSpPr>
      <xdr:spPr>
        <a:xfrm>
          <a:off x="1739900" y="63500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113030</xdr:rowOff>
    </xdr:from>
    <xdr:to>
      <xdr:col>6</xdr:col>
      <xdr:colOff>38100</xdr:colOff>
      <xdr:row>38</xdr:row>
      <xdr:rowOff>43180</xdr:rowOff>
    </xdr:to>
    <xdr:sp macro="" textlink="">
      <xdr:nvSpPr>
        <xdr:cNvPr id="67" name="フローチャート: 判断 66">
          <a:extLst>
            <a:ext uri="{FF2B5EF4-FFF2-40B4-BE49-F238E27FC236}">
              <a16:creationId xmlns:a16="http://schemas.microsoft.com/office/drawing/2014/main" id="{8842D4A0-5486-4113-A8FC-A08ED069BF5D}"/>
            </a:ext>
          </a:extLst>
        </xdr:cNvPr>
        <xdr:cNvSpPr/>
      </xdr:nvSpPr>
      <xdr:spPr>
        <a:xfrm>
          <a:off x="965200" y="631571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61B8AA1A-D651-4B9C-83DE-0441368995A5}"/>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EB68A0C3-0E64-4B2C-ACAF-25E1B20AC26A}"/>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66081E4-58AC-4810-B547-539D19DAE513}"/>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EF25EC60-BF1C-499B-AA00-AB37DD96EC1D}"/>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5A7A334D-CF9E-4094-A2B2-FBD60F7FF971}"/>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105410</xdr:rowOff>
    </xdr:from>
    <xdr:to>
      <xdr:col>24</xdr:col>
      <xdr:colOff>114300</xdr:colOff>
      <xdr:row>40</xdr:row>
      <xdr:rowOff>35560</xdr:rowOff>
    </xdr:to>
    <xdr:sp macro="" textlink="">
      <xdr:nvSpPr>
        <xdr:cNvPr id="73" name="楕円 72">
          <a:extLst>
            <a:ext uri="{FF2B5EF4-FFF2-40B4-BE49-F238E27FC236}">
              <a16:creationId xmlns:a16="http://schemas.microsoft.com/office/drawing/2014/main" id="{7C9D1170-C31F-4A97-BAD0-4D82C2D41AE7}"/>
            </a:ext>
          </a:extLst>
        </xdr:cNvPr>
        <xdr:cNvSpPr/>
      </xdr:nvSpPr>
      <xdr:spPr>
        <a:xfrm>
          <a:off x="4036060" y="66433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83837</xdr:rowOff>
    </xdr:from>
    <xdr:ext cx="405111" cy="259045"/>
    <xdr:sp macro="" textlink="">
      <xdr:nvSpPr>
        <xdr:cNvPr id="74" name="【道路】&#10;有形固定資産減価償却率該当値テキスト">
          <a:extLst>
            <a:ext uri="{FF2B5EF4-FFF2-40B4-BE49-F238E27FC236}">
              <a16:creationId xmlns:a16="http://schemas.microsoft.com/office/drawing/2014/main" id="{642264EE-B547-48A2-AD54-6E52F9530E6A}"/>
            </a:ext>
          </a:extLst>
        </xdr:cNvPr>
        <xdr:cNvSpPr txBox="1"/>
      </xdr:nvSpPr>
      <xdr:spPr>
        <a:xfrm>
          <a:off x="4124960" y="662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74930</xdr:rowOff>
    </xdr:from>
    <xdr:to>
      <xdr:col>20</xdr:col>
      <xdr:colOff>38100</xdr:colOff>
      <xdr:row>40</xdr:row>
      <xdr:rowOff>5080</xdr:rowOff>
    </xdr:to>
    <xdr:sp macro="" textlink="">
      <xdr:nvSpPr>
        <xdr:cNvPr id="75" name="楕円 74">
          <a:extLst>
            <a:ext uri="{FF2B5EF4-FFF2-40B4-BE49-F238E27FC236}">
              <a16:creationId xmlns:a16="http://schemas.microsoft.com/office/drawing/2014/main" id="{439E3AAB-FC2A-4F55-A7D7-B0CB2BED0791}"/>
            </a:ext>
          </a:extLst>
        </xdr:cNvPr>
        <xdr:cNvSpPr/>
      </xdr:nvSpPr>
      <xdr:spPr>
        <a:xfrm>
          <a:off x="3312160" y="661289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125730</xdr:rowOff>
    </xdr:from>
    <xdr:to>
      <xdr:col>24</xdr:col>
      <xdr:colOff>63500</xdr:colOff>
      <xdr:row>39</xdr:row>
      <xdr:rowOff>156210</xdr:rowOff>
    </xdr:to>
    <xdr:cxnSp macro="">
      <xdr:nvCxnSpPr>
        <xdr:cNvPr id="76" name="直線コネクタ 75">
          <a:extLst>
            <a:ext uri="{FF2B5EF4-FFF2-40B4-BE49-F238E27FC236}">
              <a16:creationId xmlns:a16="http://schemas.microsoft.com/office/drawing/2014/main" id="{0885F08F-6150-4A65-B4CA-A004E10B3FD1}"/>
            </a:ext>
          </a:extLst>
        </xdr:cNvPr>
        <xdr:cNvCxnSpPr/>
      </xdr:nvCxnSpPr>
      <xdr:spPr>
        <a:xfrm>
          <a:off x="3355340" y="6663690"/>
          <a:ext cx="73152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42545</xdr:rowOff>
    </xdr:from>
    <xdr:to>
      <xdr:col>15</xdr:col>
      <xdr:colOff>101600</xdr:colOff>
      <xdr:row>39</xdr:row>
      <xdr:rowOff>144145</xdr:rowOff>
    </xdr:to>
    <xdr:sp macro="" textlink="">
      <xdr:nvSpPr>
        <xdr:cNvPr id="77" name="楕円 76">
          <a:extLst>
            <a:ext uri="{FF2B5EF4-FFF2-40B4-BE49-F238E27FC236}">
              <a16:creationId xmlns:a16="http://schemas.microsoft.com/office/drawing/2014/main" id="{ED2690FC-1EB9-44D1-A8E6-6C2701E1F603}"/>
            </a:ext>
          </a:extLst>
        </xdr:cNvPr>
        <xdr:cNvSpPr/>
      </xdr:nvSpPr>
      <xdr:spPr>
        <a:xfrm>
          <a:off x="2514600" y="658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93345</xdr:rowOff>
    </xdr:from>
    <xdr:to>
      <xdr:col>19</xdr:col>
      <xdr:colOff>177800</xdr:colOff>
      <xdr:row>39</xdr:row>
      <xdr:rowOff>125730</xdr:rowOff>
    </xdr:to>
    <xdr:cxnSp macro="">
      <xdr:nvCxnSpPr>
        <xdr:cNvPr id="78" name="直線コネクタ 77">
          <a:extLst>
            <a:ext uri="{FF2B5EF4-FFF2-40B4-BE49-F238E27FC236}">
              <a16:creationId xmlns:a16="http://schemas.microsoft.com/office/drawing/2014/main" id="{DA7544A5-0549-4A5B-8411-4ABE4869952C}"/>
            </a:ext>
          </a:extLst>
        </xdr:cNvPr>
        <xdr:cNvCxnSpPr/>
      </xdr:nvCxnSpPr>
      <xdr:spPr>
        <a:xfrm>
          <a:off x="2565400" y="6631305"/>
          <a:ext cx="78994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12065</xdr:rowOff>
    </xdr:from>
    <xdr:to>
      <xdr:col>10</xdr:col>
      <xdr:colOff>165100</xdr:colOff>
      <xdr:row>39</xdr:row>
      <xdr:rowOff>113665</xdr:rowOff>
    </xdr:to>
    <xdr:sp macro="" textlink="">
      <xdr:nvSpPr>
        <xdr:cNvPr id="79" name="楕円 78">
          <a:extLst>
            <a:ext uri="{FF2B5EF4-FFF2-40B4-BE49-F238E27FC236}">
              <a16:creationId xmlns:a16="http://schemas.microsoft.com/office/drawing/2014/main" id="{2C22BA8E-BDDD-429E-A456-30120E5DA74A}"/>
            </a:ext>
          </a:extLst>
        </xdr:cNvPr>
        <xdr:cNvSpPr/>
      </xdr:nvSpPr>
      <xdr:spPr>
        <a:xfrm>
          <a:off x="1739900" y="655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62865</xdr:rowOff>
    </xdr:from>
    <xdr:to>
      <xdr:col>15</xdr:col>
      <xdr:colOff>50800</xdr:colOff>
      <xdr:row>39</xdr:row>
      <xdr:rowOff>93345</xdr:rowOff>
    </xdr:to>
    <xdr:cxnSp macro="">
      <xdr:nvCxnSpPr>
        <xdr:cNvPr id="80" name="直線コネクタ 79">
          <a:extLst>
            <a:ext uri="{FF2B5EF4-FFF2-40B4-BE49-F238E27FC236}">
              <a16:creationId xmlns:a16="http://schemas.microsoft.com/office/drawing/2014/main" id="{D7ECA64D-50C7-40E6-893A-344138032132}"/>
            </a:ext>
          </a:extLst>
        </xdr:cNvPr>
        <xdr:cNvCxnSpPr/>
      </xdr:nvCxnSpPr>
      <xdr:spPr>
        <a:xfrm>
          <a:off x="1790700" y="6600825"/>
          <a:ext cx="7747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151130</xdr:rowOff>
    </xdr:from>
    <xdr:to>
      <xdr:col>6</xdr:col>
      <xdr:colOff>38100</xdr:colOff>
      <xdr:row>39</xdr:row>
      <xdr:rowOff>81280</xdr:rowOff>
    </xdr:to>
    <xdr:sp macro="" textlink="">
      <xdr:nvSpPr>
        <xdr:cNvPr id="81" name="楕円 80">
          <a:extLst>
            <a:ext uri="{FF2B5EF4-FFF2-40B4-BE49-F238E27FC236}">
              <a16:creationId xmlns:a16="http://schemas.microsoft.com/office/drawing/2014/main" id="{DE88B2A3-0815-4071-B3C3-DD4E51022563}"/>
            </a:ext>
          </a:extLst>
        </xdr:cNvPr>
        <xdr:cNvSpPr/>
      </xdr:nvSpPr>
      <xdr:spPr>
        <a:xfrm>
          <a:off x="965200" y="65214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30480</xdr:rowOff>
    </xdr:from>
    <xdr:to>
      <xdr:col>10</xdr:col>
      <xdr:colOff>114300</xdr:colOff>
      <xdr:row>39</xdr:row>
      <xdr:rowOff>62865</xdr:rowOff>
    </xdr:to>
    <xdr:cxnSp macro="">
      <xdr:nvCxnSpPr>
        <xdr:cNvPr id="82" name="直線コネクタ 81">
          <a:extLst>
            <a:ext uri="{FF2B5EF4-FFF2-40B4-BE49-F238E27FC236}">
              <a16:creationId xmlns:a16="http://schemas.microsoft.com/office/drawing/2014/main" id="{EC8161A8-22EE-4297-85B5-5F1A9B2D74E6}"/>
            </a:ext>
          </a:extLst>
        </xdr:cNvPr>
        <xdr:cNvCxnSpPr/>
      </xdr:nvCxnSpPr>
      <xdr:spPr>
        <a:xfrm>
          <a:off x="1008380" y="6568440"/>
          <a:ext cx="78232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116857</xdr:rowOff>
    </xdr:from>
    <xdr:ext cx="405111" cy="259045"/>
    <xdr:sp macro="" textlink="">
      <xdr:nvSpPr>
        <xdr:cNvPr id="83" name="n_1aveValue【道路】&#10;有形固定資産減価償却率">
          <a:extLst>
            <a:ext uri="{FF2B5EF4-FFF2-40B4-BE49-F238E27FC236}">
              <a16:creationId xmlns:a16="http://schemas.microsoft.com/office/drawing/2014/main" id="{97FFB71C-7AA8-46AA-AC23-48526132F29C}"/>
            </a:ext>
          </a:extLst>
        </xdr:cNvPr>
        <xdr:cNvSpPr txBox="1"/>
      </xdr:nvSpPr>
      <xdr:spPr>
        <a:xfrm>
          <a:off x="3170564" y="615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122572</xdr:rowOff>
    </xdr:from>
    <xdr:ext cx="405111" cy="259045"/>
    <xdr:sp macro="" textlink="">
      <xdr:nvSpPr>
        <xdr:cNvPr id="84" name="n_2aveValue【道路】&#10;有形固定資産減価償却率">
          <a:extLst>
            <a:ext uri="{FF2B5EF4-FFF2-40B4-BE49-F238E27FC236}">
              <a16:creationId xmlns:a16="http://schemas.microsoft.com/office/drawing/2014/main" id="{797124F5-C88F-4F9C-B19D-1338F77DB792}"/>
            </a:ext>
          </a:extLst>
        </xdr:cNvPr>
        <xdr:cNvSpPr txBox="1"/>
      </xdr:nvSpPr>
      <xdr:spPr>
        <a:xfrm>
          <a:off x="2385704" y="6157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93997</xdr:rowOff>
    </xdr:from>
    <xdr:ext cx="405111" cy="259045"/>
    <xdr:sp macro="" textlink="">
      <xdr:nvSpPr>
        <xdr:cNvPr id="85" name="n_3aveValue【道路】&#10;有形固定資産減価償却率">
          <a:extLst>
            <a:ext uri="{FF2B5EF4-FFF2-40B4-BE49-F238E27FC236}">
              <a16:creationId xmlns:a16="http://schemas.microsoft.com/office/drawing/2014/main" id="{E8D51518-8B12-488F-9EE6-D4636E51060A}"/>
            </a:ext>
          </a:extLst>
        </xdr:cNvPr>
        <xdr:cNvSpPr txBox="1"/>
      </xdr:nvSpPr>
      <xdr:spPr>
        <a:xfrm>
          <a:off x="1611004" y="612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59707</xdr:rowOff>
    </xdr:from>
    <xdr:ext cx="405111" cy="259045"/>
    <xdr:sp macro="" textlink="">
      <xdr:nvSpPr>
        <xdr:cNvPr id="86" name="n_4aveValue【道路】&#10;有形固定資産減価償却率">
          <a:extLst>
            <a:ext uri="{FF2B5EF4-FFF2-40B4-BE49-F238E27FC236}">
              <a16:creationId xmlns:a16="http://schemas.microsoft.com/office/drawing/2014/main" id="{BD3E99BE-6BC2-4A2D-9325-4AAE31AB82AE}"/>
            </a:ext>
          </a:extLst>
        </xdr:cNvPr>
        <xdr:cNvSpPr txBox="1"/>
      </xdr:nvSpPr>
      <xdr:spPr>
        <a:xfrm>
          <a:off x="836304" y="609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167657</xdr:rowOff>
    </xdr:from>
    <xdr:ext cx="405111" cy="259045"/>
    <xdr:sp macro="" textlink="">
      <xdr:nvSpPr>
        <xdr:cNvPr id="87" name="n_1mainValue【道路】&#10;有形固定資産減価償却率">
          <a:extLst>
            <a:ext uri="{FF2B5EF4-FFF2-40B4-BE49-F238E27FC236}">
              <a16:creationId xmlns:a16="http://schemas.microsoft.com/office/drawing/2014/main" id="{78602A85-D9F3-4E8D-BA5F-A705576085D9}"/>
            </a:ext>
          </a:extLst>
        </xdr:cNvPr>
        <xdr:cNvSpPr txBox="1"/>
      </xdr:nvSpPr>
      <xdr:spPr>
        <a:xfrm>
          <a:off x="3170564" y="6705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135272</xdr:rowOff>
    </xdr:from>
    <xdr:ext cx="405111" cy="259045"/>
    <xdr:sp macro="" textlink="">
      <xdr:nvSpPr>
        <xdr:cNvPr id="88" name="n_2mainValue【道路】&#10;有形固定資産減価償却率">
          <a:extLst>
            <a:ext uri="{FF2B5EF4-FFF2-40B4-BE49-F238E27FC236}">
              <a16:creationId xmlns:a16="http://schemas.microsoft.com/office/drawing/2014/main" id="{329B2524-8AD4-461F-BF45-D4214832C0C2}"/>
            </a:ext>
          </a:extLst>
        </xdr:cNvPr>
        <xdr:cNvSpPr txBox="1"/>
      </xdr:nvSpPr>
      <xdr:spPr>
        <a:xfrm>
          <a:off x="2385704" y="6673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104792</xdr:rowOff>
    </xdr:from>
    <xdr:ext cx="405111" cy="259045"/>
    <xdr:sp macro="" textlink="">
      <xdr:nvSpPr>
        <xdr:cNvPr id="89" name="n_3mainValue【道路】&#10;有形固定資産減価償却率">
          <a:extLst>
            <a:ext uri="{FF2B5EF4-FFF2-40B4-BE49-F238E27FC236}">
              <a16:creationId xmlns:a16="http://schemas.microsoft.com/office/drawing/2014/main" id="{3B2F3C11-0618-4B0D-A78A-CC4815991CA9}"/>
            </a:ext>
          </a:extLst>
        </xdr:cNvPr>
        <xdr:cNvSpPr txBox="1"/>
      </xdr:nvSpPr>
      <xdr:spPr>
        <a:xfrm>
          <a:off x="1611004" y="6642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72407</xdr:rowOff>
    </xdr:from>
    <xdr:ext cx="405111" cy="259045"/>
    <xdr:sp macro="" textlink="">
      <xdr:nvSpPr>
        <xdr:cNvPr id="90" name="n_4mainValue【道路】&#10;有形固定資産減価償却率">
          <a:extLst>
            <a:ext uri="{FF2B5EF4-FFF2-40B4-BE49-F238E27FC236}">
              <a16:creationId xmlns:a16="http://schemas.microsoft.com/office/drawing/2014/main" id="{6AC1E7CE-6C02-424C-8AA3-517D3AB4901B}"/>
            </a:ext>
          </a:extLst>
        </xdr:cNvPr>
        <xdr:cNvSpPr txBox="1"/>
      </xdr:nvSpPr>
      <xdr:spPr>
        <a:xfrm>
          <a:off x="836304" y="661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657C8C64-DB7F-4C53-BC78-F28DBE37CEF7}"/>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328C7B04-79E5-447C-A3A9-27A6C6B25ACC}"/>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CDA9183F-DCA0-4BCD-8A24-42A8F4D69902}"/>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CB9E6286-AEB1-4B2E-BF79-0FEC1DE3AC5D}"/>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CA29D444-56C5-4145-A0C1-D19DC43705BF}"/>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8CEFF39D-89D5-4A66-A04C-F90B365A053B}"/>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4039FEF0-BC68-4A07-9265-0DC28498B80E}"/>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AFB72D33-B479-4DBE-A25F-D33494290483}"/>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96A0322F-80C3-4209-9B57-29D1E6C422E9}"/>
            </a:ext>
          </a:extLst>
        </xdr:cNvPr>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BF39F451-51A0-426E-A602-378EFAB84B66}"/>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0DB5D587-6450-4DFF-9D7D-8BD885FA7606}"/>
            </a:ext>
          </a:extLst>
        </xdr:cNvPr>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4ED17FA0-EB0B-4E75-BCD0-C58F68CA08B1}"/>
            </a:ext>
          </a:extLst>
        </xdr:cNvPr>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2BCB5F3E-D9DE-4C19-8B4C-EF928DA4CE29}"/>
            </a:ext>
          </a:extLst>
        </xdr:cNvPr>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id="{66DC496A-0117-4C78-AE82-7EBBBEB0A007}"/>
            </a:ext>
          </a:extLst>
        </xdr:cNvPr>
        <xdr:cNvSpPr txBox="1"/>
      </xdr:nvSpPr>
      <xdr:spPr>
        <a:xfrm>
          <a:off x="5364041" y="65671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D1CBE8A2-2728-419E-9277-8523754E1DF8}"/>
            </a:ext>
          </a:extLst>
        </xdr:cNvPr>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a:extLst>
            <a:ext uri="{FF2B5EF4-FFF2-40B4-BE49-F238E27FC236}">
              <a16:creationId xmlns:a16="http://schemas.microsoft.com/office/drawing/2014/main" id="{7A14AD5B-02DE-44A4-8065-E5D597B3D106}"/>
            </a:ext>
          </a:extLst>
        </xdr:cNvPr>
        <xdr:cNvSpPr txBox="1"/>
      </xdr:nvSpPr>
      <xdr:spPr>
        <a:xfrm>
          <a:off x="5364041" y="61976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E35144A3-7B62-4B2C-80C6-81CC5B2D6756}"/>
            </a:ext>
          </a:extLst>
        </xdr:cNvPr>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a:extLst>
            <a:ext uri="{FF2B5EF4-FFF2-40B4-BE49-F238E27FC236}">
              <a16:creationId xmlns:a16="http://schemas.microsoft.com/office/drawing/2014/main" id="{C333A9BB-17EB-47AB-A4AC-A07CF4510C89}"/>
            </a:ext>
          </a:extLst>
        </xdr:cNvPr>
        <xdr:cNvSpPr txBox="1"/>
      </xdr:nvSpPr>
      <xdr:spPr>
        <a:xfrm>
          <a:off x="5364041" y="58242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B2DBAD8F-AD59-4606-9A61-B17FAC615702}"/>
            </a:ext>
          </a:extLst>
        </xdr:cNvPr>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a:extLst>
            <a:ext uri="{FF2B5EF4-FFF2-40B4-BE49-F238E27FC236}">
              <a16:creationId xmlns:a16="http://schemas.microsoft.com/office/drawing/2014/main" id="{6434AAEF-9A0A-4E33-A35E-E18FFAAA2B29}"/>
            </a:ext>
          </a:extLst>
        </xdr:cNvPr>
        <xdr:cNvSpPr txBox="1"/>
      </xdr:nvSpPr>
      <xdr:spPr>
        <a:xfrm>
          <a:off x="5364041" y="54508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532D1092-3C3C-42E1-A184-6F1231F33A91}"/>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a:extLst>
            <a:ext uri="{FF2B5EF4-FFF2-40B4-BE49-F238E27FC236}">
              <a16:creationId xmlns:a16="http://schemas.microsoft.com/office/drawing/2014/main" id="{2D4FAF07-6F2A-48C3-996A-DCD6B6C8432E}"/>
            </a:ext>
          </a:extLst>
        </xdr:cNvPr>
        <xdr:cNvSpPr txBox="1"/>
      </xdr:nvSpPr>
      <xdr:spPr>
        <a:xfrm>
          <a:off x="5364041" y="50774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F54D802B-54BF-4AE6-8BBD-96EE85BA9350}"/>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111557</xdr:rowOff>
    </xdr:from>
    <xdr:to>
      <xdr:col>54</xdr:col>
      <xdr:colOff>189865</xdr:colOff>
      <xdr:row>41</xdr:row>
      <xdr:rowOff>122339</xdr:rowOff>
    </xdr:to>
    <xdr:cxnSp macro="">
      <xdr:nvCxnSpPr>
        <xdr:cNvPr id="114" name="直線コネクタ 113">
          <a:extLst>
            <a:ext uri="{FF2B5EF4-FFF2-40B4-BE49-F238E27FC236}">
              <a16:creationId xmlns:a16="http://schemas.microsoft.com/office/drawing/2014/main" id="{90E55D20-6136-432F-9E05-26E825934CC0}"/>
            </a:ext>
          </a:extLst>
        </xdr:cNvPr>
        <xdr:cNvCxnSpPr/>
      </xdr:nvCxnSpPr>
      <xdr:spPr>
        <a:xfrm flipV="1">
          <a:off x="9219565" y="5811317"/>
          <a:ext cx="0" cy="11842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126166</xdr:rowOff>
    </xdr:from>
    <xdr:ext cx="469744" cy="259045"/>
    <xdr:sp macro="" textlink="">
      <xdr:nvSpPr>
        <xdr:cNvPr id="115" name="【道路】&#10;一人当たり延長最小値テキスト">
          <a:extLst>
            <a:ext uri="{FF2B5EF4-FFF2-40B4-BE49-F238E27FC236}">
              <a16:creationId xmlns:a16="http://schemas.microsoft.com/office/drawing/2014/main" id="{D4D369BE-BF07-4169-9C80-A200E4017C00}"/>
            </a:ext>
          </a:extLst>
        </xdr:cNvPr>
        <xdr:cNvSpPr txBox="1"/>
      </xdr:nvSpPr>
      <xdr:spPr>
        <a:xfrm>
          <a:off x="9258300" y="6999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122339</xdr:rowOff>
    </xdr:from>
    <xdr:to>
      <xdr:col>55</xdr:col>
      <xdr:colOff>88900</xdr:colOff>
      <xdr:row>41</xdr:row>
      <xdr:rowOff>122339</xdr:rowOff>
    </xdr:to>
    <xdr:cxnSp macro="">
      <xdr:nvCxnSpPr>
        <xdr:cNvPr id="116" name="直線コネクタ 115">
          <a:extLst>
            <a:ext uri="{FF2B5EF4-FFF2-40B4-BE49-F238E27FC236}">
              <a16:creationId xmlns:a16="http://schemas.microsoft.com/office/drawing/2014/main" id="{C3EEBD32-E0D6-4FEC-A624-C1141BBAD1C3}"/>
            </a:ext>
          </a:extLst>
        </xdr:cNvPr>
        <xdr:cNvCxnSpPr/>
      </xdr:nvCxnSpPr>
      <xdr:spPr>
        <a:xfrm>
          <a:off x="9154160" y="699557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58234</xdr:rowOff>
    </xdr:from>
    <xdr:ext cx="534377" cy="259045"/>
    <xdr:sp macro="" textlink="">
      <xdr:nvSpPr>
        <xdr:cNvPr id="117" name="【道路】&#10;一人当たり延長最大値テキスト">
          <a:extLst>
            <a:ext uri="{FF2B5EF4-FFF2-40B4-BE49-F238E27FC236}">
              <a16:creationId xmlns:a16="http://schemas.microsoft.com/office/drawing/2014/main" id="{F0D1A70A-CC43-4E35-82E2-BE030B44887C}"/>
            </a:ext>
          </a:extLst>
        </xdr:cNvPr>
        <xdr:cNvSpPr txBox="1"/>
      </xdr:nvSpPr>
      <xdr:spPr>
        <a:xfrm>
          <a:off x="9258300" y="5590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111557</xdr:rowOff>
    </xdr:from>
    <xdr:to>
      <xdr:col>55</xdr:col>
      <xdr:colOff>88900</xdr:colOff>
      <xdr:row>34</xdr:row>
      <xdr:rowOff>111557</xdr:rowOff>
    </xdr:to>
    <xdr:cxnSp macro="">
      <xdr:nvCxnSpPr>
        <xdr:cNvPr id="118" name="直線コネクタ 117">
          <a:extLst>
            <a:ext uri="{FF2B5EF4-FFF2-40B4-BE49-F238E27FC236}">
              <a16:creationId xmlns:a16="http://schemas.microsoft.com/office/drawing/2014/main" id="{5D6A1A03-1AD8-4922-9D5C-FA97D17EAEB1}"/>
            </a:ext>
          </a:extLst>
        </xdr:cNvPr>
        <xdr:cNvCxnSpPr/>
      </xdr:nvCxnSpPr>
      <xdr:spPr>
        <a:xfrm>
          <a:off x="9154160" y="581131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146613</xdr:rowOff>
    </xdr:from>
    <xdr:ext cx="469744" cy="259045"/>
    <xdr:sp macro="" textlink="">
      <xdr:nvSpPr>
        <xdr:cNvPr id="119" name="【道路】&#10;一人当たり延長平均値テキスト">
          <a:extLst>
            <a:ext uri="{FF2B5EF4-FFF2-40B4-BE49-F238E27FC236}">
              <a16:creationId xmlns:a16="http://schemas.microsoft.com/office/drawing/2014/main" id="{23B34CAC-7972-4A5F-8351-4C65591701C9}"/>
            </a:ext>
          </a:extLst>
        </xdr:cNvPr>
        <xdr:cNvSpPr txBox="1"/>
      </xdr:nvSpPr>
      <xdr:spPr>
        <a:xfrm>
          <a:off x="9258300" y="65169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123736</xdr:rowOff>
    </xdr:from>
    <xdr:to>
      <xdr:col>55</xdr:col>
      <xdr:colOff>50800</xdr:colOff>
      <xdr:row>40</xdr:row>
      <xdr:rowOff>53886</xdr:rowOff>
    </xdr:to>
    <xdr:sp macro="" textlink="">
      <xdr:nvSpPr>
        <xdr:cNvPr id="120" name="フローチャート: 判断 119">
          <a:extLst>
            <a:ext uri="{FF2B5EF4-FFF2-40B4-BE49-F238E27FC236}">
              <a16:creationId xmlns:a16="http://schemas.microsoft.com/office/drawing/2014/main" id="{8E1D2581-D9A0-45B0-99B8-14E971BDF783}"/>
            </a:ext>
          </a:extLst>
        </xdr:cNvPr>
        <xdr:cNvSpPr/>
      </xdr:nvSpPr>
      <xdr:spPr>
        <a:xfrm>
          <a:off x="9192260" y="666169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136576</xdr:rowOff>
    </xdr:from>
    <xdr:to>
      <xdr:col>50</xdr:col>
      <xdr:colOff>165100</xdr:colOff>
      <xdr:row>40</xdr:row>
      <xdr:rowOff>66726</xdr:rowOff>
    </xdr:to>
    <xdr:sp macro="" textlink="">
      <xdr:nvSpPr>
        <xdr:cNvPr id="121" name="フローチャート: 判断 120">
          <a:extLst>
            <a:ext uri="{FF2B5EF4-FFF2-40B4-BE49-F238E27FC236}">
              <a16:creationId xmlns:a16="http://schemas.microsoft.com/office/drawing/2014/main" id="{7ACF4E37-8A96-47F1-9FB9-0E30C1C7F462}"/>
            </a:ext>
          </a:extLst>
        </xdr:cNvPr>
        <xdr:cNvSpPr/>
      </xdr:nvSpPr>
      <xdr:spPr>
        <a:xfrm>
          <a:off x="8445500" y="667453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153264</xdr:rowOff>
    </xdr:from>
    <xdr:to>
      <xdr:col>46</xdr:col>
      <xdr:colOff>38100</xdr:colOff>
      <xdr:row>40</xdr:row>
      <xdr:rowOff>83414</xdr:rowOff>
    </xdr:to>
    <xdr:sp macro="" textlink="">
      <xdr:nvSpPr>
        <xdr:cNvPr id="122" name="フローチャート: 判断 121">
          <a:extLst>
            <a:ext uri="{FF2B5EF4-FFF2-40B4-BE49-F238E27FC236}">
              <a16:creationId xmlns:a16="http://schemas.microsoft.com/office/drawing/2014/main" id="{48516A60-E329-465F-A3BB-7956475515A5}"/>
            </a:ext>
          </a:extLst>
        </xdr:cNvPr>
        <xdr:cNvSpPr/>
      </xdr:nvSpPr>
      <xdr:spPr>
        <a:xfrm>
          <a:off x="7670800" y="669122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137605</xdr:rowOff>
    </xdr:from>
    <xdr:to>
      <xdr:col>41</xdr:col>
      <xdr:colOff>101600</xdr:colOff>
      <xdr:row>40</xdr:row>
      <xdr:rowOff>67755</xdr:rowOff>
    </xdr:to>
    <xdr:sp macro="" textlink="">
      <xdr:nvSpPr>
        <xdr:cNvPr id="123" name="フローチャート: 判断 122">
          <a:extLst>
            <a:ext uri="{FF2B5EF4-FFF2-40B4-BE49-F238E27FC236}">
              <a16:creationId xmlns:a16="http://schemas.microsoft.com/office/drawing/2014/main" id="{93CD83F4-25C0-4489-BC10-CE18B0DBFD21}"/>
            </a:ext>
          </a:extLst>
        </xdr:cNvPr>
        <xdr:cNvSpPr/>
      </xdr:nvSpPr>
      <xdr:spPr>
        <a:xfrm>
          <a:off x="6873240" y="66755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135699</xdr:rowOff>
    </xdr:from>
    <xdr:to>
      <xdr:col>36</xdr:col>
      <xdr:colOff>165100</xdr:colOff>
      <xdr:row>40</xdr:row>
      <xdr:rowOff>65849</xdr:rowOff>
    </xdr:to>
    <xdr:sp macro="" textlink="">
      <xdr:nvSpPr>
        <xdr:cNvPr id="124" name="フローチャート: 判断 123">
          <a:extLst>
            <a:ext uri="{FF2B5EF4-FFF2-40B4-BE49-F238E27FC236}">
              <a16:creationId xmlns:a16="http://schemas.microsoft.com/office/drawing/2014/main" id="{51FDDC22-8E29-4086-8111-F840AF8A3D57}"/>
            </a:ext>
          </a:extLst>
        </xdr:cNvPr>
        <xdr:cNvSpPr/>
      </xdr:nvSpPr>
      <xdr:spPr>
        <a:xfrm>
          <a:off x="6098540" y="667365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FB51B888-8868-41CA-9129-873A8511B6B6}"/>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14124871-B64B-4AD4-8CC7-49055144FC55}"/>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32237BE8-8A51-4812-A3BF-E58B7A2FE403}"/>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BA2B09C-F9C1-4588-874F-9BB4A0FB67EB}"/>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8A675E79-0247-4E05-A890-E59B6948ADC5}"/>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85979</xdr:rowOff>
    </xdr:from>
    <xdr:to>
      <xdr:col>55</xdr:col>
      <xdr:colOff>50800</xdr:colOff>
      <xdr:row>41</xdr:row>
      <xdr:rowOff>16129</xdr:rowOff>
    </xdr:to>
    <xdr:sp macro="" textlink="">
      <xdr:nvSpPr>
        <xdr:cNvPr id="130" name="楕円 129">
          <a:extLst>
            <a:ext uri="{FF2B5EF4-FFF2-40B4-BE49-F238E27FC236}">
              <a16:creationId xmlns:a16="http://schemas.microsoft.com/office/drawing/2014/main" id="{036B4710-8671-47DF-B586-114C423552F0}"/>
            </a:ext>
          </a:extLst>
        </xdr:cNvPr>
        <xdr:cNvSpPr/>
      </xdr:nvSpPr>
      <xdr:spPr>
        <a:xfrm>
          <a:off x="9192260" y="679157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64406</xdr:rowOff>
    </xdr:from>
    <xdr:ext cx="469744" cy="259045"/>
    <xdr:sp macro="" textlink="">
      <xdr:nvSpPr>
        <xdr:cNvPr id="131" name="【道路】&#10;一人当たり延長該当値テキスト">
          <a:extLst>
            <a:ext uri="{FF2B5EF4-FFF2-40B4-BE49-F238E27FC236}">
              <a16:creationId xmlns:a16="http://schemas.microsoft.com/office/drawing/2014/main" id="{7F5D7C17-DB17-403B-AC0A-5A3CB2DA6829}"/>
            </a:ext>
          </a:extLst>
        </xdr:cNvPr>
        <xdr:cNvSpPr txBox="1"/>
      </xdr:nvSpPr>
      <xdr:spPr>
        <a:xfrm>
          <a:off x="9258300" y="6770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86284</xdr:rowOff>
    </xdr:from>
    <xdr:to>
      <xdr:col>50</xdr:col>
      <xdr:colOff>165100</xdr:colOff>
      <xdr:row>41</xdr:row>
      <xdr:rowOff>16434</xdr:rowOff>
    </xdr:to>
    <xdr:sp macro="" textlink="">
      <xdr:nvSpPr>
        <xdr:cNvPr id="132" name="楕円 131">
          <a:extLst>
            <a:ext uri="{FF2B5EF4-FFF2-40B4-BE49-F238E27FC236}">
              <a16:creationId xmlns:a16="http://schemas.microsoft.com/office/drawing/2014/main" id="{6C46EBD6-E04B-4A20-9D69-6CB23D17CE97}"/>
            </a:ext>
          </a:extLst>
        </xdr:cNvPr>
        <xdr:cNvSpPr/>
      </xdr:nvSpPr>
      <xdr:spPr>
        <a:xfrm>
          <a:off x="8445500" y="679188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136779</xdr:rowOff>
    </xdr:from>
    <xdr:to>
      <xdr:col>55</xdr:col>
      <xdr:colOff>0</xdr:colOff>
      <xdr:row>40</xdr:row>
      <xdr:rowOff>137084</xdr:rowOff>
    </xdr:to>
    <xdr:cxnSp macro="">
      <xdr:nvCxnSpPr>
        <xdr:cNvPr id="133" name="直線コネクタ 132">
          <a:extLst>
            <a:ext uri="{FF2B5EF4-FFF2-40B4-BE49-F238E27FC236}">
              <a16:creationId xmlns:a16="http://schemas.microsoft.com/office/drawing/2014/main" id="{C6047473-F7E7-4354-8054-7F63ECF14E99}"/>
            </a:ext>
          </a:extLst>
        </xdr:cNvPr>
        <xdr:cNvCxnSpPr/>
      </xdr:nvCxnSpPr>
      <xdr:spPr>
        <a:xfrm flipV="1">
          <a:off x="8496300" y="6842379"/>
          <a:ext cx="723900" cy="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84874</xdr:rowOff>
    </xdr:from>
    <xdr:to>
      <xdr:col>46</xdr:col>
      <xdr:colOff>38100</xdr:colOff>
      <xdr:row>41</xdr:row>
      <xdr:rowOff>15024</xdr:rowOff>
    </xdr:to>
    <xdr:sp macro="" textlink="">
      <xdr:nvSpPr>
        <xdr:cNvPr id="134" name="楕円 133">
          <a:extLst>
            <a:ext uri="{FF2B5EF4-FFF2-40B4-BE49-F238E27FC236}">
              <a16:creationId xmlns:a16="http://schemas.microsoft.com/office/drawing/2014/main" id="{800CEA89-53D6-4950-9951-E05E3CC8548D}"/>
            </a:ext>
          </a:extLst>
        </xdr:cNvPr>
        <xdr:cNvSpPr/>
      </xdr:nvSpPr>
      <xdr:spPr>
        <a:xfrm>
          <a:off x="7670800" y="679047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135674</xdr:rowOff>
    </xdr:from>
    <xdr:to>
      <xdr:col>50</xdr:col>
      <xdr:colOff>114300</xdr:colOff>
      <xdr:row>40</xdr:row>
      <xdr:rowOff>137084</xdr:rowOff>
    </xdr:to>
    <xdr:cxnSp macro="">
      <xdr:nvCxnSpPr>
        <xdr:cNvPr id="135" name="直線コネクタ 134">
          <a:extLst>
            <a:ext uri="{FF2B5EF4-FFF2-40B4-BE49-F238E27FC236}">
              <a16:creationId xmlns:a16="http://schemas.microsoft.com/office/drawing/2014/main" id="{3182E8AD-4DA1-4112-ADE9-226A34D12EDD}"/>
            </a:ext>
          </a:extLst>
        </xdr:cNvPr>
        <xdr:cNvCxnSpPr/>
      </xdr:nvCxnSpPr>
      <xdr:spPr>
        <a:xfrm>
          <a:off x="7713980" y="6841274"/>
          <a:ext cx="782320" cy="1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84455</xdr:rowOff>
    </xdr:from>
    <xdr:to>
      <xdr:col>41</xdr:col>
      <xdr:colOff>101600</xdr:colOff>
      <xdr:row>41</xdr:row>
      <xdr:rowOff>14605</xdr:rowOff>
    </xdr:to>
    <xdr:sp macro="" textlink="">
      <xdr:nvSpPr>
        <xdr:cNvPr id="136" name="楕円 135">
          <a:extLst>
            <a:ext uri="{FF2B5EF4-FFF2-40B4-BE49-F238E27FC236}">
              <a16:creationId xmlns:a16="http://schemas.microsoft.com/office/drawing/2014/main" id="{0D20FA6A-886C-4C30-8CEB-ACC6C7B704E6}"/>
            </a:ext>
          </a:extLst>
        </xdr:cNvPr>
        <xdr:cNvSpPr/>
      </xdr:nvSpPr>
      <xdr:spPr>
        <a:xfrm>
          <a:off x="6873240" y="67900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135255</xdr:rowOff>
    </xdr:from>
    <xdr:to>
      <xdr:col>45</xdr:col>
      <xdr:colOff>177800</xdr:colOff>
      <xdr:row>40</xdr:row>
      <xdr:rowOff>135674</xdr:rowOff>
    </xdr:to>
    <xdr:cxnSp macro="">
      <xdr:nvCxnSpPr>
        <xdr:cNvPr id="137" name="直線コネクタ 136">
          <a:extLst>
            <a:ext uri="{FF2B5EF4-FFF2-40B4-BE49-F238E27FC236}">
              <a16:creationId xmlns:a16="http://schemas.microsoft.com/office/drawing/2014/main" id="{2C5A68FC-BEEB-4960-894F-50F54EE404C7}"/>
            </a:ext>
          </a:extLst>
        </xdr:cNvPr>
        <xdr:cNvCxnSpPr/>
      </xdr:nvCxnSpPr>
      <xdr:spPr>
        <a:xfrm>
          <a:off x="6924040" y="6840855"/>
          <a:ext cx="789940" cy="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80683</xdr:rowOff>
    </xdr:from>
    <xdr:to>
      <xdr:col>36</xdr:col>
      <xdr:colOff>165100</xdr:colOff>
      <xdr:row>41</xdr:row>
      <xdr:rowOff>10833</xdr:rowOff>
    </xdr:to>
    <xdr:sp macro="" textlink="">
      <xdr:nvSpPr>
        <xdr:cNvPr id="138" name="楕円 137">
          <a:extLst>
            <a:ext uri="{FF2B5EF4-FFF2-40B4-BE49-F238E27FC236}">
              <a16:creationId xmlns:a16="http://schemas.microsoft.com/office/drawing/2014/main" id="{B8252745-CC37-4C19-98DA-059BB427DD5B}"/>
            </a:ext>
          </a:extLst>
        </xdr:cNvPr>
        <xdr:cNvSpPr/>
      </xdr:nvSpPr>
      <xdr:spPr>
        <a:xfrm>
          <a:off x="6098540" y="678628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131483</xdr:rowOff>
    </xdr:from>
    <xdr:to>
      <xdr:col>41</xdr:col>
      <xdr:colOff>50800</xdr:colOff>
      <xdr:row>40</xdr:row>
      <xdr:rowOff>135255</xdr:rowOff>
    </xdr:to>
    <xdr:cxnSp macro="">
      <xdr:nvCxnSpPr>
        <xdr:cNvPr id="139" name="直線コネクタ 138">
          <a:extLst>
            <a:ext uri="{FF2B5EF4-FFF2-40B4-BE49-F238E27FC236}">
              <a16:creationId xmlns:a16="http://schemas.microsoft.com/office/drawing/2014/main" id="{8CE588C1-7D45-413F-BDF7-71DC8C050003}"/>
            </a:ext>
          </a:extLst>
        </xdr:cNvPr>
        <xdr:cNvCxnSpPr/>
      </xdr:nvCxnSpPr>
      <xdr:spPr>
        <a:xfrm>
          <a:off x="6149340" y="6837083"/>
          <a:ext cx="774700" cy="3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83253</xdr:rowOff>
    </xdr:from>
    <xdr:ext cx="469744" cy="259045"/>
    <xdr:sp macro="" textlink="">
      <xdr:nvSpPr>
        <xdr:cNvPr id="140" name="n_1aveValue【道路】&#10;一人当たり延長">
          <a:extLst>
            <a:ext uri="{FF2B5EF4-FFF2-40B4-BE49-F238E27FC236}">
              <a16:creationId xmlns:a16="http://schemas.microsoft.com/office/drawing/2014/main" id="{63464E37-7FA3-47EF-B3F9-A982DDC6B5B9}"/>
            </a:ext>
          </a:extLst>
        </xdr:cNvPr>
        <xdr:cNvSpPr txBox="1"/>
      </xdr:nvSpPr>
      <xdr:spPr>
        <a:xfrm>
          <a:off x="8271587" y="6453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99941</xdr:rowOff>
    </xdr:from>
    <xdr:ext cx="469744" cy="259045"/>
    <xdr:sp macro="" textlink="">
      <xdr:nvSpPr>
        <xdr:cNvPr id="141" name="n_2aveValue【道路】&#10;一人当たり延長">
          <a:extLst>
            <a:ext uri="{FF2B5EF4-FFF2-40B4-BE49-F238E27FC236}">
              <a16:creationId xmlns:a16="http://schemas.microsoft.com/office/drawing/2014/main" id="{637B78D4-8D7F-4DFB-A516-85075EDD6512}"/>
            </a:ext>
          </a:extLst>
        </xdr:cNvPr>
        <xdr:cNvSpPr txBox="1"/>
      </xdr:nvSpPr>
      <xdr:spPr>
        <a:xfrm>
          <a:off x="7509587" y="6470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84282</xdr:rowOff>
    </xdr:from>
    <xdr:ext cx="469744" cy="259045"/>
    <xdr:sp macro="" textlink="">
      <xdr:nvSpPr>
        <xdr:cNvPr id="142" name="n_3aveValue【道路】&#10;一人当たり延長">
          <a:extLst>
            <a:ext uri="{FF2B5EF4-FFF2-40B4-BE49-F238E27FC236}">
              <a16:creationId xmlns:a16="http://schemas.microsoft.com/office/drawing/2014/main" id="{C1AF2D69-79B7-4965-B29A-84541F761E08}"/>
            </a:ext>
          </a:extLst>
        </xdr:cNvPr>
        <xdr:cNvSpPr txBox="1"/>
      </xdr:nvSpPr>
      <xdr:spPr>
        <a:xfrm>
          <a:off x="6712027" y="6454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82376</xdr:rowOff>
    </xdr:from>
    <xdr:ext cx="469744" cy="259045"/>
    <xdr:sp macro="" textlink="">
      <xdr:nvSpPr>
        <xdr:cNvPr id="143" name="n_4aveValue【道路】&#10;一人当たり延長">
          <a:extLst>
            <a:ext uri="{FF2B5EF4-FFF2-40B4-BE49-F238E27FC236}">
              <a16:creationId xmlns:a16="http://schemas.microsoft.com/office/drawing/2014/main" id="{5FC301B5-F6A3-4688-AA8F-132406163CE1}"/>
            </a:ext>
          </a:extLst>
        </xdr:cNvPr>
        <xdr:cNvSpPr txBox="1"/>
      </xdr:nvSpPr>
      <xdr:spPr>
        <a:xfrm>
          <a:off x="5937327" y="6452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7561</xdr:rowOff>
    </xdr:from>
    <xdr:ext cx="469744" cy="259045"/>
    <xdr:sp macro="" textlink="">
      <xdr:nvSpPr>
        <xdr:cNvPr id="144" name="n_1mainValue【道路】&#10;一人当たり延長">
          <a:extLst>
            <a:ext uri="{FF2B5EF4-FFF2-40B4-BE49-F238E27FC236}">
              <a16:creationId xmlns:a16="http://schemas.microsoft.com/office/drawing/2014/main" id="{28E831BA-1BDB-4C6D-A3FE-AA473CA45FCE}"/>
            </a:ext>
          </a:extLst>
        </xdr:cNvPr>
        <xdr:cNvSpPr txBox="1"/>
      </xdr:nvSpPr>
      <xdr:spPr>
        <a:xfrm>
          <a:off x="8271587" y="6880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6151</xdr:rowOff>
    </xdr:from>
    <xdr:ext cx="469744" cy="259045"/>
    <xdr:sp macro="" textlink="">
      <xdr:nvSpPr>
        <xdr:cNvPr id="145" name="n_2mainValue【道路】&#10;一人当たり延長">
          <a:extLst>
            <a:ext uri="{FF2B5EF4-FFF2-40B4-BE49-F238E27FC236}">
              <a16:creationId xmlns:a16="http://schemas.microsoft.com/office/drawing/2014/main" id="{D3D9575D-2901-401E-8EB2-D6C99E25C71D}"/>
            </a:ext>
          </a:extLst>
        </xdr:cNvPr>
        <xdr:cNvSpPr txBox="1"/>
      </xdr:nvSpPr>
      <xdr:spPr>
        <a:xfrm>
          <a:off x="7509587" y="6879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5732</xdr:rowOff>
    </xdr:from>
    <xdr:ext cx="469744" cy="259045"/>
    <xdr:sp macro="" textlink="">
      <xdr:nvSpPr>
        <xdr:cNvPr id="146" name="n_3mainValue【道路】&#10;一人当たり延長">
          <a:extLst>
            <a:ext uri="{FF2B5EF4-FFF2-40B4-BE49-F238E27FC236}">
              <a16:creationId xmlns:a16="http://schemas.microsoft.com/office/drawing/2014/main" id="{D67943E8-CC4F-4C88-9FF2-404924266FEC}"/>
            </a:ext>
          </a:extLst>
        </xdr:cNvPr>
        <xdr:cNvSpPr txBox="1"/>
      </xdr:nvSpPr>
      <xdr:spPr>
        <a:xfrm>
          <a:off x="6712027" y="6878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1960</xdr:rowOff>
    </xdr:from>
    <xdr:ext cx="469744" cy="259045"/>
    <xdr:sp macro="" textlink="">
      <xdr:nvSpPr>
        <xdr:cNvPr id="147" name="n_4mainValue【道路】&#10;一人当たり延長">
          <a:extLst>
            <a:ext uri="{FF2B5EF4-FFF2-40B4-BE49-F238E27FC236}">
              <a16:creationId xmlns:a16="http://schemas.microsoft.com/office/drawing/2014/main" id="{921B04F3-DC75-4E92-BCED-492927A6157A}"/>
            </a:ext>
          </a:extLst>
        </xdr:cNvPr>
        <xdr:cNvSpPr txBox="1"/>
      </xdr:nvSpPr>
      <xdr:spPr>
        <a:xfrm>
          <a:off x="5937327" y="6875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AC6090E4-9385-426B-8F80-04597155406A}"/>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8B0C0916-BADD-412A-B7A5-D86BEFD7AB77}"/>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43FA16AB-573E-4B35-8E9A-9DD1660A931F}"/>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D150D54F-EA0E-41DB-B408-FB0935B97B88}"/>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34DB924E-FE12-45F8-B4AA-9A403BFD9519}"/>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1A63A138-172A-44E5-A109-4FA64DFC4199}"/>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27E96E17-E4AB-4A56-8357-720C40D057A6}"/>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BFF61C28-7E8D-4C1F-B7E5-6FBF3AD07EA6}"/>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018FAC2A-2663-4EC9-8831-473878464E9F}"/>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6B89ACB2-1F05-4002-9540-FFE9443324E6}"/>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D142BE4D-1407-4C6C-9ADC-4FDEA1A1D908}"/>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18D36CF4-1A8D-4AFB-BAC5-D2A047BBFEA2}"/>
            </a:ext>
          </a:extLst>
        </xdr:cNvPr>
        <xdr:cNvCxnSpPr/>
      </xdr:nvCxnSpPr>
      <xdr:spPr>
        <a:xfrm>
          <a:off x="67056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DBC0CA3E-1373-4043-98A6-2A8E998EB4AC}"/>
            </a:ext>
          </a:extLst>
        </xdr:cNvPr>
        <xdr:cNvSpPr txBox="1"/>
      </xdr:nvSpPr>
      <xdr:spPr>
        <a:xfrm>
          <a:off x="27196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15C2E096-BEEE-4B24-876C-A50BA8DBDFBD}"/>
            </a:ext>
          </a:extLst>
        </xdr:cNvPr>
        <xdr:cNvCxnSpPr/>
      </xdr:nvCxnSpPr>
      <xdr:spPr>
        <a:xfrm>
          <a:off x="67056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D696B33C-05F8-43AA-9503-4C1A9B49C4DB}"/>
            </a:ext>
          </a:extLst>
        </xdr:cNvPr>
        <xdr:cNvSpPr txBox="1"/>
      </xdr:nvSpPr>
      <xdr:spPr>
        <a:xfrm>
          <a:off x="33608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ED234841-F3A0-483D-958A-A2C97A9C442D}"/>
            </a:ext>
          </a:extLst>
        </xdr:cNvPr>
        <xdr:cNvCxnSpPr/>
      </xdr:nvCxnSpPr>
      <xdr:spPr>
        <a:xfrm>
          <a:off x="67056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C5B059FF-AFEC-4BFA-9371-E988AF0D12C8}"/>
            </a:ext>
          </a:extLst>
        </xdr:cNvPr>
        <xdr:cNvSpPr txBox="1"/>
      </xdr:nvSpPr>
      <xdr:spPr>
        <a:xfrm>
          <a:off x="33608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ED281565-FB37-483E-9C60-51C96B15F802}"/>
            </a:ext>
          </a:extLst>
        </xdr:cNvPr>
        <xdr:cNvCxnSpPr/>
      </xdr:nvCxnSpPr>
      <xdr:spPr>
        <a:xfrm>
          <a:off x="67056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E0A25C7C-A45D-4E03-A531-A3243C428B13}"/>
            </a:ext>
          </a:extLst>
        </xdr:cNvPr>
        <xdr:cNvSpPr txBox="1"/>
      </xdr:nvSpPr>
      <xdr:spPr>
        <a:xfrm>
          <a:off x="33608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655BE40E-97D9-493D-ADA8-10BCEF1D3817}"/>
            </a:ext>
          </a:extLst>
        </xdr:cNvPr>
        <xdr:cNvCxnSpPr/>
      </xdr:nvCxnSpPr>
      <xdr:spPr>
        <a:xfrm>
          <a:off x="67056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B70CE39F-73C4-4C61-888A-A6E6716942C8}"/>
            </a:ext>
          </a:extLst>
        </xdr:cNvPr>
        <xdr:cNvSpPr txBox="1"/>
      </xdr:nvSpPr>
      <xdr:spPr>
        <a:xfrm>
          <a:off x="33608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D15E7C07-5110-49F6-A855-878FA116F411}"/>
            </a:ext>
          </a:extLst>
        </xdr:cNvPr>
        <xdr:cNvCxnSpPr/>
      </xdr:nvCxnSpPr>
      <xdr:spPr>
        <a:xfrm>
          <a:off x="67056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1A3692C2-704D-45C0-A02E-C7FB7D4CDB2D}"/>
            </a:ext>
          </a:extLst>
        </xdr:cNvPr>
        <xdr:cNvSpPr txBox="1"/>
      </xdr:nvSpPr>
      <xdr:spPr>
        <a:xfrm>
          <a:off x="37734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84F880AF-5F9C-4CEA-9866-E532BE869A34}"/>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45FF5539-5212-4211-BD20-6D949625A909}"/>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150223</xdr:rowOff>
    </xdr:from>
    <xdr:to>
      <xdr:col>24</xdr:col>
      <xdr:colOff>62865</xdr:colOff>
      <xdr:row>64</xdr:row>
      <xdr:rowOff>128996</xdr:rowOff>
    </xdr:to>
    <xdr:cxnSp macro="">
      <xdr:nvCxnSpPr>
        <xdr:cNvPr id="173" name="直線コネクタ 172">
          <a:extLst>
            <a:ext uri="{FF2B5EF4-FFF2-40B4-BE49-F238E27FC236}">
              <a16:creationId xmlns:a16="http://schemas.microsoft.com/office/drawing/2014/main" id="{0FA469F3-6F12-4B6E-AD33-30F28E7619F8}"/>
            </a:ext>
          </a:extLst>
        </xdr:cNvPr>
        <xdr:cNvCxnSpPr/>
      </xdr:nvCxnSpPr>
      <xdr:spPr>
        <a:xfrm flipV="1">
          <a:off x="4086225" y="9370423"/>
          <a:ext cx="0" cy="14875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132823</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57C08D67-7B88-4876-94D7-6A5D1C972E62}"/>
            </a:ext>
          </a:extLst>
        </xdr:cNvPr>
        <xdr:cNvSpPr txBox="1"/>
      </xdr:nvSpPr>
      <xdr:spPr>
        <a:xfrm>
          <a:off x="4124960" y="10861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128996</xdr:rowOff>
    </xdr:from>
    <xdr:to>
      <xdr:col>24</xdr:col>
      <xdr:colOff>152400</xdr:colOff>
      <xdr:row>64</xdr:row>
      <xdr:rowOff>128996</xdr:rowOff>
    </xdr:to>
    <xdr:cxnSp macro="">
      <xdr:nvCxnSpPr>
        <xdr:cNvPr id="175" name="直線コネクタ 174">
          <a:extLst>
            <a:ext uri="{FF2B5EF4-FFF2-40B4-BE49-F238E27FC236}">
              <a16:creationId xmlns:a16="http://schemas.microsoft.com/office/drawing/2014/main" id="{FCC1C65C-40EE-418C-A812-9BDD58BF54C6}"/>
            </a:ext>
          </a:extLst>
        </xdr:cNvPr>
        <xdr:cNvCxnSpPr/>
      </xdr:nvCxnSpPr>
      <xdr:spPr>
        <a:xfrm>
          <a:off x="4020820" y="1085795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96900</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51E072CF-9AB6-477A-848E-B899D6771708}"/>
            </a:ext>
          </a:extLst>
        </xdr:cNvPr>
        <xdr:cNvSpPr txBox="1"/>
      </xdr:nvSpPr>
      <xdr:spPr>
        <a:xfrm>
          <a:off x="4124960" y="91494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150223</xdr:rowOff>
    </xdr:from>
    <xdr:to>
      <xdr:col>24</xdr:col>
      <xdr:colOff>152400</xdr:colOff>
      <xdr:row>55</xdr:row>
      <xdr:rowOff>150223</xdr:rowOff>
    </xdr:to>
    <xdr:cxnSp macro="">
      <xdr:nvCxnSpPr>
        <xdr:cNvPr id="177" name="直線コネクタ 176">
          <a:extLst>
            <a:ext uri="{FF2B5EF4-FFF2-40B4-BE49-F238E27FC236}">
              <a16:creationId xmlns:a16="http://schemas.microsoft.com/office/drawing/2014/main" id="{E6D35BB5-0C37-4DCE-85FC-F6F932666FC4}"/>
            </a:ext>
          </a:extLst>
        </xdr:cNvPr>
        <xdr:cNvCxnSpPr/>
      </xdr:nvCxnSpPr>
      <xdr:spPr>
        <a:xfrm>
          <a:off x="4020820" y="937042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166387</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DE1AC647-FC0C-4256-8A7B-DEAAE7696281}"/>
            </a:ext>
          </a:extLst>
        </xdr:cNvPr>
        <xdr:cNvSpPr txBox="1"/>
      </xdr:nvSpPr>
      <xdr:spPr>
        <a:xfrm>
          <a:off x="4124960" y="100571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143510</xdr:rowOff>
    </xdr:from>
    <xdr:to>
      <xdr:col>24</xdr:col>
      <xdr:colOff>114300</xdr:colOff>
      <xdr:row>61</xdr:row>
      <xdr:rowOff>73660</xdr:rowOff>
    </xdr:to>
    <xdr:sp macro="" textlink="">
      <xdr:nvSpPr>
        <xdr:cNvPr id="179" name="フローチャート: 判断 178">
          <a:extLst>
            <a:ext uri="{FF2B5EF4-FFF2-40B4-BE49-F238E27FC236}">
              <a16:creationId xmlns:a16="http://schemas.microsoft.com/office/drawing/2014/main" id="{B0F29705-5E34-4FB5-AAB8-0B0DAD6D083A}"/>
            </a:ext>
          </a:extLst>
        </xdr:cNvPr>
        <xdr:cNvSpPr/>
      </xdr:nvSpPr>
      <xdr:spPr>
        <a:xfrm>
          <a:off x="4036060" y="102019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138612</xdr:rowOff>
    </xdr:from>
    <xdr:to>
      <xdr:col>20</xdr:col>
      <xdr:colOff>38100</xdr:colOff>
      <xdr:row>61</xdr:row>
      <xdr:rowOff>68762</xdr:rowOff>
    </xdr:to>
    <xdr:sp macro="" textlink="">
      <xdr:nvSpPr>
        <xdr:cNvPr id="180" name="フローチャート: 判断 179">
          <a:extLst>
            <a:ext uri="{FF2B5EF4-FFF2-40B4-BE49-F238E27FC236}">
              <a16:creationId xmlns:a16="http://schemas.microsoft.com/office/drawing/2014/main" id="{F9A4AAA8-0AF5-4F71-9DDB-AD4BC292E9C4}"/>
            </a:ext>
          </a:extLst>
        </xdr:cNvPr>
        <xdr:cNvSpPr/>
      </xdr:nvSpPr>
      <xdr:spPr>
        <a:xfrm>
          <a:off x="3312160" y="1019701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133713</xdr:rowOff>
    </xdr:from>
    <xdr:to>
      <xdr:col>15</xdr:col>
      <xdr:colOff>101600</xdr:colOff>
      <xdr:row>61</xdr:row>
      <xdr:rowOff>63863</xdr:rowOff>
    </xdr:to>
    <xdr:sp macro="" textlink="">
      <xdr:nvSpPr>
        <xdr:cNvPr id="181" name="フローチャート: 判断 180">
          <a:extLst>
            <a:ext uri="{FF2B5EF4-FFF2-40B4-BE49-F238E27FC236}">
              <a16:creationId xmlns:a16="http://schemas.microsoft.com/office/drawing/2014/main" id="{E777E64E-6644-40B8-A425-5339580B7282}"/>
            </a:ext>
          </a:extLst>
        </xdr:cNvPr>
        <xdr:cNvSpPr/>
      </xdr:nvSpPr>
      <xdr:spPr>
        <a:xfrm>
          <a:off x="2514600" y="1019211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92891</xdr:rowOff>
    </xdr:from>
    <xdr:to>
      <xdr:col>10</xdr:col>
      <xdr:colOff>165100</xdr:colOff>
      <xdr:row>61</xdr:row>
      <xdr:rowOff>23041</xdr:rowOff>
    </xdr:to>
    <xdr:sp macro="" textlink="">
      <xdr:nvSpPr>
        <xdr:cNvPr id="182" name="フローチャート: 判断 181">
          <a:extLst>
            <a:ext uri="{FF2B5EF4-FFF2-40B4-BE49-F238E27FC236}">
              <a16:creationId xmlns:a16="http://schemas.microsoft.com/office/drawing/2014/main" id="{5C585C7F-FCC9-4FFD-AA91-1DF54DD2327B}"/>
            </a:ext>
          </a:extLst>
        </xdr:cNvPr>
        <xdr:cNvSpPr/>
      </xdr:nvSpPr>
      <xdr:spPr>
        <a:xfrm>
          <a:off x="1739900" y="1015129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70031</xdr:rowOff>
    </xdr:from>
    <xdr:to>
      <xdr:col>6</xdr:col>
      <xdr:colOff>38100</xdr:colOff>
      <xdr:row>61</xdr:row>
      <xdr:rowOff>181</xdr:rowOff>
    </xdr:to>
    <xdr:sp macro="" textlink="">
      <xdr:nvSpPr>
        <xdr:cNvPr id="183" name="フローチャート: 判断 182">
          <a:extLst>
            <a:ext uri="{FF2B5EF4-FFF2-40B4-BE49-F238E27FC236}">
              <a16:creationId xmlns:a16="http://schemas.microsoft.com/office/drawing/2014/main" id="{804BA778-573D-4BE6-8AA3-F92A9B1D879C}"/>
            </a:ext>
          </a:extLst>
        </xdr:cNvPr>
        <xdr:cNvSpPr/>
      </xdr:nvSpPr>
      <xdr:spPr>
        <a:xfrm>
          <a:off x="965200" y="1012843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7934D03E-7E6C-44F0-9CAC-DEAE5EF6EC89}"/>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39CFE18D-6412-4B07-AA1B-14F2127C409E}"/>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620BDBDA-2D57-482B-8AE9-2A37C4C71F39}"/>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F5509505-37C5-419B-BDCB-92D9370D36F9}"/>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40B8A1A5-928F-406E-9CBD-067DA68B7592}"/>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45538</xdr:rowOff>
    </xdr:from>
    <xdr:to>
      <xdr:col>24</xdr:col>
      <xdr:colOff>114300</xdr:colOff>
      <xdr:row>62</xdr:row>
      <xdr:rowOff>147138</xdr:rowOff>
    </xdr:to>
    <xdr:sp macro="" textlink="">
      <xdr:nvSpPr>
        <xdr:cNvPr id="189" name="楕円 188">
          <a:extLst>
            <a:ext uri="{FF2B5EF4-FFF2-40B4-BE49-F238E27FC236}">
              <a16:creationId xmlns:a16="http://schemas.microsoft.com/office/drawing/2014/main" id="{485EA8FC-8882-4DD1-A3C6-2EFC19ABE439}"/>
            </a:ext>
          </a:extLst>
        </xdr:cNvPr>
        <xdr:cNvSpPr/>
      </xdr:nvSpPr>
      <xdr:spPr>
        <a:xfrm>
          <a:off x="4036060" y="10439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23965</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AEEA1B45-54B2-4060-9118-35A5027912C6}"/>
            </a:ext>
          </a:extLst>
        </xdr:cNvPr>
        <xdr:cNvSpPr txBox="1"/>
      </xdr:nvSpPr>
      <xdr:spPr>
        <a:xfrm>
          <a:off x="4124960" y="10417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21046</xdr:rowOff>
    </xdr:from>
    <xdr:to>
      <xdr:col>20</xdr:col>
      <xdr:colOff>38100</xdr:colOff>
      <xdr:row>62</xdr:row>
      <xdr:rowOff>122646</xdr:rowOff>
    </xdr:to>
    <xdr:sp macro="" textlink="">
      <xdr:nvSpPr>
        <xdr:cNvPr id="191" name="楕円 190">
          <a:extLst>
            <a:ext uri="{FF2B5EF4-FFF2-40B4-BE49-F238E27FC236}">
              <a16:creationId xmlns:a16="http://schemas.microsoft.com/office/drawing/2014/main" id="{15C6AB53-D56B-4912-AA85-1A2726543566}"/>
            </a:ext>
          </a:extLst>
        </xdr:cNvPr>
        <xdr:cNvSpPr/>
      </xdr:nvSpPr>
      <xdr:spPr>
        <a:xfrm>
          <a:off x="3312160" y="1041472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71846</xdr:rowOff>
    </xdr:from>
    <xdr:to>
      <xdr:col>24</xdr:col>
      <xdr:colOff>63500</xdr:colOff>
      <xdr:row>62</xdr:row>
      <xdr:rowOff>96338</xdr:rowOff>
    </xdr:to>
    <xdr:cxnSp macro="">
      <xdr:nvCxnSpPr>
        <xdr:cNvPr id="192" name="直線コネクタ 191">
          <a:extLst>
            <a:ext uri="{FF2B5EF4-FFF2-40B4-BE49-F238E27FC236}">
              <a16:creationId xmlns:a16="http://schemas.microsoft.com/office/drawing/2014/main" id="{FCF4DC81-F5C2-4B85-951A-C810D2E41826}"/>
            </a:ext>
          </a:extLst>
        </xdr:cNvPr>
        <xdr:cNvCxnSpPr/>
      </xdr:nvCxnSpPr>
      <xdr:spPr>
        <a:xfrm>
          <a:off x="3355340" y="10465526"/>
          <a:ext cx="731520" cy="2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169635</xdr:rowOff>
    </xdr:from>
    <xdr:to>
      <xdr:col>15</xdr:col>
      <xdr:colOff>101600</xdr:colOff>
      <xdr:row>62</xdr:row>
      <xdr:rowOff>99785</xdr:rowOff>
    </xdr:to>
    <xdr:sp macro="" textlink="">
      <xdr:nvSpPr>
        <xdr:cNvPr id="193" name="楕円 192">
          <a:extLst>
            <a:ext uri="{FF2B5EF4-FFF2-40B4-BE49-F238E27FC236}">
              <a16:creationId xmlns:a16="http://schemas.microsoft.com/office/drawing/2014/main" id="{BE553401-1037-478D-8E11-44BE90414EB1}"/>
            </a:ext>
          </a:extLst>
        </xdr:cNvPr>
        <xdr:cNvSpPr/>
      </xdr:nvSpPr>
      <xdr:spPr>
        <a:xfrm>
          <a:off x="2514600" y="103956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48985</xdr:rowOff>
    </xdr:from>
    <xdr:to>
      <xdr:col>19</xdr:col>
      <xdr:colOff>177800</xdr:colOff>
      <xdr:row>62</xdr:row>
      <xdr:rowOff>71846</xdr:rowOff>
    </xdr:to>
    <xdr:cxnSp macro="">
      <xdr:nvCxnSpPr>
        <xdr:cNvPr id="194" name="直線コネクタ 193">
          <a:extLst>
            <a:ext uri="{FF2B5EF4-FFF2-40B4-BE49-F238E27FC236}">
              <a16:creationId xmlns:a16="http://schemas.microsoft.com/office/drawing/2014/main" id="{1FB15D3D-8B32-4ECA-BF86-8862AA23D67F}"/>
            </a:ext>
          </a:extLst>
        </xdr:cNvPr>
        <xdr:cNvCxnSpPr/>
      </xdr:nvCxnSpPr>
      <xdr:spPr>
        <a:xfrm>
          <a:off x="2565400" y="10442665"/>
          <a:ext cx="78994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138612</xdr:rowOff>
    </xdr:from>
    <xdr:to>
      <xdr:col>10</xdr:col>
      <xdr:colOff>165100</xdr:colOff>
      <xdr:row>62</xdr:row>
      <xdr:rowOff>68762</xdr:rowOff>
    </xdr:to>
    <xdr:sp macro="" textlink="">
      <xdr:nvSpPr>
        <xdr:cNvPr id="195" name="楕円 194">
          <a:extLst>
            <a:ext uri="{FF2B5EF4-FFF2-40B4-BE49-F238E27FC236}">
              <a16:creationId xmlns:a16="http://schemas.microsoft.com/office/drawing/2014/main" id="{509F15C2-9C95-4857-A345-694ED0C8A584}"/>
            </a:ext>
          </a:extLst>
        </xdr:cNvPr>
        <xdr:cNvSpPr/>
      </xdr:nvSpPr>
      <xdr:spPr>
        <a:xfrm>
          <a:off x="1739900" y="1036465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17962</xdr:rowOff>
    </xdr:from>
    <xdr:to>
      <xdr:col>15</xdr:col>
      <xdr:colOff>50800</xdr:colOff>
      <xdr:row>62</xdr:row>
      <xdr:rowOff>48985</xdr:rowOff>
    </xdr:to>
    <xdr:cxnSp macro="">
      <xdr:nvCxnSpPr>
        <xdr:cNvPr id="196" name="直線コネクタ 195">
          <a:extLst>
            <a:ext uri="{FF2B5EF4-FFF2-40B4-BE49-F238E27FC236}">
              <a16:creationId xmlns:a16="http://schemas.microsoft.com/office/drawing/2014/main" id="{AC818AA3-7F46-42AD-8D4B-BC5E24A33133}"/>
            </a:ext>
          </a:extLst>
        </xdr:cNvPr>
        <xdr:cNvCxnSpPr/>
      </xdr:nvCxnSpPr>
      <xdr:spPr>
        <a:xfrm>
          <a:off x="1790700" y="10411642"/>
          <a:ext cx="774700" cy="3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109220</xdr:rowOff>
    </xdr:from>
    <xdr:to>
      <xdr:col>6</xdr:col>
      <xdr:colOff>38100</xdr:colOff>
      <xdr:row>62</xdr:row>
      <xdr:rowOff>39370</xdr:rowOff>
    </xdr:to>
    <xdr:sp macro="" textlink="">
      <xdr:nvSpPr>
        <xdr:cNvPr id="197" name="楕円 196">
          <a:extLst>
            <a:ext uri="{FF2B5EF4-FFF2-40B4-BE49-F238E27FC236}">
              <a16:creationId xmlns:a16="http://schemas.microsoft.com/office/drawing/2014/main" id="{2AC2FA37-551E-4ACD-B442-DF5E5A9133A2}"/>
            </a:ext>
          </a:extLst>
        </xdr:cNvPr>
        <xdr:cNvSpPr/>
      </xdr:nvSpPr>
      <xdr:spPr>
        <a:xfrm>
          <a:off x="965200" y="103352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160020</xdr:rowOff>
    </xdr:from>
    <xdr:to>
      <xdr:col>10</xdr:col>
      <xdr:colOff>114300</xdr:colOff>
      <xdr:row>62</xdr:row>
      <xdr:rowOff>17962</xdr:rowOff>
    </xdr:to>
    <xdr:cxnSp macro="">
      <xdr:nvCxnSpPr>
        <xdr:cNvPr id="198" name="直線コネクタ 197">
          <a:extLst>
            <a:ext uri="{FF2B5EF4-FFF2-40B4-BE49-F238E27FC236}">
              <a16:creationId xmlns:a16="http://schemas.microsoft.com/office/drawing/2014/main" id="{8654D17D-C0AB-4DDD-8762-135B8593D0F1}"/>
            </a:ext>
          </a:extLst>
        </xdr:cNvPr>
        <xdr:cNvCxnSpPr/>
      </xdr:nvCxnSpPr>
      <xdr:spPr>
        <a:xfrm>
          <a:off x="1008380" y="10386060"/>
          <a:ext cx="782320" cy="25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85289</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AF14C8F9-1FB6-4E7F-AEF5-22E5F3300C11}"/>
            </a:ext>
          </a:extLst>
        </xdr:cNvPr>
        <xdr:cNvSpPr txBox="1"/>
      </xdr:nvSpPr>
      <xdr:spPr>
        <a:xfrm>
          <a:off x="3170564" y="9976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80390</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1E1DCAD2-5636-447D-974E-C818259416BD}"/>
            </a:ext>
          </a:extLst>
        </xdr:cNvPr>
        <xdr:cNvSpPr txBox="1"/>
      </xdr:nvSpPr>
      <xdr:spPr>
        <a:xfrm>
          <a:off x="2385704" y="9971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39568</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D9705923-007F-455D-8F65-10D47ECE8513}"/>
            </a:ext>
          </a:extLst>
        </xdr:cNvPr>
        <xdr:cNvSpPr txBox="1"/>
      </xdr:nvSpPr>
      <xdr:spPr>
        <a:xfrm>
          <a:off x="1611004" y="99303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16708</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7D97D33C-4313-4799-8773-FAF5FED0BADE}"/>
            </a:ext>
          </a:extLst>
        </xdr:cNvPr>
        <xdr:cNvSpPr txBox="1"/>
      </xdr:nvSpPr>
      <xdr:spPr>
        <a:xfrm>
          <a:off x="836304" y="99074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113773</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494FA184-7A04-4E37-86A9-718C5574DDCD}"/>
            </a:ext>
          </a:extLst>
        </xdr:cNvPr>
        <xdr:cNvSpPr txBox="1"/>
      </xdr:nvSpPr>
      <xdr:spPr>
        <a:xfrm>
          <a:off x="3170564" y="10507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90912</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507F6BDB-E742-4C7C-954D-F5A258E74A33}"/>
            </a:ext>
          </a:extLst>
        </xdr:cNvPr>
        <xdr:cNvSpPr txBox="1"/>
      </xdr:nvSpPr>
      <xdr:spPr>
        <a:xfrm>
          <a:off x="2385704" y="10484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59889</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F86DB19F-ABF0-444F-8BFA-56B44DDD7A17}"/>
            </a:ext>
          </a:extLst>
        </xdr:cNvPr>
        <xdr:cNvSpPr txBox="1"/>
      </xdr:nvSpPr>
      <xdr:spPr>
        <a:xfrm>
          <a:off x="1611004" y="104535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30497</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A315303F-0C4B-4E63-8B59-4DE4C90B5572}"/>
            </a:ext>
          </a:extLst>
        </xdr:cNvPr>
        <xdr:cNvSpPr txBox="1"/>
      </xdr:nvSpPr>
      <xdr:spPr>
        <a:xfrm>
          <a:off x="836304" y="1042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24BB234C-1E24-429C-85BF-9AF3388AFC69}"/>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DD11D8A7-E8DF-49C2-90DB-8AB042119BB5}"/>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03576D9B-1B91-43AA-BD73-DBB0A93B59F8}"/>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BDFC3192-C568-449B-923C-6FAD75337154}"/>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987D2E5E-8DFC-4D7E-B8A1-6AFB685FB4B0}"/>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09062311-3A4D-4DBD-B4E0-1C914F1E4F1E}"/>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168723BB-3B63-4609-A9DB-BCC9CE2C0F50}"/>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98CF9CDF-8949-41B9-A1AD-9560BCDFC629}"/>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D5D03EB2-3CA5-49DE-A4CA-122AF84D0E7F}"/>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A8EED215-8789-4443-9BAD-79B618B80EC4}"/>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3F1E4332-55C5-4591-87E4-B03004DFAE86}"/>
            </a:ext>
          </a:extLst>
        </xdr:cNvPr>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a:extLst>
            <a:ext uri="{FF2B5EF4-FFF2-40B4-BE49-F238E27FC236}">
              <a16:creationId xmlns:a16="http://schemas.microsoft.com/office/drawing/2014/main" id="{F75411E6-E2D7-4662-AF3F-E56C872AED42}"/>
            </a:ext>
          </a:extLst>
        </xdr:cNvPr>
        <xdr:cNvSpPr txBox="1"/>
      </xdr:nvSpPr>
      <xdr:spPr>
        <a:xfrm>
          <a:off x="5600834" y="106667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042B9CBF-294B-4BE7-BE68-540A0719CD81}"/>
            </a:ext>
          </a:extLst>
        </xdr:cNvPr>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a:extLst>
            <a:ext uri="{FF2B5EF4-FFF2-40B4-BE49-F238E27FC236}">
              <a16:creationId xmlns:a16="http://schemas.microsoft.com/office/drawing/2014/main" id="{8F9FAC35-7E33-4254-B75C-18EDBAC190B2}"/>
            </a:ext>
          </a:extLst>
        </xdr:cNvPr>
        <xdr:cNvSpPr txBox="1"/>
      </xdr:nvSpPr>
      <xdr:spPr>
        <a:xfrm>
          <a:off x="5299921" y="102933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B3F7B917-AC9A-4230-86D0-85A1E7EEF51D}"/>
            </a:ext>
          </a:extLst>
        </xdr:cNvPr>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2" name="テキスト ボックス 221">
          <a:extLst>
            <a:ext uri="{FF2B5EF4-FFF2-40B4-BE49-F238E27FC236}">
              <a16:creationId xmlns:a16="http://schemas.microsoft.com/office/drawing/2014/main" id="{D6E2273B-B63B-4569-BFAD-07BFAFCCB422}"/>
            </a:ext>
          </a:extLst>
        </xdr:cNvPr>
        <xdr:cNvSpPr txBox="1"/>
      </xdr:nvSpPr>
      <xdr:spPr>
        <a:xfrm>
          <a:off x="5299921" y="99199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E02B4CAD-E3F9-416F-A22D-AB8565BB50B9}"/>
            </a:ext>
          </a:extLst>
        </xdr:cNvPr>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4" name="テキスト ボックス 223">
          <a:extLst>
            <a:ext uri="{FF2B5EF4-FFF2-40B4-BE49-F238E27FC236}">
              <a16:creationId xmlns:a16="http://schemas.microsoft.com/office/drawing/2014/main" id="{5EDF7A16-4E66-494D-B87A-4488B4E700F9}"/>
            </a:ext>
          </a:extLst>
        </xdr:cNvPr>
        <xdr:cNvSpPr txBox="1"/>
      </xdr:nvSpPr>
      <xdr:spPr>
        <a:xfrm>
          <a:off x="5299921" y="95504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123AD598-9192-44BB-A4DF-7FC9ADF4AA95}"/>
            </a:ext>
          </a:extLst>
        </xdr:cNvPr>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a:extLst>
            <a:ext uri="{FF2B5EF4-FFF2-40B4-BE49-F238E27FC236}">
              <a16:creationId xmlns:a16="http://schemas.microsoft.com/office/drawing/2014/main" id="{5C83100C-D295-45E3-BF1E-C4E2FBACC689}"/>
            </a:ext>
          </a:extLst>
        </xdr:cNvPr>
        <xdr:cNvSpPr txBox="1"/>
      </xdr:nvSpPr>
      <xdr:spPr>
        <a:xfrm>
          <a:off x="5209768" y="917703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8A769E5C-8A90-4B0F-9D23-9EFDD8CF5F27}"/>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a:extLst>
            <a:ext uri="{FF2B5EF4-FFF2-40B4-BE49-F238E27FC236}">
              <a16:creationId xmlns:a16="http://schemas.microsoft.com/office/drawing/2014/main" id="{3F519DCF-5CED-4204-8BF5-781EE18E89C5}"/>
            </a:ext>
          </a:extLst>
        </xdr:cNvPr>
        <xdr:cNvSpPr txBox="1"/>
      </xdr:nvSpPr>
      <xdr:spPr>
        <a:xfrm>
          <a:off x="5209768" y="880365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6465552B-C361-4231-B6B9-BDC04508EA29}"/>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13519</xdr:rowOff>
    </xdr:from>
    <xdr:to>
      <xdr:col>54</xdr:col>
      <xdr:colOff>189865</xdr:colOff>
      <xdr:row>64</xdr:row>
      <xdr:rowOff>74783</xdr:rowOff>
    </xdr:to>
    <xdr:cxnSp macro="">
      <xdr:nvCxnSpPr>
        <xdr:cNvPr id="230" name="直線コネクタ 229">
          <a:extLst>
            <a:ext uri="{FF2B5EF4-FFF2-40B4-BE49-F238E27FC236}">
              <a16:creationId xmlns:a16="http://schemas.microsoft.com/office/drawing/2014/main" id="{C1A76FF2-E12E-48A2-AFB1-9F9469DCEC51}"/>
            </a:ext>
          </a:extLst>
        </xdr:cNvPr>
        <xdr:cNvCxnSpPr/>
      </xdr:nvCxnSpPr>
      <xdr:spPr>
        <a:xfrm flipV="1">
          <a:off x="9219565" y="9401359"/>
          <a:ext cx="0" cy="1402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78610</xdr:rowOff>
    </xdr:from>
    <xdr:ext cx="469744" cy="259045"/>
    <xdr:sp macro="" textlink="">
      <xdr:nvSpPr>
        <xdr:cNvPr id="231" name="【橋りょう・トンネル】&#10;一人当たり有形固定資産（償却資産）額最小値テキスト">
          <a:extLst>
            <a:ext uri="{FF2B5EF4-FFF2-40B4-BE49-F238E27FC236}">
              <a16:creationId xmlns:a16="http://schemas.microsoft.com/office/drawing/2014/main" id="{1FC780A9-CF01-4F08-BF3D-772549B993A8}"/>
            </a:ext>
          </a:extLst>
        </xdr:cNvPr>
        <xdr:cNvSpPr txBox="1"/>
      </xdr:nvSpPr>
      <xdr:spPr>
        <a:xfrm>
          <a:off x="9258300" y="10807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74783</xdr:rowOff>
    </xdr:from>
    <xdr:to>
      <xdr:col>55</xdr:col>
      <xdr:colOff>88900</xdr:colOff>
      <xdr:row>64</xdr:row>
      <xdr:rowOff>74783</xdr:rowOff>
    </xdr:to>
    <xdr:cxnSp macro="">
      <xdr:nvCxnSpPr>
        <xdr:cNvPr id="232" name="直線コネクタ 231">
          <a:extLst>
            <a:ext uri="{FF2B5EF4-FFF2-40B4-BE49-F238E27FC236}">
              <a16:creationId xmlns:a16="http://schemas.microsoft.com/office/drawing/2014/main" id="{0A5D47A1-F540-4237-B59E-383A0566B67B}"/>
            </a:ext>
          </a:extLst>
        </xdr:cNvPr>
        <xdr:cNvCxnSpPr/>
      </xdr:nvCxnSpPr>
      <xdr:spPr>
        <a:xfrm>
          <a:off x="9154160" y="1080374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131646</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id="{260BB1E4-E438-4C79-8227-AC8613675792}"/>
            </a:ext>
          </a:extLst>
        </xdr:cNvPr>
        <xdr:cNvSpPr txBox="1"/>
      </xdr:nvSpPr>
      <xdr:spPr>
        <a:xfrm>
          <a:off x="9258300" y="918420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1,129,355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13519</xdr:rowOff>
    </xdr:from>
    <xdr:to>
      <xdr:col>55</xdr:col>
      <xdr:colOff>88900</xdr:colOff>
      <xdr:row>56</xdr:row>
      <xdr:rowOff>13519</xdr:rowOff>
    </xdr:to>
    <xdr:cxnSp macro="">
      <xdr:nvCxnSpPr>
        <xdr:cNvPr id="234" name="直線コネクタ 233">
          <a:extLst>
            <a:ext uri="{FF2B5EF4-FFF2-40B4-BE49-F238E27FC236}">
              <a16:creationId xmlns:a16="http://schemas.microsoft.com/office/drawing/2014/main" id="{30B1246E-8979-4BE0-B479-B706973FF163}"/>
            </a:ext>
          </a:extLst>
        </xdr:cNvPr>
        <xdr:cNvCxnSpPr/>
      </xdr:nvCxnSpPr>
      <xdr:spPr>
        <a:xfrm>
          <a:off x="9154160" y="940135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12454</xdr:rowOff>
    </xdr:from>
    <xdr:ext cx="599010" cy="259045"/>
    <xdr:sp macro="" textlink="">
      <xdr:nvSpPr>
        <xdr:cNvPr id="235" name="【橋りょう・トンネル】&#10;一人当たり有形固定資産（償却資産）額平均値テキスト">
          <a:extLst>
            <a:ext uri="{FF2B5EF4-FFF2-40B4-BE49-F238E27FC236}">
              <a16:creationId xmlns:a16="http://schemas.microsoft.com/office/drawing/2014/main" id="{FB9C696F-55C6-4876-A7A2-96311706D6A9}"/>
            </a:ext>
          </a:extLst>
        </xdr:cNvPr>
        <xdr:cNvSpPr txBox="1"/>
      </xdr:nvSpPr>
      <xdr:spPr>
        <a:xfrm>
          <a:off x="9258300" y="104061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161027</xdr:rowOff>
    </xdr:from>
    <xdr:to>
      <xdr:col>55</xdr:col>
      <xdr:colOff>50800</xdr:colOff>
      <xdr:row>63</xdr:row>
      <xdr:rowOff>91177</xdr:rowOff>
    </xdr:to>
    <xdr:sp macro="" textlink="">
      <xdr:nvSpPr>
        <xdr:cNvPr id="236" name="フローチャート: 判断 235">
          <a:extLst>
            <a:ext uri="{FF2B5EF4-FFF2-40B4-BE49-F238E27FC236}">
              <a16:creationId xmlns:a16="http://schemas.microsoft.com/office/drawing/2014/main" id="{E8A8C102-E8E6-4523-B022-DDD51900FBC4}"/>
            </a:ext>
          </a:extLst>
        </xdr:cNvPr>
        <xdr:cNvSpPr/>
      </xdr:nvSpPr>
      <xdr:spPr>
        <a:xfrm>
          <a:off x="9192260" y="1055470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165702</xdr:rowOff>
    </xdr:from>
    <xdr:to>
      <xdr:col>50</xdr:col>
      <xdr:colOff>165100</xdr:colOff>
      <xdr:row>63</xdr:row>
      <xdr:rowOff>95852</xdr:rowOff>
    </xdr:to>
    <xdr:sp macro="" textlink="">
      <xdr:nvSpPr>
        <xdr:cNvPr id="237" name="フローチャート: 判断 236">
          <a:extLst>
            <a:ext uri="{FF2B5EF4-FFF2-40B4-BE49-F238E27FC236}">
              <a16:creationId xmlns:a16="http://schemas.microsoft.com/office/drawing/2014/main" id="{3106A455-FB36-4FCD-B228-AB9EE84A66CD}"/>
            </a:ext>
          </a:extLst>
        </xdr:cNvPr>
        <xdr:cNvSpPr/>
      </xdr:nvSpPr>
      <xdr:spPr>
        <a:xfrm>
          <a:off x="8445500" y="1055938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160336</xdr:rowOff>
    </xdr:from>
    <xdr:to>
      <xdr:col>46</xdr:col>
      <xdr:colOff>38100</xdr:colOff>
      <xdr:row>63</xdr:row>
      <xdr:rowOff>90486</xdr:rowOff>
    </xdr:to>
    <xdr:sp macro="" textlink="">
      <xdr:nvSpPr>
        <xdr:cNvPr id="238" name="フローチャート: 判断 237">
          <a:extLst>
            <a:ext uri="{FF2B5EF4-FFF2-40B4-BE49-F238E27FC236}">
              <a16:creationId xmlns:a16="http://schemas.microsoft.com/office/drawing/2014/main" id="{D24ECC6D-4A0D-4AF6-8D95-59260989D141}"/>
            </a:ext>
          </a:extLst>
        </xdr:cNvPr>
        <xdr:cNvSpPr/>
      </xdr:nvSpPr>
      <xdr:spPr>
        <a:xfrm>
          <a:off x="7670800" y="1055401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109991</xdr:rowOff>
    </xdr:from>
    <xdr:to>
      <xdr:col>41</xdr:col>
      <xdr:colOff>101600</xdr:colOff>
      <xdr:row>63</xdr:row>
      <xdr:rowOff>40141</xdr:rowOff>
    </xdr:to>
    <xdr:sp macro="" textlink="">
      <xdr:nvSpPr>
        <xdr:cNvPr id="239" name="フローチャート: 判断 238">
          <a:extLst>
            <a:ext uri="{FF2B5EF4-FFF2-40B4-BE49-F238E27FC236}">
              <a16:creationId xmlns:a16="http://schemas.microsoft.com/office/drawing/2014/main" id="{36365788-9AFD-4AA8-B045-E53759FFCAE8}"/>
            </a:ext>
          </a:extLst>
        </xdr:cNvPr>
        <xdr:cNvSpPr/>
      </xdr:nvSpPr>
      <xdr:spPr>
        <a:xfrm>
          <a:off x="6873240" y="1050367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124426</xdr:rowOff>
    </xdr:from>
    <xdr:to>
      <xdr:col>36</xdr:col>
      <xdr:colOff>165100</xdr:colOff>
      <xdr:row>63</xdr:row>
      <xdr:rowOff>54576</xdr:rowOff>
    </xdr:to>
    <xdr:sp macro="" textlink="">
      <xdr:nvSpPr>
        <xdr:cNvPr id="240" name="フローチャート: 判断 239">
          <a:extLst>
            <a:ext uri="{FF2B5EF4-FFF2-40B4-BE49-F238E27FC236}">
              <a16:creationId xmlns:a16="http://schemas.microsoft.com/office/drawing/2014/main" id="{D4E74238-7B7B-432F-916E-CA6F71F86971}"/>
            </a:ext>
          </a:extLst>
        </xdr:cNvPr>
        <xdr:cNvSpPr/>
      </xdr:nvSpPr>
      <xdr:spPr>
        <a:xfrm>
          <a:off x="6098540" y="1051810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E878A1B4-76AE-45F6-9C84-15881A03C7CD}"/>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24918870-5569-4A58-B321-522187F8C8C6}"/>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CA2E1DF5-E76E-4D64-8878-4D52B6B5E1E1}"/>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145289BE-8343-41F8-BD9E-941B3BC1AF12}"/>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9948401F-4398-48B6-BD11-249B13AECC29}"/>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115981</xdr:rowOff>
    </xdr:from>
    <xdr:to>
      <xdr:col>55</xdr:col>
      <xdr:colOff>50800</xdr:colOff>
      <xdr:row>64</xdr:row>
      <xdr:rowOff>46131</xdr:rowOff>
    </xdr:to>
    <xdr:sp macro="" textlink="">
      <xdr:nvSpPr>
        <xdr:cNvPr id="246" name="楕円 245">
          <a:extLst>
            <a:ext uri="{FF2B5EF4-FFF2-40B4-BE49-F238E27FC236}">
              <a16:creationId xmlns:a16="http://schemas.microsoft.com/office/drawing/2014/main" id="{225B9C32-F395-436C-8273-CF7CB3FE937F}"/>
            </a:ext>
          </a:extLst>
        </xdr:cNvPr>
        <xdr:cNvSpPr/>
      </xdr:nvSpPr>
      <xdr:spPr>
        <a:xfrm>
          <a:off x="9192260" y="1067730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30908</xdr:rowOff>
    </xdr:from>
    <xdr:ext cx="534377" cy="259045"/>
    <xdr:sp macro="" textlink="">
      <xdr:nvSpPr>
        <xdr:cNvPr id="247" name="【橋りょう・トンネル】&#10;一人当たり有形固定資産（償却資産）額該当値テキスト">
          <a:extLst>
            <a:ext uri="{FF2B5EF4-FFF2-40B4-BE49-F238E27FC236}">
              <a16:creationId xmlns:a16="http://schemas.microsoft.com/office/drawing/2014/main" id="{D3E02810-089A-44B8-821B-98C9A4077511}"/>
            </a:ext>
          </a:extLst>
        </xdr:cNvPr>
        <xdr:cNvSpPr txBox="1"/>
      </xdr:nvSpPr>
      <xdr:spPr>
        <a:xfrm>
          <a:off x="9258300" y="10592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116069</xdr:rowOff>
    </xdr:from>
    <xdr:to>
      <xdr:col>50</xdr:col>
      <xdr:colOff>165100</xdr:colOff>
      <xdr:row>64</xdr:row>
      <xdr:rowOff>46219</xdr:rowOff>
    </xdr:to>
    <xdr:sp macro="" textlink="">
      <xdr:nvSpPr>
        <xdr:cNvPr id="248" name="楕円 247">
          <a:extLst>
            <a:ext uri="{FF2B5EF4-FFF2-40B4-BE49-F238E27FC236}">
              <a16:creationId xmlns:a16="http://schemas.microsoft.com/office/drawing/2014/main" id="{BAC2C5A6-AE22-4985-BE64-87399E1D94C1}"/>
            </a:ext>
          </a:extLst>
        </xdr:cNvPr>
        <xdr:cNvSpPr/>
      </xdr:nvSpPr>
      <xdr:spPr>
        <a:xfrm>
          <a:off x="8445500" y="1067738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166781</xdr:rowOff>
    </xdr:from>
    <xdr:to>
      <xdr:col>55</xdr:col>
      <xdr:colOff>0</xdr:colOff>
      <xdr:row>63</xdr:row>
      <xdr:rowOff>166869</xdr:rowOff>
    </xdr:to>
    <xdr:cxnSp macro="">
      <xdr:nvCxnSpPr>
        <xdr:cNvPr id="249" name="直線コネクタ 248">
          <a:extLst>
            <a:ext uri="{FF2B5EF4-FFF2-40B4-BE49-F238E27FC236}">
              <a16:creationId xmlns:a16="http://schemas.microsoft.com/office/drawing/2014/main" id="{0A1C03E7-AE6B-4ECC-B02C-FB8F789DD61F}"/>
            </a:ext>
          </a:extLst>
        </xdr:cNvPr>
        <xdr:cNvCxnSpPr/>
      </xdr:nvCxnSpPr>
      <xdr:spPr>
        <a:xfrm flipV="1">
          <a:off x="8496300" y="10728101"/>
          <a:ext cx="723900" cy="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115608</xdr:rowOff>
    </xdr:from>
    <xdr:to>
      <xdr:col>46</xdr:col>
      <xdr:colOff>38100</xdr:colOff>
      <xdr:row>64</xdr:row>
      <xdr:rowOff>45758</xdr:rowOff>
    </xdr:to>
    <xdr:sp macro="" textlink="">
      <xdr:nvSpPr>
        <xdr:cNvPr id="250" name="楕円 249">
          <a:extLst>
            <a:ext uri="{FF2B5EF4-FFF2-40B4-BE49-F238E27FC236}">
              <a16:creationId xmlns:a16="http://schemas.microsoft.com/office/drawing/2014/main" id="{D8477EBD-FC99-4F0C-813F-88DD0C19FA1D}"/>
            </a:ext>
          </a:extLst>
        </xdr:cNvPr>
        <xdr:cNvSpPr/>
      </xdr:nvSpPr>
      <xdr:spPr>
        <a:xfrm>
          <a:off x="7670800" y="1067692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166408</xdr:rowOff>
    </xdr:from>
    <xdr:to>
      <xdr:col>50</xdr:col>
      <xdr:colOff>114300</xdr:colOff>
      <xdr:row>63</xdr:row>
      <xdr:rowOff>166869</xdr:rowOff>
    </xdr:to>
    <xdr:cxnSp macro="">
      <xdr:nvCxnSpPr>
        <xdr:cNvPr id="251" name="直線コネクタ 250">
          <a:extLst>
            <a:ext uri="{FF2B5EF4-FFF2-40B4-BE49-F238E27FC236}">
              <a16:creationId xmlns:a16="http://schemas.microsoft.com/office/drawing/2014/main" id="{0731D6F5-9541-4447-9288-B535385EA05F}"/>
            </a:ext>
          </a:extLst>
        </xdr:cNvPr>
        <xdr:cNvCxnSpPr/>
      </xdr:nvCxnSpPr>
      <xdr:spPr>
        <a:xfrm>
          <a:off x="7713980" y="10727728"/>
          <a:ext cx="782320" cy="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114982</xdr:rowOff>
    </xdr:from>
    <xdr:to>
      <xdr:col>41</xdr:col>
      <xdr:colOff>101600</xdr:colOff>
      <xdr:row>64</xdr:row>
      <xdr:rowOff>45132</xdr:rowOff>
    </xdr:to>
    <xdr:sp macro="" textlink="">
      <xdr:nvSpPr>
        <xdr:cNvPr id="252" name="楕円 251">
          <a:extLst>
            <a:ext uri="{FF2B5EF4-FFF2-40B4-BE49-F238E27FC236}">
              <a16:creationId xmlns:a16="http://schemas.microsoft.com/office/drawing/2014/main" id="{EC8DA246-DB6B-4803-8D1E-262D346E6683}"/>
            </a:ext>
          </a:extLst>
        </xdr:cNvPr>
        <xdr:cNvSpPr/>
      </xdr:nvSpPr>
      <xdr:spPr>
        <a:xfrm>
          <a:off x="6873240" y="1067630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165782</xdr:rowOff>
    </xdr:from>
    <xdr:to>
      <xdr:col>45</xdr:col>
      <xdr:colOff>177800</xdr:colOff>
      <xdr:row>63</xdr:row>
      <xdr:rowOff>166408</xdr:rowOff>
    </xdr:to>
    <xdr:cxnSp macro="">
      <xdr:nvCxnSpPr>
        <xdr:cNvPr id="253" name="直線コネクタ 252">
          <a:extLst>
            <a:ext uri="{FF2B5EF4-FFF2-40B4-BE49-F238E27FC236}">
              <a16:creationId xmlns:a16="http://schemas.microsoft.com/office/drawing/2014/main" id="{C169C03B-80F1-44BF-97EF-75D472024319}"/>
            </a:ext>
          </a:extLst>
        </xdr:cNvPr>
        <xdr:cNvCxnSpPr/>
      </xdr:nvCxnSpPr>
      <xdr:spPr>
        <a:xfrm>
          <a:off x="6924040" y="10727102"/>
          <a:ext cx="789940" cy="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114224</xdr:rowOff>
    </xdr:from>
    <xdr:to>
      <xdr:col>36</xdr:col>
      <xdr:colOff>165100</xdr:colOff>
      <xdr:row>64</xdr:row>
      <xdr:rowOff>44374</xdr:rowOff>
    </xdr:to>
    <xdr:sp macro="" textlink="">
      <xdr:nvSpPr>
        <xdr:cNvPr id="254" name="楕円 253">
          <a:extLst>
            <a:ext uri="{FF2B5EF4-FFF2-40B4-BE49-F238E27FC236}">
              <a16:creationId xmlns:a16="http://schemas.microsoft.com/office/drawing/2014/main" id="{E67907BA-D244-427B-A4EA-9AB164B13C00}"/>
            </a:ext>
          </a:extLst>
        </xdr:cNvPr>
        <xdr:cNvSpPr/>
      </xdr:nvSpPr>
      <xdr:spPr>
        <a:xfrm>
          <a:off x="6098540" y="1067554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165024</xdr:rowOff>
    </xdr:from>
    <xdr:to>
      <xdr:col>41</xdr:col>
      <xdr:colOff>50800</xdr:colOff>
      <xdr:row>63</xdr:row>
      <xdr:rowOff>165782</xdr:rowOff>
    </xdr:to>
    <xdr:cxnSp macro="">
      <xdr:nvCxnSpPr>
        <xdr:cNvPr id="255" name="直線コネクタ 254">
          <a:extLst>
            <a:ext uri="{FF2B5EF4-FFF2-40B4-BE49-F238E27FC236}">
              <a16:creationId xmlns:a16="http://schemas.microsoft.com/office/drawing/2014/main" id="{91070500-0F2E-4946-A7D6-BCC39289F1F2}"/>
            </a:ext>
          </a:extLst>
        </xdr:cNvPr>
        <xdr:cNvCxnSpPr/>
      </xdr:nvCxnSpPr>
      <xdr:spPr>
        <a:xfrm>
          <a:off x="6149340" y="10726344"/>
          <a:ext cx="774700" cy="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112379</xdr:rowOff>
    </xdr:from>
    <xdr:ext cx="599010" cy="259045"/>
    <xdr:sp macro="" textlink="">
      <xdr:nvSpPr>
        <xdr:cNvPr id="256" name="n_1aveValue【橋りょう・トンネル】&#10;一人当たり有形固定資産（償却資産）額">
          <a:extLst>
            <a:ext uri="{FF2B5EF4-FFF2-40B4-BE49-F238E27FC236}">
              <a16:creationId xmlns:a16="http://schemas.microsoft.com/office/drawing/2014/main" id="{EF6D71C6-16F8-47AB-A4D3-409A39BFAFE5}"/>
            </a:ext>
          </a:extLst>
        </xdr:cNvPr>
        <xdr:cNvSpPr txBox="1"/>
      </xdr:nvSpPr>
      <xdr:spPr>
        <a:xfrm>
          <a:off x="8214575" y="10338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107013</xdr:rowOff>
    </xdr:from>
    <xdr:ext cx="599010" cy="259045"/>
    <xdr:sp macro="" textlink="">
      <xdr:nvSpPr>
        <xdr:cNvPr id="257" name="n_2aveValue【橋りょう・トンネル】&#10;一人当たり有形固定資産（償却資産）額">
          <a:extLst>
            <a:ext uri="{FF2B5EF4-FFF2-40B4-BE49-F238E27FC236}">
              <a16:creationId xmlns:a16="http://schemas.microsoft.com/office/drawing/2014/main" id="{6A0ADDEB-5BB7-47DC-9F4F-27C911B32361}"/>
            </a:ext>
          </a:extLst>
        </xdr:cNvPr>
        <xdr:cNvSpPr txBox="1"/>
      </xdr:nvSpPr>
      <xdr:spPr>
        <a:xfrm>
          <a:off x="7444955" y="10333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56668</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id="{CC40AB0E-EEA9-405B-85E8-07A20782E16E}"/>
            </a:ext>
          </a:extLst>
        </xdr:cNvPr>
        <xdr:cNvSpPr txBox="1"/>
      </xdr:nvSpPr>
      <xdr:spPr>
        <a:xfrm>
          <a:off x="6670255" y="10282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71103</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id="{A1641CF0-BF77-4BD4-A1D6-88E80CC4660F}"/>
            </a:ext>
          </a:extLst>
        </xdr:cNvPr>
        <xdr:cNvSpPr txBox="1"/>
      </xdr:nvSpPr>
      <xdr:spPr>
        <a:xfrm>
          <a:off x="5872695" y="102971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37346</xdr:rowOff>
    </xdr:from>
    <xdr:ext cx="534377" cy="259045"/>
    <xdr:sp macro="" textlink="">
      <xdr:nvSpPr>
        <xdr:cNvPr id="260" name="n_1mainValue【橋りょう・トンネル】&#10;一人当たり有形固定資産（償却資産）額">
          <a:extLst>
            <a:ext uri="{FF2B5EF4-FFF2-40B4-BE49-F238E27FC236}">
              <a16:creationId xmlns:a16="http://schemas.microsoft.com/office/drawing/2014/main" id="{358BE25A-B6D0-49AE-B3A5-CA738843D0AA}"/>
            </a:ext>
          </a:extLst>
        </xdr:cNvPr>
        <xdr:cNvSpPr txBox="1"/>
      </xdr:nvSpPr>
      <xdr:spPr>
        <a:xfrm>
          <a:off x="8239271" y="10766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36885</xdr:rowOff>
    </xdr:from>
    <xdr:ext cx="534377" cy="259045"/>
    <xdr:sp macro="" textlink="">
      <xdr:nvSpPr>
        <xdr:cNvPr id="261" name="n_2mainValue【橋りょう・トンネル】&#10;一人当たり有形固定資産（償却資産）額">
          <a:extLst>
            <a:ext uri="{FF2B5EF4-FFF2-40B4-BE49-F238E27FC236}">
              <a16:creationId xmlns:a16="http://schemas.microsoft.com/office/drawing/2014/main" id="{4C8A55F8-BEC6-46EF-B769-5AAD3A59056D}"/>
            </a:ext>
          </a:extLst>
        </xdr:cNvPr>
        <xdr:cNvSpPr txBox="1"/>
      </xdr:nvSpPr>
      <xdr:spPr>
        <a:xfrm>
          <a:off x="7477271" y="10765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36259</xdr:rowOff>
    </xdr:from>
    <xdr:ext cx="534377" cy="259045"/>
    <xdr:sp macro="" textlink="">
      <xdr:nvSpPr>
        <xdr:cNvPr id="262" name="n_3mainValue【橋りょう・トンネル】&#10;一人当たり有形固定資産（償却資産）額">
          <a:extLst>
            <a:ext uri="{FF2B5EF4-FFF2-40B4-BE49-F238E27FC236}">
              <a16:creationId xmlns:a16="http://schemas.microsoft.com/office/drawing/2014/main" id="{972FBA5F-0B0E-43D1-9F79-46092BB576F2}"/>
            </a:ext>
          </a:extLst>
        </xdr:cNvPr>
        <xdr:cNvSpPr txBox="1"/>
      </xdr:nvSpPr>
      <xdr:spPr>
        <a:xfrm>
          <a:off x="6702571" y="10765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35501</xdr:rowOff>
    </xdr:from>
    <xdr:ext cx="534377" cy="259045"/>
    <xdr:sp macro="" textlink="">
      <xdr:nvSpPr>
        <xdr:cNvPr id="263" name="n_4mainValue【橋りょう・トンネル】&#10;一人当たり有形固定資産（償却資産）額">
          <a:extLst>
            <a:ext uri="{FF2B5EF4-FFF2-40B4-BE49-F238E27FC236}">
              <a16:creationId xmlns:a16="http://schemas.microsoft.com/office/drawing/2014/main" id="{23859085-4CFB-43CF-82CB-4A40B1164851}"/>
            </a:ext>
          </a:extLst>
        </xdr:cNvPr>
        <xdr:cNvSpPr txBox="1"/>
      </xdr:nvSpPr>
      <xdr:spPr>
        <a:xfrm>
          <a:off x="5905011" y="10764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D27A4B77-71BF-46CA-B484-E149660D3CFA}"/>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AFA54214-686E-44AE-9800-4D14CAC5D6F2}"/>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69600015-929A-4AB3-873F-42D889E6E004}"/>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73EF5E77-809E-41C2-9D11-F2F1F5A97386}"/>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930F22BC-F100-4F7F-A763-C3F2B9087AE8}"/>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24A805FA-F060-4370-B031-F2B17F7DF7A8}"/>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F3251907-5CB5-4958-98A0-491E3B698F7D}"/>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FC7A42E3-8FE9-43E9-9CBA-AD5F2F3F33B6}"/>
            </a:ext>
          </a:extLst>
        </xdr:cNvPr>
        <xdr:cNvSpPr/>
      </xdr:nvSpPr>
      <xdr:spPr>
        <a:xfrm>
          <a:off x="670560" y="1266825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2" name="正方形/長方形 271">
          <a:extLst>
            <a:ext uri="{FF2B5EF4-FFF2-40B4-BE49-F238E27FC236}">
              <a16:creationId xmlns:a16="http://schemas.microsoft.com/office/drawing/2014/main" id="{D22146E0-BAB1-4425-BB53-7D80CD1F4D63}"/>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3" name="正方形/長方形 272">
          <a:extLst>
            <a:ext uri="{FF2B5EF4-FFF2-40B4-BE49-F238E27FC236}">
              <a16:creationId xmlns:a16="http://schemas.microsoft.com/office/drawing/2014/main" id="{20AB103B-AD5C-4FFB-895A-6CC7C03A51DE}"/>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4" name="正方形/長方形 273">
          <a:extLst>
            <a:ext uri="{FF2B5EF4-FFF2-40B4-BE49-F238E27FC236}">
              <a16:creationId xmlns:a16="http://schemas.microsoft.com/office/drawing/2014/main" id="{BB492BD5-7B91-47AB-BECE-0F57640862CD}"/>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5" name="正方形/長方形 274">
          <a:extLst>
            <a:ext uri="{FF2B5EF4-FFF2-40B4-BE49-F238E27FC236}">
              <a16:creationId xmlns:a16="http://schemas.microsoft.com/office/drawing/2014/main" id="{75BA2535-2D32-4CDE-A032-D98B5EA5B220}"/>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6" name="正方形/長方形 275">
          <a:extLst>
            <a:ext uri="{FF2B5EF4-FFF2-40B4-BE49-F238E27FC236}">
              <a16:creationId xmlns:a16="http://schemas.microsoft.com/office/drawing/2014/main" id="{B38D2B64-071E-4C87-9CE6-7D6C02C2E315}"/>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7" name="正方形/長方形 276">
          <a:extLst>
            <a:ext uri="{FF2B5EF4-FFF2-40B4-BE49-F238E27FC236}">
              <a16:creationId xmlns:a16="http://schemas.microsoft.com/office/drawing/2014/main" id="{0C960DA6-9AD6-4430-9F91-29FCCFA8DCCF}"/>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8" name="正方形/長方形 277">
          <a:extLst>
            <a:ext uri="{FF2B5EF4-FFF2-40B4-BE49-F238E27FC236}">
              <a16:creationId xmlns:a16="http://schemas.microsoft.com/office/drawing/2014/main" id="{A36B51F0-B4BE-49A8-8760-9A67358CB9DA}"/>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9" name="正方形/長方形 278">
          <a:extLst>
            <a:ext uri="{FF2B5EF4-FFF2-40B4-BE49-F238E27FC236}">
              <a16:creationId xmlns:a16="http://schemas.microsoft.com/office/drawing/2014/main" id="{E812ACDC-5D2D-41AE-8D56-6E234531EFAD}"/>
            </a:ext>
          </a:extLst>
        </xdr:cNvPr>
        <xdr:cNvSpPr/>
      </xdr:nvSpPr>
      <xdr:spPr>
        <a:xfrm>
          <a:off x="5826760" y="1266825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80" name="正方形/長方形 279">
          <a:extLst>
            <a:ext uri="{FF2B5EF4-FFF2-40B4-BE49-F238E27FC236}">
              <a16:creationId xmlns:a16="http://schemas.microsoft.com/office/drawing/2014/main" id="{E70CD9B2-9632-40CB-BA6B-15CBA28566D7}"/>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1" name="正方形/長方形 280">
          <a:extLst>
            <a:ext uri="{FF2B5EF4-FFF2-40B4-BE49-F238E27FC236}">
              <a16:creationId xmlns:a16="http://schemas.microsoft.com/office/drawing/2014/main" id="{FC053C0B-4772-44E6-AA26-37E577EF4AD1}"/>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2" name="正方形/長方形 281">
          <a:extLst>
            <a:ext uri="{FF2B5EF4-FFF2-40B4-BE49-F238E27FC236}">
              <a16:creationId xmlns:a16="http://schemas.microsoft.com/office/drawing/2014/main" id="{99E0BEAF-2826-4E02-9879-767FF4B8A7B2}"/>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3" name="正方形/長方形 282">
          <a:extLst>
            <a:ext uri="{FF2B5EF4-FFF2-40B4-BE49-F238E27FC236}">
              <a16:creationId xmlns:a16="http://schemas.microsoft.com/office/drawing/2014/main" id="{2506F9C2-AC1C-47FE-A4D6-F40C5B48A355}"/>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4" name="正方形/長方形 283">
          <a:extLst>
            <a:ext uri="{FF2B5EF4-FFF2-40B4-BE49-F238E27FC236}">
              <a16:creationId xmlns:a16="http://schemas.microsoft.com/office/drawing/2014/main" id="{6275C696-B5F7-452D-A17E-AEDCC300D8CB}"/>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5" name="正方形/長方形 284">
          <a:extLst>
            <a:ext uri="{FF2B5EF4-FFF2-40B4-BE49-F238E27FC236}">
              <a16:creationId xmlns:a16="http://schemas.microsoft.com/office/drawing/2014/main" id="{A943BB9E-35EA-4C89-A288-0584516636FE}"/>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6" name="正方形/長方形 285">
          <a:extLst>
            <a:ext uri="{FF2B5EF4-FFF2-40B4-BE49-F238E27FC236}">
              <a16:creationId xmlns:a16="http://schemas.microsoft.com/office/drawing/2014/main" id="{FE21A6E2-B5B1-4ECA-8918-B7D78159810F}"/>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7" name="正方形/長方形 286">
          <a:extLst>
            <a:ext uri="{FF2B5EF4-FFF2-40B4-BE49-F238E27FC236}">
              <a16:creationId xmlns:a16="http://schemas.microsoft.com/office/drawing/2014/main" id="{629CC4AF-DEDD-4279-AD4F-4E2C4CDEA30A}"/>
            </a:ext>
          </a:extLst>
        </xdr:cNvPr>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8" name="正方形/長方形 287">
          <a:extLst>
            <a:ext uri="{FF2B5EF4-FFF2-40B4-BE49-F238E27FC236}">
              <a16:creationId xmlns:a16="http://schemas.microsoft.com/office/drawing/2014/main" id="{C0720A73-139F-4A7F-A299-0E44C3CC9914}"/>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9" name="正方形/長方形 288">
          <a:extLst>
            <a:ext uri="{FF2B5EF4-FFF2-40B4-BE49-F238E27FC236}">
              <a16:creationId xmlns:a16="http://schemas.microsoft.com/office/drawing/2014/main" id="{9D1F5E18-D919-4BC3-BC79-0AD484747E6C}"/>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0" name="正方形/長方形 289">
          <a:extLst>
            <a:ext uri="{FF2B5EF4-FFF2-40B4-BE49-F238E27FC236}">
              <a16:creationId xmlns:a16="http://schemas.microsoft.com/office/drawing/2014/main" id="{935323EE-A4ED-4787-8489-523585A4FF8E}"/>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1" name="正方形/長方形 290">
          <a:extLst>
            <a:ext uri="{FF2B5EF4-FFF2-40B4-BE49-F238E27FC236}">
              <a16:creationId xmlns:a16="http://schemas.microsoft.com/office/drawing/2014/main" id="{1906CE63-7032-4A64-A48D-0EC21D29EA34}"/>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2" name="正方形/長方形 291">
          <a:extLst>
            <a:ext uri="{FF2B5EF4-FFF2-40B4-BE49-F238E27FC236}">
              <a16:creationId xmlns:a16="http://schemas.microsoft.com/office/drawing/2014/main" id="{63CC022A-0B62-488F-9B61-BF3B47351200}"/>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3" name="正方形/長方形 292">
          <a:extLst>
            <a:ext uri="{FF2B5EF4-FFF2-40B4-BE49-F238E27FC236}">
              <a16:creationId xmlns:a16="http://schemas.microsoft.com/office/drawing/2014/main" id="{4EDC5F69-0CB0-4447-8A84-A4ED49C9D1C8}"/>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4" name="正方形/長方形 293">
          <a:extLst>
            <a:ext uri="{FF2B5EF4-FFF2-40B4-BE49-F238E27FC236}">
              <a16:creationId xmlns:a16="http://schemas.microsoft.com/office/drawing/2014/main" id="{CBB04B74-F0D6-4AF0-981A-F7BAF9D10ACD}"/>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5" name="正方形/長方形 294">
          <a:extLst>
            <a:ext uri="{FF2B5EF4-FFF2-40B4-BE49-F238E27FC236}">
              <a16:creationId xmlns:a16="http://schemas.microsoft.com/office/drawing/2014/main" id="{87CDD166-A514-45DB-89B5-8E76B441792F}"/>
            </a:ext>
          </a:extLst>
        </xdr:cNvPr>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6" name="正方形/長方形 295">
          <a:extLst>
            <a:ext uri="{FF2B5EF4-FFF2-40B4-BE49-F238E27FC236}">
              <a16:creationId xmlns:a16="http://schemas.microsoft.com/office/drawing/2014/main" id="{938F229F-0E5A-49B1-9A64-6FA24BEF4B36}"/>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7" name="正方形/長方形 296">
          <a:extLst>
            <a:ext uri="{FF2B5EF4-FFF2-40B4-BE49-F238E27FC236}">
              <a16:creationId xmlns:a16="http://schemas.microsoft.com/office/drawing/2014/main" id="{95C8D910-4221-4BE4-AB58-755B7F91FA63}"/>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8" name="正方形/長方形 297">
          <a:extLst>
            <a:ext uri="{FF2B5EF4-FFF2-40B4-BE49-F238E27FC236}">
              <a16:creationId xmlns:a16="http://schemas.microsoft.com/office/drawing/2014/main" id="{8146663E-D2C9-4E15-A616-EAA629245E84}"/>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9" name="正方形/長方形 298">
          <a:extLst>
            <a:ext uri="{FF2B5EF4-FFF2-40B4-BE49-F238E27FC236}">
              <a16:creationId xmlns:a16="http://schemas.microsoft.com/office/drawing/2014/main" id="{F23E658B-C54D-4AB3-A432-70660A6CD363}"/>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0" name="正方形/長方形 299">
          <a:extLst>
            <a:ext uri="{FF2B5EF4-FFF2-40B4-BE49-F238E27FC236}">
              <a16:creationId xmlns:a16="http://schemas.microsoft.com/office/drawing/2014/main" id="{6D74E540-E80E-4013-96F0-278CFF919E0D}"/>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1" name="正方形/長方形 300">
          <a:extLst>
            <a:ext uri="{FF2B5EF4-FFF2-40B4-BE49-F238E27FC236}">
              <a16:creationId xmlns:a16="http://schemas.microsoft.com/office/drawing/2014/main" id="{CFCAA4FC-872E-428E-972B-87536B97A32F}"/>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2" name="正方形/長方形 301">
          <a:extLst>
            <a:ext uri="{FF2B5EF4-FFF2-40B4-BE49-F238E27FC236}">
              <a16:creationId xmlns:a16="http://schemas.microsoft.com/office/drawing/2014/main" id="{F0C5AD16-76A1-4E21-81C4-A98CF4C4FB42}"/>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3" name="正方形/長方形 302">
          <a:extLst>
            <a:ext uri="{FF2B5EF4-FFF2-40B4-BE49-F238E27FC236}">
              <a16:creationId xmlns:a16="http://schemas.microsoft.com/office/drawing/2014/main" id="{E09B96E5-32E1-45A3-8E7E-A009F903AFB6}"/>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4" name="テキスト ボックス 303">
          <a:extLst>
            <a:ext uri="{FF2B5EF4-FFF2-40B4-BE49-F238E27FC236}">
              <a16:creationId xmlns:a16="http://schemas.microsoft.com/office/drawing/2014/main" id="{6D31DFD6-572A-4E36-BBBE-1B1436F8A192}"/>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5" name="直線コネクタ 304">
          <a:extLst>
            <a:ext uri="{FF2B5EF4-FFF2-40B4-BE49-F238E27FC236}">
              <a16:creationId xmlns:a16="http://schemas.microsoft.com/office/drawing/2014/main" id="{3DEC920B-36FF-40D0-9788-2136651649BE}"/>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6" name="テキスト ボックス 305">
          <a:extLst>
            <a:ext uri="{FF2B5EF4-FFF2-40B4-BE49-F238E27FC236}">
              <a16:creationId xmlns:a16="http://schemas.microsoft.com/office/drawing/2014/main" id="{1B19C9FB-F84A-46CC-AE17-D96008A051D8}"/>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07" name="直線コネクタ 306">
          <a:extLst>
            <a:ext uri="{FF2B5EF4-FFF2-40B4-BE49-F238E27FC236}">
              <a16:creationId xmlns:a16="http://schemas.microsoft.com/office/drawing/2014/main" id="{3FC5777F-F28B-4F1C-85BE-381A2923E1A3}"/>
            </a:ext>
          </a:extLst>
        </xdr:cNvPr>
        <xdr:cNvCxnSpPr/>
      </xdr:nvCxnSpPr>
      <xdr:spPr>
        <a:xfrm>
          <a:off x="10960100" y="713340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08" name="テキスト ボックス 307">
          <a:extLst>
            <a:ext uri="{FF2B5EF4-FFF2-40B4-BE49-F238E27FC236}">
              <a16:creationId xmlns:a16="http://schemas.microsoft.com/office/drawing/2014/main" id="{B17B739D-C57F-4827-909E-5D207956E5C2}"/>
            </a:ext>
          </a:extLst>
        </xdr:cNvPr>
        <xdr:cNvSpPr txBox="1"/>
      </xdr:nvSpPr>
      <xdr:spPr>
        <a:xfrm>
          <a:off x="105615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09" name="直線コネクタ 308">
          <a:extLst>
            <a:ext uri="{FF2B5EF4-FFF2-40B4-BE49-F238E27FC236}">
              <a16:creationId xmlns:a16="http://schemas.microsoft.com/office/drawing/2014/main" id="{911B530C-7229-4896-8C9B-07750543AECB}"/>
            </a:ext>
          </a:extLst>
        </xdr:cNvPr>
        <xdr:cNvCxnSpPr/>
      </xdr:nvCxnSpPr>
      <xdr:spPr>
        <a:xfrm>
          <a:off x="10960100" y="681445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10" name="テキスト ボックス 309">
          <a:extLst>
            <a:ext uri="{FF2B5EF4-FFF2-40B4-BE49-F238E27FC236}">
              <a16:creationId xmlns:a16="http://schemas.microsoft.com/office/drawing/2014/main" id="{AF938EC4-FAC2-4F7F-B634-CCEE395C458B}"/>
            </a:ext>
          </a:extLst>
        </xdr:cNvPr>
        <xdr:cNvSpPr txBox="1"/>
      </xdr:nvSpPr>
      <xdr:spPr>
        <a:xfrm>
          <a:off x="1060276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11" name="直線コネクタ 310">
          <a:extLst>
            <a:ext uri="{FF2B5EF4-FFF2-40B4-BE49-F238E27FC236}">
              <a16:creationId xmlns:a16="http://schemas.microsoft.com/office/drawing/2014/main" id="{47B858BB-3830-4F2C-82A5-E537BB892B0B}"/>
            </a:ext>
          </a:extLst>
        </xdr:cNvPr>
        <xdr:cNvCxnSpPr/>
      </xdr:nvCxnSpPr>
      <xdr:spPr>
        <a:xfrm>
          <a:off x="10960100" y="649550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12" name="テキスト ボックス 311">
          <a:extLst>
            <a:ext uri="{FF2B5EF4-FFF2-40B4-BE49-F238E27FC236}">
              <a16:creationId xmlns:a16="http://schemas.microsoft.com/office/drawing/2014/main" id="{8359DC58-26D2-43C3-A7AB-F7B57D3E1A81}"/>
            </a:ext>
          </a:extLst>
        </xdr:cNvPr>
        <xdr:cNvSpPr txBox="1"/>
      </xdr:nvSpPr>
      <xdr:spPr>
        <a:xfrm>
          <a:off x="1060276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13" name="直線コネクタ 312">
          <a:extLst>
            <a:ext uri="{FF2B5EF4-FFF2-40B4-BE49-F238E27FC236}">
              <a16:creationId xmlns:a16="http://schemas.microsoft.com/office/drawing/2014/main" id="{1930A639-5F67-42FC-9FEF-CC6D887940E0}"/>
            </a:ext>
          </a:extLst>
        </xdr:cNvPr>
        <xdr:cNvCxnSpPr/>
      </xdr:nvCxnSpPr>
      <xdr:spPr>
        <a:xfrm>
          <a:off x="10960100" y="617655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14" name="テキスト ボックス 313">
          <a:extLst>
            <a:ext uri="{FF2B5EF4-FFF2-40B4-BE49-F238E27FC236}">
              <a16:creationId xmlns:a16="http://schemas.microsoft.com/office/drawing/2014/main" id="{DC8CFBB5-174E-4E71-ADED-F4B338AB4819}"/>
            </a:ext>
          </a:extLst>
        </xdr:cNvPr>
        <xdr:cNvSpPr txBox="1"/>
      </xdr:nvSpPr>
      <xdr:spPr>
        <a:xfrm>
          <a:off x="1060276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15" name="直線コネクタ 314">
          <a:extLst>
            <a:ext uri="{FF2B5EF4-FFF2-40B4-BE49-F238E27FC236}">
              <a16:creationId xmlns:a16="http://schemas.microsoft.com/office/drawing/2014/main" id="{5AC9747F-9EC5-4923-BDD6-503FF601CEDD}"/>
            </a:ext>
          </a:extLst>
        </xdr:cNvPr>
        <xdr:cNvCxnSpPr/>
      </xdr:nvCxnSpPr>
      <xdr:spPr>
        <a:xfrm>
          <a:off x="10960100" y="585760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16" name="テキスト ボックス 315">
          <a:extLst>
            <a:ext uri="{FF2B5EF4-FFF2-40B4-BE49-F238E27FC236}">
              <a16:creationId xmlns:a16="http://schemas.microsoft.com/office/drawing/2014/main" id="{F30FC6AA-B3FA-4201-927D-1B36DFE794B2}"/>
            </a:ext>
          </a:extLst>
        </xdr:cNvPr>
        <xdr:cNvSpPr txBox="1"/>
      </xdr:nvSpPr>
      <xdr:spPr>
        <a:xfrm>
          <a:off x="1060276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17" name="直線コネクタ 316">
          <a:extLst>
            <a:ext uri="{FF2B5EF4-FFF2-40B4-BE49-F238E27FC236}">
              <a16:creationId xmlns:a16="http://schemas.microsoft.com/office/drawing/2014/main" id="{D94C074A-C37A-4FDD-96C5-E80802BACBDD}"/>
            </a:ext>
          </a:extLst>
        </xdr:cNvPr>
        <xdr:cNvCxnSpPr/>
      </xdr:nvCxnSpPr>
      <xdr:spPr>
        <a:xfrm>
          <a:off x="10960100" y="553484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18" name="テキスト ボックス 317">
          <a:extLst>
            <a:ext uri="{FF2B5EF4-FFF2-40B4-BE49-F238E27FC236}">
              <a16:creationId xmlns:a16="http://schemas.microsoft.com/office/drawing/2014/main" id="{9B50D710-352A-49F6-AF44-24B99441B04A}"/>
            </a:ext>
          </a:extLst>
        </xdr:cNvPr>
        <xdr:cNvSpPr txBox="1"/>
      </xdr:nvSpPr>
      <xdr:spPr>
        <a:xfrm>
          <a:off x="1066688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9" name="直線コネクタ 318">
          <a:extLst>
            <a:ext uri="{FF2B5EF4-FFF2-40B4-BE49-F238E27FC236}">
              <a16:creationId xmlns:a16="http://schemas.microsoft.com/office/drawing/2014/main" id="{93E86C72-A8E1-42EF-B9A9-E0FBC9846983}"/>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20" name="【認定こども園・幼稚園・保育所】&#10;有形固定資産減価償却率グラフ枠">
          <a:extLst>
            <a:ext uri="{FF2B5EF4-FFF2-40B4-BE49-F238E27FC236}">
              <a16:creationId xmlns:a16="http://schemas.microsoft.com/office/drawing/2014/main" id="{B01A12A8-A1AF-4C1C-B2A9-03A0297D2438}"/>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152944</xdr:rowOff>
    </xdr:from>
    <xdr:to>
      <xdr:col>85</xdr:col>
      <xdr:colOff>126364</xdr:colOff>
      <xdr:row>42</xdr:row>
      <xdr:rowOff>92528</xdr:rowOff>
    </xdr:to>
    <xdr:cxnSp macro="">
      <xdr:nvCxnSpPr>
        <xdr:cNvPr id="321" name="直線コネクタ 320">
          <a:extLst>
            <a:ext uri="{FF2B5EF4-FFF2-40B4-BE49-F238E27FC236}">
              <a16:creationId xmlns:a16="http://schemas.microsoft.com/office/drawing/2014/main" id="{BAB2345D-EA0A-4736-853F-73E255DA550F}"/>
            </a:ext>
          </a:extLst>
        </xdr:cNvPr>
        <xdr:cNvCxnSpPr/>
      </xdr:nvCxnSpPr>
      <xdr:spPr>
        <a:xfrm flipV="1">
          <a:off x="14375764" y="5685064"/>
          <a:ext cx="0" cy="1448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322" name="【認定こども園・幼稚園・保育所】&#10;有形固定資産減価償却率最小値テキスト">
          <a:extLst>
            <a:ext uri="{FF2B5EF4-FFF2-40B4-BE49-F238E27FC236}">
              <a16:creationId xmlns:a16="http://schemas.microsoft.com/office/drawing/2014/main" id="{AFA756CC-1C70-4935-BAD0-6BAE1C14A80F}"/>
            </a:ext>
          </a:extLst>
        </xdr:cNvPr>
        <xdr:cNvSpPr txBox="1"/>
      </xdr:nvSpPr>
      <xdr:spPr>
        <a:xfrm>
          <a:off x="14414500" y="713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323" name="直線コネクタ 322">
          <a:extLst>
            <a:ext uri="{FF2B5EF4-FFF2-40B4-BE49-F238E27FC236}">
              <a16:creationId xmlns:a16="http://schemas.microsoft.com/office/drawing/2014/main" id="{88667409-04C2-49FA-BE4C-B46D75D57621}"/>
            </a:ext>
          </a:extLst>
        </xdr:cNvPr>
        <xdr:cNvCxnSpPr/>
      </xdr:nvCxnSpPr>
      <xdr:spPr>
        <a:xfrm>
          <a:off x="14287500" y="71334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99621</xdr:rowOff>
    </xdr:from>
    <xdr:ext cx="340478" cy="259045"/>
    <xdr:sp macro="" textlink="">
      <xdr:nvSpPr>
        <xdr:cNvPr id="324" name="【認定こども園・幼稚園・保育所】&#10;有形固定資産減価償却率最大値テキスト">
          <a:extLst>
            <a:ext uri="{FF2B5EF4-FFF2-40B4-BE49-F238E27FC236}">
              <a16:creationId xmlns:a16="http://schemas.microsoft.com/office/drawing/2014/main" id="{F6B6DDAB-0112-4FA9-87DB-6CAD3041DBC9}"/>
            </a:ext>
          </a:extLst>
        </xdr:cNvPr>
        <xdr:cNvSpPr txBox="1"/>
      </xdr:nvSpPr>
      <xdr:spPr>
        <a:xfrm>
          <a:off x="14414500" y="546410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152944</xdr:rowOff>
    </xdr:from>
    <xdr:to>
      <xdr:col>86</xdr:col>
      <xdr:colOff>25400</xdr:colOff>
      <xdr:row>33</xdr:row>
      <xdr:rowOff>152944</xdr:rowOff>
    </xdr:to>
    <xdr:cxnSp macro="">
      <xdr:nvCxnSpPr>
        <xdr:cNvPr id="325" name="直線コネクタ 324">
          <a:extLst>
            <a:ext uri="{FF2B5EF4-FFF2-40B4-BE49-F238E27FC236}">
              <a16:creationId xmlns:a16="http://schemas.microsoft.com/office/drawing/2014/main" id="{9420B6CA-5AD3-4233-93ED-CB24DEFCDB60}"/>
            </a:ext>
          </a:extLst>
        </xdr:cNvPr>
        <xdr:cNvCxnSpPr/>
      </xdr:nvCxnSpPr>
      <xdr:spPr>
        <a:xfrm>
          <a:off x="14287500" y="568506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160581</xdr:rowOff>
    </xdr:from>
    <xdr:ext cx="405111" cy="259045"/>
    <xdr:sp macro="" textlink="">
      <xdr:nvSpPr>
        <xdr:cNvPr id="326" name="【認定こども園・幼稚園・保育所】&#10;有形固定資産減価償却率平均値テキスト">
          <a:extLst>
            <a:ext uri="{FF2B5EF4-FFF2-40B4-BE49-F238E27FC236}">
              <a16:creationId xmlns:a16="http://schemas.microsoft.com/office/drawing/2014/main" id="{6B6A7F55-2214-4CE8-9F89-8C685F6EC0EC}"/>
            </a:ext>
          </a:extLst>
        </xdr:cNvPr>
        <xdr:cNvSpPr txBox="1"/>
      </xdr:nvSpPr>
      <xdr:spPr>
        <a:xfrm>
          <a:off x="14414500" y="63632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10704</xdr:rowOff>
    </xdr:from>
    <xdr:to>
      <xdr:col>85</xdr:col>
      <xdr:colOff>177800</xdr:colOff>
      <xdr:row>38</xdr:row>
      <xdr:rowOff>112304</xdr:rowOff>
    </xdr:to>
    <xdr:sp macro="" textlink="">
      <xdr:nvSpPr>
        <xdr:cNvPr id="327" name="フローチャート: 判断 326">
          <a:extLst>
            <a:ext uri="{FF2B5EF4-FFF2-40B4-BE49-F238E27FC236}">
              <a16:creationId xmlns:a16="http://schemas.microsoft.com/office/drawing/2014/main" id="{2A7857E6-1CCC-431F-B3FA-12C616616D02}"/>
            </a:ext>
          </a:extLst>
        </xdr:cNvPr>
        <xdr:cNvSpPr/>
      </xdr:nvSpPr>
      <xdr:spPr>
        <a:xfrm>
          <a:off x="14325600" y="6381024"/>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154396</xdr:rowOff>
    </xdr:from>
    <xdr:to>
      <xdr:col>81</xdr:col>
      <xdr:colOff>101600</xdr:colOff>
      <xdr:row>38</xdr:row>
      <xdr:rowOff>84545</xdr:rowOff>
    </xdr:to>
    <xdr:sp macro="" textlink="">
      <xdr:nvSpPr>
        <xdr:cNvPr id="328" name="フローチャート: 判断 327">
          <a:extLst>
            <a:ext uri="{FF2B5EF4-FFF2-40B4-BE49-F238E27FC236}">
              <a16:creationId xmlns:a16="http://schemas.microsoft.com/office/drawing/2014/main" id="{47CDE1D1-8E28-40BC-96C1-6BB888D14AF6}"/>
            </a:ext>
          </a:extLst>
        </xdr:cNvPr>
        <xdr:cNvSpPr/>
      </xdr:nvSpPr>
      <xdr:spPr>
        <a:xfrm>
          <a:off x="13578840" y="6357076"/>
          <a:ext cx="101600" cy="9778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136434</xdr:rowOff>
    </xdr:from>
    <xdr:to>
      <xdr:col>76</xdr:col>
      <xdr:colOff>165100</xdr:colOff>
      <xdr:row>38</xdr:row>
      <xdr:rowOff>66584</xdr:rowOff>
    </xdr:to>
    <xdr:sp macro="" textlink="">
      <xdr:nvSpPr>
        <xdr:cNvPr id="329" name="フローチャート: 判断 328">
          <a:extLst>
            <a:ext uri="{FF2B5EF4-FFF2-40B4-BE49-F238E27FC236}">
              <a16:creationId xmlns:a16="http://schemas.microsoft.com/office/drawing/2014/main" id="{19DC5184-6FC9-4236-9DF6-F800CF685012}"/>
            </a:ext>
          </a:extLst>
        </xdr:cNvPr>
        <xdr:cNvSpPr/>
      </xdr:nvSpPr>
      <xdr:spPr>
        <a:xfrm>
          <a:off x="12804140" y="633911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133169</xdr:rowOff>
    </xdr:from>
    <xdr:to>
      <xdr:col>72</xdr:col>
      <xdr:colOff>38100</xdr:colOff>
      <xdr:row>38</xdr:row>
      <xdr:rowOff>63319</xdr:rowOff>
    </xdr:to>
    <xdr:sp macro="" textlink="">
      <xdr:nvSpPr>
        <xdr:cNvPr id="330" name="フローチャート: 判断 329">
          <a:extLst>
            <a:ext uri="{FF2B5EF4-FFF2-40B4-BE49-F238E27FC236}">
              <a16:creationId xmlns:a16="http://schemas.microsoft.com/office/drawing/2014/main" id="{BE65EEC2-0030-427C-8FD5-C4AB52754660}"/>
            </a:ext>
          </a:extLst>
        </xdr:cNvPr>
        <xdr:cNvSpPr/>
      </xdr:nvSpPr>
      <xdr:spPr>
        <a:xfrm>
          <a:off x="12029440" y="633584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156028</xdr:rowOff>
    </xdr:from>
    <xdr:to>
      <xdr:col>67</xdr:col>
      <xdr:colOff>101600</xdr:colOff>
      <xdr:row>38</xdr:row>
      <xdr:rowOff>86178</xdr:rowOff>
    </xdr:to>
    <xdr:sp macro="" textlink="">
      <xdr:nvSpPr>
        <xdr:cNvPr id="331" name="フローチャート: 判断 330">
          <a:extLst>
            <a:ext uri="{FF2B5EF4-FFF2-40B4-BE49-F238E27FC236}">
              <a16:creationId xmlns:a16="http://schemas.microsoft.com/office/drawing/2014/main" id="{FDD8180F-E447-4C95-B27A-7E0A9856E0B4}"/>
            </a:ext>
          </a:extLst>
        </xdr:cNvPr>
        <xdr:cNvSpPr/>
      </xdr:nvSpPr>
      <xdr:spPr>
        <a:xfrm>
          <a:off x="11231880" y="635870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2" name="テキスト ボックス 331">
          <a:extLst>
            <a:ext uri="{FF2B5EF4-FFF2-40B4-BE49-F238E27FC236}">
              <a16:creationId xmlns:a16="http://schemas.microsoft.com/office/drawing/2014/main" id="{9AC0E8E4-5CD4-4C38-B824-FB8B59CA2712}"/>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3" name="テキスト ボックス 332">
          <a:extLst>
            <a:ext uri="{FF2B5EF4-FFF2-40B4-BE49-F238E27FC236}">
              <a16:creationId xmlns:a16="http://schemas.microsoft.com/office/drawing/2014/main" id="{EDAE4543-1277-405F-B60B-D544AE33B6E9}"/>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4" name="テキスト ボックス 333">
          <a:extLst>
            <a:ext uri="{FF2B5EF4-FFF2-40B4-BE49-F238E27FC236}">
              <a16:creationId xmlns:a16="http://schemas.microsoft.com/office/drawing/2014/main" id="{C3900F18-46B1-4702-AC1E-41666B8D7CF1}"/>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5" name="テキスト ボックス 334">
          <a:extLst>
            <a:ext uri="{FF2B5EF4-FFF2-40B4-BE49-F238E27FC236}">
              <a16:creationId xmlns:a16="http://schemas.microsoft.com/office/drawing/2014/main" id="{CF92A1E3-1777-4142-ACAE-9A7C0F239330}"/>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6" name="テキスト ボックス 335">
          <a:extLst>
            <a:ext uri="{FF2B5EF4-FFF2-40B4-BE49-F238E27FC236}">
              <a16:creationId xmlns:a16="http://schemas.microsoft.com/office/drawing/2014/main" id="{A2E25122-E055-41B6-AA5E-AFE9C4570696}"/>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84183</xdr:rowOff>
    </xdr:from>
    <xdr:to>
      <xdr:col>72</xdr:col>
      <xdr:colOff>38100</xdr:colOff>
      <xdr:row>40</xdr:row>
      <xdr:rowOff>14333</xdr:rowOff>
    </xdr:to>
    <xdr:sp macro="" textlink="">
      <xdr:nvSpPr>
        <xdr:cNvPr id="337" name="楕円 336">
          <a:extLst>
            <a:ext uri="{FF2B5EF4-FFF2-40B4-BE49-F238E27FC236}">
              <a16:creationId xmlns:a16="http://schemas.microsoft.com/office/drawing/2014/main" id="{4CDC137E-B82C-4516-93F4-C001A827CCD5}"/>
            </a:ext>
          </a:extLst>
        </xdr:cNvPr>
        <xdr:cNvSpPr/>
      </xdr:nvSpPr>
      <xdr:spPr>
        <a:xfrm>
          <a:off x="12029440" y="662214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39</xdr:row>
      <xdr:rowOff>97246</xdr:rowOff>
    </xdr:from>
    <xdr:to>
      <xdr:col>67</xdr:col>
      <xdr:colOff>101600</xdr:colOff>
      <xdr:row>40</xdr:row>
      <xdr:rowOff>27396</xdr:rowOff>
    </xdr:to>
    <xdr:sp macro="" textlink="">
      <xdr:nvSpPr>
        <xdr:cNvPr id="338" name="楕円 337">
          <a:extLst>
            <a:ext uri="{FF2B5EF4-FFF2-40B4-BE49-F238E27FC236}">
              <a16:creationId xmlns:a16="http://schemas.microsoft.com/office/drawing/2014/main" id="{BC9987E1-F7A2-4310-BF31-A8ED38D651B9}"/>
            </a:ext>
          </a:extLst>
        </xdr:cNvPr>
        <xdr:cNvSpPr/>
      </xdr:nvSpPr>
      <xdr:spPr>
        <a:xfrm>
          <a:off x="11231880" y="663520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134983</xdr:rowOff>
    </xdr:from>
    <xdr:to>
      <xdr:col>71</xdr:col>
      <xdr:colOff>177800</xdr:colOff>
      <xdr:row>39</xdr:row>
      <xdr:rowOff>148046</xdr:rowOff>
    </xdr:to>
    <xdr:cxnSp macro="">
      <xdr:nvCxnSpPr>
        <xdr:cNvPr id="339" name="直線コネクタ 338">
          <a:extLst>
            <a:ext uri="{FF2B5EF4-FFF2-40B4-BE49-F238E27FC236}">
              <a16:creationId xmlns:a16="http://schemas.microsoft.com/office/drawing/2014/main" id="{1B352E44-5A49-48FE-914C-6C58C5CF692C}"/>
            </a:ext>
          </a:extLst>
        </xdr:cNvPr>
        <xdr:cNvCxnSpPr/>
      </xdr:nvCxnSpPr>
      <xdr:spPr>
        <a:xfrm flipV="1">
          <a:off x="11282680" y="6672943"/>
          <a:ext cx="78994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101073</xdr:rowOff>
    </xdr:from>
    <xdr:ext cx="405111" cy="259045"/>
    <xdr:sp macro="" textlink="">
      <xdr:nvSpPr>
        <xdr:cNvPr id="340" name="n_1aveValue【認定こども園・幼稚園・保育所】&#10;有形固定資産減価償却率">
          <a:extLst>
            <a:ext uri="{FF2B5EF4-FFF2-40B4-BE49-F238E27FC236}">
              <a16:creationId xmlns:a16="http://schemas.microsoft.com/office/drawing/2014/main" id="{7FEDB444-9EF9-4747-90B2-7675BD9102B6}"/>
            </a:ext>
          </a:extLst>
        </xdr:cNvPr>
        <xdr:cNvSpPr txBox="1"/>
      </xdr:nvSpPr>
      <xdr:spPr>
        <a:xfrm>
          <a:off x="13437244" y="613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83111</xdr:rowOff>
    </xdr:from>
    <xdr:ext cx="405111" cy="259045"/>
    <xdr:sp macro="" textlink="">
      <xdr:nvSpPr>
        <xdr:cNvPr id="341" name="n_2aveValue【認定こども園・幼稚園・保育所】&#10;有形固定資産減価償却率">
          <a:extLst>
            <a:ext uri="{FF2B5EF4-FFF2-40B4-BE49-F238E27FC236}">
              <a16:creationId xmlns:a16="http://schemas.microsoft.com/office/drawing/2014/main" id="{4B1A2DC8-B0BC-4D49-9DD0-949DB65595AD}"/>
            </a:ext>
          </a:extLst>
        </xdr:cNvPr>
        <xdr:cNvSpPr txBox="1"/>
      </xdr:nvSpPr>
      <xdr:spPr>
        <a:xfrm>
          <a:off x="12675244" y="6118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79846</xdr:rowOff>
    </xdr:from>
    <xdr:ext cx="405111" cy="259045"/>
    <xdr:sp macro="" textlink="">
      <xdr:nvSpPr>
        <xdr:cNvPr id="342" name="n_3aveValue【認定こども園・幼稚園・保育所】&#10;有形固定資産減価償却率">
          <a:extLst>
            <a:ext uri="{FF2B5EF4-FFF2-40B4-BE49-F238E27FC236}">
              <a16:creationId xmlns:a16="http://schemas.microsoft.com/office/drawing/2014/main" id="{CB1CB80D-888C-4C1E-AAE8-18D355BCBE85}"/>
            </a:ext>
          </a:extLst>
        </xdr:cNvPr>
        <xdr:cNvSpPr txBox="1"/>
      </xdr:nvSpPr>
      <xdr:spPr>
        <a:xfrm>
          <a:off x="11900544" y="61148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102705</xdr:rowOff>
    </xdr:from>
    <xdr:ext cx="405111" cy="259045"/>
    <xdr:sp macro="" textlink="">
      <xdr:nvSpPr>
        <xdr:cNvPr id="343" name="n_4aveValue【認定こども園・幼稚園・保育所】&#10;有形固定資産減価償却率">
          <a:extLst>
            <a:ext uri="{FF2B5EF4-FFF2-40B4-BE49-F238E27FC236}">
              <a16:creationId xmlns:a16="http://schemas.microsoft.com/office/drawing/2014/main" id="{80E72140-65A2-42BA-B802-90C517B9D373}"/>
            </a:ext>
          </a:extLst>
        </xdr:cNvPr>
        <xdr:cNvSpPr txBox="1"/>
      </xdr:nvSpPr>
      <xdr:spPr>
        <a:xfrm>
          <a:off x="11102984" y="6137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5460</xdr:rowOff>
    </xdr:from>
    <xdr:ext cx="405111" cy="259045"/>
    <xdr:sp macro="" textlink="">
      <xdr:nvSpPr>
        <xdr:cNvPr id="344" name="n_3mainValue【認定こども園・幼稚園・保育所】&#10;有形固定資産減価償却率">
          <a:extLst>
            <a:ext uri="{FF2B5EF4-FFF2-40B4-BE49-F238E27FC236}">
              <a16:creationId xmlns:a16="http://schemas.microsoft.com/office/drawing/2014/main" id="{0A980E8E-96F9-4CD4-93FD-B34B42F51A33}"/>
            </a:ext>
          </a:extLst>
        </xdr:cNvPr>
        <xdr:cNvSpPr txBox="1"/>
      </xdr:nvSpPr>
      <xdr:spPr>
        <a:xfrm>
          <a:off x="11900544" y="6711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18523</xdr:rowOff>
    </xdr:from>
    <xdr:ext cx="405111" cy="259045"/>
    <xdr:sp macro="" textlink="">
      <xdr:nvSpPr>
        <xdr:cNvPr id="345" name="n_4mainValue【認定こども園・幼稚園・保育所】&#10;有形固定資産減価償却率">
          <a:extLst>
            <a:ext uri="{FF2B5EF4-FFF2-40B4-BE49-F238E27FC236}">
              <a16:creationId xmlns:a16="http://schemas.microsoft.com/office/drawing/2014/main" id="{6296295F-D0EB-4DB7-8A09-D814F1AE634E}"/>
            </a:ext>
          </a:extLst>
        </xdr:cNvPr>
        <xdr:cNvSpPr txBox="1"/>
      </xdr:nvSpPr>
      <xdr:spPr>
        <a:xfrm>
          <a:off x="11102984" y="6724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46" name="正方形/長方形 345">
          <a:extLst>
            <a:ext uri="{FF2B5EF4-FFF2-40B4-BE49-F238E27FC236}">
              <a16:creationId xmlns:a16="http://schemas.microsoft.com/office/drawing/2014/main" id="{3FBF30CA-0EDB-43C4-AB14-A474599B1A73}"/>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47" name="正方形/長方形 346">
          <a:extLst>
            <a:ext uri="{FF2B5EF4-FFF2-40B4-BE49-F238E27FC236}">
              <a16:creationId xmlns:a16="http://schemas.microsoft.com/office/drawing/2014/main" id="{DDEC3F71-B7B2-4160-9A95-654432BC5783}"/>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48" name="正方形/長方形 347">
          <a:extLst>
            <a:ext uri="{FF2B5EF4-FFF2-40B4-BE49-F238E27FC236}">
              <a16:creationId xmlns:a16="http://schemas.microsoft.com/office/drawing/2014/main" id="{79F48989-741A-4FA0-952B-855408142980}"/>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49" name="正方形/長方形 348">
          <a:extLst>
            <a:ext uri="{FF2B5EF4-FFF2-40B4-BE49-F238E27FC236}">
              <a16:creationId xmlns:a16="http://schemas.microsoft.com/office/drawing/2014/main" id="{0C914190-9F9F-4492-8DF6-7A5EFD1AA84D}"/>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0" name="正方形/長方形 349">
          <a:extLst>
            <a:ext uri="{FF2B5EF4-FFF2-40B4-BE49-F238E27FC236}">
              <a16:creationId xmlns:a16="http://schemas.microsoft.com/office/drawing/2014/main" id="{073351B7-8754-4357-B80C-E582527056FD}"/>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51" name="正方形/長方形 350">
          <a:extLst>
            <a:ext uri="{FF2B5EF4-FFF2-40B4-BE49-F238E27FC236}">
              <a16:creationId xmlns:a16="http://schemas.microsoft.com/office/drawing/2014/main" id="{49D3B9F9-43C5-4F1E-8EAF-325CCB4153AB}"/>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52" name="正方形/長方形 351">
          <a:extLst>
            <a:ext uri="{FF2B5EF4-FFF2-40B4-BE49-F238E27FC236}">
              <a16:creationId xmlns:a16="http://schemas.microsoft.com/office/drawing/2014/main" id="{8435FAFB-3A85-4668-B748-8BA61CC019C3}"/>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53" name="正方形/長方形 352">
          <a:extLst>
            <a:ext uri="{FF2B5EF4-FFF2-40B4-BE49-F238E27FC236}">
              <a16:creationId xmlns:a16="http://schemas.microsoft.com/office/drawing/2014/main" id="{D6EB10C3-0495-4D8A-A40B-9AF47D254A2C}"/>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54" name="テキスト ボックス 353">
          <a:extLst>
            <a:ext uri="{FF2B5EF4-FFF2-40B4-BE49-F238E27FC236}">
              <a16:creationId xmlns:a16="http://schemas.microsoft.com/office/drawing/2014/main" id="{793B6BDF-4A7C-40BC-936E-529324C3F02A}"/>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55" name="直線コネクタ 354">
          <a:extLst>
            <a:ext uri="{FF2B5EF4-FFF2-40B4-BE49-F238E27FC236}">
              <a16:creationId xmlns:a16="http://schemas.microsoft.com/office/drawing/2014/main" id="{A6AEAD14-31EC-438A-A340-1D7DD0EA386D}"/>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56" name="直線コネクタ 355">
          <a:extLst>
            <a:ext uri="{FF2B5EF4-FFF2-40B4-BE49-F238E27FC236}">
              <a16:creationId xmlns:a16="http://schemas.microsoft.com/office/drawing/2014/main" id="{CE0FA169-7322-45E0-AD8F-0909897CF1A4}"/>
            </a:ext>
          </a:extLst>
        </xdr:cNvPr>
        <xdr:cNvCxnSpPr/>
      </xdr:nvCxnSpPr>
      <xdr:spPr>
        <a:xfrm>
          <a:off x="1609344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357" name="テキスト ボックス 356">
          <a:extLst>
            <a:ext uri="{FF2B5EF4-FFF2-40B4-BE49-F238E27FC236}">
              <a16:creationId xmlns:a16="http://schemas.microsoft.com/office/drawing/2014/main" id="{327571F8-7600-4E32-86C8-A811B98D1EBF}"/>
            </a:ext>
          </a:extLst>
        </xdr:cNvPr>
        <xdr:cNvSpPr txBox="1"/>
      </xdr:nvSpPr>
      <xdr:spPr>
        <a:xfrm>
          <a:off x="1569484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58" name="直線コネクタ 357">
          <a:extLst>
            <a:ext uri="{FF2B5EF4-FFF2-40B4-BE49-F238E27FC236}">
              <a16:creationId xmlns:a16="http://schemas.microsoft.com/office/drawing/2014/main" id="{D28CB2FA-CCA3-4A48-9C1B-470A8AD76E23}"/>
            </a:ext>
          </a:extLst>
        </xdr:cNvPr>
        <xdr:cNvCxnSpPr/>
      </xdr:nvCxnSpPr>
      <xdr:spPr>
        <a:xfrm>
          <a:off x="1609344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359" name="テキスト ボックス 358">
          <a:extLst>
            <a:ext uri="{FF2B5EF4-FFF2-40B4-BE49-F238E27FC236}">
              <a16:creationId xmlns:a16="http://schemas.microsoft.com/office/drawing/2014/main" id="{BEC6EC57-D26A-40E5-947A-91B7D4495A16}"/>
            </a:ext>
          </a:extLst>
        </xdr:cNvPr>
        <xdr:cNvSpPr txBox="1"/>
      </xdr:nvSpPr>
      <xdr:spPr>
        <a:xfrm>
          <a:off x="15694841" y="64185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60" name="直線コネクタ 359">
          <a:extLst>
            <a:ext uri="{FF2B5EF4-FFF2-40B4-BE49-F238E27FC236}">
              <a16:creationId xmlns:a16="http://schemas.microsoft.com/office/drawing/2014/main" id="{A3EE055C-F099-4501-89A1-01065657DB0C}"/>
            </a:ext>
          </a:extLst>
        </xdr:cNvPr>
        <xdr:cNvCxnSpPr/>
      </xdr:nvCxnSpPr>
      <xdr:spPr>
        <a:xfrm>
          <a:off x="1609344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361" name="テキスト ボックス 360">
          <a:extLst>
            <a:ext uri="{FF2B5EF4-FFF2-40B4-BE49-F238E27FC236}">
              <a16:creationId xmlns:a16="http://schemas.microsoft.com/office/drawing/2014/main" id="{9DC52B2D-0E60-427D-9724-FED6DD3265F7}"/>
            </a:ext>
          </a:extLst>
        </xdr:cNvPr>
        <xdr:cNvSpPr txBox="1"/>
      </xdr:nvSpPr>
      <xdr:spPr>
        <a:xfrm>
          <a:off x="15694841" y="597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62" name="直線コネクタ 361">
          <a:extLst>
            <a:ext uri="{FF2B5EF4-FFF2-40B4-BE49-F238E27FC236}">
              <a16:creationId xmlns:a16="http://schemas.microsoft.com/office/drawing/2014/main" id="{88918826-7503-41DB-8D62-03548E2809D1}"/>
            </a:ext>
          </a:extLst>
        </xdr:cNvPr>
        <xdr:cNvCxnSpPr/>
      </xdr:nvCxnSpPr>
      <xdr:spPr>
        <a:xfrm>
          <a:off x="1609344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363" name="テキスト ボックス 362">
          <a:extLst>
            <a:ext uri="{FF2B5EF4-FFF2-40B4-BE49-F238E27FC236}">
              <a16:creationId xmlns:a16="http://schemas.microsoft.com/office/drawing/2014/main" id="{9B276DFE-CEF4-4454-AC00-49738172F86D}"/>
            </a:ext>
          </a:extLst>
        </xdr:cNvPr>
        <xdr:cNvSpPr txBox="1"/>
      </xdr:nvSpPr>
      <xdr:spPr>
        <a:xfrm>
          <a:off x="15694841" y="55270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64" name="直線コネクタ 363">
          <a:extLst>
            <a:ext uri="{FF2B5EF4-FFF2-40B4-BE49-F238E27FC236}">
              <a16:creationId xmlns:a16="http://schemas.microsoft.com/office/drawing/2014/main" id="{E74A0B60-E105-4490-B6DE-5C943A554EA4}"/>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65" name="テキスト ボックス 364">
          <a:extLst>
            <a:ext uri="{FF2B5EF4-FFF2-40B4-BE49-F238E27FC236}">
              <a16:creationId xmlns:a16="http://schemas.microsoft.com/office/drawing/2014/main" id="{B112B10B-9642-4CFD-BF82-6B184B39A58D}"/>
            </a:ext>
          </a:extLst>
        </xdr:cNvPr>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66" name="【認定こども園・幼稚園・保育所】&#10;一人当たり面積グラフ枠">
          <a:extLst>
            <a:ext uri="{FF2B5EF4-FFF2-40B4-BE49-F238E27FC236}">
              <a16:creationId xmlns:a16="http://schemas.microsoft.com/office/drawing/2014/main" id="{239074E0-EBD7-45F0-AA75-3CEB2277E984}"/>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119634</xdr:rowOff>
    </xdr:from>
    <xdr:to>
      <xdr:col>116</xdr:col>
      <xdr:colOff>62864</xdr:colOff>
      <xdr:row>41</xdr:row>
      <xdr:rowOff>115062</xdr:rowOff>
    </xdr:to>
    <xdr:cxnSp macro="">
      <xdr:nvCxnSpPr>
        <xdr:cNvPr id="367" name="直線コネクタ 366">
          <a:extLst>
            <a:ext uri="{FF2B5EF4-FFF2-40B4-BE49-F238E27FC236}">
              <a16:creationId xmlns:a16="http://schemas.microsoft.com/office/drawing/2014/main" id="{C388DCA1-7EB1-4C6C-BD0C-52AF383794E0}"/>
            </a:ext>
          </a:extLst>
        </xdr:cNvPr>
        <xdr:cNvCxnSpPr/>
      </xdr:nvCxnSpPr>
      <xdr:spPr>
        <a:xfrm flipV="1">
          <a:off x="19509104" y="5819394"/>
          <a:ext cx="0" cy="11689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368" name="【認定こども園・幼稚園・保育所】&#10;一人当たり面積最小値テキスト">
          <a:extLst>
            <a:ext uri="{FF2B5EF4-FFF2-40B4-BE49-F238E27FC236}">
              <a16:creationId xmlns:a16="http://schemas.microsoft.com/office/drawing/2014/main" id="{4227911C-274B-4AA0-8435-BEC639F257FD}"/>
            </a:ext>
          </a:extLst>
        </xdr:cNvPr>
        <xdr:cNvSpPr txBox="1"/>
      </xdr:nvSpPr>
      <xdr:spPr>
        <a:xfrm>
          <a:off x="19547840" y="6992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369" name="直線コネクタ 368">
          <a:extLst>
            <a:ext uri="{FF2B5EF4-FFF2-40B4-BE49-F238E27FC236}">
              <a16:creationId xmlns:a16="http://schemas.microsoft.com/office/drawing/2014/main" id="{835AF04A-98C1-4359-AFF9-1E469FB2607C}"/>
            </a:ext>
          </a:extLst>
        </xdr:cNvPr>
        <xdr:cNvCxnSpPr/>
      </xdr:nvCxnSpPr>
      <xdr:spPr>
        <a:xfrm>
          <a:off x="19443700" y="698830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66311</xdr:rowOff>
    </xdr:from>
    <xdr:ext cx="469744" cy="259045"/>
    <xdr:sp macro="" textlink="">
      <xdr:nvSpPr>
        <xdr:cNvPr id="370" name="【認定こども園・幼稚園・保育所】&#10;一人当たり面積最大値テキスト">
          <a:extLst>
            <a:ext uri="{FF2B5EF4-FFF2-40B4-BE49-F238E27FC236}">
              <a16:creationId xmlns:a16="http://schemas.microsoft.com/office/drawing/2014/main" id="{E399A322-C86C-4F06-AEC4-3812F04A4C12}"/>
            </a:ext>
          </a:extLst>
        </xdr:cNvPr>
        <xdr:cNvSpPr txBox="1"/>
      </xdr:nvSpPr>
      <xdr:spPr>
        <a:xfrm>
          <a:off x="19547840" y="5598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119634</xdr:rowOff>
    </xdr:from>
    <xdr:to>
      <xdr:col>116</xdr:col>
      <xdr:colOff>152400</xdr:colOff>
      <xdr:row>34</xdr:row>
      <xdr:rowOff>119634</xdr:rowOff>
    </xdr:to>
    <xdr:cxnSp macro="">
      <xdr:nvCxnSpPr>
        <xdr:cNvPr id="371" name="直線コネクタ 370">
          <a:extLst>
            <a:ext uri="{FF2B5EF4-FFF2-40B4-BE49-F238E27FC236}">
              <a16:creationId xmlns:a16="http://schemas.microsoft.com/office/drawing/2014/main" id="{F6E96758-3DF5-4C81-9C82-A1EC19C1FD1F}"/>
            </a:ext>
          </a:extLst>
        </xdr:cNvPr>
        <xdr:cNvCxnSpPr/>
      </xdr:nvCxnSpPr>
      <xdr:spPr>
        <a:xfrm>
          <a:off x="19443700" y="581939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131843</xdr:rowOff>
    </xdr:from>
    <xdr:ext cx="469744" cy="259045"/>
    <xdr:sp macro="" textlink="">
      <xdr:nvSpPr>
        <xdr:cNvPr id="372" name="【認定こども園・幼稚園・保育所】&#10;一人当たり面積平均値テキスト">
          <a:extLst>
            <a:ext uri="{FF2B5EF4-FFF2-40B4-BE49-F238E27FC236}">
              <a16:creationId xmlns:a16="http://schemas.microsoft.com/office/drawing/2014/main" id="{3B4A062C-E73B-48B2-9C34-0A13EF9F85AF}"/>
            </a:ext>
          </a:extLst>
        </xdr:cNvPr>
        <xdr:cNvSpPr txBox="1"/>
      </xdr:nvSpPr>
      <xdr:spPr>
        <a:xfrm>
          <a:off x="19547840" y="66698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153416</xdr:rowOff>
    </xdr:from>
    <xdr:to>
      <xdr:col>116</xdr:col>
      <xdr:colOff>114300</xdr:colOff>
      <xdr:row>40</xdr:row>
      <xdr:rowOff>83566</xdr:rowOff>
    </xdr:to>
    <xdr:sp macro="" textlink="">
      <xdr:nvSpPr>
        <xdr:cNvPr id="373" name="フローチャート: 判断 372">
          <a:extLst>
            <a:ext uri="{FF2B5EF4-FFF2-40B4-BE49-F238E27FC236}">
              <a16:creationId xmlns:a16="http://schemas.microsoft.com/office/drawing/2014/main" id="{47B9A74C-2C0F-432C-96B9-8DFA6BC4641F}"/>
            </a:ext>
          </a:extLst>
        </xdr:cNvPr>
        <xdr:cNvSpPr/>
      </xdr:nvSpPr>
      <xdr:spPr>
        <a:xfrm>
          <a:off x="19458940" y="669137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146558</xdr:rowOff>
    </xdr:from>
    <xdr:to>
      <xdr:col>112</xdr:col>
      <xdr:colOff>38100</xdr:colOff>
      <xdr:row>40</xdr:row>
      <xdr:rowOff>76708</xdr:rowOff>
    </xdr:to>
    <xdr:sp macro="" textlink="">
      <xdr:nvSpPr>
        <xdr:cNvPr id="374" name="フローチャート: 判断 373">
          <a:extLst>
            <a:ext uri="{FF2B5EF4-FFF2-40B4-BE49-F238E27FC236}">
              <a16:creationId xmlns:a16="http://schemas.microsoft.com/office/drawing/2014/main" id="{DF0FCB26-0235-4DA3-914B-94A8BC83E053}"/>
            </a:ext>
          </a:extLst>
        </xdr:cNvPr>
        <xdr:cNvSpPr/>
      </xdr:nvSpPr>
      <xdr:spPr>
        <a:xfrm>
          <a:off x="18735040" y="668451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139700</xdr:rowOff>
    </xdr:from>
    <xdr:to>
      <xdr:col>107</xdr:col>
      <xdr:colOff>101600</xdr:colOff>
      <xdr:row>40</xdr:row>
      <xdr:rowOff>69850</xdr:rowOff>
    </xdr:to>
    <xdr:sp macro="" textlink="">
      <xdr:nvSpPr>
        <xdr:cNvPr id="375" name="フローチャート: 判断 374">
          <a:extLst>
            <a:ext uri="{FF2B5EF4-FFF2-40B4-BE49-F238E27FC236}">
              <a16:creationId xmlns:a16="http://schemas.microsoft.com/office/drawing/2014/main" id="{A78AB678-3C73-4DFD-84E1-7E9EAD653D7D}"/>
            </a:ext>
          </a:extLst>
        </xdr:cNvPr>
        <xdr:cNvSpPr/>
      </xdr:nvSpPr>
      <xdr:spPr>
        <a:xfrm>
          <a:off x="17937480" y="66776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121412</xdr:rowOff>
    </xdr:from>
    <xdr:to>
      <xdr:col>102</xdr:col>
      <xdr:colOff>165100</xdr:colOff>
      <xdr:row>40</xdr:row>
      <xdr:rowOff>51562</xdr:rowOff>
    </xdr:to>
    <xdr:sp macro="" textlink="">
      <xdr:nvSpPr>
        <xdr:cNvPr id="376" name="フローチャート: 判断 375">
          <a:extLst>
            <a:ext uri="{FF2B5EF4-FFF2-40B4-BE49-F238E27FC236}">
              <a16:creationId xmlns:a16="http://schemas.microsoft.com/office/drawing/2014/main" id="{01030774-BC99-4B32-BEC4-A7B596DCFF49}"/>
            </a:ext>
          </a:extLst>
        </xdr:cNvPr>
        <xdr:cNvSpPr/>
      </xdr:nvSpPr>
      <xdr:spPr>
        <a:xfrm>
          <a:off x="17162780" y="665937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132842</xdr:rowOff>
    </xdr:from>
    <xdr:to>
      <xdr:col>98</xdr:col>
      <xdr:colOff>38100</xdr:colOff>
      <xdr:row>40</xdr:row>
      <xdr:rowOff>62992</xdr:rowOff>
    </xdr:to>
    <xdr:sp macro="" textlink="">
      <xdr:nvSpPr>
        <xdr:cNvPr id="377" name="フローチャート: 判断 376">
          <a:extLst>
            <a:ext uri="{FF2B5EF4-FFF2-40B4-BE49-F238E27FC236}">
              <a16:creationId xmlns:a16="http://schemas.microsoft.com/office/drawing/2014/main" id="{69BB46F6-1FB0-435C-9245-9D8559B01ACF}"/>
            </a:ext>
          </a:extLst>
        </xdr:cNvPr>
        <xdr:cNvSpPr/>
      </xdr:nvSpPr>
      <xdr:spPr>
        <a:xfrm>
          <a:off x="16388080" y="667080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78" name="テキスト ボックス 377">
          <a:extLst>
            <a:ext uri="{FF2B5EF4-FFF2-40B4-BE49-F238E27FC236}">
              <a16:creationId xmlns:a16="http://schemas.microsoft.com/office/drawing/2014/main" id="{D671224D-5D60-41C1-8D92-DA8A537D01F1}"/>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79" name="テキスト ボックス 378">
          <a:extLst>
            <a:ext uri="{FF2B5EF4-FFF2-40B4-BE49-F238E27FC236}">
              <a16:creationId xmlns:a16="http://schemas.microsoft.com/office/drawing/2014/main" id="{6D511B16-ED87-4AF0-9609-0B0154B89F24}"/>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80" name="テキスト ボックス 379">
          <a:extLst>
            <a:ext uri="{FF2B5EF4-FFF2-40B4-BE49-F238E27FC236}">
              <a16:creationId xmlns:a16="http://schemas.microsoft.com/office/drawing/2014/main" id="{FB7C1884-3678-4010-A0D3-5BA50C90FC4A}"/>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81" name="テキスト ボックス 380">
          <a:extLst>
            <a:ext uri="{FF2B5EF4-FFF2-40B4-BE49-F238E27FC236}">
              <a16:creationId xmlns:a16="http://schemas.microsoft.com/office/drawing/2014/main" id="{29C973C2-8427-4BB4-BDF3-035911C9F835}"/>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82" name="テキスト ボックス 381">
          <a:extLst>
            <a:ext uri="{FF2B5EF4-FFF2-40B4-BE49-F238E27FC236}">
              <a16:creationId xmlns:a16="http://schemas.microsoft.com/office/drawing/2014/main" id="{D926F80B-415C-4FC4-B38C-0603E82D4774}"/>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167132</xdr:rowOff>
    </xdr:from>
    <xdr:to>
      <xdr:col>102</xdr:col>
      <xdr:colOff>165100</xdr:colOff>
      <xdr:row>39</xdr:row>
      <xdr:rowOff>97282</xdr:rowOff>
    </xdr:to>
    <xdr:sp macro="" textlink="">
      <xdr:nvSpPr>
        <xdr:cNvPr id="383" name="楕円 382">
          <a:extLst>
            <a:ext uri="{FF2B5EF4-FFF2-40B4-BE49-F238E27FC236}">
              <a16:creationId xmlns:a16="http://schemas.microsoft.com/office/drawing/2014/main" id="{C7137788-AE78-48CD-BD9F-46E3808FD821}"/>
            </a:ext>
          </a:extLst>
        </xdr:cNvPr>
        <xdr:cNvSpPr/>
      </xdr:nvSpPr>
      <xdr:spPr>
        <a:xfrm>
          <a:off x="17162780" y="653745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75692</xdr:rowOff>
    </xdr:from>
    <xdr:to>
      <xdr:col>98</xdr:col>
      <xdr:colOff>38100</xdr:colOff>
      <xdr:row>39</xdr:row>
      <xdr:rowOff>5842</xdr:rowOff>
    </xdr:to>
    <xdr:sp macro="" textlink="">
      <xdr:nvSpPr>
        <xdr:cNvPr id="384" name="楕円 383">
          <a:extLst>
            <a:ext uri="{FF2B5EF4-FFF2-40B4-BE49-F238E27FC236}">
              <a16:creationId xmlns:a16="http://schemas.microsoft.com/office/drawing/2014/main" id="{188B5C90-6409-4A30-9B23-5F1CE96446F3}"/>
            </a:ext>
          </a:extLst>
        </xdr:cNvPr>
        <xdr:cNvSpPr/>
      </xdr:nvSpPr>
      <xdr:spPr>
        <a:xfrm>
          <a:off x="16388080" y="644601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126492</xdr:rowOff>
    </xdr:from>
    <xdr:to>
      <xdr:col>102</xdr:col>
      <xdr:colOff>114300</xdr:colOff>
      <xdr:row>39</xdr:row>
      <xdr:rowOff>46482</xdr:rowOff>
    </xdr:to>
    <xdr:cxnSp macro="">
      <xdr:nvCxnSpPr>
        <xdr:cNvPr id="385" name="直線コネクタ 384">
          <a:extLst>
            <a:ext uri="{FF2B5EF4-FFF2-40B4-BE49-F238E27FC236}">
              <a16:creationId xmlns:a16="http://schemas.microsoft.com/office/drawing/2014/main" id="{0BB81F08-774C-4E17-AC79-787F64A332AC}"/>
            </a:ext>
          </a:extLst>
        </xdr:cNvPr>
        <xdr:cNvCxnSpPr/>
      </xdr:nvCxnSpPr>
      <xdr:spPr>
        <a:xfrm>
          <a:off x="16431260" y="6496812"/>
          <a:ext cx="78232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93235</xdr:rowOff>
    </xdr:from>
    <xdr:ext cx="469744" cy="259045"/>
    <xdr:sp macro="" textlink="">
      <xdr:nvSpPr>
        <xdr:cNvPr id="386" name="n_1aveValue【認定こども園・幼稚園・保育所】&#10;一人当たり面積">
          <a:extLst>
            <a:ext uri="{FF2B5EF4-FFF2-40B4-BE49-F238E27FC236}">
              <a16:creationId xmlns:a16="http://schemas.microsoft.com/office/drawing/2014/main" id="{8BC8790F-499F-4F5C-AF27-C88E7BFFB0B3}"/>
            </a:ext>
          </a:extLst>
        </xdr:cNvPr>
        <xdr:cNvSpPr txBox="1"/>
      </xdr:nvSpPr>
      <xdr:spPr>
        <a:xfrm>
          <a:off x="18561127" y="6463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86377</xdr:rowOff>
    </xdr:from>
    <xdr:ext cx="469744" cy="259045"/>
    <xdr:sp macro="" textlink="">
      <xdr:nvSpPr>
        <xdr:cNvPr id="387" name="n_2aveValue【認定こども園・幼稚園・保育所】&#10;一人当たり面積">
          <a:extLst>
            <a:ext uri="{FF2B5EF4-FFF2-40B4-BE49-F238E27FC236}">
              <a16:creationId xmlns:a16="http://schemas.microsoft.com/office/drawing/2014/main" id="{D479B1FC-E503-47E1-8A09-C45423A5FCEA}"/>
            </a:ext>
          </a:extLst>
        </xdr:cNvPr>
        <xdr:cNvSpPr txBox="1"/>
      </xdr:nvSpPr>
      <xdr:spPr>
        <a:xfrm>
          <a:off x="17776267" y="6456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42689</xdr:rowOff>
    </xdr:from>
    <xdr:ext cx="469744" cy="259045"/>
    <xdr:sp macro="" textlink="">
      <xdr:nvSpPr>
        <xdr:cNvPr id="388" name="n_3aveValue【認定こども園・幼稚園・保育所】&#10;一人当たり面積">
          <a:extLst>
            <a:ext uri="{FF2B5EF4-FFF2-40B4-BE49-F238E27FC236}">
              <a16:creationId xmlns:a16="http://schemas.microsoft.com/office/drawing/2014/main" id="{AA617C3E-C793-4F15-B17A-0C4428FF8184}"/>
            </a:ext>
          </a:extLst>
        </xdr:cNvPr>
        <xdr:cNvSpPr txBox="1"/>
      </xdr:nvSpPr>
      <xdr:spPr>
        <a:xfrm>
          <a:off x="17001567" y="6748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54119</xdr:rowOff>
    </xdr:from>
    <xdr:ext cx="469744" cy="259045"/>
    <xdr:sp macro="" textlink="">
      <xdr:nvSpPr>
        <xdr:cNvPr id="389" name="n_4aveValue【認定こども園・幼稚園・保育所】&#10;一人当たり面積">
          <a:extLst>
            <a:ext uri="{FF2B5EF4-FFF2-40B4-BE49-F238E27FC236}">
              <a16:creationId xmlns:a16="http://schemas.microsoft.com/office/drawing/2014/main" id="{A874FB58-142F-437D-8B17-00FC0D785D57}"/>
            </a:ext>
          </a:extLst>
        </xdr:cNvPr>
        <xdr:cNvSpPr txBox="1"/>
      </xdr:nvSpPr>
      <xdr:spPr>
        <a:xfrm>
          <a:off x="16226867" y="6759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113809</xdr:rowOff>
    </xdr:from>
    <xdr:ext cx="469744" cy="259045"/>
    <xdr:sp macro="" textlink="">
      <xdr:nvSpPr>
        <xdr:cNvPr id="390" name="n_3mainValue【認定こども園・幼稚園・保育所】&#10;一人当たり面積">
          <a:extLst>
            <a:ext uri="{FF2B5EF4-FFF2-40B4-BE49-F238E27FC236}">
              <a16:creationId xmlns:a16="http://schemas.microsoft.com/office/drawing/2014/main" id="{2EF13355-97A7-489B-9CA1-630F6BA24D87}"/>
            </a:ext>
          </a:extLst>
        </xdr:cNvPr>
        <xdr:cNvSpPr txBox="1"/>
      </xdr:nvSpPr>
      <xdr:spPr>
        <a:xfrm>
          <a:off x="17001567" y="6316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22369</xdr:rowOff>
    </xdr:from>
    <xdr:ext cx="469744" cy="259045"/>
    <xdr:sp macro="" textlink="">
      <xdr:nvSpPr>
        <xdr:cNvPr id="391" name="n_4mainValue【認定こども園・幼稚園・保育所】&#10;一人当たり面積">
          <a:extLst>
            <a:ext uri="{FF2B5EF4-FFF2-40B4-BE49-F238E27FC236}">
              <a16:creationId xmlns:a16="http://schemas.microsoft.com/office/drawing/2014/main" id="{94C973BD-95A2-41EF-9920-B2EEA15D1C53}"/>
            </a:ext>
          </a:extLst>
        </xdr:cNvPr>
        <xdr:cNvSpPr txBox="1"/>
      </xdr:nvSpPr>
      <xdr:spPr>
        <a:xfrm>
          <a:off x="16226867" y="6225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92" name="正方形/長方形 391">
          <a:extLst>
            <a:ext uri="{FF2B5EF4-FFF2-40B4-BE49-F238E27FC236}">
              <a16:creationId xmlns:a16="http://schemas.microsoft.com/office/drawing/2014/main" id="{A1BAB4CF-44E4-4A0D-A027-4049FB1B296B}"/>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93" name="正方形/長方形 392">
          <a:extLst>
            <a:ext uri="{FF2B5EF4-FFF2-40B4-BE49-F238E27FC236}">
              <a16:creationId xmlns:a16="http://schemas.microsoft.com/office/drawing/2014/main" id="{BF3A0D32-8533-44A9-A336-FFC4DD06E8AF}"/>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94" name="正方形/長方形 393">
          <a:extLst>
            <a:ext uri="{FF2B5EF4-FFF2-40B4-BE49-F238E27FC236}">
              <a16:creationId xmlns:a16="http://schemas.microsoft.com/office/drawing/2014/main" id="{4774A692-CD51-49CD-B935-7682885244ED}"/>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95" name="正方形/長方形 394">
          <a:extLst>
            <a:ext uri="{FF2B5EF4-FFF2-40B4-BE49-F238E27FC236}">
              <a16:creationId xmlns:a16="http://schemas.microsoft.com/office/drawing/2014/main" id="{9A79ED98-F0C7-4BAB-86CC-C142A181D52A}"/>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96" name="正方形/長方形 395">
          <a:extLst>
            <a:ext uri="{FF2B5EF4-FFF2-40B4-BE49-F238E27FC236}">
              <a16:creationId xmlns:a16="http://schemas.microsoft.com/office/drawing/2014/main" id="{4149FF7E-8D7D-4484-B0AD-7FFBB3203DBC}"/>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97" name="正方形/長方形 396">
          <a:extLst>
            <a:ext uri="{FF2B5EF4-FFF2-40B4-BE49-F238E27FC236}">
              <a16:creationId xmlns:a16="http://schemas.microsoft.com/office/drawing/2014/main" id="{8D358801-FB1A-44DF-9624-2F93FEFB9B33}"/>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98" name="正方形/長方形 397">
          <a:extLst>
            <a:ext uri="{FF2B5EF4-FFF2-40B4-BE49-F238E27FC236}">
              <a16:creationId xmlns:a16="http://schemas.microsoft.com/office/drawing/2014/main" id="{75982E1B-D544-4009-B426-2EC13521BAE7}"/>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99" name="正方形/長方形 398">
          <a:extLst>
            <a:ext uri="{FF2B5EF4-FFF2-40B4-BE49-F238E27FC236}">
              <a16:creationId xmlns:a16="http://schemas.microsoft.com/office/drawing/2014/main" id="{EABBEC40-E770-4CEB-B094-48CB35FEE37B}"/>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00" name="テキスト ボックス 399">
          <a:extLst>
            <a:ext uri="{FF2B5EF4-FFF2-40B4-BE49-F238E27FC236}">
              <a16:creationId xmlns:a16="http://schemas.microsoft.com/office/drawing/2014/main" id="{3EC23244-8B0B-4F37-A7F8-4DDA33AC64F6}"/>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01" name="直線コネクタ 400">
          <a:extLst>
            <a:ext uri="{FF2B5EF4-FFF2-40B4-BE49-F238E27FC236}">
              <a16:creationId xmlns:a16="http://schemas.microsoft.com/office/drawing/2014/main" id="{FA8942C1-AE96-4114-9D7D-EE9DEA92EB38}"/>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02" name="テキスト ボックス 401">
          <a:extLst>
            <a:ext uri="{FF2B5EF4-FFF2-40B4-BE49-F238E27FC236}">
              <a16:creationId xmlns:a16="http://schemas.microsoft.com/office/drawing/2014/main" id="{7611CF5E-B4DC-4E20-93AD-8AB900EDF3B4}"/>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03" name="直線コネクタ 402">
          <a:extLst>
            <a:ext uri="{FF2B5EF4-FFF2-40B4-BE49-F238E27FC236}">
              <a16:creationId xmlns:a16="http://schemas.microsoft.com/office/drawing/2014/main" id="{6BAE3B3B-744B-41D2-A306-9E1FC0A34070}"/>
            </a:ext>
          </a:extLst>
        </xdr:cNvPr>
        <xdr:cNvCxnSpPr/>
      </xdr:nvCxnSpPr>
      <xdr:spPr>
        <a:xfrm>
          <a:off x="10960100" y="10728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404" name="テキスト ボックス 403">
          <a:extLst>
            <a:ext uri="{FF2B5EF4-FFF2-40B4-BE49-F238E27FC236}">
              <a16:creationId xmlns:a16="http://schemas.microsoft.com/office/drawing/2014/main" id="{05BAFACC-D40C-4BF8-8882-139B4846D638}"/>
            </a:ext>
          </a:extLst>
        </xdr:cNvPr>
        <xdr:cNvSpPr txBox="1"/>
      </xdr:nvSpPr>
      <xdr:spPr>
        <a:xfrm>
          <a:off x="10561501" y="10590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05" name="直線コネクタ 404">
          <a:extLst>
            <a:ext uri="{FF2B5EF4-FFF2-40B4-BE49-F238E27FC236}">
              <a16:creationId xmlns:a16="http://schemas.microsoft.com/office/drawing/2014/main" id="{DBDB49E1-D550-46FA-88EA-2016964BFEDE}"/>
            </a:ext>
          </a:extLst>
        </xdr:cNvPr>
        <xdr:cNvCxnSpPr/>
      </xdr:nvCxnSpPr>
      <xdr:spPr>
        <a:xfrm>
          <a:off x="10960100" y="102831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406" name="テキスト ボックス 405">
          <a:extLst>
            <a:ext uri="{FF2B5EF4-FFF2-40B4-BE49-F238E27FC236}">
              <a16:creationId xmlns:a16="http://schemas.microsoft.com/office/drawing/2014/main" id="{34F306FE-83B5-45D8-9682-C5DCF9D35D89}"/>
            </a:ext>
          </a:extLst>
        </xdr:cNvPr>
        <xdr:cNvSpPr txBox="1"/>
      </xdr:nvSpPr>
      <xdr:spPr>
        <a:xfrm>
          <a:off x="1060276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407" name="直線コネクタ 406">
          <a:extLst>
            <a:ext uri="{FF2B5EF4-FFF2-40B4-BE49-F238E27FC236}">
              <a16:creationId xmlns:a16="http://schemas.microsoft.com/office/drawing/2014/main" id="{F58F517C-D59C-4104-A771-65B3E14BAB91}"/>
            </a:ext>
          </a:extLst>
        </xdr:cNvPr>
        <xdr:cNvCxnSpPr/>
      </xdr:nvCxnSpPr>
      <xdr:spPr>
        <a:xfrm>
          <a:off x="10960100" y="98374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408" name="テキスト ボックス 407">
          <a:extLst>
            <a:ext uri="{FF2B5EF4-FFF2-40B4-BE49-F238E27FC236}">
              <a16:creationId xmlns:a16="http://schemas.microsoft.com/office/drawing/2014/main" id="{9C612621-654B-4191-8BDE-71181BB5E8A2}"/>
            </a:ext>
          </a:extLst>
        </xdr:cNvPr>
        <xdr:cNvSpPr txBox="1"/>
      </xdr:nvSpPr>
      <xdr:spPr>
        <a:xfrm>
          <a:off x="10602761" y="96990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409" name="直線コネクタ 408">
          <a:extLst>
            <a:ext uri="{FF2B5EF4-FFF2-40B4-BE49-F238E27FC236}">
              <a16:creationId xmlns:a16="http://schemas.microsoft.com/office/drawing/2014/main" id="{10548A00-751C-4EBC-BDC6-CF498C4FF6DC}"/>
            </a:ext>
          </a:extLst>
        </xdr:cNvPr>
        <xdr:cNvCxnSpPr/>
      </xdr:nvCxnSpPr>
      <xdr:spPr>
        <a:xfrm>
          <a:off x="10960100" y="93878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410" name="テキスト ボックス 409">
          <a:extLst>
            <a:ext uri="{FF2B5EF4-FFF2-40B4-BE49-F238E27FC236}">
              <a16:creationId xmlns:a16="http://schemas.microsoft.com/office/drawing/2014/main" id="{42FB9375-F5AD-4EEF-B964-4A18289E84D3}"/>
            </a:ext>
          </a:extLst>
        </xdr:cNvPr>
        <xdr:cNvSpPr txBox="1"/>
      </xdr:nvSpPr>
      <xdr:spPr>
        <a:xfrm>
          <a:off x="10602761" y="9249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11" name="直線コネクタ 410">
          <a:extLst>
            <a:ext uri="{FF2B5EF4-FFF2-40B4-BE49-F238E27FC236}">
              <a16:creationId xmlns:a16="http://schemas.microsoft.com/office/drawing/2014/main" id="{3A5D8711-D3ED-4127-93B1-FC72985F2BA2}"/>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12" name="テキスト ボックス 411">
          <a:extLst>
            <a:ext uri="{FF2B5EF4-FFF2-40B4-BE49-F238E27FC236}">
              <a16:creationId xmlns:a16="http://schemas.microsoft.com/office/drawing/2014/main" id="{1F525F22-EC3D-40A7-9167-2F86287886D6}"/>
            </a:ext>
          </a:extLst>
        </xdr:cNvPr>
        <xdr:cNvSpPr txBox="1"/>
      </xdr:nvSpPr>
      <xdr:spPr>
        <a:xfrm>
          <a:off x="1060276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13" name="【学校施設】&#10;有形固定資産減価償却率グラフ枠">
          <a:extLst>
            <a:ext uri="{FF2B5EF4-FFF2-40B4-BE49-F238E27FC236}">
              <a16:creationId xmlns:a16="http://schemas.microsoft.com/office/drawing/2014/main" id="{FCBD4334-DF7F-462A-BED8-FF2F7A680B7D}"/>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70866</xdr:rowOff>
    </xdr:from>
    <xdr:to>
      <xdr:col>85</xdr:col>
      <xdr:colOff>126364</xdr:colOff>
      <xdr:row>62</xdr:row>
      <xdr:rowOff>125730</xdr:rowOff>
    </xdr:to>
    <xdr:cxnSp macro="">
      <xdr:nvCxnSpPr>
        <xdr:cNvPr id="414" name="直線コネクタ 413">
          <a:extLst>
            <a:ext uri="{FF2B5EF4-FFF2-40B4-BE49-F238E27FC236}">
              <a16:creationId xmlns:a16="http://schemas.microsoft.com/office/drawing/2014/main" id="{2A7A6D0F-2709-4FDB-98AD-E3B304DE6519}"/>
            </a:ext>
          </a:extLst>
        </xdr:cNvPr>
        <xdr:cNvCxnSpPr/>
      </xdr:nvCxnSpPr>
      <xdr:spPr>
        <a:xfrm flipV="1">
          <a:off x="14375764" y="9291066"/>
          <a:ext cx="0" cy="1228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129557</xdr:rowOff>
    </xdr:from>
    <xdr:ext cx="405111" cy="259045"/>
    <xdr:sp macro="" textlink="">
      <xdr:nvSpPr>
        <xdr:cNvPr id="415" name="【学校施設】&#10;有形固定資産減価償却率最小値テキスト">
          <a:extLst>
            <a:ext uri="{FF2B5EF4-FFF2-40B4-BE49-F238E27FC236}">
              <a16:creationId xmlns:a16="http://schemas.microsoft.com/office/drawing/2014/main" id="{5C24E77C-28CA-42A4-BCFB-C85C9D8F5DC9}"/>
            </a:ext>
          </a:extLst>
        </xdr:cNvPr>
        <xdr:cNvSpPr txBox="1"/>
      </xdr:nvSpPr>
      <xdr:spPr>
        <a:xfrm>
          <a:off x="14414500" y="10523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125730</xdr:rowOff>
    </xdr:from>
    <xdr:to>
      <xdr:col>86</xdr:col>
      <xdr:colOff>25400</xdr:colOff>
      <xdr:row>62</xdr:row>
      <xdr:rowOff>125730</xdr:rowOff>
    </xdr:to>
    <xdr:cxnSp macro="">
      <xdr:nvCxnSpPr>
        <xdr:cNvPr id="416" name="直線コネクタ 415">
          <a:extLst>
            <a:ext uri="{FF2B5EF4-FFF2-40B4-BE49-F238E27FC236}">
              <a16:creationId xmlns:a16="http://schemas.microsoft.com/office/drawing/2014/main" id="{95A1617C-2266-42CE-8EB8-6692BCF9DDEA}"/>
            </a:ext>
          </a:extLst>
        </xdr:cNvPr>
        <xdr:cNvCxnSpPr/>
      </xdr:nvCxnSpPr>
      <xdr:spPr>
        <a:xfrm>
          <a:off x="14287500" y="105194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17543</xdr:rowOff>
    </xdr:from>
    <xdr:ext cx="405111" cy="259045"/>
    <xdr:sp macro="" textlink="">
      <xdr:nvSpPr>
        <xdr:cNvPr id="417" name="【学校施設】&#10;有形固定資産減価償却率最大値テキスト">
          <a:extLst>
            <a:ext uri="{FF2B5EF4-FFF2-40B4-BE49-F238E27FC236}">
              <a16:creationId xmlns:a16="http://schemas.microsoft.com/office/drawing/2014/main" id="{D21C1B3C-C9A7-43E5-B9BD-FB010B98250D}"/>
            </a:ext>
          </a:extLst>
        </xdr:cNvPr>
        <xdr:cNvSpPr txBox="1"/>
      </xdr:nvSpPr>
      <xdr:spPr>
        <a:xfrm>
          <a:off x="14414500" y="9070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70866</xdr:rowOff>
    </xdr:from>
    <xdr:to>
      <xdr:col>86</xdr:col>
      <xdr:colOff>25400</xdr:colOff>
      <xdr:row>55</xdr:row>
      <xdr:rowOff>70866</xdr:rowOff>
    </xdr:to>
    <xdr:cxnSp macro="">
      <xdr:nvCxnSpPr>
        <xdr:cNvPr id="418" name="直線コネクタ 417">
          <a:extLst>
            <a:ext uri="{FF2B5EF4-FFF2-40B4-BE49-F238E27FC236}">
              <a16:creationId xmlns:a16="http://schemas.microsoft.com/office/drawing/2014/main" id="{62332C75-5086-4A56-8657-F8974FBBD8BE}"/>
            </a:ext>
          </a:extLst>
        </xdr:cNvPr>
        <xdr:cNvCxnSpPr/>
      </xdr:nvCxnSpPr>
      <xdr:spPr>
        <a:xfrm>
          <a:off x="14287500" y="929106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42943</xdr:rowOff>
    </xdr:from>
    <xdr:ext cx="405111" cy="259045"/>
    <xdr:sp macro="" textlink="">
      <xdr:nvSpPr>
        <xdr:cNvPr id="419" name="【学校施設】&#10;有形固定資産減価償却率平均値テキスト">
          <a:extLst>
            <a:ext uri="{FF2B5EF4-FFF2-40B4-BE49-F238E27FC236}">
              <a16:creationId xmlns:a16="http://schemas.microsoft.com/office/drawing/2014/main" id="{6BB1DCD4-9B91-4766-AC7A-7373682C89A2}"/>
            </a:ext>
          </a:extLst>
        </xdr:cNvPr>
        <xdr:cNvSpPr txBox="1"/>
      </xdr:nvSpPr>
      <xdr:spPr>
        <a:xfrm>
          <a:off x="14414500" y="97660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20066</xdr:rowOff>
    </xdr:from>
    <xdr:to>
      <xdr:col>85</xdr:col>
      <xdr:colOff>177800</xdr:colOff>
      <xdr:row>59</xdr:row>
      <xdr:rowOff>121666</xdr:rowOff>
    </xdr:to>
    <xdr:sp macro="" textlink="">
      <xdr:nvSpPr>
        <xdr:cNvPr id="420" name="フローチャート: 判断 419">
          <a:extLst>
            <a:ext uri="{FF2B5EF4-FFF2-40B4-BE49-F238E27FC236}">
              <a16:creationId xmlns:a16="http://schemas.microsoft.com/office/drawing/2014/main" id="{17CC2581-E677-458B-93E5-F17A39C98909}"/>
            </a:ext>
          </a:extLst>
        </xdr:cNvPr>
        <xdr:cNvSpPr/>
      </xdr:nvSpPr>
      <xdr:spPr>
        <a:xfrm>
          <a:off x="14325600" y="9910826"/>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157226</xdr:rowOff>
    </xdr:from>
    <xdr:to>
      <xdr:col>81</xdr:col>
      <xdr:colOff>101600</xdr:colOff>
      <xdr:row>59</xdr:row>
      <xdr:rowOff>87376</xdr:rowOff>
    </xdr:to>
    <xdr:sp macro="" textlink="">
      <xdr:nvSpPr>
        <xdr:cNvPr id="421" name="フローチャート: 判断 420">
          <a:extLst>
            <a:ext uri="{FF2B5EF4-FFF2-40B4-BE49-F238E27FC236}">
              <a16:creationId xmlns:a16="http://schemas.microsoft.com/office/drawing/2014/main" id="{690EA9AA-AEFD-4505-8DDA-774533CB4762}"/>
            </a:ext>
          </a:extLst>
        </xdr:cNvPr>
        <xdr:cNvSpPr/>
      </xdr:nvSpPr>
      <xdr:spPr>
        <a:xfrm>
          <a:off x="13578840" y="988034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138938</xdr:rowOff>
    </xdr:from>
    <xdr:to>
      <xdr:col>76</xdr:col>
      <xdr:colOff>165100</xdr:colOff>
      <xdr:row>59</xdr:row>
      <xdr:rowOff>69088</xdr:rowOff>
    </xdr:to>
    <xdr:sp macro="" textlink="">
      <xdr:nvSpPr>
        <xdr:cNvPr id="422" name="フローチャート: 判断 421">
          <a:extLst>
            <a:ext uri="{FF2B5EF4-FFF2-40B4-BE49-F238E27FC236}">
              <a16:creationId xmlns:a16="http://schemas.microsoft.com/office/drawing/2014/main" id="{58BA00E4-8C3C-47B6-93E5-6DB1DA276E89}"/>
            </a:ext>
          </a:extLst>
        </xdr:cNvPr>
        <xdr:cNvSpPr/>
      </xdr:nvSpPr>
      <xdr:spPr>
        <a:xfrm>
          <a:off x="12804140" y="986205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120650</xdr:rowOff>
    </xdr:from>
    <xdr:to>
      <xdr:col>72</xdr:col>
      <xdr:colOff>38100</xdr:colOff>
      <xdr:row>59</xdr:row>
      <xdr:rowOff>50800</xdr:rowOff>
    </xdr:to>
    <xdr:sp macro="" textlink="">
      <xdr:nvSpPr>
        <xdr:cNvPr id="423" name="フローチャート: 判断 422">
          <a:extLst>
            <a:ext uri="{FF2B5EF4-FFF2-40B4-BE49-F238E27FC236}">
              <a16:creationId xmlns:a16="http://schemas.microsoft.com/office/drawing/2014/main" id="{D004DCFD-0D1F-4FD6-BCF7-A64B0AD8C609}"/>
            </a:ext>
          </a:extLst>
        </xdr:cNvPr>
        <xdr:cNvSpPr/>
      </xdr:nvSpPr>
      <xdr:spPr>
        <a:xfrm>
          <a:off x="12029440" y="98437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127508</xdr:rowOff>
    </xdr:from>
    <xdr:to>
      <xdr:col>67</xdr:col>
      <xdr:colOff>101600</xdr:colOff>
      <xdr:row>59</xdr:row>
      <xdr:rowOff>57658</xdr:rowOff>
    </xdr:to>
    <xdr:sp macro="" textlink="">
      <xdr:nvSpPr>
        <xdr:cNvPr id="424" name="フローチャート: 判断 423">
          <a:extLst>
            <a:ext uri="{FF2B5EF4-FFF2-40B4-BE49-F238E27FC236}">
              <a16:creationId xmlns:a16="http://schemas.microsoft.com/office/drawing/2014/main" id="{C66BA227-D000-48E4-A781-CDEDC519860D}"/>
            </a:ext>
          </a:extLst>
        </xdr:cNvPr>
        <xdr:cNvSpPr/>
      </xdr:nvSpPr>
      <xdr:spPr>
        <a:xfrm>
          <a:off x="11231880" y="985062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25" name="テキスト ボックス 424">
          <a:extLst>
            <a:ext uri="{FF2B5EF4-FFF2-40B4-BE49-F238E27FC236}">
              <a16:creationId xmlns:a16="http://schemas.microsoft.com/office/drawing/2014/main" id="{0DC8E936-CC37-4875-8829-C503874709B2}"/>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26" name="テキスト ボックス 425">
          <a:extLst>
            <a:ext uri="{FF2B5EF4-FFF2-40B4-BE49-F238E27FC236}">
              <a16:creationId xmlns:a16="http://schemas.microsoft.com/office/drawing/2014/main" id="{447107A1-746B-4F16-A709-40BD18C51649}"/>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27" name="テキスト ボックス 426">
          <a:extLst>
            <a:ext uri="{FF2B5EF4-FFF2-40B4-BE49-F238E27FC236}">
              <a16:creationId xmlns:a16="http://schemas.microsoft.com/office/drawing/2014/main" id="{34263017-FB99-40EF-8277-3660BF43C14D}"/>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28" name="テキスト ボックス 427">
          <a:extLst>
            <a:ext uri="{FF2B5EF4-FFF2-40B4-BE49-F238E27FC236}">
              <a16:creationId xmlns:a16="http://schemas.microsoft.com/office/drawing/2014/main" id="{736BD569-AAE8-4077-9DB9-1E446376C562}"/>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29" name="テキスト ボックス 428">
          <a:extLst>
            <a:ext uri="{FF2B5EF4-FFF2-40B4-BE49-F238E27FC236}">
              <a16:creationId xmlns:a16="http://schemas.microsoft.com/office/drawing/2014/main" id="{2FCA31DC-7F46-4DE7-8863-5EA3FC098A28}"/>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31496</xdr:rowOff>
    </xdr:from>
    <xdr:to>
      <xdr:col>85</xdr:col>
      <xdr:colOff>177800</xdr:colOff>
      <xdr:row>60</xdr:row>
      <xdr:rowOff>133096</xdr:rowOff>
    </xdr:to>
    <xdr:sp macro="" textlink="">
      <xdr:nvSpPr>
        <xdr:cNvPr id="430" name="楕円 429">
          <a:extLst>
            <a:ext uri="{FF2B5EF4-FFF2-40B4-BE49-F238E27FC236}">
              <a16:creationId xmlns:a16="http://schemas.microsoft.com/office/drawing/2014/main" id="{B7CFFE24-B28C-452C-A193-32F6B240392B}"/>
            </a:ext>
          </a:extLst>
        </xdr:cNvPr>
        <xdr:cNvSpPr/>
      </xdr:nvSpPr>
      <xdr:spPr>
        <a:xfrm>
          <a:off x="14325600" y="10089896"/>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9923</xdr:rowOff>
    </xdr:from>
    <xdr:ext cx="405111" cy="259045"/>
    <xdr:sp macro="" textlink="">
      <xdr:nvSpPr>
        <xdr:cNvPr id="431" name="【学校施設】&#10;有形固定資産減価償却率該当値テキスト">
          <a:extLst>
            <a:ext uri="{FF2B5EF4-FFF2-40B4-BE49-F238E27FC236}">
              <a16:creationId xmlns:a16="http://schemas.microsoft.com/office/drawing/2014/main" id="{74E353B5-4670-43F3-BF0C-1C2EAB079A80}"/>
            </a:ext>
          </a:extLst>
        </xdr:cNvPr>
        <xdr:cNvSpPr txBox="1"/>
      </xdr:nvSpPr>
      <xdr:spPr>
        <a:xfrm>
          <a:off x="14414500" y="100683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145796</xdr:rowOff>
    </xdr:from>
    <xdr:to>
      <xdr:col>81</xdr:col>
      <xdr:colOff>101600</xdr:colOff>
      <xdr:row>60</xdr:row>
      <xdr:rowOff>75946</xdr:rowOff>
    </xdr:to>
    <xdr:sp macro="" textlink="">
      <xdr:nvSpPr>
        <xdr:cNvPr id="432" name="楕円 431">
          <a:extLst>
            <a:ext uri="{FF2B5EF4-FFF2-40B4-BE49-F238E27FC236}">
              <a16:creationId xmlns:a16="http://schemas.microsoft.com/office/drawing/2014/main" id="{29035A83-A70D-42A3-BD4C-8A177D365C4F}"/>
            </a:ext>
          </a:extLst>
        </xdr:cNvPr>
        <xdr:cNvSpPr/>
      </xdr:nvSpPr>
      <xdr:spPr>
        <a:xfrm>
          <a:off x="13578840" y="1003655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25146</xdr:rowOff>
    </xdr:from>
    <xdr:to>
      <xdr:col>85</xdr:col>
      <xdr:colOff>127000</xdr:colOff>
      <xdr:row>60</xdr:row>
      <xdr:rowOff>82296</xdr:rowOff>
    </xdr:to>
    <xdr:cxnSp macro="">
      <xdr:nvCxnSpPr>
        <xdr:cNvPr id="433" name="直線コネクタ 432">
          <a:extLst>
            <a:ext uri="{FF2B5EF4-FFF2-40B4-BE49-F238E27FC236}">
              <a16:creationId xmlns:a16="http://schemas.microsoft.com/office/drawing/2014/main" id="{53A5262C-D0F9-4CC6-AD7E-BDC4381A099C}"/>
            </a:ext>
          </a:extLst>
        </xdr:cNvPr>
        <xdr:cNvCxnSpPr/>
      </xdr:nvCxnSpPr>
      <xdr:spPr>
        <a:xfrm>
          <a:off x="13629640" y="10083546"/>
          <a:ext cx="74676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86360</xdr:rowOff>
    </xdr:from>
    <xdr:to>
      <xdr:col>76</xdr:col>
      <xdr:colOff>165100</xdr:colOff>
      <xdr:row>60</xdr:row>
      <xdr:rowOff>16510</xdr:rowOff>
    </xdr:to>
    <xdr:sp macro="" textlink="">
      <xdr:nvSpPr>
        <xdr:cNvPr id="434" name="楕円 433">
          <a:extLst>
            <a:ext uri="{FF2B5EF4-FFF2-40B4-BE49-F238E27FC236}">
              <a16:creationId xmlns:a16="http://schemas.microsoft.com/office/drawing/2014/main" id="{7E051824-EC65-43E4-B908-C489F0CBD3CD}"/>
            </a:ext>
          </a:extLst>
        </xdr:cNvPr>
        <xdr:cNvSpPr/>
      </xdr:nvSpPr>
      <xdr:spPr>
        <a:xfrm>
          <a:off x="12804140" y="99771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137160</xdr:rowOff>
    </xdr:from>
    <xdr:to>
      <xdr:col>81</xdr:col>
      <xdr:colOff>50800</xdr:colOff>
      <xdr:row>60</xdr:row>
      <xdr:rowOff>25146</xdr:rowOff>
    </xdr:to>
    <xdr:cxnSp macro="">
      <xdr:nvCxnSpPr>
        <xdr:cNvPr id="435" name="直線コネクタ 434">
          <a:extLst>
            <a:ext uri="{FF2B5EF4-FFF2-40B4-BE49-F238E27FC236}">
              <a16:creationId xmlns:a16="http://schemas.microsoft.com/office/drawing/2014/main" id="{F3E8DF3B-7AF0-4F88-8128-55B56C640531}"/>
            </a:ext>
          </a:extLst>
        </xdr:cNvPr>
        <xdr:cNvCxnSpPr/>
      </xdr:nvCxnSpPr>
      <xdr:spPr>
        <a:xfrm>
          <a:off x="12854940" y="10027920"/>
          <a:ext cx="774700" cy="55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29210</xdr:rowOff>
    </xdr:from>
    <xdr:to>
      <xdr:col>72</xdr:col>
      <xdr:colOff>38100</xdr:colOff>
      <xdr:row>59</xdr:row>
      <xdr:rowOff>130810</xdr:rowOff>
    </xdr:to>
    <xdr:sp macro="" textlink="">
      <xdr:nvSpPr>
        <xdr:cNvPr id="436" name="楕円 435">
          <a:extLst>
            <a:ext uri="{FF2B5EF4-FFF2-40B4-BE49-F238E27FC236}">
              <a16:creationId xmlns:a16="http://schemas.microsoft.com/office/drawing/2014/main" id="{4FA1F51E-06F8-426B-A52B-6F37BF87637C}"/>
            </a:ext>
          </a:extLst>
        </xdr:cNvPr>
        <xdr:cNvSpPr/>
      </xdr:nvSpPr>
      <xdr:spPr>
        <a:xfrm>
          <a:off x="12029440" y="991997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80010</xdr:rowOff>
    </xdr:from>
    <xdr:to>
      <xdr:col>76</xdr:col>
      <xdr:colOff>114300</xdr:colOff>
      <xdr:row>59</xdr:row>
      <xdr:rowOff>137160</xdr:rowOff>
    </xdr:to>
    <xdr:cxnSp macro="">
      <xdr:nvCxnSpPr>
        <xdr:cNvPr id="437" name="直線コネクタ 436">
          <a:extLst>
            <a:ext uri="{FF2B5EF4-FFF2-40B4-BE49-F238E27FC236}">
              <a16:creationId xmlns:a16="http://schemas.microsoft.com/office/drawing/2014/main" id="{289A9471-7179-4BA0-BED3-19E83F3E7802}"/>
            </a:ext>
          </a:extLst>
        </xdr:cNvPr>
        <xdr:cNvCxnSpPr/>
      </xdr:nvCxnSpPr>
      <xdr:spPr>
        <a:xfrm>
          <a:off x="12072620" y="9970770"/>
          <a:ext cx="78232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143510</xdr:rowOff>
    </xdr:from>
    <xdr:to>
      <xdr:col>67</xdr:col>
      <xdr:colOff>101600</xdr:colOff>
      <xdr:row>59</xdr:row>
      <xdr:rowOff>73660</xdr:rowOff>
    </xdr:to>
    <xdr:sp macro="" textlink="">
      <xdr:nvSpPr>
        <xdr:cNvPr id="438" name="楕円 437">
          <a:extLst>
            <a:ext uri="{FF2B5EF4-FFF2-40B4-BE49-F238E27FC236}">
              <a16:creationId xmlns:a16="http://schemas.microsoft.com/office/drawing/2014/main" id="{C3368DD2-C615-4BAA-8406-FB8075F843EE}"/>
            </a:ext>
          </a:extLst>
        </xdr:cNvPr>
        <xdr:cNvSpPr/>
      </xdr:nvSpPr>
      <xdr:spPr>
        <a:xfrm>
          <a:off x="11231880" y="98666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22860</xdr:rowOff>
    </xdr:from>
    <xdr:to>
      <xdr:col>71</xdr:col>
      <xdr:colOff>177800</xdr:colOff>
      <xdr:row>59</xdr:row>
      <xdr:rowOff>80010</xdr:rowOff>
    </xdr:to>
    <xdr:cxnSp macro="">
      <xdr:nvCxnSpPr>
        <xdr:cNvPr id="439" name="直線コネクタ 438">
          <a:extLst>
            <a:ext uri="{FF2B5EF4-FFF2-40B4-BE49-F238E27FC236}">
              <a16:creationId xmlns:a16="http://schemas.microsoft.com/office/drawing/2014/main" id="{51847FE6-8A28-4B3B-B89E-7426DF9241E3}"/>
            </a:ext>
          </a:extLst>
        </xdr:cNvPr>
        <xdr:cNvCxnSpPr/>
      </xdr:nvCxnSpPr>
      <xdr:spPr>
        <a:xfrm>
          <a:off x="11282680" y="9913620"/>
          <a:ext cx="78994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103903</xdr:rowOff>
    </xdr:from>
    <xdr:ext cx="405111" cy="259045"/>
    <xdr:sp macro="" textlink="">
      <xdr:nvSpPr>
        <xdr:cNvPr id="440" name="n_1aveValue【学校施設】&#10;有形固定資産減価償却率">
          <a:extLst>
            <a:ext uri="{FF2B5EF4-FFF2-40B4-BE49-F238E27FC236}">
              <a16:creationId xmlns:a16="http://schemas.microsoft.com/office/drawing/2014/main" id="{F6C4C88F-53ED-4D15-B854-9D7B744CF670}"/>
            </a:ext>
          </a:extLst>
        </xdr:cNvPr>
        <xdr:cNvSpPr txBox="1"/>
      </xdr:nvSpPr>
      <xdr:spPr>
        <a:xfrm>
          <a:off x="13437244" y="9659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85615</xdr:rowOff>
    </xdr:from>
    <xdr:ext cx="405111" cy="259045"/>
    <xdr:sp macro="" textlink="">
      <xdr:nvSpPr>
        <xdr:cNvPr id="441" name="n_2aveValue【学校施設】&#10;有形固定資産減価償却率">
          <a:extLst>
            <a:ext uri="{FF2B5EF4-FFF2-40B4-BE49-F238E27FC236}">
              <a16:creationId xmlns:a16="http://schemas.microsoft.com/office/drawing/2014/main" id="{F6000D71-3D23-4E95-9F22-9748900B4489}"/>
            </a:ext>
          </a:extLst>
        </xdr:cNvPr>
        <xdr:cNvSpPr txBox="1"/>
      </xdr:nvSpPr>
      <xdr:spPr>
        <a:xfrm>
          <a:off x="12675244" y="9641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67327</xdr:rowOff>
    </xdr:from>
    <xdr:ext cx="405111" cy="259045"/>
    <xdr:sp macro="" textlink="">
      <xdr:nvSpPr>
        <xdr:cNvPr id="442" name="n_3aveValue【学校施設】&#10;有形固定資産減価償却率">
          <a:extLst>
            <a:ext uri="{FF2B5EF4-FFF2-40B4-BE49-F238E27FC236}">
              <a16:creationId xmlns:a16="http://schemas.microsoft.com/office/drawing/2014/main" id="{63C6A886-FCB5-4872-AF0F-8436E8691619}"/>
            </a:ext>
          </a:extLst>
        </xdr:cNvPr>
        <xdr:cNvSpPr txBox="1"/>
      </xdr:nvSpPr>
      <xdr:spPr>
        <a:xfrm>
          <a:off x="11900544" y="962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74185</xdr:rowOff>
    </xdr:from>
    <xdr:ext cx="405111" cy="259045"/>
    <xdr:sp macro="" textlink="">
      <xdr:nvSpPr>
        <xdr:cNvPr id="443" name="n_4aveValue【学校施設】&#10;有形固定資産減価償却率">
          <a:extLst>
            <a:ext uri="{FF2B5EF4-FFF2-40B4-BE49-F238E27FC236}">
              <a16:creationId xmlns:a16="http://schemas.microsoft.com/office/drawing/2014/main" id="{17DC9212-4EF5-4EED-9A68-1BE7C70BD893}"/>
            </a:ext>
          </a:extLst>
        </xdr:cNvPr>
        <xdr:cNvSpPr txBox="1"/>
      </xdr:nvSpPr>
      <xdr:spPr>
        <a:xfrm>
          <a:off x="11102984" y="96296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67073</xdr:rowOff>
    </xdr:from>
    <xdr:ext cx="405111" cy="259045"/>
    <xdr:sp macro="" textlink="">
      <xdr:nvSpPr>
        <xdr:cNvPr id="444" name="n_1mainValue【学校施設】&#10;有形固定資産減価償却率">
          <a:extLst>
            <a:ext uri="{FF2B5EF4-FFF2-40B4-BE49-F238E27FC236}">
              <a16:creationId xmlns:a16="http://schemas.microsoft.com/office/drawing/2014/main" id="{52511A8C-555D-4836-BC23-A94AA0CFBB39}"/>
            </a:ext>
          </a:extLst>
        </xdr:cNvPr>
        <xdr:cNvSpPr txBox="1"/>
      </xdr:nvSpPr>
      <xdr:spPr>
        <a:xfrm>
          <a:off x="13437244" y="10125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7637</xdr:rowOff>
    </xdr:from>
    <xdr:ext cx="405111" cy="259045"/>
    <xdr:sp macro="" textlink="">
      <xdr:nvSpPr>
        <xdr:cNvPr id="445" name="n_2mainValue【学校施設】&#10;有形固定資産減価償却率">
          <a:extLst>
            <a:ext uri="{FF2B5EF4-FFF2-40B4-BE49-F238E27FC236}">
              <a16:creationId xmlns:a16="http://schemas.microsoft.com/office/drawing/2014/main" id="{4EC86362-4D6D-4706-B966-25D422DB9C09}"/>
            </a:ext>
          </a:extLst>
        </xdr:cNvPr>
        <xdr:cNvSpPr txBox="1"/>
      </xdr:nvSpPr>
      <xdr:spPr>
        <a:xfrm>
          <a:off x="12675244" y="10066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121937</xdr:rowOff>
    </xdr:from>
    <xdr:ext cx="405111" cy="259045"/>
    <xdr:sp macro="" textlink="">
      <xdr:nvSpPr>
        <xdr:cNvPr id="446" name="n_3mainValue【学校施設】&#10;有形固定資産減価償却率">
          <a:extLst>
            <a:ext uri="{FF2B5EF4-FFF2-40B4-BE49-F238E27FC236}">
              <a16:creationId xmlns:a16="http://schemas.microsoft.com/office/drawing/2014/main" id="{04A2F535-6C5C-4F63-9A08-1826C46FDC29}"/>
            </a:ext>
          </a:extLst>
        </xdr:cNvPr>
        <xdr:cNvSpPr txBox="1"/>
      </xdr:nvSpPr>
      <xdr:spPr>
        <a:xfrm>
          <a:off x="11900544" y="10012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64787</xdr:rowOff>
    </xdr:from>
    <xdr:ext cx="405111" cy="259045"/>
    <xdr:sp macro="" textlink="">
      <xdr:nvSpPr>
        <xdr:cNvPr id="447" name="n_4mainValue【学校施設】&#10;有形固定資産減価償却率">
          <a:extLst>
            <a:ext uri="{FF2B5EF4-FFF2-40B4-BE49-F238E27FC236}">
              <a16:creationId xmlns:a16="http://schemas.microsoft.com/office/drawing/2014/main" id="{8A005EA4-B721-4654-9261-52DE7EBF04FB}"/>
            </a:ext>
          </a:extLst>
        </xdr:cNvPr>
        <xdr:cNvSpPr txBox="1"/>
      </xdr:nvSpPr>
      <xdr:spPr>
        <a:xfrm>
          <a:off x="11102984" y="9955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48" name="正方形/長方形 447">
          <a:extLst>
            <a:ext uri="{FF2B5EF4-FFF2-40B4-BE49-F238E27FC236}">
              <a16:creationId xmlns:a16="http://schemas.microsoft.com/office/drawing/2014/main" id="{032F1413-C7B6-4C4B-90DA-5B69D862281E}"/>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49" name="正方形/長方形 448">
          <a:extLst>
            <a:ext uri="{FF2B5EF4-FFF2-40B4-BE49-F238E27FC236}">
              <a16:creationId xmlns:a16="http://schemas.microsoft.com/office/drawing/2014/main" id="{23BDFDA2-EAAE-4061-8D48-5982354B2D08}"/>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50" name="正方形/長方形 449">
          <a:extLst>
            <a:ext uri="{FF2B5EF4-FFF2-40B4-BE49-F238E27FC236}">
              <a16:creationId xmlns:a16="http://schemas.microsoft.com/office/drawing/2014/main" id="{B749104A-CB60-40A5-9966-A0EEDD4DDC47}"/>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51" name="正方形/長方形 450">
          <a:extLst>
            <a:ext uri="{FF2B5EF4-FFF2-40B4-BE49-F238E27FC236}">
              <a16:creationId xmlns:a16="http://schemas.microsoft.com/office/drawing/2014/main" id="{AE43DEDF-BA59-4137-9608-2D00D907C3C5}"/>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52" name="正方形/長方形 451">
          <a:extLst>
            <a:ext uri="{FF2B5EF4-FFF2-40B4-BE49-F238E27FC236}">
              <a16:creationId xmlns:a16="http://schemas.microsoft.com/office/drawing/2014/main" id="{7A559064-D01C-4395-9D50-B732F558AC56}"/>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53" name="正方形/長方形 452">
          <a:extLst>
            <a:ext uri="{FF2B5EF4-FFF2-40B4-BE49-F238E27FC236}">
              <a16:creationId xmlns:a16="http://schemas.microsoft.com/office/drawing/2014/main" id="{7AF6C3F0-51D4-4BA4-9563-7CE5026175E6}"/>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54" name="正方形/長方形 453">
          <a:extLst>
            <a:ext uri="{FF2B5EF4-FFF2-40B4-BE49-F238E27FC236}">
              <a16:creationId xmlns:a16="http://schemas.microsoft.com/office/drawing/2014/main" id="{93C0C020-FEE0-4697-AFC4-1ED3C5A573AB}"/>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55" name="正方形/長方形 454">
          <a:extLst>
            <a:ext uri="{FF2B5EF4-FFF2-40B4-BE49-F238E27FC236}">
              <a16:creationId xmlns:a16="http://schemas.microsoft.com/office/drawing/2014/main" id="{0DCA609E-0D28-408A-900F-EEB2AE37BBB3}"/>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56" name="テキスト ボックス 455">
          <a:extLst>
            <a:ext uri="{FF2B5EF4-FFF2-40B4-BE49-F238E27FC236}">
              <a16:creationId xmlns:a16="http://schemas.microsoft.com/office/drawing/2014/main" id="{85576E36-BC67-467F-B30B-087FED7DA9E4}"/>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57" name="直線コネクタ 456">
          <a:extLst>
            <a:ext uri="{FF2B5EF4-FFF2-40B4-BE49-F238E27FC236}">
              <a16:creationId xmlns:a16="http://schemas.microsoft.com/office/drawing/2014/main" id="{30DA695F-4617-487A-891F-4A26CE7A0262}"/>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58" name="テキスト ボックス 457">
          <a:extLst>
            <a:ext uri="{FF2B5EF4-FFF2-40B4-BE49-F238E27FC236}">
              <a16:creationId xmlns:a16="http://schemas.microsoft.com/office/drawing/2014/main" id="{439FC597-32C9-48DE-9486-860D5B79DF89}"/>
            </a:ext>
          </a:extLst>
        </xdr:cNvPr>
        <xdr:cNvSpPr txBox="1"/>
      </xdr:nvSpPr>
      <xdr:spPr>
        <a:xfrm>
          <a:off x="1569484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459" name="直線コネクタ 458">
          <a:extLst>
            <a:ext uri="{FF2B5EF4-FFF2-40B4-BE49-F238E27FC236}">
              <a16:creationId xmlns:a16="http://schemas.microsoft.com/office/drawing/2014/main" id="{73E97391-29CA-461E-9E1F-6A5916639103}"/>
            </a:ext>
          </a:extLst>
        </xdr:cNvPr>
        <xdr:cNvCxnSpPr/>
      </xdr:nvCxnSpPr>
      <xdr:spPr>
        <a:xfrm>
          <a:off x="1609344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60" name="テキスト ボックス 459">
          <a:extLst>
            <a:ext uri="{FF2B5EF4-FFF2-40B4-BE49-F238E27FC236}">
              <a16:creationId xmlns:a16="http://schemas.microsoft.com/office/drawing/2014/main" id="{DF07B584-B079-41B8-BA99-E2A76201A957}"/>
            </a:ext>
          </a:extLst>
        </xdr:cNvPr>
        <xdr:cNvSpPr txBox="1"/>
      </xdr:nvSpPr>
      <xdr:spPr>
        <a:xfrm>
          <a:off x="1569484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61" name="直線コネクタ 460">
          <a:extLst>
            <a:ext uri="{FF2B5EF4-FFF2-40B4-BE49-F238E27FC236}">
              <a16:creationId xmlns:a16="http://schemas.microsoft.com/office/drawing/2014/main" id="{A53B5CD3-62A2-42B7-89AD-E467CC77D35F}"/>
            </a:ext>
          </a:extLst>
        </xdr:cNvPr>
        <xdr:cNvCxnSpPr/>
      </xdr:nvCxnSpPr>
      <xdr:spPr>
        <a:xfrm>
          <a:off x="1609344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62" name="テキスト ボックス 461">
          <a:extLst>
            <a:ext uri="{FF2B5EF4-FFF2-40B4-BE49-F238E27FC236}">
              <a16:creationId xmlns:a16="http://schemas.microsoft.com/office/drawing/2014/main" id="{4D1DA933-6F87-4E4E-8727-4E2B6F95D801}"/>
            </a:ext>
          </a:extLst>
        </xdr:cNvPr>
        <xdr:cNvSpPr txBox="1"/>
      </xdr:nvSpPr>
      <xdr:spPr>
        <a:xfrm>
          <a:off x="1569484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63" name="直線コネクタ 462">
          <a:extLst>
            <a:ext uri="{FF2B5EF4-FFF2-40B4-BE49-F238E27FC236}">
              <a16:creationId xmlns:a16="http://schemas.microsoft.com/office/drawing/2014/main" id="{2C29F9B6-4E9F-42DC-A344-1F1E46B8ABD5}"/>
            </a:ext>
          </a:extLst>
        </xdr:cNvPr>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64" name="テキスト ボックス 463">
          <a:extLst>
            <a:ext uri="{FF2B5EF4-FFF2-40B4-BE49-F238E27FC236}">
              <a16:creationId xmlns:a16="http://schemas.microsoft.com/office/drawing/2014/main" id="{0358B455-1561-4CB1-9F47-4894C8360362}"/>
            </a:ext>
          </a:extLst>
        </xdr:cNvPr>
        <xdr:cNvSpPr txBox="1"/>
      </xdr:nvSpPr>
      <xdr:spPr>
        <a:xfrm>
          <a:off x="1569484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65" name="直線コネクタ 464">
          <a:extLst>
            <a:ext uri="{FF2B5EF4-FFF2-40B4-BE49-F238E27FC236}">
              <a16:creationId xmlns:a16="http://schemas.microsoft.com/office/drawing/2014/main" id="{393DEEFE-6C60-4DA2-86B9-5AEA242C6B19}"/>
            </a:ext>
          </a:extLst>
        </xdr:cNvPr>
        <xdr:cNvCxnSpPr/>
      </xdr:nvCxnSpPr>
      <xdr:spPr>
        <a:xfrm>
          <a:off x="1609344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66" name="テキスト ボックス 465">
          <a:extLst>
            <a:ext uri="{FF2B5EF4-FFF2-40B4-BE49-F238E27FC236}">
              <a16:creationId xmlns:a16="http://schemas.microsoft.com/office/drawing/2014/main" id="{FBBBC68E-3AD1-4DD7-BFC4-D589B7F46689}"/>
            </a:ext>
          </a:extLst>
        </xdr:cNvPr>
        <xdr:cNvSpPr txBox="1"/>
      </xdr:nvSpPr>
      <xdr:spPr>
        <a:xfrm>
          <a:off x="1569484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67" name="直線コネクタ 466">
          <a:extLst>
            <a:ext uri="{FF2B5EF4-FFF2-40B4-BE49-F238E27FC236}">
              <a16:creationId xmlns:a16="http://schemas.microsoft.com/office/drawing/2014/main" id="{C10E3B70-7540-4714-A9CA-A850E208F6A1}"/>
            </a:ext>
          </a:extLst>
        </xdr:cNvPr>
        <xdr:cNvCxnSpPr/>
      </xdr:nvCxnSpPr>
      <xdr:spPr>
        <a:xfrm>
          <a:off x="1609344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68" name="テキスト ボックス 467">
          <a:extLst>
            <a:ext uri="{FF2B5EF4-FFF2-40B4-BE49-F238E27FC236}">
              <a16:creationId xmlns:a16="http://schemas.microsoft.com/office/drawing/2014/main" id="{71119166-725A-4794-A02A-65A0E8ABEFBC}"/>
            </a:ext>
          </a:extLst>
        </xdr:cNvPr>
        <xdr:cNvSpPr txBox="1"/>
      </xdr:nvSpPr>
      <xdr:spPr>
        <a:xfrm>
          <a:off x="1569484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69" name="直線コネクタ 468">
          <a:extLst>
            <a:ext uri="{FF2B5EF4-FFF2-40B4-BE49-F238E27FC236}">
              <a16:creationId xmlns:a16="http://schemas.microsoft.com/office/drawing/2014/main" id="{8552A11A-FBDF-4D67-81B9-94DA9C056358}"/>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70" name="テキスト ボックス 469">
          <a:extLst>
            <a:ext uri="{FF2B5EF4-FFF2-40B4-BE49-F238E27FC236}">
              <a16:creationId xmlns:a16="http://schemas.microsoft.com/office/drawing/2014/main" id="{4D428922-1F22-482B-A5C9-65397901902A}"/>
            </a:ext>
          </a:extLst>
        </xdr:cNvPr>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71" name="【学校施設】&#10;一人当たり面積グラフ枠">
          <a:extLst>
            <a:ext uri="{FF2B5EF4-FFF2-40B4-BE49-F238E27FC236}">
              <a16:creationId xmlns:a16="http://schemas.microsoft.com/office/drawing/2014/main" id="{3FE6C6BC-EB17-4BB2-A126-DB114784BB55}"/>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27432</xdr:rowOff>
    </xdr:from>
    <xdr:to>
      <xdr:col>116</xdr:col>
      <xdr:colOff>62864</xdr:colOff>
      <xdr:row>64</xdr:row>
      <xdr:rowOff>143256</xdr:rowOff>
    </xdr:to>
    <xdr:cxnSp macro="">
      <xdr:nvCxnSpPr>
        <xdr:cNvPr id="472" name="直線コネクタ 471">
          <a:extLst>
            <a:ext uri="{FF2B5EF4-FFF2-40B4-BE49-F238E27FC236}">
              <a16:creationId xmlns:a16="http://schemas.microsoft.com/office/drawing/2014/main" id="{E6988606-A500-4837-92E0-DFD18F9829E8}"/>
            </a:ext>
          </a:extLst>
        </xdr:cNvPr>
        <xdr:cNvCxnSpPr/>
      </xdr:nvCxnSpPr>
      <xdr:spPr>
        <a:xfrm flipV="1">
          <a:off x="19509104" y="9415272"/>
          <a:ext cx="0" cy="14569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147083</xdr:rowOff>
    </xdr:from>
    <xdr:ext cx="469744" cy="259045"/>
    <xdr:sp macro="" textlink="">
      <xdr:nvSpPr>
        <xdr:cNvPr id="473" name="【学校施設】&#10;一人当たり面積最小値テキスト">
          <a:extLst>
            <a:ext uri="{FF2B5EF4-FFF2-40B4-BE49-F238E27FC236}">
              <a16:creationId xmlns:a16="http://schemas.microsoft.com/office/drawing/2014/main" id="{07DF201F-53EC-4F09-80D7-D46DFD408627}"/>
            </a:ext>
          </a:extLst>
        </xdr:cNvPr>
        <xdr:cNvSpPr txBox="1"/>
      </xdr:nvSpPr>
      <xdr:spPr>
        <a:xfrm>
          <a:off x="19547840" y="10876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143256</xdr:rowOff>
    </xdr:from>
    <xdr:to>
      <xdr:col>116</xdr:col>
      <xdr:colOff>152400</xdr:colOff>
      <xdr:row>64</xdr:row>
      <xdr:rowOff>143256</xdr:rowOff>
    </xdr:to>
    <xdr:cxnSp macro="">
      <xdr:nvCxnSpPr>
        <xdr:cNvPr id="474" name="直線コネクタ 473">
          <a:extLst>
            <a:ext uri="{FF2B5EF4-FFF2-40B4-BE49-F238E27FC236}">
              <a16:creationId xmlns:a16="http://schemas.microsoft.com/office/drawing/2014/main" id="{4D6AF034-0830-4C9E-B7D2-9185281C0300}"/>
            </a:ext>
          </a:extLst>
        </xdr:cNvPr>
        <xdr:cNvCxnSpPr/>
      </xdr:nvCxnSpPr>
      <xdr:spPr>
        <a:xfrm>
          <a:off x="19443700" y="1087221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145559</xdr:rowOff>
    </xdr:from>
    <xdr:ext cx="469744" cy="259045"/>
    <xdr:sp macro="" textlink="">
      <xdr:nvSpPr>
        <xdr:cNvPr id="475" name="【学校施設】&#10;一人当たり面積最大値テキスト">
          <a:extLst>
            <a:ext uri="{FF2B5EF4-FFF2-40B4-BE49-F238E27FC236}">
              <a16:creationId xmlns:a16="http://schemas.microsoft.com/office/drawing/2014/main" id="{37FBA579-3D63-4C6C-9A0D-805A29D1740D}"/>
            </a:ext>
          </a:extLst>
        </xdr:cNvPr>
        <xdr:cNvSpPr txBox="1"/>
      </xdr:nvSpPr>
      <xdr:spPr>
        <a:xfrm>
          <a:off x="19547840" y="9198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27432</xdr:rowOff>
    </xdr:from>
    <xdr:to>
      <xdr:col>116</xdr:col>
      <xdr:colOff>152400</xdr:colOff>
      <xdr:row>56</xdr:row>
      <xdr:rowOff>27432</xdr:rowOff>
    </xdr:to>
    <xdr:cxnSp macro="">
      <xdr:nvCxnSpPr>
        <xdr:cNvPr id="476" name="直線コネクタ 475">
          <a:extLst>
            <a:ext uri="{FF2B5EF4-FFF2-40B4-BE49-F238E27FC236}">
              <a16:creationId xmlns:a16="http://schemas.microsoft.com/office/drawing/2014/main" id="{A55983AF-AED4-4A0A-9E6D-0A456D355D03}"/>
            </a:ext>
          </a:extLst>
        </xdr:cNvPr>
        <xdr:cNvCxnSpPr/>
      </xdr:nvCxnSpPr>
      <xdr:spPr>
        <a:xfrm>
          <a:off x="19443700" y="941527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169435</xdr:rowOff>
    </xdr:from>
    <xdr:ext cx="469744" cy="259045"/>
    <xdr:sp macro="" textlink="">
      <xdr:nvSpPr>
        <xdr:cNvPr id="477" name="【学校施設】&#10;一人当たり面積平均値テキスト">
          <a:extLst>
            <a:ext uri="{FF2B5EF4-FFF2-40B4-BE49-F238E27FC236}">
              <a16:creationId xmlns:a16="http://schemas.microsoft.com/office/drawing/2014/main" id="{F21F534B-D79E-42CA-86B3-FB85AD6B2BA2}"/>
            </a:ext>
          </a:extLst>
        </xdr:cNvPr>
        <xdr:cNvSpPr txBox="1"/>
      </xdr:nvSpPr>
      <xdr:spPr>
        <a:xfrm>
          <a:off x="19547840" y="102278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146558</xdr:rowOff>
    </xdr:from>
    <xdr:to>
      <xdr:col>116</xdr:col>
      <xdr:colOff>114300</xdr:colOff>
      <xdr:row>62</xdr:row>
      <xdr:rowOff>76708</xdr:rowOff>
    </xdr:to>
    <xdr:sp macro="" textlink="">
      <xdr:nvSpPr>
        <xdr:cNvPr id="478" name="フローチャート: 判断 477">
          <a:extLst>
            <a:ext uri="{FF2B5EF4-FFF2-40B4-BE49-F238E27FC236}">
              <a16:creationId xmlns:a16="http://schemas.microsoft.com/office/drawing/2014/main" id="{AE99AFC5-59AC-4829-9517-69BDE5DA5342}"/>
            </a:ext>
          </a:extLst>
        </xdr:cNvPr>
        <xdr:cNvSpPr/>
      </xdr:nvSpPr>
      <xdr:spPr>
        <a:xfrm>
          <a:off x="19458940" y="1037259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148082</xdr:rowOff>
    </xdr:from>
    <xdr:to>
      <xdr:col>112</xdr:col>
      <xdr:colOff>38100</xdr:colOff>
      <xdr:row>62</xdr:row>
      <xdr:rowOff>78232</xdr:rowOff>
    </xdr:to>
    <xdr:sp macro="" textlink="">
      <xdr:nvSpPr>
        <xdr:cNvPr id="479" name="フローチャート: 判断 478">
          <a:extLst>
            <a:ext uri="{FF2B5EF4-FFF2-40B4-BE49-F238E27FC236}">
              <a16:creationId xmlns:a16="http://schemas.microsoft.com/office/drawing/2014/main" id="{AF0C0AD3-322A-4EA7-8490-F2A8964B4FF5}"/>
            </a:ext>
          </a:extLst>
        </xdr:cNvPr>
        <xdr:cNvSpPr/>
      </xdr:nvSpPr>
      <xdr:spPr>
        <a:xfrm>
          <a:off x="18735040" y="1037412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164846</xdr:rowOff>
    </xdr:from>
    <xdr:to>
      <xdr:col>107</xdr:col>
      <xdr:colOff>101600</xdr:colOff>
      <xdr:row>62</xdr:row>
      <xdr:rowOff>94996</xdr:rowOff>
    </xdr:to>
    <xdr:sp macro="" textlink="">
      <xdr:nvSpPr>
        <xdr:cNvPr id="480" name="フローチャート: 判断 479">
          <a:extLst>
            <a:ext uri="{FF2B5EF4-FFF2-40B4-BE49-F238E27FC236}">
              <a16:creationId xmlns:a16="http://schemas.microsoft.com/office/drawing/2014/main" id="{989391C2-6487-46FD-AF9C-EAC2A5D33DA5}"/>
            </a:ext>
          </a:extLst>
        </xdr:cNvPr>
        <xdr:cNvSpPr/>
      </xdr:nvSpPr>
      <xdr:spPr>
        <a:xfrm>
          <a:off x="17937480" y="1039088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141986</xdr:rowOff>
    </xdr:from>
    <xdr:to>
      <xdr:col>102</xdr:col>
      <xdr:colOff>165100</xdr:colOff>
      <xdr:row>62</xdr:row>
      <xdr:rowOff>72136</xdr:rowOff>
    </xdr:to>
    <xdr:sp macro="" textlink="">
      <xdr:nvSpPr>
        <xdr:cNvPr id="481" name="フローチャート: 判断 480">
          <a:extLst>
            <a:ext uri="{FF2B5EF4-FFF2-40B4-BE49-F238E27FC236}">
              <a16:creationId xmlns:a16="http://schemas.microsoft.com/office/drawing/2014/main" id="{26D6F5DB-EAEB-4371-8670-F68EC5C6F129}"/>
            </a:ext>
          </a:extLst>
        </xdr:cNvPr>
        <xdr:cNvSpPr/>
      </xdr:nvSpPr>
      <xdr:spPr>
        <a:xfrm>
          <a:off x="17162780" y="1036802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158750</xdr:rowOff>
    </xdr:from>
    <xdr:to>
      <xdr:col>98</xdr:col>
      <xdr:colOff>38100</xdr:colOff>
      <xdr:row>62</xdr:row>
      <xdr:rowOff>88900</xdr:rowOff>
    </xdr:to>
    <xdr:sp macro="" textlink="">
      <xdr:nvSpPr>
        <xdr:cNvPr id="482" name="フローチャート: 判断 481">
          <a:extLst>
            <a:ext uri="{FF2B5EF4-FFF2-40B4-BE49-F238E27FC236}">
              <a16:creationId xmlns:a16="http://schemas.microsoft.com/office/drawing/2014/main" id="{21EF6536-7805-4699-84E1-A9B0B487F462}"/>
            </a:ext>
          </a:extLst>
        </xdr:cNvPr>
        <xdr:cNvSpPr/>
      </xdr:nvSpPr>
      <xdr:spPr>
        <a:xfrm>
          <a:off x="16388080" y="1038479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83" name="テキスト ボックス 482">
          <a:extLst>
            <a:ext uri="{FF2B5EF4-FFF2-40B4-BE49-F238E27FC236}">
              <a16:creationId xmlns:a16="http://schemas.microsoft.com/office/drawing/2014/main" id="{02EA6A14-E6A8-4C19-8245-294710080581}"/>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84" name="テキスト ボックス 483">
          <a:extLst>
            <a:ext uri="{FF2B5EF4-FFF2-40B4-BE49-F238E27FC236}">
              <a16:creationId xmlns:a16="http://schemas.microsoft.com/office/drawing/2014/main" id="{731C530E-D52B-4061-9E01-714B5C2F2F23}"/>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85" name="テキスト ボックス 484">
          <a:extLst>
            <a:ext uri="{FF2B5EF4-FFF2-40B4-BE49-F238E27FC236}">
              <a16:creationId xmlns:a16="http://schemas.microsoft.com/office/drawing/2014/main" id="{998071ED-7F18-469B-BA42-30252EE870B3}"/>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86" name="テキスト ボックス 485">
          <a:extLst>
            <a:ext uri="{FF2B5EF4-FFF2-40B4-BE49-F238E27FC236}">
              <a16:creationId xmlns:a16="http://schemas.microsoft.com/office/drawing/2014/main" id="{3C47D330-054D-40A3-9E07-13FAB6F2CE36}"/>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87" name="テキスト ボックス 486">
          <a:extLst>
            <a:ext uri="{FF2B5EF4-FFF2-40B4-BE49-F238E27FC236}">
              <a16:creationId xmlns:a16="http://schemas.microsoft.com/office/drawing/2014/main" id="{120A2E14-217E-4792-8BDF-84F75A1D42AB}"/>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30734</xdr:rowOff>
    </xdr:from>
    <xdr:to>
      <xdr:col>116</xdr:col>
      <xdr:colOff>114300</xdr:colOff>
      <xdr:row>63</xdr:row>
      <xdr:rowOff>132334</xdr:rowOff>
    </xdr:to>
    <xdr:sp macro="" textlink="">
      <xdr:nvSpPr>
        <xdr:cNvPr id="488" name="楕円 487">
          <a:extLst>
            <a:ext uri="{FF2B5EF4-FFF2-40B4-BE49-F238E27FC236}">
              <a16:creationId xmlns:a16="http://schemas.microsoft.com/office/drawing/2014/main" id="{46D2B134-78D7-4247-ADFF-7D94CC7992E7}"/>
            </a:ext>
          </a:extLst>
        </xdr:cNvPr>
        <xdr:cNvSpPr/>
      </xdr:nvSpPr>
      <xdr:spPr>
        <a:xfrm>
          <a:off x="19458940" y="10592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9161</xdr:rowOff>
    </xdr:from>
    <xdr:ext cx="469744" cy="259045"/>
    <xdr:sp macro="" textlink="">
      <xdr:nvSpPr>
        <xdr:cNvPr id="489" name="【学校施設】&#10;一人当たり面積該当値テキスト">
          <a:extLst>
            <a:ext uri="{FF2B5EF4-FFF2-40B4-BE49-F238E27FC236}">
              <a16:creationId xmlns:a16="http://schemas.microsoft.com/office/drawing/2014/main" id="{78D93629-F2A8-4589-B799-3FC6C02AE654}"/>
            </a:ext>
          </a:extLst>
        </xdr:cNvPr>
        <xdr:cNvSpPr txBox="1"/>
      </xdr:nvSpPr>
      <xdr:spPr>
        <a:xfrm>
          <a:off x="19547840" y="10570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31496</xdr:rowOff>
    </xdr:from>
    <xdr:to>
      <xdr:col>112</xdr:col>
      <xdr:colOff>38100</xdr:colOff>
      <xdr:row>63</xdr:row>
      <xdr:rowOff>133096</xdr:rowOff>
    </xdr:to>
    <xdr:sp macro="" textlink="">
      <xdr:nvSpPr>
        <xdr:cNvPr id="490" name="楕円 489">
          <a:extLst>
            <a:ext uri="{FF2B5EF4-FFF2-40B4-BE49-F238E27FC236}">
              <a16:creationId xmlns:a16="http://schemas.microsoft.com/office/drawing/2014/main" id="{8018896D-946A-438C-BFE3-3A443C8CEA6B}"/>
            </a:ext>
          </a:extLst>
        </xdr:cNvPr>
        <xdr:cNvSpPr/>
      </xdr:nvSpPr>
      <xdr:spPr>
        <a:xfrm>
          <a:off x="18735040" y="1059281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81534</xdr:rowOff>
    </xdr:from>
    <xdr:to>
      <xdr:col>116</xdr:col>
      <xdr:colOff>63500</xdr:colOff>
      <xdr:row>63</xdr:row>
      <xdr:rowOff>82296</xdr:rowOff>
    </xdr:to>
    <xdr:cxnSp macro="">
      <xdr:nvCxnSpPr>
        <xdr:cNvPr id="491" name="直線コネクタ 490">
          <a:extLst>
            <a:ext uri="{FF2B5EF4-FFF2-40B4-BE49-F238E27FC236}">
              <a16:creationId xmlns:a16="http://schemas.microsoft.com/office/drawing/2014/main" id="{B19DA589-B739-44C9-ACB9-2CFE5BA1F4D5}"/>
            </a:ext>
          </a:extLst>
        </xdr:cNvPr>
        <xdr:cNvCxnSpPr/>
      </xdr:nvCxnSpPr>
      <xdr:spPr>
        <a:xfrm flipV="1">
          <a:off x="18778220" y="10642854"/>
          <a:ext cx="73152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26162</xdr:rowOff>
    </xdr:from>
    <xdr:to>
      <xdr:col>107</xdr:col>
      <xdr:colOff>101600</xdr:colOff>
      <xdr:row>63</xdr:row>
      <xdr:rowOff>127762</xdr:rowOff>
    </xdr:to>
    <xdr:sp macro="" textlink="">
      <xdr:nvSpPr>
        <xdr:cNvPr id="492" name="楕円 491">
          <a:extLst>
            <a:ext uri="{FF2B5EF4-FFF2-40B4-BE49-F238E27FC236}">
              <a16:creationId xmlns:a16="http://schemas.microsoft.com/office/drawing/2014/main" id="{A1BE45E3-A8F0-4BC1-BF61-454D0C91AF5D}"/>
            </a:ext>
          </a:extLst>
        </xdr:cNvPr>
        <xdr:cNvSpPr/>
      </xdr:nvSpPr>
      <xdr:spPr>
        <a:xfrm>
          <a:off x="17937480" y="10587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76962</xdr:rowOff>
    </xdr:from>
    <xdr:to>
      <xdr:col>111</xdr:col>
      <xdr:colOff>177800</xdr:colOff>
      <xdr:row>63</xdr:row>
      <xdr:rowOff>82296</xdr:rowOff>
    </xdr:to>
    <xdr:cxnSp macro="">
      <xdr:nvCxnSpPr>
        <xdr:cNvPr id="493" name="直線コネクタ 492">
          <a:extLst>
            <a:ext uri="{FF2B5EF4-FFF2-40B4-BE49-F238E27FC236}">
              <a16:creationId xmlns:a16="http://schemas.microsoft.com/office/drawing/2014/main" id="{27C92819-04B7-48B2-8BB4-3892918104CD}"/>
            </a:ext>
          </a:extLst>
        </xdr:cNvPr>
        <xdr:cNvCxnSpPr/>
      </xdr:nvCxnSpPr>
      <xdr:spPr>
        <a:xfrm>
          <a:off x="17988280" y="10638282"/>
          <a:ext cx="78994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19304</xdr:rowOff>
    </xdr:from>
    <xdr:to>
      <xdr:col>102</xdr:col>
      <xdr:colOff>165100</xdr:colOff>
      <xdr:row>63</xdr:row>
      <xdr:rowOff>120904</xdr:rowOff>
    </xdr:to>
    <xdr:sp macro="" textlink="">
      <xdr:nvSpPr>
        <xdr:cNvPr id="494" name="楕円 493">
          <a:extLst>
            <a:ext uri="{FF2B5EF4-FFF2-40B4-BE49-F238E27FC236}">
              <a16:creationId xmlns:a16="http://schemas.microsoft.com/office/drawing/2014/main" id="{C9BEC934-2FCA-4914-A46F-37C67575810D}"/>
            </a:ext>
          </a:extLst>
        </xdr:cNvPr>
        <xdr:cNvSpPr/>
      </xdr:nvSpPr>
      <xdr:spPr>
        <a:xfrm>
          <a:off x="17162780" y="10580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70104</xdr:rowOff>
    </xdr:from>
    <xdr:to>
      <xdr:col>107</xdr:col>
      <xdr:colOff>50800</xdr:colOff>
      <xdr:row>63</xdr:row>
      <xdr:rowOff>76962</xdr:rowOff>
    </xdr:to>
    <xdr:cxnSp macro="">
      <xdr:nvCxnSpPr>
        <xdr:cNvPr id="495" name="直線コネクタ 494">
          <a:extLst>
            <a:ext uri="{FF2B5EF4-FFF2-40B4-BE49-F238E27FC236}">
              <a16:creationId xmlns:a16="http://schemas.microsoft.com/office/drawing/2014/main" id="{C0EF65D3-1F86-4D37-A3D9-B72A87AA587C}"/>
            </a:ext>
          </a:extLst>
        </xdr:cNvPr>
        <xdr:cNvCxnSpPr/>
      </xdr:nvCxnSpPr>
      <xdr:spPr>
        <a:xfrm>
          <a:off x="17213580" y="10631424"/>
          <a:ext cx="7747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10160</xdr:rowOff>
    </xdr:from>
    <xdr:to>
      <xdr:col>98</xdr:col>
      <xdr:colOff>38100</xdr:colOff>
      <xdr:row>63</xdr:row>
      <xdr:rowOff>111760</xdr:rowOff>
    </xdr:to>
    <xdr:sp macro="" textlink="">
      <xdr:nvSpPr>
        <xdr:cNvPr id="496" name="楕円 495">
          <a:extLst>
            <a:ext uri="{FF2B5EF4-FFF2-40B4-BE49-F238E27FC236}">
              <a16:creationId xmlns:a16="http://schemas.microsoft.com/office/drawing/2014/main" id="{E1F18A82-7740-4EE6-B9C5-D29C5FC452ED}"/>
            </a:ext>
          </a:extLst>
        </xdr:cNvPr>
        <xdr:cNvSpPr/>
      </xdr:nvSpPr>
      <xdr:spPr>
        <a:xfrm>
          <a:off x="16388080" y="1057148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60960</xdr:rowOff>
    </xdr:from>
    <xdr:to>
      <xdr:col>102</xdr:col>
      <xdr:colOff>114300</xdr:colOff>
      <xdr:row>63</xdr:row>
      <xdr:rowOff>70104</xdr:rowOff>
    </xdr:to>
    <xdr:cxnSp macro="">
      <xdr:nvCxnSpPr>
        <xdr:cNvPr id="497" name="直線コネクタ 496">
          <a:extLst>
            <a:ext uri="{FF2B5EF4-FFF2-40B4-BE49-F238E27FC236}">
              <a16:creationId xmlns:a16="http://schemas.microsoft.com/office/drawing/2014/main" id="{BC9B90BC-7484-49B5-90C5-FBE12856D129}"/>
            </a:ext>
          </a:extLst>
        </xdr:cNvPr>
        <xdr:cNvCxnSpPr/>
      </xdr:nvCxnSpPr>
      <xdr:spPr>
        <a:xfrm>
          <a:off x="16431260" y="10622280"/>
          <a:ext cx="78232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94759</xdr:rowOff>
    </xdr:from>
    <xdr:ext cx="469744" cy="259045"/>
    <xdr:sp macro="" textlink="">
      <xdr:nvSpPr>
        <xdr:cNvPr id="498" name="n_1aveValue【学校施設】&#10;一人当たり面積">
          <a:extLst>
            <a:ext uri="{FF2B5EF4-FFF2-40B4-BE49-F238E27FC236}">
              <a16:creationId xmlns:a16="http://schemas.microsoft.com/office/drawing/2014/main" id="{6B93A059-3B06-4E78-A2C2-228001045EA5}"/>
            </a:ext>
          </a:extLst>
        </xdr:cNvPr>
        <xdr:cNvSpPr txBox="1"/>
      </xdr:nvSpPr>
      <xdr:spPr>
        <a:xfrm>
          <a:off x="18561127" y="10153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111523</xdr:rowOff>
    </xdr:from>
    <xdr:ext cx="469744" cy="259045"/>
    <xdr:sp macro="" textlink="">
      <xdr:nvSpPr>
        <xdr:cNvPr id="499" name="n_2aveValue【学校施設】&#10;一人当たり面積">
          <a:extLst>
            <a:ext uri="{FF2B5EF4-FFF2-40B4-BE49-F238E27FC236}">
              <a16:creationId xmlns:a16="http://schemas.microsoft.com/office/drawing/2014/main" id="{C58EFFB1-7E16-4481-B0F9-96BD82ACCCD7}"/>
            </a:ext>
          </a:extLst>
        </xdr:cNvPr>
        <xdr:cNvSpPr txBox="1"/>
      </xdr:nvSpPr>
      <xdr:spPr>
        <a:xfrm>
          <a:off x="17776267" y="10169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88663</xdr:rowOff>
    </xdr:from>
    <xdr:ext cx="469744" cy="259045"/>
    <xdr:sp macro="" textlink="">
      <xdr:nvSpPr>
        <xdr:cNvPr id="500" name="n_3aveValue【学校施設】&#10;一人当たり面積">
          <a:extLst>
            <a:ext uri="{FF2B5EF4-FFF2-40B4-BE49-F238E27FC236}">
              <a16:creationId xmlns:a16="http://schemas.microsoft.com/office/drawing/2014/main" id="{45DFB67B-6220-4A2C-8C23-9D78231F4BD5}"/>
            </a:ext>
          </a:extLst>
        </xdr:cNvPr>
        <xdr:cNvSpPr txBox="1"/>
      </xdr:nvSpPr>
      <xdr:spPr>
        <a:xfrm>
          <a:off x="17001567" y="10147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105427</xdr:rowOff>
    </xdr:from>
    <xdr:ext cx="469744" cy="259045"/>
    <xdr:sp macro="" textlink="">
      <xdr:nvSpPr>
        <xdr:cNvPr id="501" name="n_4aveValue【学校施設】&#10;一人当たり面積">
          <a:extLst>
            <a:ext uri="{FF2B5EF4-FFF2-40B4-BE49-F238E27FC236}">
              <a16:creationId xmlns:a16="http://schemas.microsoft.com/office/drawing/2014/main" id="{799C9829-086B-444D-8411-CFCFC000B06E}"/>
            </a:ext>
          </a:extLst>
        </xdr:cNvPr>
        <xdr:cNvSpPr txBox="1"/>
      </xdr:nvSpPr>
      <xdr:spPr>
        <a:xfrm>
          <a:off x="16226867" y="1016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124223</xdr:rowOff>
    </xdr:from>
    <xdr:ext cx="469744" cy="259045"/>
    <xdr:sp macro="" textlink="">
      <xdr:nvSpPr>
        <xdr:cNvPr id="502" name="n_1mainValue【学校施設】&#10;一人当たり面積">
          <a:extLst>
            <a:ext uri="{FF2B5EF4-FFF2-40B4-BE49-F238E27FC236}">
              <a16:creationId xmlns:a16="http://schemas.microsoft.com/office/drawing/2014/main" id="{1DA2B59A-A22E-468E-B8E9-016F83400F9B}"/>
            </a:ext>
          </a:extLst>
        </xdr:cNvPr>
        <xdr:cNvSpPr txBox="1"/>
      </xdr:nvSpPr>
      <xdr:spPr>
        <a:xfrm>
          <a:off x="18561127" y="10685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118889</xdr:rowOff>
    </xdr:from>
    <xdr:ext cx="469744" cy="259045"/>
    <xdr:sp macro="" textlink="">
      <xdr:nvSpPr>
        <xdr:cNvPr id="503" name="n_2mainValue【学校施設】&#10;一人当たり面積">
          <a:extLst>
            <a:ext uri="{FF2B5EF4-FFF2-40B4-BE49-F238E27FC236}">
              <a16:creationId xmlns:a16="http://schemas.microsoft.com/office/drawing/2014/main" id="{8941018B-8D7F-4E46-AF98-D1EDD71A937F}"/>
            </a:ext>
          </a:extLst>
        </xdr:cNvPr>
        <xdr:cNvSpPr txBox="1"/>
      </xdr:nvSpPr>
      <xdr:spPr>
        <a:xfrm>
          <a:off x="17776267" y="10680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112031</xdr:rowOff>
    </xdr:from>
    <xdr:ext cx="469744" cy="259045"/>
    <xdr:sp macro="" textlink="">
      <xdr:nvSpPr>
        <xdr:cNvPr id="504" name="n_3mainValue【学校施設】&#10;一人当たり面積">
          <a:extLst>
            <a:ext uri="{FF2B5EF4-FFF2-40B4-BE49-F238E27FC236}">
              <a16:creationId xmlns:a16="http://schemas.microsoft.com/office/drawing/2014/main" id="{E86D22FB-B1D0-48E4-A53A-379737D8DD76}"/>
            </a:ext>
          </a:extLst>
        </xdr:cNvPr>
        <xdr:cNvSpPr txBox="1"/>
      </xdr:nvSpPr>
      <xdr:spPr>
        <a:xfrm>
          <a:off x="17001567" y="10673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102887</xdr:rowOff>
    </xdr:from>
    <xdr:ext cx="469744" cy="259045"/>
    <xdr:sp macro="" textlink="">
      <xdr:nvSpPr>
        <xdr:cNvPr id="505" name="n_4mainValue【学校施設】&#10;一人当たり面積">
          <a:extLst>
            <a:ext uri="{FF2B5EF4-FFF2-40B4-BE49-F238E27FC236}">
              <a16:creationId xmlns:a16="http://schemas.microsoft.com/office/drawing/2014/main" id="{FFAABD03-F455-4290-8D97-691818290E0D}"/>
            </a:ext>
          </a:extLst>
        </xdr:cNvPr>
        <xdr:cNvSpPr txBox="1"/>
      </xdr:nvSpPr>
      <xdr:spPr>
        <a:xfrm>
          <a:off x="16226867" y="10664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06" name="正方形/長方形 505">
          <a:extLst>
            <a:ext uri="{FF2B5EF4-FFF2-40B4-BE49-F238E27FC236}">
              <a16:creationId xmlns:a16="http://schemas.microsoft.com/office/drawing/2014/main" id="{7F83C760-645E-42D0-B197-AA74A4E7A66B}"/>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07" name="正方形/長方形 506">
          <a:extLst>
            <a:ext uri="{FF2B5EF4-FFF2-40B4-BE49-F238E27FC236}">
              <a16:creationId xmlns:a16="http://schemas.microsoft.com/office/drawing/2014/main" id="{3C77195D-F713-4995-A78C-F6C3E7CB5724}"/>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08" name="正方形/長方形 507">
          <a:extLst>
            <a:ext uri="{FF2B5EF4-FFF2-40B4-BE49-F238E27FC236}">
              <a16:creationId xmlns:a16="http://schemas.microsoft.com/office/drawing/2014/main" id="{19E95EF2-99D1-4660-AA5C-092162DBA82B}"/>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09" name="正方形/長方形 508">
          <a:extLst>
            <a:ext uri="{FF2B5EF4-FFF2-40B4-BE49-F238E27FC236}">
              <a16:creationId xmlns:a16="http://schemas.microsoft.com/office/drawing/2014/main" id="{49A7757E-137A-42F1-AF0C-2BB4121BB688}"/>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10" name="正方形/長方形 509">
          <a:extLst>
            <a:ext uri="{FF2B5EF4-FFF2-40B4-BE49-F238E27FC236}">
              <a16:creationId xmlns:a16="http://schemas.microsoft.com/office/drawing/2014/main" id="{2A40B8D9-86EF-4DFA-8C54-5B10E255C2AA}"/>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11" name="正方形/長方形 510">
          <a:extLst>
            <a:ext uri="{FF2B5EF4-FFF2-40B4-BE49-F238E27FC236}">
              <a16:creationId xmlns:a16="http://schemas.microsoft.com/office/drawing/2014/main" id="{F18D796A-F17B-4FB6-AB10-17E5F7CCFB28}"/>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12" name="正方形/長方形 511">
          <a:extLst>
            <a:ext uri="{FF2B5EF4-FFF2-40B4-BE49-F238E27FC236}">
              <a16:creationId xmlns:a16="http://schemas.microsoft.com/office/drawing/2014/main" id="{B3B1EC8F-548E-4B4A-83B7-2D6AE1C79CC8}"/>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13" name="正方形/長方形 512">
          <a:extLst>
            <a:ext uri="{FF2B5EF4-FFF2-40B4-BE49-F238E27FC236}">
              <a16:creationId xmlns:a16="http://schemas.microsoft.com/office/drawing/2014/main" id="{830C0D7F-1823-4F03-9285-82A4F211BFBA}"/>
            </a:ext>
          </a:extLst>
        </xdr:cNvPr>
        <xdr:cNvSpPr/>
      </xdr:nvSpPr>
      <xdr:spPr>
        <a:xfrm>
          <a:off x="10960100" y="1266825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14" name="正方形/長方形 513">
          <a:extLst>
            <a:ext uri="{FF2B5EF4-FFF2-40B4-BE49-F238E27FC236}">
              <a16:creationId xmlns:a16="http://schemas.microsoft.com/office/drawing/2014/main" id="{E308FD1B-5C95-4A4F-8BA4-E845222E5FD4}"/>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15" name="正方形/長方形 514">
          <a:extLst>
            <a:ext uri="{FF2B5EF4-FFF2-40B4-BE49-F238E27FC236}">
              <a16:creationId xmlns:a16="http://schemas.microsoft.com/office/drawing/2014/main" id="{A8567CF8-4A1C-4078-B2E0-086E200330B5}"/>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16" name="正方形/長方形 515">
          <a:extLst>
            <a:ext uri="{FF2B5EF4-FFF2-40B4-BE49-F238E27FC236}">
              <a16:creationId xmlns:a16="http://schemas.microsoft.com/office/drawing/2014/main" id="{A2523C63-B3A8-48E1-811D-46CD4232BF0D}"/>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17" name="正方形/長方形 516">
          <a:extLst>
            <a:ext uri="{FF2B5EF4-FFF2-40B4-BE49-F238E27FC236}">
              <a16:creationId xmlns:a16="http://schemas.microsoft.com/office/drawing/2014/main" id="{5B41296B-6FCC-454D-B709-9C0C22911062}"/>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18" name="正方形/長方形 517">
          <a:extLst>
            <a:ext uri="{FF2B5EF4-FFF2-40B4-BE49-F238E27FC236}">
              <a16:creationId xmlns:a16="http://schemas.microsoft.com/office/drawing/2014/main" id="{7931F59B-6938-4CEA-9CF5-D64A0C822B45}"/>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19" name="正方形/長方形 518">
          <a:extLst>
            <a:ext uri="{FF2B5EF4-FFF2-40B4-BE49-F238E27FC236}">
              <a16:creationId xmlns:a16="http://schemas.microsoft.com/office/drawing/2014/main" id="{8BB6057F-5068-4488-8881-644827184609}"/>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20" name="正方形/長方形 519">
          <a:extLst>
            <a:ext uri="{FF2B5EF4-FFF2-40B4-BE49-F238E27FC236}">
              <a16:creationId xmlns:a16="http://schemas.microsoft.com/office/drawing/2014/main" id="{A650FCCC-E9A8-4392-8D08-9A7CF27F951C}"/>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21" name="正方形/長方形 520">
          <a:extLst>
            <a:ext uri="{FF2B5EF4-FFF2-40B4-BE49-F238E27FC236}">
              <a16:creationId xmlns:a16="http://schemas.microsoft.com/office/drawing/2014/main" id="{12BBD8EA-835A-4D1D-9962-D374D35EF5CE}"/>
            </a:ext>
          </a:extLst>
        </xdr:cNvPr>
        <xdr:cNvSpPr/>
      </xdr:nvSpPr>
      <xdr:spPr>
        <a:xfrm>
          <a:off x="16093440" y="1266825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22" name="正方形/長方形 521">
          <a:extLst>
            <a:ext uri="{FF2B5EF4-FFF2-40B4-BE49-F238E27FC236}">
              <a16:creationId xmlns:a16="http://schemas.microsoft.com/office/drawing/2014/main" id="{70113C91-C39D-4C83-ADD7-BCF02E8D6547}"/>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23" name="正方形/長方形 522">
          <a:extLst>
            <a:ext uri="{FF2B5EF4-FFF2-40B4-BE49-F238E27FC236}">
              <a16:creationId xmlns:a16="http://schemas.microsoft.com/office/drawing/2014/main" id="{FBBABEA3-A36D-49EB-A5CC-31E781699D2D}"/>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24" name="正方形/長方形 523">
          <a:extLst>
            <a:ext uri="{FF2B5EF4-FFF2-40B4-BE49-F238E27FC236}">
              <a16:creationId xmlns:a16="http://schemas.microsoft.com/office/drawing/2014/main" id="{5BE524F5-7134-48CA-BE89-03BE380AC632}"/>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25" name="正方形/長方形 524">
          <a:extLst>
            <a:ext uri="{FF2B5EF4-FFF2-40B4-BE49-F238E27FC236}">
              <a16:creationId xmlns:a16="http://schemas.microsoft.com/office/drawing/2014/main" id="{B899CFA3-6155-4096-BD7A-64E838A17F4F}"/>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26" name="正方形/長方形 525">
          <a:extLst>
            <a:ext uri="{FF2B5EF4-FFF2-40B4-BE49-F238E27FC236}">
              <a16:creationId xmlns:a16="http://schemas.microsoft.com/office/drawing/2014/main" id="{1E04A9A3-09B8-40F0-87F6-28706670AEDE}"/>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27" name="正方形/長方形 526">
          <a:extLst>
            <a:ext uri="{FF2B5EF4-FFF2-40B4-BE49-F238E27FC236}">
              <a16:creationId xmlns:a16="http://schemas.microsoft.com/office/drawing/2014/main" id="{C3EA8E2F-3BE9-41BA-A3D0-D5DDB60B18FA}"/>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28" name="正方形/長方形 527">
          <a:extLst>
            <a:ext uri="{FF2B5EF4-FFF2-40B4-BE49-F238E27FC236}">
              <a16:creationId xmlns:a16="http://schemas.microsoft.com/office/drawing/2014/main" id="{4B978322-3984-4EF0-BDFA-D26999A256F9}"/>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29" name="正方形/長方形 528">
          <a:extLst>
            <a:ext uri="{FF2B5EF4-FFF2-40B4-BE49-F238E27FC236}">
              <a16:creationId xmlns:a16="http://schemas.microsoft.com/office/drawing/2014/main" id="{77A1F2A2-021E-49EE-AC3F-1E8E675C90FD}"/>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30" name="テキスト ボックス 529">
          <a:extLst>
            <a:ext uri="{FF2B5EF4-FFF2-40B4-BE49-F238E27FC236}">
              <a16:creationId xmlns:a16="http://schemas.microsoft.com/office/drawing/2014/main" id="{F87EE6F7-361C-4E1D-8FC8-B75332007925}"/>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31" name="直線コネクタ 530">
          <a:extLst>
            <a:ext uri="{FF2B5EF4-FFF2-40B4-BE49-F238E27FC236}">
              <a16:creationId xmlns:a16="http://schemas.microsoft.com/office/drawing/2014/main" id="{330BB3AD-8DB4-4EB4-8038-E8075D7146FC}"/>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32" name="テキスト ボックス 531">
          <a:extLst>
            <a:ext uri="{FF2B5EF4-FFF2-40B4-BE49-F238E27FC236}">
              <a16:creationId xmlns:a16="http://schemas.microsoft.com/office/drawing/2014/main" id="{C66F0620-C6D8-41AC-87A9-235DEEA9562F}"/>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533" name="直線コネクタ 532">
          <a:extLst>
            <a:ext uri="{FF2B5EF4-FFF2-40B4-BE49-F238E27FC236}">
              <a16:creationId xmlns:a16="http://schemas.microsoft.com/office/drawing/2014/main" id="{99396FCE-FC46-468B-AE83-8C5699BA37D8}"/>
            </a:ext>
          </a:extLst>
        </xdr:cNvPr>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534" name="テキスト ボックス 533">
          <a:extLst>
            <a:ext uri="{FF2B5EF4-FFF2-40B4-BE49-F238E27FC236}">
              <a16:creationId xmlns:a16="http://schemas.microsoft.com/office/drawing/2014/main" id="{2C7899F5-706F-41BD-9B52-D16C1A014E3A}"/>
            </a:ext>
          </a:extLst>
        </xdr:cNvPr>
        <xdr:cNvSpPr txBox="1"/>
      </xdr:nvSpPr>
      <xdr:spPr>
        <a:xfrm>
          <a:off x="105615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35" name="直線コネクタ 534">
          <a:extLst>
            <a:ext uri="{FF2B5EF4-FFF2-40B4-BE49-F238E27FC236}">
              <a16:creationId xmlns:a16="http://schemas.microsoft.com/office/drawing/2014/main" id="{B0DF60A0-9A09-4915-9ADE-89DF7FF0340F}"/>
            </a:ext>
          </a:extLst>
        </xdr:cNvPr>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36" name="テキスト ボックス 535">
          <a:extLst>
            <a:ext uri="{FF2B5EF4-FFF2-40B4-BE49-F238E27FC236}">
              <a16:creationId xmlns:a16="http://schemas.microsoft.com/office/drawing/2014/main" id="{CFADE46A-577E-4048-B023-7BE1447CDD77}"/>
            </a:ext>
          </a:extLst>
        </xdr:cNvPr>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37" name="直線コネクタ 536">
          <a:extLst>
            <a:ext uri="{FF2B5EF4-FFF2-40B4-BE49-F238E27FC236}">
              <a16:creationId xmlns:a16="http://schemas.microsoft.com/office/drawing/2014/main" id="{16E06D1B-0F96-4354-8E86-BE3D7D62C3A6}"/>
            </a:ext>
          </a:extLst>
        </xdr:cNvPr>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38" name="テキスト ボックス 537">
          <a:extLst>
            <a:ext uri="{FF2B5EF4-FFF2-40B4-BE49-F238E27FC236}">
              <a16:creationId xmlns:a16="http://schemas.microsoft.com/office/drawing/2014/main" id="{0CEFDCB3-3881-4560-844C-688034593B8F}"/>
            </a:ext>
          </a:extLst>
        </xdr:cNvPr>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39" name="直線コネクタ 538">
          <a:extLst>
            <a:ext uri="{FF2B5EF4-FFF2-40B4-BE49-F238E27FC236}">
              <a16:creationId xmlns:a16="http://schemas.microsoft.com/office/drawing/2014/main" id="{A9C66A21-43FF-40EF-AD57-0CE2414219CD}"/>
            </a:ext>
          </a:extLst>
        </xdr:cNvPr>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40" name="テキスト ボックス 539">
          <a:extLst>
            <a:ext uri="{FF2B5EF4-FFF2-40B4-BE49-F238E27FC236}">
              <a16:creationId xmlns:a16="http://schemas.microsoft.com/office/drawing/2014/main" id="{B505C096-72F0-49BB-9C7E-D0ACA63E37E9}"/>
            </a:ext>
          </a:extLst>
        </xdr:cNvPr>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41" name="直線コネクタ 540">
          <a:extLst>
            <a:ext uri="{FF2B5EF4-FFF2-40B4-BE49-F238E27FC236}">
              <a16:creationId xmlns:a16="http://schemas.microsoft.com/office/drawing/2014/main" id="{4765F7B8-9FC7-4DDE-9EF9-083DB99D8AC5}"/>
            </a:ext>
          </a:extLst>
        </xdr:cNvPr>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42" name="テキスト ボックス 541">
          <a:extLst>
            <a:ext uri="{FF2B5EF4-FFF2-40B4-BE49-F238E27FC236}">
              <a16:creationId xmlns:a16="http://schemas.microsoft.com/office/drawing/2014/main" id="{A5F59676-FABA-4568-93C7-EE229FA4868F}"/>
            </a:ext>
          </a:extLst>
        </xdr:cNvPr>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43" name="直線コネクタ 542">
          <a:extLst>
            <a:ext uri="{FF2B5EF4-FFF2-40B4-BE49-F238E27FC236}">
              <a16:creationId xmlns:a16="http://schemas.microsoft.com/office/drawing/2014/main" id="{0022225D-1B57-4476-9901-6E439FB31670}"/>
            </a:ext>
          </a:extLst>
        </xdr:cNvPr>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544" name="テキスト ボックス 543">
          <a:extLst>
            <a:ext uri="{FF2B5EF4-FFF2-40B4-BE49-F238E27FC236}">
              <a16:creationId xmlns:a16="http://schemas.microsoft.com/office/drawing/2014/main" id="{3F8BA3EC-8C69-43A5-A82D-654D24D696F4}"/>
            </a:ext>
          </a:extLst>
        </xdr:cNvPr>
        <xdr:cNvSpPr txBox="1"/>
      </xdr:nvSpPr>
      <xdr:spPr>
        <a:xfrm>
          <a:off x="1066688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45" name="直線コネクタ 544">
          <a:extLst>
            <a:ext uri="{FF2B5EF4-FFF2-40B4-BE49-F238E27FC236}">
              <a16:creationId xmlns:a16="http://schemas.microsoft.com/office/drawing/2014/main" id="{C1D8E5E9-39F6-4B45-B78D-D82548B1307D}"/>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6" name="【公民館】&#10;有形固定資産減価償却率グラフ枠">
          <a:extLst>
            <a:ext uri="{FF2B5EF4-FFF2-40B4-BE49-F238E27FC236}">
              <a16:creationId xmlns:a16="http://schemas.microsoft.com/office/drawing/2014/main" id="{F871A69C-74C7-4099-8DA0-6C13F1924B38}"/>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66402</xdr:rowOff>
    </xdr:from>
    <xdr:to>
      <xdr:col>85</xdr:col>
      <xdr:colOff>126364</xdr:colOff>
      <xdr:row>108</xdr:row>
      <xdr:rowOff>170906</xdr:rowOff>
    </xdr:to>
    <xdr:cxnSp macro="">
      <xdr:nvCxnSpPr>
        <xdr:cNvPr id="547" name="直線コネクタ 546">
          <a:extLst>
            <a:ext uri="{FF2B5EF4-FFF2-40B4-BE49-F238E27FC236}">
              <a16:creationId xmlns:a16="http://schemas.microsoft.com/office/drawing/2014/main" id="{C1F88DBD-54A4-45BE-8339-88DC8ACC407A}"/>
            </a:ext>
          </a:extLst>
        </xdr:cNvPr>
        <xdr:cNvCxnSpPr/>
      </xdr:nvCxnSpPr>
      <xdr:spPr>
        <a:xfrm flipV="1">
          <a:off x="14375764" y="16830402"/>
          <a:ext cx="0" cy="1445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3283</xdr:rowOff>
    </xdr:from>
    <xdr:ext cx="405111" cy="259045"/>
    <xdr:sp macro="" textlink="">
      <xdr:nvSpPr>
        <xdr:cNvPr id="548" name="【公民館】&#10;有形固定資産減価償却率最小値テキスト">
          <a:extLst>
            <a:ext uri="{FF2B5EF4-FFF2-40B4-BE49-F238E27FC236}">
              <a16:creationId xmlns:a16="http://schemas.microsoft.com/office/drawing/2014/main" id="{B0547447-DD7C-4329-A047-8668ADF338B2}"/>
            </a:ext>
          </a:extLst>
        </xdr:cNvPr>
        <xdr:cNvSpPr txBox="1"/>
      </xdr:nvSpPr>
      <xdr:spPr>
        <a:xfrm>
          <a:off x="14414500" y="18276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170906</xdr:rowOff>
    </xdr:from>
    <xdr:to>
      <xdr:col>86</xdr:col>
      <xdr:colOff>25400</xdr:colOff>
      <xdr:row>108</xdr:row>
      <xdr:rowOff>170906</xdr:rowOff>
    </xdr:to>
    <xdr:cxnSp macro="">
      <xdr:nvCxnSpPr>
        <xdr:cNvPr id="549" name="直線コネクタ 548">
          <a:extLst>
            <a:ext uri="{FF2B5EF4-FFF2-40B4-BE49-F238E27FC236}">
              <a16:creationId xmlns:a16="http://schemas.microsoft.com/office/drawing/2014/main" id="{0878E672-D911-41C4-AAE5-15B6675443B4}"/>
            </a:ext>
          </a:extLst>
        </xdr:cNvPr>
        <xdr:cNvCxnSpPr/>
      </xdr:nvCxnSpPr>
      <xdr:spPr>
        <a:xfrm>
          <a:off x="14287500" y="1827602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13079</xdr:rowOff>
    </xdr:from>
    <xdr:ext cx="340478" cy="259045"/>
    <xdr:sp macro="" textlink="">
      <xdr:nvSpPr>
        <xdr:cNvPr id="550" name="【公民館】&#10;有形固定資産減価償却率最大値テキスト">
          <a:extLst>
            <a:ext uri="{FF2B5EF4-FFF2-40B4-BE49-F238E27FC236}">
              <a16:creationId xmlns:a16="http://schemas.microsoft.com/office/drawing/2014/main" id="{D50AAB67-9519-465F-87BC-3D26ABE76A5C}"/>
            </a:ext>
          </a:extLst>
        </xdr:cNvPr>
        <xdr:cNvSpPr txBox="1"/>
      </xdr:nvSpPr>
      <xdr:spPr>
        <a:xfrm>
          <a:off x="14414500" y="1660943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66402</xdr:rowOff>
    </xdr:from>
    <xdr:to>
      <xdr:col>86</xdr:col>
      <xdr:colOff>25400</xdr:colOff>
      <xdr:row>100</xdr:row>
      <xdr:rowOff>66402</xdr:rowOff>
    </xdr:to>
    <xdr:cxnSp macro="">
      <xdr:nvCxnSpPr>
        <xdr:cNvPr id="551" name="直線コネクタ 550">
          <a:extLst>
            <a:ext uri="{FF2B5EF4-FFF2-40B4-BE49-F238E27FC236}">
              <a16:creationId xmlns:a16="http://schemas.microsoft.com/office/drawing/2014/main" id="{98088BC4-5BFF-4769-9AB9-43B62C67E184}"/>
            </a:ext>
          </a:extLst>
        </xdr:cNvPr>
        <xdr:cNvCxnSpPr/>
      </xdr:nvCxnSpPr>
      <xdr:spPr>
        <a:xfrm>
          <a:off x="14287500" y="1683040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80571</xdr:rowOff>
    </xdr:from>
    <xdr:ext cx="405111" cy="259045"/>
    <xdr:sp macro="" textlink="">
      <xdr:nvSpPr>
        <xdr:cNvPr id="552" name="【公民館】&#10;有形固定資産減価償却率平均値テキスト">
          <a:extLst>
            <a:ext uri="{FF2B5EF4-FFF2-40B4-BE49-F238E27FC236}">
              <a16:creationId xmlns:a16="http://schemas.microsoft.com/office/drawing/2014/main" id="{400A63A8-BF2C-40CA-A0C0-AA1487A929F6}"/>
            </a:ext>
          </a:extLst>
        </xdr:cNvPr>
        <xdr:cNvSpPr txBox="1"/>
      </xdr:nvSpPr>
      <xdr:spPr>
        <a:xfrm>
          <a:off x="14414500" y="176827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102144</xdr:rowOff>
    </xdr:from>
    <xdr:to>
      <xdr:col>85</xdr:col>
      <xdr:colOff>177800</xdr:colOff>
      <xdr:row>106</xdr:row>
      <xdr:rowOff>32294</xdr:rowOff>
    </xdr:to>
    <xdr:sp macro="" textlink="">
      <xdr:nvSpPr>
        <xdr:cNvPr id="553" name="フローチャート: 判断 552">
          <a:extLst>
            <a:ext uri="{FF2B5EF4-FFF2-40B4-BE49-F238E27FC236}">
              <a16:creationId xmlns:a16="http://schemas.microsoft.com/office/drawing/2014/main" id="{68550EA2-393F-445F-A887-DDDF2821AADE}"/>
            </a:ext>
          </a:extLst>
        </xdr:cNvPr>
        <xdr:cNvSpPr/>
      </xdr:nvSpPr>
      <xdr:spPr>
        <a:xfrm>
          <a:off x="14325600" y="17704344"/>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62956</xdr:rowOff>
    </xdr:from>
    <xdr:to>
      <xdr:col>81</xdr:col>
      <xdr:colOff>101600</xdr:colOff>
      <xdr:row>105</xdr:row>
      <xdr:rowOff>164556</xdr:rowOff>
    </xdr:to>
    <xdr:sp macro="" textlink="">
      <xdr:nvSpPr>
        <xdr:cNvPr id="554" name="フローチャート: 判断 553">
          <a:extLst>
            <a:ext uri="{FF2B5EF4-FFF2-40B4-BE49-F238E27FC236}">
              <a16:creationId xmlns:a16="http://schemas.microsoft.com/office/drawing/2014/main" id="{4C61BCC8-DE01-45F3-822B-A1C782E0327F}"/>
            </a:ext>
          </a:extLst>
        </xdr:cNvPr>
        <xdr:cNvSpPr/>
      </xdr:nvSpPr>
      <xdr:spPr>
        <a:xfrm>
          <a:off x="13578840" y="17665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87449</xdr:rowOff>
    </xdr:from>
    <xdr:to>
      <xdr:col>76</xdr:col>
      <xdr:colOff>165100</xdr:colOff>
      <xdr:row>106</xdr:row>
      <xdr:rowOff>17599</xdr:rowOff>
    </xdr:to>
    <xdr:sp macro="" textlink="">
      <xdr:nvSpPr>
        <xdr:cNvPr id="555" name="フローチャート: 判断 554">
          <a:extLst>
            <a:ext uri="{FF2B5EF4-FFF2-40B4-BE49-F238E27FC236}">
              <a16:creationId xmlns:a16="http://schemas.microsoft.com/office/drawing/2014/main" id="{D55EE055-487F-4266-A662-41232C6CC6AD}"/>
            </a:ext>
          </a:extLst>
        </xdr:cNvPr>
        <xdr:cNvSpPr/>
      </xdr:nvSpPr>
      <xdr:spPr>
        <a:xfrm>
          <a:off x="12804140" y="1768964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77651</xdr:rowOff>
    </xdr:from>
    <xdr:to>
      <xdr:col>72</xdr:col>
      <xdr:colOff>38100</xdr:colOff>
      <xdr:row>106</xdr:row>
      <xdr:rowOff>7801</xdr:rowOff>
    </xdr:to>
    <xdr:sp macro="" textlink="">
      <xdr:nvSpPr>
        <xdr:cNvPr id="556" name="フローチャート: 判断 555">
          <a:extLst>
            <a:ext uri="{FF2B5EF4-FFF2-40B4-BE49-F238E27FC236}">
              <a16:creationId xmlns:a16="http://schemas.microsoft.com/office/drawing/2014/main" id="{484D9DC1-AAF2-47FB-B167-D56E2BFFB8CD}"/>
            </a:ext>
          </a:extLst>
        </xdr:cNvPr>
        <xdr:cNvSpPr/>
      </xdr:nvSpPr>
      <xdr:spPr>
        <a:xfrm>
          <a:off x="12029440" y="1767985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71120</xdr:rowOff>
    </xdr:from>
    <xdr:to>
      <xdr:col>67</xdr:col>
      <xdr:colOff>101600</xdr:colOff>
      <xdr:row>106</xdr:row>
      <xdr:rowOff>1270</xdr:rowOff>
    </xdr:to>
    <xdr:sp macro="" textlink="">
      <xdr:nvSpPr>
        <xdr:cNvPr id="557" name="フローチャート: 判断 556">
          <a:extLst>
            <a:ext uri="{FF2B5EF4-FFF2-40B4-BE49-F238E27FC236}">
              <a16:creationId xmlns:a16="http://schemas.microsoft.com/office/drawing/2014/main" id="{37687151-569C-4D4A-8744-7B26AE3C90BE}"/>
            </a:ext>
          </a:extLst>
        </xdr:cNvPr>
        <xdr:cNvSpPr/>
      </xdr:nvSpPr>
      <xdr:spPr>
        <a:xfrm>
          <a:off x="11231880" y="176733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58" name="テキスト ボックス 557">
          <a:extLst>
            <a:ext uri="{FF2B5EF4-FFF2-40B4-BE49-F238E27FC236}">
              <a16:creationId xmlns:a16="http://schemas.microsoft.com/office/drawing/2014/main" id="{CB1D9C17-9F19-41BD-B3D4-A50A67E958BE}"/>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59" name="テキスト ボックス 558">
          <a:extLst>
            <a:ext uri="{FF2B5EF4-FFF2-40B4-BE49-F238E27FC236}">
              <a16:creationId xmlns:a16="http://schemas.microsoft.com/office/drawing/2014/main" id="{599C5F04-4E31-44E1-9E4D-3667CB203004}"/>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60" name="テキスト ボックス 559">
          <a:extLst>
            <a:ext uri="{FF2B5EF4-FFF2-40B4-BE49-F238E27FC236}">
              <a16:creationId xmlns:a16="http://schemas.microsoft.com/office/drawing/2014/main" id="{BA4A1C5F-618F-4FDB-9CE3-CE1F97007428}"/>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61" name="テキスト ボックス 560">
          <a:extLst>
            <a:ext uri="{FF2B5EF4-FFF2-40B4-BE49-F238E27FC236}">
              <a16:creationId xmlns:a16="http://schemas.microsoft.com/office/drawing/2014/main" id="{E237545E-83CA-4994-9C94-7CAC615547D1}"/>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62" name="テキスト ボックス 561">
          <a:extLst>
            <a:ext uri="{FF2B5EF4-FFF2-40B4-BE49-F238E27FC236}">
              <a16:creationId xmlns:a16="http://schemas.microsoft.com/office/drawing/2014/main" id="{5DFD86E4-7A7D-4442-AE52-32AA0B4CD8E8}"/>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123371</xdr:rowOff>
    </xdr:from>
    <xdr:to>
      <xdr:col>85</xdr:col>
      <xdr:colOff>177800</xdr:colOff>
      <xdr:row>101</xdr:row>
      <xdr:rowOff>53521</xdr:rowOff>
    </xdr:to>
    <xdr:sp macro="" textlink="">
      <xdr:nvSpPr>
        <xdr:cNvPr id="563" name="楕円 562">
          <a:extLst>
            <a:ext uri="{FF2B5EF4-FFF2-40B4-BE49-F238E27FC236}">
              <a16:creationId xmlns:a16="http://schemas.microsoft.com/office/drawing/2014/main" id="{D81B46B0-E4D1-4CBF-BB3A-2A4521A3A647}"/>
            </a:ext>
          </a:extLst>
        </xdr:cNvPr>
        <xdr:cNvSpPr/>
      </xdr:nvSpPr>
      <xdr:spPr>
        <a:xfrm>
          <a:off x="14325600" y="16887371"/>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38298</xdr:rowOff>
    </xdr:from>
    <xdr:ext cx="405111" cy="259045"/>
    <xdr:sp macro="" textlink="">
      <xdr:nvSpPr>
        <xdr:cNvPr id="564" name="【公民館】&#10;有形固定資産減価償却率該当値テキスト">
          <a:extLst>
            <a:ext uri="{FF2B5EF4-FFF2-40B4-BE49-F238E27FC236}">
              <a16:creationId xmlns:a16="http://schemas.microsoft.com/office/drawing/2014/main" id="{8C64FB30-8FB7-421F-9573-8B6308305B06}"/>
            </a:ext>
          </a:extLst>
        </xdr:cNvPr>
        <xdr:cNvSpPr txBox="1"/>
      </xdr:nvSpPr>
      <xdr:spPr>
        <a:xfrm>
          <a:off x="14414500" y="168022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90714</xdr:rowOff>
    </xdr:from>
    <xdr:to>
      <xdr:col>81</xdr:col>
      <xdr:colOff>101600</xdr:colOff>
      <xdr:row>101</xdr:row>
      <xdr:rowOff>20864</xdr:rowOff>
    </xdr:to>
    <xdr:sp macro="" textlink="">
      <xdr:nvSpPr>
        <xdr:cNvPr id="565" name="楕円 564">
          <a:extLst>
            <a:ext uri="{FF2B5EF4-FFF2-40B4-BE49-F238E27FC236}">
              <a16:creationId xmlns:a16="http://schemas.microsoft.com/office/drawing/2014/main" id="{8C3B7C20-9613-4250-AEDF-F873594D46D3}"/>
            </a:ext>
          </a:extLst>
        </xdr:cNvPr>
        <xdr:cNvSpPr/>
      </xdr:nvSpPr>
      <xdr:spPr>
        <a:xfrm>
          <a:off x="13578840" y="1685471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141514</xdr:rowOff>
    </xdr:from>
    <xdr:to>
      <xdr:col>85</xdr:col>
      <xdr:colOff>127000</xdr:colOff>
      <xdr:row>101</xdr:row>
      <xdr:rowOff>2721</xdr:rowOff>
    </xdr:to>
    <xdr:cxnSp macro="">
      <xdr:nvCxnSpPr>
        <xdr:cNvPr id="566" name="直線コネクタ 565">
          <a:extLst>
            <a:ext uri="{FF2B5EF4-FFF2-40B4-BE49-F238E27FC236}">
              <a16:creationId xmlns:a16="http://schemas.microsoft.com/office/drawing/2014/main" id="{6EC0248F-96A9-46E3-83F3-A321F9E4461D}"/>
            </a:ext>
          </a:extLst>
        </xdr:cNvPr>
        <xdr:cNvCxnSpPr/>
      </xdr:nvCxnSpPr>
      <xdr:spPr>
        <a:xfrm>
          <a:off x="13629640" y="16905514"/>
          <a:ext cx="746760" cy="28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58057</xdr:rowOff>
    </xdr:from>
    <xdr:to>
      <xdr:col>76</xdr:col>
      <xdr:colOff>165100</xdr:colOff>
      <xdr:row>100</xdr:row>
      <xdr:rowOff>159657</xdr:rowOff>
    </xdr:to>
    <xdr:sp macro="" textlink="">
      <xdr:nvSpPr>
        <xdr:cNvPr id="567" name="楕円 566">
          <a:extLst>
            <a:ext uri="{FF2B5EF4-FFF2-40B4-BE49-F238E27FC236}">
              <a16:creationId xmlns:a16="http://schemas.microsoft.com/office/drawing/2014/main" id="{2A792E9D-C4F5-49C2-8B19-A54277641012}"/>
            </a:ext>
          </a:extLst>
        </xdr:cNvPr>
        <xdr:cNvSpPr/>
      </xdr:nvSpPr>
      <xdr:spPr>
        <a:xfrm>
          <a:off x="12804140" y="16822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108857</xdr:rowOff>
    </xdr:from>
    <xdr:to>
      <xdr:col>81</xdr:col>
      <xdr:colOff>50800</xdr:colOff>
      <xdr:row>100</xdr:row>
      <xdr:rowOff>141514</xdr:rowOff>
    </xdr:to>
    <xdr:cxnSp macro="">
      <xdr:nvCxnSpPr>
        <xdr:cNvPr id="568" name="直線コネクタ 567">
          <a:extLst>
            <a:ext uri="{FF2B5EF4-FFF2-40B4-BE49-F238E27FC236}">
              <a16:creationId xmlns:a16="http://schemas.microsoft.com/office/drawing/2014/main" id="{EEF0C65E-AF97-4A50-B1CF-B4E3E5F0D0F1}"/>
            </a:ext>
          </a:extLst>
        </xdr:cNvPr>
        <xdr:cNvCxnSpPr/>
      </xdr:nvCxnSpPr>
      <xdr:spPr>
        <a:xfrm>
          <a:off x="12854940" y="16872857"/>
          <a:ext cx="7747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100</xdr:row>
      <xdr:rowOff>25400</xdr:rowOff>
    </xdr:from>
    <xdr:to>
      <xdr:col>72</xdr:col>
      <xdr:colOff>38100</xdr:colOff>
      <xdr:row>100</xdr:row>
      <xdr:rowOff>127000</xdr:rowOff>
    </xdr:to>
    <xdr:sp macro="" textlink="">
      <xdr:nvSpPr>
        <xdr:cNvPr id="569" name="楕円 568">
          <a:extLst>
            <a:ext uri="{FF2B5EF4-FFF2-40B4-BE49-F238E27FC236}">
              <a16:creationId xmlns:a16="http://schemas.microsoft.com/office/drawing/2014/main" id="{BEAAE83E-9C8E-41C8-89C5-762A51475C1C}"/>
            </a:ext>
          </a:extLst>
        </xdr:cNvPr>
        <xdr:cNvSpPr/>
      </xdr:nvSpPr>
      <xdr:spPr>
        <a:xfrm>
          <a:off x="12029440" y="1678940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100</xdr:row>
      <xdr:rowOff>76200</xdr:rowOff>
    </xdr:from>
    <xdr:to>
      <xdr:col>76</xdr:col>
      <xdr:colOff>114300</xdr:colOff>
      <xdr:row>100</xdr:row>
      <xdr:rowOff>108857</xdr:rowOff>
    </xdr:to>
    <xdr:cxnSp macro="">
      <xdr:nvCxnSpPr>
        <xdr:cNvPr id="570" name="直線コネクタ 569">
          <a:extLst>
            <a:ext uri="{FF2B5EF4-FFF2-40B4-BE49-F238E27FC236}">
              <a16:creationId xmlns:a16="http://schemas.microsoft.com/office/drawing/2014/main" id="{DA11F30B-5F58-49AE-8AF9-8A550510AD12}"/>
            </a:ext>
          </a:extLst>
        </xdr:cNvPr>
        <xdr:cNvCxnSpPr/>
      </xdr:nvCxnSpPr>
      <xdr:spPr>
        <a:xfrm>
          <a:off x="12072620" y="16840200"/>
          <a:ext cx="78232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99</xdr:row>
      <xdr:rowOff>164193</xdr:rowOff>
    </xdr:from>
    <xdr:to>
      <xdr:col>67</xdr:col>
      <xdr:colOff>101600</xdr:colOff>
      <xdr:row>100</xdr:row>
      <xdr:rowOff>94343</xdr:rowOff>
    </xdr:to>
    <xdr:sp macro="" textlink="">
      <xdr:nvSpPr>
        <xdr:cNvPr id="571" name="楕円 570">
          <a:extLst>
            <a:ext uri="{FF2B5EF4-FFF2-40B4-BE49-F238E27FC236}">
              <a16:creationId xmlns:a16="http://schemas.microsoft.com/office/drawing/2014/main" id="{FC2FF126-6259-4C12-8297-FE204982A5F7}"/>
            </a:ext>
          </a:extLst>
        </xdr:cNvPr>
        <xdr:cNvSpPr/>
      </xdr:nvSpPr>
      <xdr:spPr>
        <a:xfrm>
          <a:off x="11231880" y="1676055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100</xdr:row>
      <xdr:rowOff>43543</xdr:rowOff>
    </xdr:from>
    <xdr:to>
      <xdr:col>71</xdr:col>
      <xdr:colOff>177800</xdr:colOff>
      <xdr:row>100</xdr:row>
      <xdr:rowOff>76200</xdr:rowOff>
    </xdr:to>
    <xdr:cxnSp macro="">
      <xdr:nvCxnSpPr>
        <xdr:cNvPr id="572" name="直線コネクタ 571">
          <a:extLst>
            <a:ext uri="{FF2B5EF4-FFF2-40B4-BE49-F238E27FC236}">
              <a16:creationId xmlns:a16="http://schemas.microsoft.com/office/drawing/2014/main" id="{9E36259A-8CC2-4687-9181-C53FA7CEC002}"/>
            </a:ext>
          </a:extLst>
        </xdr:cNvPr>
        <xdr:cNvCxnSpPr/>
      </xdr:nvCxnSpPr>
      <xdr:spPr>
        <a:xfrm>
          <a:off x="11282680" y="16807543"/>
          <a:ext cx="78994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155683</xdr:rowOff>
    </xdr:from>
    <xdr:ext cx="405111" cy="259045"/>
    <xdr:sp macro="" textlink="">
      <xdr:nvSpPr>
        <xdr:cNvPr id="573" name="n_1aveValue【公民館】&#10;有形固定資産減価償却率">
          <a:extLst>
            <a:ext uri="{FF2B5EF4-FFF2-40B4-BE49-F238E27FC236}">
              <a16:creationId xmlns:a16="http://schemas.microsoft.com/office/drawing/2014/main" id="{812B76E3-AE21-4B85-BF41-1F6B906D6C46}"/>
            </a:ext>
          </a:extLst>
        </xdr:cNvPr>
        <xdr:cNvSpPr txBox="1"/>
      </xdr:nvSpPr>
      <xdr:spPr>
        <a:xfrm>
          <a:off x="13437244" y="177578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8726</xdr:rowOff>
    </xdr:from>
    <xdr:ext cx="405111" cy="259045"/>
    <xdr:sp macro="" textlink="">
      <xdr:nvSpPr>
        <xdr:cNvPr id="574" name="n_2aveValue【公民館】&#10;有形固定資産減価償却率">
          <a:extLst>
            <a:ext uri="{FF2B5EF4-FFF2-40B4-BE49-F238E27FC236}">
              <a16:creationId xmlns:a16="http://schemas.microsoft.com/office/drawing/2014/main" id="{D4B1D6E3-089A-44B9-915F-D6DCC488F8DA}"/>
            </a:ext>
          </a:extLst>
        </xdr:cNvPr>
        <xdr:cNvSpPr txBox="1"/>
      </xdr:nvSpPr>
      <xdr:spPr>
        <a:xfrm>
          <a:off x="12675244" y="1777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170378</xdr:rowOff>
    </xdr:from>
    <xdr:ext cx="405111" cy="259045"/>
    <xdr:sp macro="" textlink="">
      <xdr:nvSpPr>
        <xdr:cNvPr id="575" name="n_3aveValue【公民館】&#10;有形固定資産減価償却率">
          <a:extLst>
            <a:ext uri="{FF2B5EF4-FFF2-40B4-BE49-F238E27FC236}">
              <a16:creationId xmlns:a16="http://schemas.microsoft.com/office/drawing/2014/main" id="{3B2097B8-1ACA-40C9-B15A-7E2A5FF843F5}"/>
            </a:ext>
          </a:extLst>
        </xdr:cNvPr>
        <xdr:cNvSpPr txBox="1"/>
      </xdr:nvSpPr>
      <xdr:spPr>
        <a:xfrm>
          <a:off x="11900544" y="17772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163847</xdr:rowOff>
    </xdr:from>
    <xdr:ext cx="405111" cy="259045"/>
    <xdr:sp macro="" textlink="">
      <xdr:nvSpPr>
        <xdr:cNvPr id="576" name="n_4aveValue【公民館】&#10;有形固定資産減価償却率">
          <a:extLst>
            <a:ext uri="{FF2B5EF4-FFF2-40B4-BE49-F238E27FC236}">
              <a16:creationId xmlns:a16="http://schemas.microsoft.com/office/drawing/2014/main" id="{5B71FEFB-821C-4F36-962B-C665468A41FD}"/>
            </a:ext>
          </a:extLst>
        </xdr:cNvPr>
        <xdr:cNvSpPr txBox="1"/>
      </xdr:nvSpPr>
      <xdr:spPr>
        <a:xfrm>
          <a:off x="11102984" y="17766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37391</xdr:rowOff>
    </xdr:from>
    <xdr:ext cx="405111" cy="259045"/>
    <xdr:sp macro="" textlink="">
      <xdr:nvSpPr>
        <xdr:cNvPr id="577" name="n_1mainValue【公民館】&#10;有形固定資産減価償却率">
          <a:extLst>
            <a:ext uri="{FF2B5EF4-FFF2-40B4-BE49-F238E27FC236}">
              <a16:creationId xmlns:a16="http://schemas.microsoft.com/office/drawing/2014/main" id="{0C40DAFE-1CAE-48AF-9CF6-1766E5DFDACB}"/>
            </a:ext>
          </a:extLst>
        </xdr:cNvPr>
        <xdr:cNvSpPr txBox="1"/>
      </xdr:nvSpPr>
      <xdr:spPr>
        <a:xfrm>
          <a:off x="13437244" y="16633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4734</xdr:rowOff>
    </xdr:from>
    <xdr:ext cx="405111" cy="259045"/>
    <xdr:sp macro="" textlink="">
      <xdr:nvSpPr>
        <xdr:cNvPr id="578" name="n_2mainValue【公民館】&#10;有形固定資産減価償却率">
          <a:extLst>
            <a:ext uri="{FF2B5EF4-FFF2-40B4-BE49-F238E27FC236}">
              <a16:creationId xmlns:a16="http://schemas.microsoft.com/office/drawing/2014/main" id="{D141C6BB-2E8D-4399-B56D-B8134ACDEDA8}"/>
            </a:ext>
          </a:extLst>
        </xdr:cNvPr>
        <xdr:cNvSpPr txBox="1"/>
      </xdr:nvSpPr>
      <xdr:spPr>
        <a:xfrm>
          <a:off x="12675244" y="16601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7561</xdr:colOff>
      <xdr:row>98</xdr:row>
      <xdr:rowOff>143527</xdr:rowOff>
    </xdr:from>
    <xdr:ext cx="340478" cy="259045"/>
    <xdr:sp macro="" textlink="">
      <xdr:nvSpPr>
        <xdr:cNvPr id="579" name="n_3mainValue【公民館】&#10;有形固定資産減価償却率">
          <a:extLst>
            <a:ext uri="{FF2B5EF4-FFF2-40B4-BE49-F238E27FC236}">
              <a16:creationId xmlns:a16="http://schemas.microsoft.com/office/drawing/2014/main" id="{438E5EF6-5278-4656-9725-B5B2254A7157}"/>
            </a:ext>
          </a:extLst>
        </xdr:cNvPr>
        <xdr:cNvSpPr txBox="1"/>
      </xdr:nvSpPr>
      <xdr:spPr>
        <a:xfrm>
          <a:off x="11910001" y="165722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71061</xdr:colOff>
      <xdr:row>98</xdr:row>
      <xdr:rowOff>110870</xdr:rowOff>
    </xdr:from>
    <xdr:ext cx="340478" cy="259045"/>
    <xdr:sp macro="" textlink="">
      <xdr:nvSpPr>
        <xdr:cNvPr id="580" name="n_4mainValue【公民館】&#10;有形固定資産減価償却率">
          <a:extLst>
            <a:ext uri="{FF2B5EF4-FFF2-40B4-BE49-F238E27FC236}">
              <a16:creationId xmlns:a16="http://schemas.microsoft.com/office/drawing/2014/main" id="{68B2986B-DA9E-491B-8CB6-C465C2775BC0}"/>
            </a:ext>
          </a:extLst>
        </xdr:cNvPr>
        <xdr:cNvSpPr txBox="1"/>
      </xdr:nvSpPr>
      <xdr:spPr>
        <a:xfrm>
          <a:off x="11135301" y="165395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81" name="正方形/長方形 580">
          <a:extLst>
            <a:ext uri="{FF2B5EF4-FFF2-40B4-BE49-F238E27FC236}">
              <a16:creationId xmlns:a16="http://schemas.microsoft.com/office/drawing/2014/main" id="{58F3DCAE-176A-475A-B73B-043A9787BAD5}"/>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82" name="正方形/長方形 581">
          <a:extLst>
            <a:ext uri="{FF2B5EF4-FFF2-40B4-BE49-F238E27FC236}">
              <a16:creationId xmlns:a16="http://schemas.microsoft.com/office/drawing/2014/main" id="{363A5753-F301-407F-BF3A-3E252F05A2CB}"/>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83" name="正方形/長方形 582">
          <a:extLst>
            <a:ext uri="{FF2B5EF4-FFF2-40B4-BE49-F238E27FC236}">
              <a16:creationId xmlns:a16="http://schemas.microsoft.com/office/drawing/2014/main" id="{27E2C081-8FA1-4EC1-8E17-7DBA08878965}"/>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84" name="正方形/長方形 583">
          <a:extLst>
            <a:ext uri="{FF2B5EF4-FFF2-40B4-BE49-F238E27FC236}">
              <a16:creationId xmlns:a16="http://schemas.microsoft.com/office/drawing/2014/main" id="{8DD86895-3D9E-4DDC-BE63-96FE83EBC3C8}"/>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85" name="正方形/長方形 584">
          <a:extLst>
            <a:ext uri="{FF2B5EF4-FFF2-40B4-BE49-F238E27FC236}">
              <a16:creationId xmlns:a16="http://schemas.microsoft.com/office/drawing/2014/main" id="{0E04250A-B0C0-402F-9A67-9346F878703C}"/>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86" name="正方形/長方形 585">
          <a:extLst>
            <a:ext uri="{FF2B5EF4-FFF2-40B4-BE49-F238E27FC236}">
              <a16:creationId xmlns:a16="http://schemas.microsoft.com/office/drawing/2014/main" id="{A57CD405-D810-4821-900C-1077C3FE241D}"/>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87" name="正方形/長方形 586">
          <a:extLst>
            <a:ext uri="{FF2B5EF4-FFF2-40B4-BE49-F238E27FC236}">
              <a16:creationId xmlns:a16="http://schemas.microsoft.com/office/drawing/2014/main" id="{C028D087-8B69-459C-B4DA-063E64A26A94}"/>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88" name="正方形/長方形 587">
          <a:extLst>
            <a:ext uri="{FF2B5EF4-FFF2-40B4-BE49-F238E27FC236}">
              <a16:creationId xmlns:a16="http://schemas.microsoft.com/office/drawing/2014/main" id="{1A68DE8F-BEC3-4661-AD22-6F72FF36A7E6}"/>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89" name="テキスト ボックス 588">
          <a:extLst>
            <a:ext uri="{FF2B5EF4-FFF2-40B4-BE49-F238E27FC236}">
              <a16:creationId xmlns:a16="http://schemas.microsoft.com/office/drawing/2014/main" id="{6693010A-72E4-4D27-9C00-C81251EF2AB5}"/>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90" name="直線コネクタ 589">
          <a:extLst>
            <a:ext uri="{FF2B5EF4-FFF2-40B4-BE49-F238E27FC236}">
              <a16:creationId xmlns:a16="http://schemas.microsoft.com/office/drawing/2014/main" id="{B89A787D-40EA-4579-BF98-34A83DD093AB}"/>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591" name="直線コネクタ 590">
          <a:extLst>
            <a:ext uri="{FF2B5EF4-FFF2-40B4-BE49-F238E27FC236}">
              <a16:creationId xmlns:a16="http://schemas.microsoft.com/office/drawing/2014/main" id="{B820F629-FC39-41EB-9B7E-8CEBD1B3ED51}"/>
            </a:ext>
          </a:extLst>
        </xdr:cNvPr>
        <xdr:cNvCxnSpPr/>
      </xdr:nvCxnSpPr>
      <xdr:spPr>
        <a:xfrm>
          <a:off x="1609344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592" name="テキスト ボックス 591">
          <a:extLst>
            <a:ext uri="{FF2B5EF4-FFF2-40B4-BE49-F238E27FC236}">
              <a16:creationId xmlns:a16="http://schemas.microsoft.com/office/drawing/2014/main" id="{F08261C7-C1B2-4E94-B253-0C58EE77AF77}"/>
            </a:ext>
          </a:extLst>
        </xdr:cNvPr>
        <xdr:cNvSpPr txBox="1"/>
      </xdr:nvSpPr>
      <xdr:spPr>
        <a:xfrm>
          <a:off x="1569484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593" name="直線コネクタ 592">
          <a:extLst>
            <a:ext uri="{FF2B5EF4-FFF2-40B4-BE49-F238E27FC236}">
              <a16:creationId xmlns:a16="http://schemas.microsoft.com/office/drawing/2014/main" id="{7CE94B29-E41A-4B8F-81CD-FB41AFC5C191}"/>
            </a:ext>
          </a:extLst>
        </xdr:cNvPr>
        <xdr:cNvCxnSpPr/>
      </xdr:nvCxnSpPr>
      <xdr:spPr>
        <a:xfrm>
          <a:off x="1609344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594" name="テキスト ボックス 593">
          <a:extLst>
            <a:ext uri="{FF2B5EF4-FFF2-40B4-BE49-F238E27FC236}">
              <a16:creationId xmlns:a16="http://schemas.microsoft.com/office/drawing/2014/main" id="{1F436AB8-2867-45DE-9387-085E44568E28}"/>
            </a:ext>
          </a:extLst>
        </xdr:cNvPr>
        <xdr:cNvSpPr txBox="1"/>
      </xdr:nvSpPr>
      <xdr:spPr>
        <a:xfrm>
          <a:off x="15694841" y="178507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595" name="直線コネクタ 594">
          <a:extLst>
            <a:ext uri="{FF2B5EF4-FFF2-40B4-BE49-F238E27FC236}">
              <a16:creationId xmlns:a16="http://schemas.microsoft.com/office/drawing/2014/main" id="{081088C7-1176-402E-BF48-98373418A08E}"/>
            </a:ext>
          </a:extLst>
        </xdr:cNvPr>
        <xdr:cNvCxnSpPr/>
      </xdr:nvCxnSpPr>
      <xdr:spPr>
        <a:xfrm>
          <a:off x="1609344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596" name="テキスト ボックス 595">
          <a:extLst>
            <a:ext uri="{FF2B5EF4-FFF2-40B4-BE49-F238E27FC236}">
              <a16:creationId xmlns:a16="http://schemas.microsoft.com/office/drawing/2014/main" id="{F0292D09-6C5C-4E13-8507-AB5506553700}"/>
            </a:ext>
          </a:extLst>
        </xdr:cNvPr>
        <xdr:cNvSpPr txBox="1"/>
      </xdr:nvSpPr>
      <xdr:spPr>
        <a:xfrm>
          <a:off x="15694841" y="175318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597" name="直線コネクタ 596">
          <a:extLst>
            <a:ext uri="{FF2B5EF4-FFF2-40B4-BE49-F238E27FC236}">
              <a16:creationId xmlns:a16="http://schemas.microsoft.com/office/drawing/2014/main" id="{A65941EF-A7B3-42FE-83E2-404D76F57621}"/>
            </a:ext>
          </a:extLst>
        </xdr:cNvPr>
        <xdr:cNvCxnSpPr/>
      </xdr:nvCxnSpPr>
      <xdr:spPr>
        <a:xfrm>
          <a:off x="1609344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598" name="テキスト ボックス 597">
          <a:extLst>
            <a:ext uri="{FF2B5EF4-FFF2-40B4-BE49-F238E27FC236}">
              <a16:creationId xmlns:a16="http://schemas.microsoft.com/office/drawing/2014/main" id="{05687022-1DFB-4B02-BCFB-0A8FA0FE75CE}"/>
            </a:ext>
          </a:extLst>
        </xdr:cNvPr>
        <xdr:cNvSpPr txBox="1"/>
      </xdr:nvSpPr>
      <xdr:spPr>
        <a:xfrm>
          <a:off x="15694841" y="1721287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599" name="直線コネクタ 598">
          <a:extLst>
            <a:ext uri="{FF2B5EF4-FFF2-40B4-BE49-F238E27FC236}">
              <a16:creationId xmlns:a16="http://schemas.microsoft.com/office/drawing/2014/main" id="{A15F962C-7B06-4196-A039-7BBE42A54369}"/>
            </a:ext>
          </a:extLst>
        </xdr:cNvPr>
        <xdr:cNvCxnSpPr/>
      </xdr:nvCxnSpPr>
      <xdr:spPr>
        <a:xfrm>
          <a:off x="1609344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00" name="テキスト ボックス 599">
          <a:extLst>
            <a:ext uri="{FF2B5EF4-FFF2-40B4-BE49-F238E27FC236}">
              <a16:creationId xmlns:a16="http://schemas.microsoft.com/office/drawing/2014/main" id="{0D12EF00-FE9C-4D30-BD3F-1C39A68C93CF}"/>
            </a:ext>
          </a:extLst>
        </xdr:cNvPr>
        <xdr:cNvSpPr txBox="1"/>
      </xdr:nvSpPr>
      <xdr:spPr>
        <a:xfrm>
          <a:off x="15694841" y="1689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01" name="直線コネクタ 600">
          <a:extLst>
            <a:ext uri="{FF2B5EF4-FFF2-40B4-BE49-F238E27FC236}">
              <a16:creationId xmlns:a16="http://schemas.microsoft.com/office/drawing/2014/main" id="{35B66883-47F8-49A4-86A2-330EE762B2CC}"/>
            </a:ext>
          </a:extLst>
        </xdr:cNvPr>
        <xdr:cNvCxnSpPr/>
      </xdr:nvCxnSpPr>
      <xdr:spPr>
        <a:xfrm>
          <a:off x="1609344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02" name="テキスト ボックス 601">
          <a:extLst>
            <a:ext uri="{FF2B5EF4-FFF2-40B4-BE49-F238E27FC236}">
              <a16:creationId xmlns:a16="http://schemas.microsoft.com/office/drawing/2014/main" id="{7336D5BF-B5D8-4409-B699-FA3B47D1165F}"/>
            </a:ext>
          </a:extLst>
        </xdr:cNvPr>
        <xdr:cNvSpPr txBox="1"/>
      </xdr:nvSpPr>
      <xdr:spPr>
        <a:xfrm>
          <a:off x="1569484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03" name="直線コネクタ 602">
          <a:extLst>
            <a:ext uri="{FF2B5EF4-FFF2-40B4-BE49-F238E27FC236}">
              <a16:creationId xmlns:a16="http://schemas.microsoft.com/office/drawing/2014/main" id="{4DA1D128-81D8-43E4-8F61-A45F1F5291E0}"/>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04" name="テキスト ボックス 603">
          <a:extLst>
            <a:ext uri="{FF2B5EF4-FFF2-40B4-BE49-F238E27FC236}">
              <a16:creationId xmlns:a16="http://schemas.microsoft.com/office/drawing/2014/main" id="{C5A82B1A-2838-431F-8832-625791383E73}"/>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05" name="【公民館】&#10;一人当たり面積グラフ枠">
          <a:extLst>
            <a:ext uri="{FF2B5EF4-FFF2-40B4-BE49-F238E27FC236}">
              <a16:creationId xmlns:a16="http://schemas.microsoft.com/office/drawing/2014/main" id="{E6AF483C-5D5F-47D5-A1A0-3C8EF282C581}"/>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112123</xdr:rowOff>
    </xdr:from>
    <xdr:to>
      <xdr:col>116</xdr:col>
      <xdr:colOff>62864</xdr:colOff>
      <xdr:row>109</xdr:row>
      <xdr:rowOff>32113</xdr:rowOff>
    </xdr:to>
    <xdr:cxnSp macro="">
      <xdr:nvCxnSpPr>
        <xdr:cNvPr id="606" name="直線コネクタ 605">
          <a:extLst>
            <a:ext uri="{FF2B5EF4-FFF2-40B4-BE49-F238E27FC236}">
              <a16:creationId xmlns:a16="http://schemas.microsoft.com/office/drawing/2014/main" id="{CEB73F31-E79B-4455-8F31-BBA66DD2C084}"/>
            </a:ext>
          </a:extLst>
        </xdr:cNvPr>
        <xdr:cNvCxnSpPr/>
      </xdr:nvCxnSpPr>
      <xdr:spPr>
        <a:xfrm flipV="1">
          <a:off x="19509104" y="16876123"/>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35940</xdr:rowOff>
    </xdr:from>
    <xdr:ext cx="469744" cy="259045"/>
    <xdr:sp macro="" textlink="">
      <xdr:nvSpPr>
        <xdr:cNvPr id="607" name="【公民館】&#10;一人当たり面積最小値テキスト">
          <a:extLst>
            <a:ext uri="{FF2B5EF4-FFF2-40B4-BE49-F238E27FC236}">
              <a16:creationId xmlns:a16="http://schemas.microsoft.com/office/drawing/2014/main" id="{DAB0FF21-EC13-4093-A0D9-F999883351A7}"/>
            </a:ext>
          </a:extLst>
        </xdr:cNvPr>
        <xdr:cNvSpPr txBox="1"/>
      </xdr:nvSpPr>
      <xdr:spPr>
        <a:xfrm>
          <a:off x="19547840" y="18308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32113</xdr:rowOff>
    </xdr:from>
    <xdr:to>
      <xdr:col>116</xdr:col>
      <xdr:colOff>152400</xdr:colOff>
      <xdr:row>109</xdr:row>
      <xdr:rowOff>32113</xdr:rowOff>
    </xdr:to>
    <xdr:cxnSp macro="">
      <xdr:nvCxnSpPr>
        <xdr:cNvPr id="608" name="直線コネクタ 607">
          <a:extLst>
            <a:ext uri="{FF2B5EF4-FFF2-40B4-BE49-F238E27FC236}">
              <a16:creationId xmlns:a16="http://schemas.microsoft.com/office/drawing/2014/main" id="{2A73C5D9-E23A-4018-A20A-29F9077CD6D5}"/>
            </a:ext>
          </a:extLst>
        </xdr:cNvPr>
        <xdr:cNvCxnSpPr/>
      </xdr:nvCxnSpPr>
      <xdr:spPr>
        <a:xfrm>
          <a:off x="19443700" y="1830487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58800</xdr:rowOff>
    </xdr:from>
    <xdr:ext cx="469744" cy="259045"/>
    <xdr:sp macro="" textlink="">
      <xdr:nvSpPr>
        <xdr:cNvPr id="609" name="【公民館】&#10;一人当たり面積最大値テキスト">
          <a:extLst>
            <a:ext uri="{FF2B5EF4-FFF2-40B4-BE49-F238E27FC236}">
              <a16:creationId xmlns:a16="http://schemas.microsoft.com/office/drawing/2014/main" id="{427FA97A-286A-4B75-AFD3-9B437E1E4586}"/>
            </a:ext>
          </a:extLst>
        </xdr:cNvPr>
        <xdr:cNvSpPr txBox="1"/>
      </xdr:nvSpPr>
      <xdr:spPr>
        <a:xfrm>
          <a:off x="19547840" y="16655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112123</xdr:rowOff>
    </xdr:from>
    <xdr:to>
      <xdr:col>116</xdr:col>
      <xdr:colOff>152400</xdr:colOff>
      <xdr:row>100</xdr:row>
      <xdr:rowOff>112123</xdr:rowOff>
    </xdr:to>
    <xdr:cxnSp macro="">
      <xdr:nvCxnSpPr>
        <xdr:cNvPr id="610" name="直線コネクタ 609">
          <a:extLst>
            <a:ext uri="{FF2B5EF4-FFF2-40B4-BE49-F238E27FC236}">
              <a16:creationId xmlns:a16="http://schemas.microsoft.com/office/drawing/2014/main" id="{0985F0B1-82D4-4215-AA6D-D137D4FD66D1}"/>
            </a:ext>
          </a:extLst>
        </xdr:cNvPr>
        <xdr:cNvCxnSpPr/>
      </xdr:nvCxnSpPr>
      <xdr:spPr>
        <a:xfrm>
          <a:off x="19443700" y="1687612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120122</xdr:rowOff>
    </xdr:from>
    <xdr:ext cx="469744" cy="259045"/>
    <xdr:sp macro="" textlink="">
      <xdr:nvSpPr>
        <xdr:cNvPr id="611" name="【公民館】&#10;一人当たり面積平均値テキスト">
          <a:extLst>
            <a:ext uri="{FF2B5EF4-FFF2-40B4-BE49-F238E27FC236}">
              <a16:creationId xmlns:a16="http://schemas.microsoft.com/office/drawing/2014/main" id="{59C62F83-C9E8-47D1-ACC1-78BD1844E2D7}"/>
            </a:ext>
          </a:extLst>
        </xdr:cNvPr>
        <xdr:cNvSpPr txBox="1"/>
      </xdr:nvSpPr>
      <xdr:spPr>
        <a:xfrm>
          <a:off x="19547840" y="177223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97245</xdr:rowOff>
    </xdr:from>
    <xdr:to>
      <xdr:col>116</xdr:col>
      <xdr:colOff>114300</xdr:colOff>
      <xdr:row>107</xdr:row>
      <xdr:rowOff>27395</xdr:rowOff>
    </xdr:to>
    <xdr:sp macro="" textlink="">
      <xdr:nvSpPr>
        <xdr:cNvPr id="612" name="フローチャート: 判断 611">
          <a:extLst>
            <a:ext uri="{FF2B5EF4-FFF2-40B4-BE49-F238E27FC236}">
              <a16:creationId xmlns:a16="http://schemas.microsoft.com/office/drawing/2014/main" id="{EFEE99AD-1BF6-45B2-B22D-AD27D4A77C6F}"/>
            </a:ext>
          </a:extLst>
        </xdr:cNvPr>
        <xdr:cNvSpPr/>
      </xdr:nvSpPr>
      <xdr:spPr>
        <a:xfrm>
          <a:off x="19458940" y="178670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107043</xdr:rowOff>
    </xdr:from>
    <xdr:to>
      <xdr:col>112</xdr:col>
      <xdr:colOff>38100</xdr:colOff>
      <xdr:row>107</xdr:row>
      <xdr:rowOff>37193</xdr:rowOff>
    </xdr:to>
    <xdr:sp macro="" textlink="">
      <xdr:nvSpPr>
        <xdr:cNvPr id="613" name="フローチャート: 判断 612">
          <a:extLst>
            <a:ext uri="{FF2B5EF4-FFF2-40B4-BE49-F238E27FC236}">
              <a16:creationId xmlns:a16="http://schemas.microsoft.com/office/drawing/2014/main" id="{9D06CB22-1236-4110-AE4F-34C440A6FD2D}"/>
            </a:ext>
          </a:extLst>
        </xdr:cNvPr>
        <xdr:cNvSpPr/>
      </xdr:nvSpPr>
      <xdr:spPr>
        <a:xfrm>
          <a:off x="18735040" y="1787688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100512</xdr:rowOff>
    </xdr:from>
    <xdr:to>
      <xdr:col>107</xdr:col>
      <xdr:colOff>101600</xdr:colOff>
      <xdr:row>107</xdr:row>
      <xdr:rowOff>30662</xdr:rowOff>
    </xdr:to>
    <xdr:sp macro="" textlink="">
      <xdr:nvSpPr>
        <xdr:cNvPr id="614" name="フローチャート: 判断 613">
          <a:extLst>
            <a:ext uri="{FF2B5EF4-FFF2-40B4-BE49-F238E27FC236}">
              <a16:creationId xmlns:a16="http://schemas.microsoft.com/office/drawing/2014/main" id="{82676250-7556-43DE-AD4E-B6F475DF1EC4}"/>
            </a:ext>
          </a:extLst>
        </xdr:cNvPr>
        <xdr:cNvSpPr/>
      </xdr:nvSpPr>
      <xdr:spPr>
        <a:xfrm>
          <a:off x="17937480" y="1787035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93980</xdr:rowOff>
    </xdr:from>
    <xdr:to>
      <xdr:col>102</xdr:col>
      <xdr:colOff>165100</xdr:colOff>
      <xdr:row>107</xdr:row>
      <xdr:rowOff>24130</xdr:rowOff>
    </xdr:to>
    <xdr:sp macro="" textlink="">
      <xdr:nvSpPr>
        <xdr:cNvPr id="615" name="フローチャート: 判断 614">
          <a:extLst>
            <a:ext uri="{FF2B5EF4-FFF2-40B4-BE49-F238E27FC236}">
              <a16:creationId xmlns:a16="http://schemas.microsoft.com/office/drawing/2014/main" id="{6715E7F5-173E-48CB-896F-96DABD0A75CA}"/>
            </a:ext>
          </a:extLst>
        </xdr:cNvPr>
        <xdr:cNvSpPr/>
      </xdr:nvSpPr>
      <xdr:spPr>
        <a:xfrm>
          <a:off x="17162780" y="178638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107043</xdr:rowOff>
    </xdr:from>
    <xdr:to>
      <xdr:col>98</xdr:col>
      <xdr:colOff>38100</xdr:colOff>
      <xdr:row>107</xdr:row>
      <xdr:rowOff>37193</xdr:rowOff>
    </xdr:to>
    <xdr:sp macro="" textlink="">
      <xdr:nvSpPr>
        <xdr:cNvPr id="616" name="フローチャート: 判断 615">
          <a:extLst>
            <a:ext uri="{FF2B5EF4-FFF2-40B4-BE49-F238E27FC236}">
              <a16:creationId xmlns:a16="http://schemas.microsoft.com/office/drawing/2014/main" id="{87183A05-4123-4991-817E-31EFD095D9EC}"/>
            </a:ext>
          </a:extLst>
        </xdr:cNvPr>
        <xdr:cNvSpPr/>
      </xdr:nvSpPr>
      <xdr:spPr>
        <a:xfrm>
          <a:off x="16388080" y="1787688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17" name="テキスト ボックス 616">
          <a:extLst>
            <a:ext uri="{FF2B5EF4-FFF2-40B4-BE49-F238E27FC236}">
              <a16:creationId xmlns:a16="http://schemas.microsoft.com/office/drawing/2014/main" id="{6A9538BD-EB37-4AE5-A589-E7E78810D6C5}"/>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18" name="テキスト ボックス 617">
          <a:extLst>
            <a:ext uri="{FF2B5EF4-FFF2-40B4-BE49-F238E27FC236}">
              <a16:creationId xmlns:a16="http://schemas.microsoft.com/office/drawing/2014/main" id="{2646F55B-165E-4A15-8775-E17B8C76C018}"/>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19" name="テキスト ボックス 618">
          <a:extLst>
            <a:ext uri="{FF2B5EF4-FFF2-40B4-BE49-F238E27FC236}">
              <a16:creationId xmlns:a16="http://schemas.microsoft.com/office/drawing/2014/main" id="{7C83D48B-76C9-4B55-B9A5-72B2A29C803B}"/>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20" name="テキスト ボックス 619">
          <a:extLst>
            <a:ext uri="{FF2B5EF4-FFF2-40B4-BE49-F238E27FC236}">
              <a16:creationId xmlns:a16="http://schemas.microsoft.com/office/drawing/2014/main" id="{2BB82ED1-FCF2-410F-8358-186FBDFA2169}"/>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21" name="テキスト ボックス 620">
          <a:extLst>
            <a:ext uri="{FF2B5EF4-FFF2-40B4-BE49-F238E27FC236}">
              <a16:creationId xmlns:a16="http://schemas.microsoft.com/office/drawing/2014/main" id="{42568F35-01A6-47D6-982C-EAAB1F9E41CC}"/>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111942</xdr:rowOff>
    </xdr:from>
    <xdr:to>
      <xdr:col>116</xdr:col>
      <xdr:colOff>114300</xdr:colOff>
      <xdr:row>108</xdr:row>
      <xdr:rowOff>42092</xdr:rowOff>
    </xdr:to>
    <xdr:sp macro="" textlink="">
      <xdr:nvSpPr>
        <xdr:cNvPr id="622" name="楕円 621">
          <a:extLst>
            <a:ext uri="{FF2B5EF4-FFF2-40B4-BE49-F238E27FC236}">
              <a16:creationId xmlns:a16="http://schemas.microsoft.com/office/drawing/2014/main" id="{F800B6B0-7340-4163-8375-B24E48B8DB4F}"/>
            </a:ext>
          </a:extLst>
        </xdr:cNvPr>
        <xdr:cNvSpPr/>
      </xdr:nvSpPr>
      <xdr:spPr>
        <a:xfrm>
          <a:off x="19458940" y="1804942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90369</xdr:rowOff>
    </xdr:from>
    <xdr:ext cx="469744" cy="259045"/>
    <xdr:sp macro="" textlink="">
      <xdr:nvSpPr>
        <xdr:cNvPr id="623" name="【公民館】&#10;一人当たり面積該当値テキスト">
          <a:extLst>
            <a:ext uri="{FF2B5EF4-FFF2-40B4-BE49-F238E27FC236}">
              <a16:creationId xmlns:a16="http://schemas.microsoft.com/office/drawing/2014/main" id="{2DEEF90E-D31F-4753-862B-B2AEDE73CE88}"/>
            </a:ext>
          </a:extLst>
        </xdr:cNvPr>
        <xdr:cNvSpPr txBox="1"/>
      </xdr:nvSpPr>
      <xdr:spPr>
        <a:xfrm>
          <a:off x="19547840" y="18027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111942</xdr:rowOff>
    </xdr:from>
    <xdr:to>
      <xdr:col>112</xdr:col>
      <xdr:colOff>38100</xdr:colOff>
      <xdr:row>108</xdr:row>
      <xdr:rowOff>42092</xdr:rowOff>
    </xdr:to>
    <xdr:sp macro="" textlink="">
      <xdr:nvSpPr>
        <xdr:cNvPr id="624" name="楕円 623">
          <a:extLst>
            <a:ext uri="{FF2B5EF4-FFF2-40B4-BE49-F238E27FC236}">
              <a16:creationId xmlns:a16="http://schemas.microsoft.com/office/drawing/2014/main" id="{80D484A9-87C4-4E41-90F6-7FB71376C059}"/>
            </a:ext>
          </a:extLst>
        </xdr:cNvPr>
        <xdr:cNvSpPr/>
      </xdr:nvSpPr>
      <xdr:spPr>
        <a:xfrm>
          <a:off x="18735040" y="1804942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162742</xdr:rowOff>
    </xdr:from>
    <xdr:to>
      <xdr:col>116</xdr:col>
      <xdr:colOff>63500</xdr:colOff>
      <xdr:row>107</xdr:row>
      <xdr:rowOff>162742</xdr:rowOff>
    </xdr:to>
    <xdr:cxnSp macro="">
      <xdr:nvCxnSpPr>
        <xdr:cNvPr id="625" name="直線コネクタ 624">
          <a:extLst>
            <a:ext uri="{FF2B5EF4-FFF2-40B4-BE49-F238E27FC236}">
              <a16:creationId xmlns:a16="http://schemas.microsoft.com/office/drawing/2014/main" id="{D1B3AD73-4AB5-4A76-9762-C60C82FBE818}"/>
            </a:ext>
          </a:extLst>
        </xdr:cNvPr>
        <xdr:cNvCxnSpPr/>
      </xdr:nvCxnSpPr>
      <xdr:spPr>
        <a:xfrm>
          <a:off x="18778220" y="18100222"/>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108676</xdr:rowOff>
    </xdr:from>
    <xdr:to>
      <xdr:col>107</xdr:col>
      <xdr:colOff>101600</xdr:colOff>
      <xdr:row>108</xdr:row>
      <xdr:rowOff>38826</xdr:rowOff>
    </xdr:to>
    <xdr:sp macro="" textlink="">
      <xdr:nvSpPr>
        <xdr:cNvPr id="626" name="楕円 625">
          <a:extLst>
            <a:ext uri="{FF2B5EF4-FFF2-40B4-BE49-F238E27FC236}">
              <a16:creationId xmlns:a16="http://schemas.microsoft.com/office/drawing/2014/main" id="{8C94FFD2-0DF8-403D-A574-B89BFCA25E8B}"/>
            </a:ext>
          </a:extLst>
        </xdr:cNvPr>
        <xdr:cNvSpPr/>
      </xdr:nvSpPr>
      <xdr:spPr>
        <a:xfrm>
          <a:off x="17937480" y="1804615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159476</xdr:rowOff>
    </xdr:from>
    <xdr:to>
      <xdr:col>111</xdr:col>
      <xdr:colOff>177800</xdr:colOff>
      <xdr:row>107</xdr:row>
      <xdr:rowOff>162742</xdr:rowOff>
    </xdr:to>
    <xdr:cxnSp macro="">
      <xdr:nvCxnSpPr>
        <xdr:cNvPr id="627" name="直線コネクタ 626">
          <a:extLst>
            <a:ext uri="{FF2B5EF4-FFF2-40B4-BE49-F238E27FC236}">
              <a16:creationId xmlns:a16="http://schemas.microsoft.com/office/drawing/2014/main" id="{CE0E9FEC-4C41-42D3-A96B-D4E985701585}"/>
            </a:ext>
          </a:extLst>
        </xdr:cNvPr>
        <xdr:cNvCxnSpPr/>
      </xdr:nvCxnSpPr>
      <xdr:spPr>
        <a:xfrm>
          <a:off x="17988280" y="18096956"/>
          <a:ext cx="78994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108676</xdr:rowOff>
    </xdr:from>
    <xdr:to>
      <xdr:col>102</xdr:col>
      <xdr:colOff>165100</xdr:colOff>
      <xdr:row>108</xdr:row>
      <xdr:rowOff>38826</xdr:rowOff>
    </xdr:to>
    <xdr:sp macro="" textlink="">
      <xdr:nvSpPr>
        <xdr:cNvPr id="628" name="楕円 627">
          <a:extLst>
            <a:ext uri="{FF2B5EF4-FFF2-40B4-BE49-F238E27FC236}">
              <a16:creationId xmlns:a16="http://schemas.microsoft.com/office/drawing/2014/main" id="{F0F313B3-3A84-4078-BDCC-3308835ABB7D}"/>
            </a:ext>
          </a:extLst>
        </xdr:cNvPr>
        <xdr:cNvSpPr/>
      </xdr:nvSpPr>
      <xdr:spPr>
        <a:xfrm>
          <a:off x="17162780" y="1804615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159476</xdr:rowOff>
    </xdr:from>
    <xdr:to>
      <xdr:col>107</xdr:col>
      <xdr:colOff>50800</xdr:colOff>
      <xdr:row>107</xdr:row>
      <xdr:rowOff>159476</xdr:rowOff>
    </xdr:to>
    <xdr:cxnSp macro="">
      <xdr:nvCxnSpPr>
        <xdr:cNvPr id="629" name="直線コネクタ 628">
          <a:extLst>
            <a:ext uri="{FF2B5EF4-FFF2-40B4-BE49-F238E27FC236}">
              <a16:creationId xmlns:a16="http://schemas.microsoft.com/office/drawing/2014/main" id="{C510958F-9FFD-44AF-B951-0356A296D373}"/>
            </a:ext>
          </a:extLst>
        </xdr:cNvPr>
        <xdr:cNvCxnSpPr/>
      </xdr:nvCxnSpPr>
      <xdr:spPr>
        <a:xfrm>
          <a:off x="17213580" y="18096956"/>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105411</xdr:rowOff>
    </xdr:from>
    <xdr:to>
      <xdr:col>98</xdr:col>
      <xdr:colOff>38100</xdr:colOff>
      <xdr:row>108</xdr:row>
      <xdr:rowOff>35561</xdr:rowOff>
    </xdr:to>
    <xdr:sp macro="" textlink="">
      <xdr:nvSpPr>
        <xdr:cNvPr id="630" name="楕円 629">
          <a:extLst>
            <a:ext uri="{FF2B5EF4-FFF2-40B4-BE49-F238E27FC236}">
              <a16:creationId xmlns:a16="http://schemas.microsoft.com/office/drawing/2014/main" id="{B879B504-9909-45BC-9450-A5C6B1C78B6C}"/>
            </a:ext>
          </a:extLst>
        </xdr:cNvPr>
        <xdr:cNvSpPr/>
      </xdr:nvSpPr>
      <xdr:spPr>
        <a:xfrm>
          <a:off x="16388080" y="1804289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156211</xdr:rowOff>
    </xdr:from>
    <xdr:to>
      <xdr:col>102</xdr:col>
      <xdr:colOff>114300</xdr:colOff>
      <xdr:row>107</xdr:row>
      <xdr:rowOff>159476</xdr:rowOff>
    </xdr:to>
    <xdr:cxnSp macro="">
      <xdr:nvCxnSpPr>
        <xdr:cNvPr id="631" name="直線コネクタ 630">
          <a:extLst>
            <a:ext uri="{FF2B5EF4-FFF2-40B4-BE49-F238E27FC236}">
              <a16:creationId xmlns:a16="http://schemas.microsoft.com/office/drawing/2014/main" id="{930E9380-3803-4CA0-BDF1-1C80E4623822}"/>
            </a:ext>
          </a:extLst>
        </xdr:cNvPr>
        <xdr:cNvCxnSpPr/>
      </xdr:nvCxnSpPr>
      <xdr:spPr>
        <a:xfrm>
          <a:off x="16431260" y="18093691"/>
          <a:ext cx="78232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53720</xdr:rowOff>
    </xdr:from>
    <xdr:ext cx="469744" cy="259045"/>
    <xdr:sp macro="" textlink="">
      <xdr:nvSpPr>
        <xdr:cNvPr id="632" name="n_1aveValue【公民館】&#10;一人当たり面積">
          <a:extLst>
            <a:ext uri="{FF2B5EF4-FFF2-40B4-BE49-F238E27FC236}">
              <a16:creationId xmlns:a16="http://schemas.microsoft.com/office/drawing/2014/main" id="{B15DC44F-4A00-4E85-A1A4-667D7B166408}"/>
            </a:ext>
          </a:extLst>
        </xdr:cNvPr>
        <xdr:cNvSpPr txBox="1"/>
      </xdr:nvSpPr>
      <xdr:spPr>
        <a:xfrm>
          <a:off x="18561127" y="17655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47189</xdr:rowOff>
    </xdr:from>
    <xdr:ext cx="469744" cy="259045"/>
    <xdr:sp macro="" textlink="">
      <xdr:nvSpPr>
        <xdr:cNvPr id="633" name="n_2aveValue【公民館】&#10;一人当たり面積">
          <a:extLst>
            <a:ext uri="{FF2B5EF4-FFF2-40B4-BE49-F238E27FC236}">
              <a16:creationId xmlns:a16="http://schemas.microsoft.com/office/drawing/2014/main" id="{9C49C1AE-416A-4044-B7DE-DBEB13336C1B}"/>
            </a:ext>
          </a:extLst>
        </xdr:cNvPr>
        <xdr:cNvSpPr txBox="1"/>
      </xdr:nvSpPr>
      <xdr:spPr>
        <a:xfrm>
          <a:off x="17776267" y="17649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40657</xdr:rowOff>
    </xdr:from>
    <xdr:ext cx="469744" cy="259045"/>
    <xdr:sp macro="" textlink="">
      <xdr:nvSpPr>
        <xdr:cNvPr id="634" name="n_3aveValue【公民館】&#10;一人当たり面積">
          <a:extLst>
            <a:ext uri="{FF2B5EF4-FFF2-40B4-BE49-F238E27FC236}">
              <a16:creationId xmlns:a16="http://schemas.microsoft.com/office/drawing/2014/main" id="{CCAE8580-34A3-4F30-B279-2C2DB83FF77F}"/>
            </a:ext>
          </a:extLst>
        </xdr:cNvPr>
        <xdr:cNvSpPr txBox="1"/>
      </xdr:nvSpPr>
      <xdr:spPr>
        <a:xfrm>
          <a:off x="17001567" y="17642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53720</xdr:rowOff>
    </xdr:from>
    <xdr:ext cx="469744" cy="259045"/>
    <xdr:sp macro="" textlink="">
      <xdr:nvSpPr>
        <xdr:cNvPr id="635" name="n_4aveValue【公民館】&#10;一人当たり面積">
          <a:extLst>
            <a:ext uri="{FF2B5EF4-FFF2-40B4-BE49-F238E27FC236}">
              <a16:creationId xmlns:a16="http://schemas.microsoft.com/office/drawing/2014/main" id="{156EE058-EDAE-467A-8B21-30C51ABDCE01}"/>
            </a:ext>
          </a:extLst>
        </xdr:cNvPr>
        <xdr:cNvSpPr txBox="1"/>
      </xdr:nvSpPr>
      <xdr:spPr>
        <a:xfrm>
          <a:off x="16226867" y="17655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33219</xdr:rowOff>
    </xdr:from>
    <xdr:ext cx="469744" cy="259045"/>
    <xdr:sp macro="" textlink="">
      <xdr:nvSpPr>
        <xdr:cNvPr id="636" name="n_1mainValue【公民館】&#10;一人当たり面積">
          <a:extLst>
            <a:ext uri="{FF2B5EF4-FFF2-40B4-BE49-F238E27FC236}">
              <a16:creationId xmlns:a16="http://schemas.microsoft.com/office/drawing/2014/main" id="{8D50CF95-9DBB-49C8-94C9-3A5ED6ACB15A}"/>
            </a:ext>
          </a:extLst>
        </xdr:cNvPr>
        <xdr:cNvSpPr txBox="1"/>
      </xdr:nvSpPr>
      <xdr:spPr>
        <a:xfrm>
          <a:off x="18561127" y="1813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29953</xdr:rowOff>
    </xdr:from>
    <xdr:ext cx="469744" cy="259045"/>
    <xdr:sp macro="" textlink="">
      <xdr:nvSpPr>
        <xdr:cNvPr id="637" name="n_2mainValue【公民館】&#10;一人当たり面積">
          <a:extLst>
            <a:ext uri="{FF2B5EF4-FFF2-40B4-BE49-F238E27FC236}">
              <a16:creationId xmlns:a16="http://schemas.microsoft.com/office/drawing/2014/main" id="{F25D2936-317B-4362-8108-989A91948230}"/>
            </a:ext>
          </a:extLst>
        </xdr:cNvPr>
        <xdr:cNvSpPr txBox="1"/>
      </xdr:nvSpPr>
      <xdr:spPr>
        <a:xfrm>
          <a:off x="17776267" y="18135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29953</xdr:rowOff>
    </xdr:from>
    <xdr:ext cx="469744" cy="259045"/>
    <xdr:sp macro="" textlink="">
      <xdr:nvSpPr>
        <xdr:cNvPr id="638" name="n_3mainValue【公民館】&#10;一人当たり面積">
          <a:extLst>
            <a:ext uri="{FF2B5EF4-FFF2-40B4-BE49-F238E27FC236}">
              <a16:creationId xmlns:a16="http://schemas.microsoft.com/office/drawing/2014/main" id="{295C8962-6772-40C4-A365-82FDE37FD50C}"/>
            </a:ext>
          </a:extLst>
        </xdr:cNvPr>
        <xdr:cNvSpPr txBox="1"/>
      </xdr:nvSpPr>
      <xdr:spPr>
        <a:xfrm>
          <a:off x="17001567" y="18135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26688</xdr:rowOff>
    </xdr:from>
    <xdr:ext cx="469744" cy="259045"/>
    <xdr:sp macro="" textlink="">
      <xdr:nvSpPr>
        <xdr:cNvPr id="639" name="n_4mainValue【公民館】&#10;一人当たり面積">
          <a:extLst>
            <a:ext uri="{FF2B5EF4-FFF2-40B4-BE49-F238E27FC236}">
              <a16:creationId xmlns:a16="http://schemas.microsoft.com/office/drawing/2014/main" id="{785AC0B2-2ACF-4E80-826C-B71134A5852B}"/>
            </a:ext>
          </a:extLst>
        </xdr:cNvPr>
        <xdr:cNvSpPr txBox="1"/>
      </xdr:nvSpPr>
      <xdr:spPr>
        <a:xfrm>
          <a:off x="16226867" y="18131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40" name="正方形/長方形 639">
          <a:extLst>
            <a:ext uri="{FF2B5EF4-FFF2-40B4-BE49-F238E27FC236}">
              <a16:creationId xmlns:a16="http://schemas.microsoft.com/office/drawing/2014/main" id="{2D14BCBF-2923-47C2-AA72-417877BCCBE9}"/>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41" name="正方形/長方形 640">
          <a:extLst>
            <a:ext uri="{FF2B5EF4-FFF2-40B4-BE49-F238E27FC236}">
              <a16:creationId xmlns:a16="http://schemas.microsoft.com/office/drawing/2014/main" id="{5E35FE3B-5FDD-434F-BA85-15DED38B6B36}"/>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42" name="テキスト ボックス 641">
          <a:extLst>
            <a:ext uri="{FF2B5EF4-FFF2-40B4-BE49-F238E27FC236}">
              <a16:creationId xmlns:a16="http://schemas.microsoft.com/office/drawing/2014/main" id="{05101929-FEC7-46BE-BB0F-8A1C8DD71E9D}"/>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類似団体と比較して、特に有形固定資産減価償却率が高くなっている施設は、道路、橋りょうであり、特に低くなっている施設は、公民館である。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道路及び橋りょうについては、道路が有形固定資産減価償却率</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79.2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％、橋りょうが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76.9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％となっており、特に道路の有形固定資産原価償却率が高くなっているが、公共施設等総合管理計画に基づき適正な管理を行い、老朽化対策に取り組んでいる。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公民館については、平成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年度に中央公民館の建替えを実施したため、有形固定資産減価償却率が低くなっている。これに伴い、一人当たり面積が少なく、今後の維持管理費用の減少も見込んでいる。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992D85C2-3537-4C63-9C81-4552191726BB}"/>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84D2D195-423E-4DFC-ADAB-B4C5E3A7CA5E}"/>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F1894FF1-96A1-446B-A6BE-73905960A339}"/>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AF2EEECD-481F-4A92-8FBB-DF07072C7F92}"/>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岐阜県岐南町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BC7C03A9-8026-4FA8-BFC4-17A6466A5F4E}"/>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8134A0B0-83A3-459D-8668-833EBEE2AFA8}"/>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BB85C3D-D658-4075-9F45-469D9518CAEF}"/>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A8F23A23-9116-44A7-9AC1-DB8D102B995C}"/>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AD0E8563-85C5-459A-9E98-1992C3AC3DB4}"/>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AF99CBC7-1C6C-4CC1-B294-80BDCC8C7702}"/>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26,243
25,557
7.91
10,605,693
9,891,581
661,220
5,595,075
4,833,664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E94D8C39-019B-455A-A093-8E5D5A28399C}"/>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CE24031E-5D00-4143-974B-80680419B21F}"/>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E261FCB6-FEDC-4B75-9BE2-E809CDE5ECE2}"/>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63C206F2-A5F2-4522-ABBA-4E2DC808C2F3}"/>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C50AC714-ADBF-4569-9F43-87F9BD7B68FF}"/>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E7467114-6CFF-4A3E-AD86-F77771F42C5E}"/>
            </a:ext>
          </a:extLst>
        </xdr:cNvPr>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ED98A4E5-89E2-46CB-A3D9-0245DFE255F1}"/>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E9E70AAB-0485-4073-831F-DE42F62AED50}"/>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3DAADF42-4A61-4014-B045-4E14661D6EEE}"/>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7AD270A3-3FA0-4325-8354-E97A1D22FDE2}"/>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4D3D8CA8-2CCD-4674-ACEA-E3F13E2D7E7C}"/>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E20364AB-9727-4DF5-B020-677E845F73CB}"/>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F93AD697-D2E6-4477-8AD9-D6340E94C84F}"/>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76779B97-AD6E-4726-A8A6-17584D9BF710}"/>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39EE3091-3A3E-44EA-B12C-1EEBCEB52421}"/>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CEE0642C-BCA0-43B7-8C20-77DE22163921}"/>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B5F717B1-579B-4BCE-84C2-6EDF9901562E}"/>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E073D366-E839-41BB-8CE0-864A3E6AFFB7}"/>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A99BC772-2038-4B81-A0C4-38774DD04BBD}"/>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751B2B84-0095-4793-ADF7-F50A4A3A6B4E}"/>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174029FD-1DE6-4614-9B12-C7F58AA850E1}"/>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B8265F44-95A3-4AE1-BBC0-E3E5CB7B07BD}"/>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4DDCD310-DCC7-49DF-833D-E4DE7AA3B937}"/>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C44A09B-44E4-47A2-9F00-3384B869C568}"/>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6D35DC6E-A16A-4EE1-95B1-0B4D70393C2A}"/>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88C0E224-8504-4AD1-9691-0F9562866C79}"/>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641683CC-4B74-4826-984E-250C3CAC2F36}"/>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947ACBDD-EAE4-486B-9224-CE048FCFAEEB}"/>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114F711E-64E0-4736-9B2E-72A3802D691A}"/>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90581F30-1F53-4566-8F4C-B22B07181BCB}"/>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24F02707-F488-4270-99EA-413499E2EB98}"/>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34896E25-AFE1-4378-B29A-9A721104C2EB}"/>
            </a:ext>
          </a:extLst>
        </xdr:cNvPr>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9C87470B-8513-4019-9E09-8EF46FB35756}"/>
            </a:ext>
          </a:extLst>
        </xdr:cNvPr>
        <xdr:cNvCxnSpPr/>
      </xdr:nvCxnSpPr>
      <xdr:spPr>
        <a:xfrm>
          <a:off x="67056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5C20118-E959-4ADE-8B6C-09C4A5ABDB71}"/>
            </a:ext>
          </a:extLst>
        </xdr:cNvPr>
        <xdr:cNvSpPr txBox="1"/>
      </xdr:nvSpPr>
      <xdr:spPr>
        <a:xfrm>
          <a:off x="27196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297F4558-5492-4C13-B8B2-55619D45552F}"/>
            </a:ext>
          </a:extLst>
        </xdr:cNvPr>
        <xdr:cNvCxnSpPr/>
      </xdr:nvCxnSpPr>
      <xdr:spPr>
        <a:xfrm>
          <a:off x="67056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D982DC9D-32EB-431A-9C2F-49B9E33DBECF}"/>
            </a:ext>
          </a:extLst>
        </xdr:cNvPr>
        <xdr:cNvSpPr txBox="1"/>
      </xdr:nvSpPr>
      <xdr:spPr>
        <a:xfrm>
          <a:off x="33608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5626AB46-BB16-4967-B865-0D1F629E1E99}"/>
            </a:ext>
          </a:extLst>
        </xdr:cNvPr>
        <xdr:cNvCxnSpPr/>
      </xdr:nvCxnSpPr>
      <xdr:spPr>
        <a:xfrm>
          <a:off x="67056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7360F7CA-5980-4F47-A5C4-3A8635F4BEF6}"/>
            </a:ext>
          </a:extLst>
        </xdr:cNvPr>
        <xdr:cNvSpPr txBox="1"/>
      </xdr:nvSpPr>
      <xdr:spPr>
        <a:xfrm>
          <a:off x="33608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90DA7BB3-13DB-4C08-B9CD-198E417C56CD}"/>
            </a:ext>
          </a:extLst>
        </xdr:cNvPr>
        <xdr:cNvCxnSpPr/>
      </xdr:nvCxnSpPr>
      <xdr:spPr>
        <a:xfrm>
          <a:off x="67056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7FD0988E-81E8-40AB-AFD8-995572E607C7}"/>
            </a:ext>
          </a:extLst>
        </xdr:cNvPr>
        <xdr:cNvSpPr txBox="1"/>
      </xdr:nvSpPr>
      <xdr:spPr>
        <a:xfrm>
          <a:off x="33608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5D4A0321-061E-4999-AA2D-A2D1BF0B2079}"/>
            </a:ext>
          </a:extLst>
        </xdr:cNvPr>
        <xdr:cNvCxnSpPr/>
      </xdr:nvCxnSpPr>
      <xdr:spPr>
        <a:xfrm>
          <a:off x="67056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1EFFF436-57F6-42AF-8D4A-4C92CAEFA2A9}"/>
            </a:ext>
          </a:extLst>
        </xdr:cNvPr>
        <xdr:cNvSpPr txBox="1"/>
      </xdr:nvSpPr>
      <xdr:spPr>
        <a:xfrm>
          <a:off x="33608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D004CE29-F1A3-4D1B-A604-965B14C55902}"/>
            </a:ext>
          </a:extLst>
        </xdr:cNvPr>
        <xdr:cNvCxnSpPr/>
      </xdr:nvCxnSpPr>
      <xdr:spPr>
        <a:xfrm>
          <a:off x="67056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8CA21BDE-C03B-4809-A1D1-F63DB3A7CE6F}"/>
            </a:ext>
          </a:extLst>
        </xdr:cNvPr>
        <xdr:cNvSpPr txBox="1"/>
      </xdr:nvSpPr>
      <xdr:spPr>
        <a:xfrm>
          <a:off x="37734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37226864-F6FA-4ADB-8E1F-4A9442673C40}"/>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887E5AD6-BAB9-4067-9BBF-D1F4B5BF5BF4}"/>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112123</xdr:rowOff>
    </xdr:from>
    <xdr:to>
      <xdr:col>24</xdr:col>
      <xdr:colOff>62865</xdr:colOff>
      <xdr:row>42</xdr:row>
      <xdr:rowOff>85997</xdr:rowOff>
    </xdr:to>
    <xdr:cxnSp macro="">
      <xdr:nvCxnSpPr>
        <xdr:cNvPr id="58" name="直線コネクタ 57">
          <a:extLst>
            <a:ext uri="{FF2B5EF4-FFF2-40B4-BE49-F238E27FC236}">
              <a16:creationId xmlns:a16="http://schemas.microsoft.com/office/drawing/2014/main" id="{66D999C1-DF74-4CA3-A059-A6F5EA2C0A25}"/>
            </a:ext>
          </a:extLst>
        </xdr:cNvPr>
        <xdr:cNvCxnSpPr/>
      </xdr:nvCxnSpPr>
      <xdr:spPr>
        <a:xfrm flipV="1">
          <a:off x="4086225" y="5644243"/>
          <a:ext cx="0" cy="1482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89824</xdr:rowOff>
    </xdr:from>
    <xdr:ext cx="405111" cy="259045"/>
    <xdr:sp macro="" textlink="">
      <xdr:nvSpPr>
        <xdr:cNvPr id="59" name="【図書館】&#10;有形固定資産減価償却率最小値テキスト">
          <a:extLst>
            <a:ext uri="{FF2B5EF4-FFF2-40B4-BE49-F238E27FC236}">
              <a16:creationId xmlns:a16="http://schemas.microsoft.com/office/drawing/2014/main" id="{DB1B950B-5846-4E28-90EE-C4C71EE37093}"/>
            </a:ext>
          </a:extLst>
        </xdr:cNvPr>
        <xdr:cNvSpPr txBox="1"/>
      </xdr:nvSpPr>
      <xdr:spPr>
        <a:xfrm>
          <a:off x="4124960" y="71307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85997</xdr:rowOff>
    </xdr:from>
    <xdr:to>
      <xdr:col>24</xdr:col>
      <xdr:colOff>152400</xdr:colOff>
      <xdr:row>42</xdr:row>
      <xdr:rowOff>85997</xdr:rowOff>
    </xdr:to>
    <xdr:cxnSp macro="">
      <xdr:nvCxnSpPr>
        <xdr:cNvPr id="60" name="直線コネクタ 59">
          <a:extLst>
            <a:ext uri="{FF2B5EF4-FFF2-40B4-BE49-F238E27FC236}">
              <a16:creationId xmlns:a16="http://schemas.microsoft.com/office/drawing/2014/main" id="{D6FB9B9D-C215-441C-8149-031FA9873007}"/>
            </a:ext>
          </a:extLst>
        </xdr:cNvPr>
        <xdr:cNvCxnSpPr/>
      </xdr:nvCxnSpPr>
      <xdr:spPr>
        <a:xfrm>
          <a:off x="4020820" y="712687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58800</xdr:rowOff>
    </xdr:from>
    <xdr:ext cx="340478" cy="259045"/>
    <xdr:sp macro="" textlink="">
      <xdr:nvSpPr>
        <xdr:cNvPr id="61" name="【図書館】&#10;有形固定資産減価償却率最大値テキスト">
          <a:extLst>
            <a:ext uri="{FF2B5EF4-FFF2-40B4-BE49-F238E27FC236}">
              <a16:creationId xmlns:a16="http://schemas.microsoft.com/office/drawing/2014/main" id="{3D308DED-A5CB-4AFE-8567-8B9CA4BB8879}"/>
            </a:ext>
          </a:extLst>
        </xdr:cNvPr>
        <xdr:cNvSpPr txBox="1"/>
      </xdr:nvSpPr>
      <xdr:spPr>
        <a:xfrm>
          <a:off x="4124960" y="542328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112123</xdr:rowOff>
    </xdr:from>
    <xdr:to>
      <xdr:col>24</xdr:col>
      <xdr:colOff>152400</xdr:colOff>
      <xdr:row>33</xdr:row>
      <xdr:rowOff>112123</xdr:rowOff>
    </xdr:to>
    <xdr:cxnSp macro="">
      <xdr:nvCxnSpPr>
        <xdr:cNvPr id="62" name="直線コネクタ 61">
          <a:extLst>
            <a:ext uri="{FF2B5EF4-FFF2-40B4-BE49-F238E27FC236}">
              <a16:creationId xmlns:a16="http://schemas.microsoft.com/office/drawing/2014/main" id="{566AB833-7C33-4340-A64E-389C422B72B8}"/>
            </a:ext>
          </a:extLst>
        </xdr:cNvPr>
        <xdr:cNvCxnSpPr/>
      </xdr:nvCxnSpPr>
      <xdr:spPr>
        <a:xfrm>
          <a:off x="4020820" y="564424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139717</xdr:rowOff>
    </xdr:from>
    <xdr:ext cx="405111" cy="259045"/>
    <xdr:sp macro="" textlink="">
      <xdr:nvSpPr>
        <xdr:cNvPr id="63" name="【図書館】&#10;有形固定資産減価償却率平均値テキスト">
          <a:extLst>
            <a:ext uri="{FF2B5EF4-FFF2-40B4-BE49-F238E27FC236}">
              <a16:creationId xmlns:a16="http://schemas.microsoft.com/office/drawing/2014/main" id="{B48BA5AB-3760-48A6-AC9F-3D1FA9ED8FE7}"/>
            </a:ext>
          </a:extLst>
        </xdr:cNvPr>
        <xdr:cNvSpPr txBox="1"/>
      </xdr:nvSpPr>
      <xdr:spPr>
        <a:xfrm>
          <a:off x="4124960" y="6174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116840</xdr:rowOff>
    </xdr:from>
    <xdr:to>
      <xdr:col>24</xdr:col>
      <xdr:colOff>114300</xdr:colOff>
      <xdr:row>38</xdr:row>
      <xdr:rowOff>46990</xdr:rowOff>
    </xdr:to>
    <xdr:sp macro="" textlink="">
      <xdr:nvSpPr>
        <xdr:cNvPr id="64" name="フローチャート: 判断 63">
          <a:extLst>
            <a:ext uri="{FF2B5EF4-FFF2-40B4-BE49-F238E27FC236}">
              <a16:creationId xmlns:a16="http://schemas.microsoft.com/office/drawing/2014/main" id="{347324DD-A69B-452D-B68F-E4AEAAA823C4}"/>
            </a:ext>
          </a:extLst>
        </xdr:cNvPr>
        <xdr:cNvSpPr/>
      </xdr:nvSpPr>
      <xdr:spPr>
        <a:xfrm>
          <a:off x="4036060" y="63195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80917</xdr:rowOff>
    </xdr:from>
    <xdr:to>
      <xdr:col>20</xdr:col>
      <xdr:colOff>38100</xdr:colOff>
      <xdr:row>38</xdr:row>
      <xdr:rowOff>11068</xdr:rowOff>
    </xdr:to>
    <xdr:sp macro="" textlink="">
      <xdr:nvSpPr>
        <xdr:cNvPr id="65" name="フローチャート: 判断 64">
          <a:extLst>
            <a:ext uri="{FF2B5EF4-FFF2-40B4-BE49-F238E27FC236}">
              <a16:creationId xmlns:a16="http://schemas.microsoft.com/office/drawing/2014/main" id="{5CC35B5F-E67D-4517-8DE9-E8E00BD1FB22}"/>
            </a:ext>
          </a:extLst>
        </xdr:cNvPr>
        <xdr:cNvSpPr/>
      </xdr:nvSpPr>
      <xdr:spPr>
        <a:xfrm>
          <a:off x="3312160" y="6283597"/>
          <a:ext cx="78740" cy="9779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41728</xdr:rowOff>
    </xdr:from>
    <xdr:to>
      <xdr:col>15</xdr:col>
      <xdr:colOff>101600</xdr:colOff>
      <xdr:row>37</xdr:row>
      <xdr:rowOff>143328</xdr:rowOff>
    </xdr:to>
    <xdr:sp macro="" textlink="">
      <xdr:nvSpPr>
        <xdr:cNvPr id="66" name="フローチャート: 判断 65">
          <a:extLst>
            <a:ext uri="{FF2B5EF4-FFF2-40B4-BE49-F238E27FC236}">
              <a16:creationId xmlns:a16="http://schemas.microsoft.com/office/drawing/2014/main" id="{AFAAA3C4-EC82-496B-9A9C-C52598C8623C}"/>
            </a:ext>
          </a:extLst>
        </xdr:cNvPr>
        <xdr:cNvSpPr/>
      </xdr:nvSpPr>
      <xdr:spPr>
        <a:xfrm>
          <a:off x="2514600" y="6244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15603</xdr:rowOff>
    </xdr:from>
    <xdr:to>
      <xdr:col>10</xdr:col>
      <xdr:colOff>165100</xdr:colOff>
      <xdr:row>37</xdr:row>
      <xdr:rowOff>117203</xdr:rowOff>
    </xdr:to>
    <xdr:sp macro="" textlink="">
      <xdr:nvSpPr>
        <xdr:cNvPr id="67" name="フローチャート: 判断 66">
          <a:extLst>
            <a:ext uri="{FF2B5EF4-FFF2-40B4-BE49-F238E27FC236}">
              <a16:creationId xmlns:a16="http://schemas.microsoft.com/office/drawing/2014/main" id="{51F81E1E-1BB3-499B-8465-A3B2B31B3A65}"/>
            </a:ext>
          </a:extLst>
        </xdr:cNvPr>
        <xdr:cNvSpPr/>
      </xdr:nvSpPr>
      <xdr:spPr>
        <a:xfrm>
          <a:off x="1739900" y="6218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9072</xdr:rowOff>
    </xdr:from>
    <xdr:to>
      <xdr:col>6</xdr:col>
      <xdr:colOff>38100</xdr:colOff>
      <xdr:row>37</xdr:row>
      <xdr:rowOff>110672</xdr:rowOff>
    </xdr:to>
    <xdr:sp macro="" textlink="">
      <xdr:nvSpPr>
        <xdr:cNvPr id="68" name="フローチャート: 判断 67">
          <a:extLst>
            <a:ext uri="{FF2B5EF4-FFF2-40B4-BE49-F238E27FC236}">
              <a16:creationId xmlns:a16="http://schemas.microsoft.com/office/drawing/2014/main" id="{357943F3-F18B-4D8E-AB35-50893570C64D}"/>
            </a:ext>
          </a:extLst>
        </xdr:cNvPr>
        <xdr:cNvSpPr/>
      </xdr:nvSpPr>
      <xdr:spPr>
        <a:xfrm>
          <a:off x="965200" y="621175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702C2D0D-8AB1-40DA-B31F-BB7E643A1F50}"/>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5484A4B2-E258-4CBA-937D-9DF5780F04B8}"/>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C2BFBB88-C559-4F13-8086-4E26DCAE2845}"/>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136F61D-3388-4E1C-B59A-B51BEADFC0CC}"/>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A6B6256D-6DAF-4986-8B67-0BC27CF65E5E}"/>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58057</xdr:rowOff>
    </xdr:from>
    <xdr:to>
      <xdr:col>24</xdr:col>
      <xdr:colOff>114300</xdr:colOff>
      <xdr:row>40</xdr:row>
      <xdr:rowOff>159657</xdr:rowOff>
    </xdr:to>
    <xdr:sp macro="" textlink="">
      <xdr:nvSpPr>
        <xdr:cNvPr id="74" name="楕円 73">
          <a:extLst>
            <a:ext uri="{FF2B5EF4-FFF2-40B4-BE49-F238E27FC236}">
              <a16:creationId xmlns:a16="http://schemas.microsoft.com/office/drawing/2014/main" id="{C42364CC-E925-4E48-8E40-88D69EA0244A}"/>
            </a:ext>
          </a:extLst>
        </xdr:cNvPr>
        <xdr:cNvSpPr/>
      </xdr:nvSpPr>
      <xdr:spPr>
        <a:xfrm>
          <a:off x="4036060" y="6763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36484</xdr:rowOff>
    </xdr:from>
    <xdr:ext cx="405111" cy="259045"/>
    <xdr:sp macro="" textlink="">
      <xdr:nvSpPr>
        <xdr:cNvPr id="75" name="【図書館】&#10;有形固定資産減価償却率該当値テキスト">
          <a:extLst>
            <a:ext uri="{FF2B5EF4-FFF2-40B4-BE49-F238E27FC236}">
              <a16:creationId xmlns:a16="http://schemas.microsoft.com/office/drawing/2014/main" id="{CFE072A9-43A6-4B21-B2FD-B8088C662510}"/>
            </a:ext>
          </a:extLst>
        </xdr:cNvPr>
        <xdr:cNvSpPr txBox="1"/>
      </xdr:nvSpPr>
      <xdr:spPr>
        <a:xfrm>
          <a:off x="4124960" y="6742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25400</xdr:rowOff>
    </xdr:from>
    <xdr:to>
      <xdr:col>20</xdr:col>
      <xdr:colOff>38100</xdr:colOff>
      <xdr:row>40</xdr:row>
      <xdr:rowOff>127000</xdr:rowOff>
    </xdr:to>
    <xdr:sp macro="" textlink="">
      <xdr:nvSpPr>
        <xdr:cNvPr id="76" name="楕円 75">
          <a:extLst>
            <a:ext uri="{FF2B5EF4-FFF2-40B4-BE49-F238E27FC236}">
              <a16:creationId xmlns:a16="http://schemas.microsoft.com/office/drawing/2014/main" id="{4CCB49CD-D8AA-4C56-8F84-C9B14251FEE0}"/>
            </a:ext>
          </a:extLst>
        </xdr:cNvPr>
        <xdr:cNvSpPr/>
      </xdr:nvSpPr>
      <xdr:spPr>
        <a:xfrm>
          <a:off x="3312160" y="673100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76200</xdr:rowOff>
    </xdr:from>
    <xdr:to>
      <xdr:col>24</xdr:col>
      <xdr:colOff>63500</xdr:colOff>
      <xdr:row>40</xdr:row>
      <xdr:rowOff>108857</xdr:rowOff>
    </xdr:to>
    <xdr:cxnSp macro="">
      <xdr:nvCxnSpPr>
        <xdr:cNvPr id="77" name="直線コネクタ 76">
          <a:extLst>
            <a:ext uri="{FF2B5EF4-FFF2-40B4-BE49-F238E27FC236}">
              <a16:creationId xmlns:a16="http://schemas.microsoft.com/office/drawing/2014/main" id="{F9401609-9BD7-4C55-8504-3BD7DE2A2FED}"/>
            </a:ext>
          </a:extLst>
        </xdr:cNvPr>
        <xdr:cNvCxnSpPr/>
      </xdr:nvCxnSpPr>
      <xdr:spPr>
        <a:xfrm>
          <a:off x="3355340" y="6781800"/>
          <a:ext cx="73152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164193</xdr:rowOff>
    </xdr:from>
    <xdr:to>
      <xdr:col>15</xdr:col>
      <xdr:colOff>101600</xdr:colOff>
      <xdr:row>40</xdr:row>
      <xdr:rowOff>94343</xdr:rowOff>
    </xdr:to>
    <xdr:sp macro="" textlink="">
      <xdr:nvSpPr>
        <xdr:cNvPr id="78" name="楕円 77">
          <a:extLst>
            <a:ext uri="{FF2B5EF4-FFF2-40B4-BE49-F238E27FC236}">
              <a16:creationId xmlns:a16="http://schemas.microsoft.com/office/drawing/2014/main" id="{E6C7AE6B-FC04-49B0-ACAB-B98AD75B365B}"/>
            </a:ext>
          </a:extLst>
        </xdr:cNvPr>
        <xdr:cNvSpPr/>
      </xdr:nvSpPr>
      <xdr:spPr>
        <a:xfrm>
          <a:off x="2514600" y="670215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43543</xdr:rowOff>
    </xdr:from>
    <xdr:to>
      <xdr:col>19</xdr:col>
      <xdr:colOff>177800</xdr:colOff>
      <xdr:row>40</xdr:row>
      <xdr:rowOff>76200</xdr:rowOff>
    </xdr:to>
    <xdr:cxnSp macro="">
      <xdr:nvCxnSpPr>
        <xdr:cNvPr id="79" name="直線コネクタ 78">
          <a:extLst>
            <a:ext uri="{FF2B5EF4-FFF2-40B4-BE49-F238E27FC236}">
              <a16:creationId xmlns:a16="http://schemas.microsoft.com/office/drawing/2014/main" id="{3D39588A-9226-4E7F-B630-FF4D20D3C0BA}"/>
            </a:ext>
          </a:extLst>
        </xdr:cNvPr>
        <xdr:cNvCxnSpPr/>
      </xdr:nvCxnSpPr>
      <xdr:spPr>
        <a:xfrm>
          <a:off x="2565400" y="6749143"/>
          <a:ext cx="78994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131535</xdr:rowOff>
    </xdr:from>
    <xdr:to>
      <xdr:col>10</xdr:col>
      <xdr:colOff>165100</xdr:colOff>
      <xdr:row>40</xdr:row>
      <xdr:rowOff>61685</xdr:rowOff>
    </xdr:to>
    <xdr:sp macro="" textlink="">
      <xdr:nvSpPr>
        <xdr:cNvPr id="80" name="楕円 79">
          <a:extLst>
            <a:ext uri="{FF2B5EF4-FFF2-40B4-BE49-F238E27FC236}">
              <a16:creationId xmlns:a16="http://schemas.microsoft.com/office/drawing/2014/main" id="{F9999210-8F38-4DA5-8FF0-890F705F5AD9}"/>
            </a:ext>
          </a:extLst>
        </xdr:cNvPr>
        <xdr:cNvSpPr/>
      </xdr:nvSpPr>
      <xdr:spPr>
        <a:xfrm>
          <a:off x="1739900" y="66694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10885</xdr:rowOff>
    </xdr:from>
    <xdr:to>
      <xdr:col>15</xdr:col>
      <xdr:colOff>50800</xdr:colOff>
      <xdr:row>40</xdr:row>
      <xdr:rowOff>43543</xdr:rowOff>
    </xdr:to>
    <xdr:cxnSp macro="">
      <xdr:nvCxnSpPr>
        <xdr:cNvPr id="81" name="直線コネクタ 80">
          <a:extLst>
            <a:ext uri="{FF2B5EF4-FFF2-40B4-BE49-F238E27FC236}">
              <a16:creationId xmlns:a16="http://schemas.microsoft.com/office/drawing/2014/main" id="{F807C020-5292-455D-BAD4-FE1408E525D3}"/>
            </a:ext>
          </a:extLst>
        </xdr:cNvPr>
        <xdr:cNvCxnSpPr/>
      </xdr:nvCxnSpPr>
      <xdr:spPr>
        <a:xfrm>
          <a:off x="1790700" y="6716485"/>
          <a:ext cx="7747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98878</xdr:rowOff>
    </xdr:from>
    <xdr:to>
      <xdr:col>6</xdr:col>
      <xdr:colOff>38100</xdr:colOff>
      <xdr:row>40</xdr:row>
      <xdr:rowOff>29028</xdr:rowOff>
    </xdr:to>
    <xdr:sp macro="" textlink="">
      <xdr:nvSpPr>
        <xdr:cNvPr id="82" name="楕円 81">
          <a:extLst>
            <a:ext uri="{FF2B5EF4-FFF2-40B4-BE49-F238E27FC236}">
              <a16:creationId xmlns:a16="http://schemas.microsoft.com/office/drawing/2014/main" id="{17DA62C7-C9CA-4276-A70E-CAAE74DF976B}"/>
            </a:ext>
          </a:extLst>
        </xdr:cNvPr>
        <xdr:cNvSpPr/>
      </xdr:nvSpPr>
      <xdr:spPr>
        <a:xfrm>
          <a:off x="965200" y="663683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149678</xdr:rowOff>
    </xdr:from>
    <xdr:to>
      <xdr:col>10</xdr:col>
      <xdr:colOff>114300</xdr:colOff>
      <xdr:row>40</xdr:row>
      <xdr:rowOff>10885</xdr:rowOff>
    </xdr:to>
    <xdr:cxnSp macro="">
      <xdr:nvCxnSpPr>
        <xdr:cNvPr id="83" name="直線コネクタ 82">
          <a:extLst>
            <a:ext uri="{FF2B5EF4-FFF2-40B4-BE49-F238E27FC236}">
              <a16:creationId xmlns:a16="http://schemas.microsoft.com/office/drawing/2014/main" id="{8F131790-4AD7-4D5A-B385-CE5AB886B773}"/>
            </a:ext>
          </a:extLst>
        </xdr:cNvPr>
        <xdr:cNvCxnSpPr/>
      </xdr:nvCxnSpPr>
      <xdr:spPr>
        <a:xfrm>
          <a:off x="1008380" y="6687638"/>
          <a:ext cx="782320" cy="28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27594</xdr:rowOff>
    </xdr:from>
    <xdr:ext cx="405111" cy="259045"/>
    <xdr:sp macro="" textlink="">
      <xdr:nvSpPr>
        <xdr:cNvPr id="84" name="n_1aveValue【図書館】&#10;有形固定資産減価償却率">
          <a:extLst>
            <a:ext uri="{FF2B5EF4-FFF2-40B4-BE49-F238E27FC236}">
              <a16:creationId xmlns:a16="http://schemas.microsoft.com/office/drawing/2014/main" id="{B7C4E38D-282A-44B4-8A98-B697695C62C0}"/>
            </a:ext>
          </a:extLst>
        </xdr:cNvPr>
        <xdr:cNvSpPr txBox="1"/>
      </xdr:nvSpPr>
      <xdr:spPr>
        <a:xfrm>
          <a:off x="3170564" y="6062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159855</xdr:rowOff>
    </xdr:from>
    <xdr:ext cx="405111" cy="259045"/>
    <xdr:sp macro="" textlink="">
      <xdr:nvSpPr>
        <xdr:cNvPr id="85" name="n_2aveValue【図書館】&#10;有形固定資産減価償却率">
          <a:extLst>
            <a:ext uri="{FF2B5EF4-FFF2-40B4-BE49-F238E27FC236}">
              <a16:creationId xmlns:a16="http://schemas.microsoft.com/office/drawing/2014/main" id="{5D89C322-E410-44A9-AF48-CE58A8FB8E87}"/>
            </a:ext>
          </a:extLst>
        </xdr:cNvPr>
        <xdr:cNvSpPr txBox="1"/>
      </xdr:nvSpPr>
      <xdr:spPr>
        <a:xfrm>
          <a:off x="2385704" y="6027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133730</xdr:rowOff>
    </xdr:from>
    <xdr:ext cx="405111" cy="259045"/>
    <xdr:sp macro="" textlink="">
      <xdr:nvSpPr>
        <xdr:cNvPr id="86" name="n_3aveValue【図書館】&#10;有形固定資産減価償却率">
          <a:extLst>
            <a:ext uri="{FF2B5EF4-FFF2-40B4-BE49-F238E27FC236}">
              <a16:creationId xmlns:a16="http://schemas.microsoft.com/office/drawing/2014/main" id="{C4413D08-D302-45AD-BE39-AB60D77EAF05}"/>
            </a:ext>
          </a:extLst>
        </xdr:cNvPr>
        <xdr:cNvSpPr txBox="1"/>
      </xdr:nvSpPr>
      <xdr:spPr>
        <a:xfrm>
          <a:off x="1611004" y="6001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127199</xdr:rowOff>
    </xdr:from>
    <xdr:ext cx="405111" cy="259045"/>
    <xdr:sp macro="" textlink="">
      <xdr:nvSpPr>
        <xdr:cNvPr id="87" name="n_4aveValue【図書館】&#10;有形固定資産減価償却率">
          <a:extLst>
            <a:ext uri="{FF2B5EF4-FFF2-40B4-BE49-F238E27FC236}">
              <a16:creationId xmlns:a16="http://schemas.microsoft.com/office/drawing/2014/main" id="{5C5EFC08-FFC9-4D47-B3F3-D8CD15CDFFF0}"/>
            </a:ext>
          </a:extLst>
        </xdr:cNvPr>
        <xdr:cNvSpPr txBox="1"/>
      </xdr:nvSpPr>
      <xdr:spPr>
        <a:xfrm>
          <a:off x="836304" y="5994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118127</xdr:rowOff>
    </xdr:from>
    <xdr:ext cx="405111" cy="259045"/>
    <xdr:sp macro="" textlink="">
      <xdr:nvSpPr>
        <xdr:cNvPr id="88" name="n_1mainValue【図書館】&#10;有形固定資産減価償却率">
          <a:extLst>
            <a:ext uri="{FF2B5EF4-FFF2-40B4-BE49-F238E27FC236}">
              <a16:creationId xmlns:a16="http://schemas.microsoft.com/office/drawing/2014/main" id="{0B9DA44E-6D5A-40D3-AF74-1B51AD637F7F}"/>
            </a:ext>
          </a:extLst>
        </xdr:cNvPr>
        <xdr:cNvSpPr txBox="1"/>
      </xdr:nvSpPr>
      <xdr:spPr>
        <a:xfrm>
          <a:off x="3170564" y="6823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85470</xdr:rowOff>
    </xdr:from>
    <xdr:ext cx="405111" cy="259045"/>
    <xdr:sp macro="" textlink="">
      <xdr:nvSpPr>
        <xdr:cNvPr id="89" name="n_2mainValue【図書館】&#10;有形固定資産減価償却率">
          <a:extLst>
            <a:ext uri="{FF2B5EF4-FFF2-40B4-BE49-F238E27FC236}">
              <a16:creationId xmlns:a16="http://schemas.microsoft.com/office/drawing/2014/main" id="{C15A203F-FAFA-4BD0-8F51-5ECC54E2F2C8}"/>
            </a:ext>
          </a:extLst>
        </xdr:cNvPr>
        <xdr:cNvSpPr txBox="1"/>
      </xdr:nvSpPr>
      <xdr:spPr>
        <a:xfrm>
          <a:off x="2385704" y="6791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52812</xdr:rowOff>
    </xdr:from>
    <xdr:ext cx="405111" cy="259045"/>
    <xdr:sp macro="" textlink="">
      <xdr:nvSpPr>
        <xdr:cNvPr id="90" name="n_3mainValue【図書館】&#10;有形固定資産減価償却率">
          <a:extLst>
            <a:ext uri="{FF2B5EF4-FFF2-40B4-BE49-F238E27FC236}">
              <a16:creationId xmlns:a16="http://schemas.microsoft.com/office/drawing/2014/main" id="{D0488631-5CDE-4B64-9858-146E1F60958D}"/>
            </a:ext>
          </a:extLst>
        </xdr:cNvPr>
        <xdr:cNvSpPr txBox="1"/>
      </xdr:nvSpPr>
      <xdr:spPr>
        <a:xfrm>
          <a:off x="1611004" y="6758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20155</xdr:rowOff>
    </xdr:from>
    <xdr:ext cx="405111" cy="259045"/>
    <xdr:sp macro="" textlink="">
      <xdr:nvSpPr>
        <xdr:cNvPr id="91" name="n_4mainValue【図書館】&#10;有形固定資産減価償却率">
          <a:extLst>
            <a:ext uri="{FF2B5EF4-FFF2-40B4-BE49-F238E27FC236}">
              <a16:creationId xmlns:a16="http://schemas.microsoft.com/office/drawing/2014/main" id="{B7DC7620-561B-40D8-9CC9-8F62CFDFBE8F}"/>
            </a:ext>
          </a:extLst>
        </xdr:cNvPr>
        <xdr:cNvSpPr txBox="1"/>
      </xdr:nvSpPr>
      <xdr:spPr>
        <a:xfrm>
          <a:off x="836304" y="6725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D26506B3-778F-4D58-B9B5-08F921009B0F}"/>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1FE8CDDB-9E29-4780-B8B6-E22DAB631B83}"/>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891C8D0D-6268-42FF-962C-05C93F398D0B}"/>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CB5148F1-1F72-42F8-BCED-CA59381CBE82}"/>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BAA138FD-25C8-4E84-9F72-63E5825429C0}"/>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E72CFECA-B3D7-426D-AE23-E12DE60EA90F}"/>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BEC4518A-75F8-4A54-ADC7-3626585FAFE0}"/>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C9921B2B-8D30-4A80-9859-67D3540B3E68}"/>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AC2358E8-3335-4404-9D7C-212FB6D327B7}"/>
            </a:ext>
          </a:extLst>
        </xdr:cNvPr>
        <xdr:cNvSpPr txBox="1"/>
      </xdr:nvSpPr>
      <xdr:spPr>
        <a:xfrm>
          <a:off x="578866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DF4763C6-907A-4C52-BB33-1FFE8C48E20D}"/>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451A6DA4-BB9D-41A0-8D05-421021A9030D}"/>
            </a:ext>
          </a:extLst>
        </xdr:cNvPr>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10EE21C1-DD7A-41A9-9946-950693EEB326}"/>
            </a:ext>
          </a:extLst>
        </xdr:cNvPr>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D0AD4936-F901-4758-ADA9-8B005193E305}"/>
            </a:ext>
          </a:extLst>
        </xdr:cNvPr>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a:extLst>
            <a:ext uri="{FF2B5EF4-FFF2-40B4-BE49-F238E27FC236}">
              <a16:creationId xmlns:a16="http://schemas.microsoft.com/office/drawing/2014/main" id="{4098FC02-083B-4BBA-BE0F-C77D8A2B02DB}"/>
            </a:ext>
          </a:extLst>
        </xdr:cNvPr>
        <xdr:cNvSpPr txBox="1"/>
      </xdr:nvSpPr>
      <xdr:spPr>
        <a:xfrm>
          <a:off x="540530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8DD84A3F-71BE-4DB1-B851-A8ECF4EE262F}"/>
            </a:ext>
          </a:extLst>
        </xdr:cNvPr>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a:extLst>
            <a:ext uri="{FF2B5EF4-FFF2-40B4-BE49-F238E27FC236}">
              <a16:creationId xmlns:a16="http://schemas.microsoft.com/office/drawing/2014/main" id="{5DE23E17-D81D-4B2C-B9A4-09543D490118}"/>
            </a:ext>
          </a:extLst>
        </xdr:cNvPr>
        <xdr:cNvSpPr txBox="1"/>
      </xdr:nvSpPr>
      <xdr:spPr>
        <a:xfrm>
          <a:off x="540530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F42581F9-4220-4EEF-AF07-2D75D3EDB3AB}"/>
            </a:ext>
          </a:extLst>
        </xdr:cNvPr>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a:extLst>
            <a:ext uri="{FF2B5EF4-FFF2-40B4-BE49-F238E27FC236}">
              <a16:creationId xmlns:a16="http://schemas.microsoft.com/office/drawing/2014/main" id="{878978F0-D378-45FB-9998-CA88447470DE}"/>
            </a:ext>
          </a:extLst>
        </xdr:cNvPr>
        <xdr:cNvSpPr txBox="1"/>
      </xdr:nvSpPr>
      <xdr:spPr>
        <a:xfrm>
          <a:off x="5405301"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AF1A835B-097A-4A50-83B4-98A7D19EAEDA}"/>
            </a:ext>
          </a:extLst>
        </xdr:cNvPr>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a:extLst>
            <a:ext uri="{FF2B5EF4-FFF2-40B4-BE49-F238E27FC236}">
              <a16:creationId xmlns:a16="http://schemas.microsoft.com/office/drawing/2014/main" id="{8DE44156-028F-4F81-A8A1-790D972B319A}"/>
            </a:ext>
          </a:extLst>
        </xdr:cNvPr>
        <xdr:cNvSpPr txBox="1"/>
      </xdr:nvSpPr>
      <xdr:spPr>
        <a:xfrm>
          <a:off x="540530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9784BC06-A58E-4332-B58A-D30D4121A03C}"/>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id="{20CA8D12-C338-4C3E-A0ED-3641ABEAB7C2}"/>
            </a:ext>
          </a:extLst>
        </xdr:cNvPr>
        <xdr:cNvSpPr txBox="1"/>
      </xdr:nvSpPr>
      <xdr:spPr>
        <a:xfrm>
          <a:off x="54053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BF761A66-2810-4043-8FDC-E77A7F93D45A}"/>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110490</xdr:rowOff>
    </xdr:from>
    <xdr:to>
      <xdr:col>54</xdr:col>
      <xdr:colOff>189865</xdr:colOff>
      <xdr:row>42</xdr:row>
      <xdr:rowOff>7620</xdr:rowOff>
    </xdr:to>
    <xdr:cxnSp macro="">
      <xdr:nvCxnSpPr>
        <xdr:cNvPr id="115" name="直線コネクタ 114">
          <a:extLst>
            <a:ext uri="{FF2B5EF4-FFF2-40B4-BE49-F238E27FC236}">
              <a16:creationId xmlns:a16="http://schemas.microsoft.com/office/drawing/2014/main" id="{D910020B-64F7-424B-8262-EB4725D53034}"/>
            </a:ext>
          </a:extLst>
        </xdr:cNvPr>
        <xdr:cNvCxnSpPr/>
      </xdr:nvCxnSpPr>
      <xdr:spPr>
        <a:xfrm flipV="1">
          <a:off x="9219565" y="5810250"/>
          <a:ext cx="0" cy="1238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11447</xdr:rowOff>
    </xdr:from>
    <xdr:ext cx="469744" cy="259045"/>
    <xdr:sp macro="" textlink="">
      <xdr:nvSpPr>
        <xdr:cNvPr id="116" name="【図書館】&#10;一人当たり面積最小値テキスト">
          <a:extLst>
            <a:ext uri="{FF2B5EF4-FFF2-40B4-BE49-F238E27FC236}">
              <a16:creationId xmlns:a16="http://schemas.microsoft.com/office/drawing/2014/main" id="{D96C5529-59C7-4264-8C92-3F986453AADA}"/>
            </a:ext>
          </a:extLst>
        </xdr:cNvPr>
        <xdr:cNvSpPr txBox="1"/>
      </xdr:nvSpPr>
      <xdr:spPr>
        <a:xfrm>
          <a:off x="9258300"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7620</xdr:rowOff>
    </xdr:from>
    <xdr:to>
      <xdr:col>55</xdr:col>
      <xdr:colOff>88900</xdr:colOff>
      <xdr:row>42</xdr:row>
      <xdr:rowOff>7620</xdr:rowOff>
    </xdr:to>
    <xdr:cxnSp macro="">
      <xdr:nvCxnSpPr>
        <xdr:cNvPr id="117" name="直線コネクタ 116">
          <a:extLst>
            <a:ext uri="{FF2B5EF4-FFF2-40B4-BE49-F238E27FC236}">
              <a16:creationId xmlns:a16="http://schemas.microsoft.com/office/drawing/2014/main" id="{72E8365C-ABF1-4EB0-8354-50AA172B9DD3}"/>
            </a:ext>
          </a:extLst>
        </xdr:cNvPr>
        <xdr:cNvCxnSpPr/>
      </xdr:nvCxnSpPr>
      <xdr:spPr>
        <a:xfrm>
          <a:off x="9154160" y="70485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57167</xdr:rowOff>
    </xdr:from>
    <xdr:ext cx="469744" cy="259045"/>
    <xdr:sp macro="" textlink="">
      <xdr:nvSpPr>
        <xdr:cNvPr id="118" name="【図書館】&#10;一人当たり面積最大値テキスト">
          <a:extLst>
            <a:ext uri="{FF2B5EF4-FFF2-40B4-BE49-F238E27FC236}">
              <a16:creationId xmlns:a16="http://schemas.microsoft.com/office/drawing/2014/main" id="{E93EB319-6197-405E-994A-9F0F0E8C5753}"/>
            </a:ext>
          </a:extLst>
        </xdr:cNvPr>
        <xdr:cNvSpPr txBox="1"/>
      </xdr:nvSpPr>
      <xdr:spPr>
        <a:xfrm>
          <a:off x="9258300" y="5589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110490</xdr:rowOff>
    </xdr:from>
    <xdr:to>
      <xdr:col>55</xdr:col>
      <xdr:colOff>88900</xdr:colOff>
      <xdr:row>34</xdr:row>
      <xdr:rowOff>110490</xdr:rowOff>
    </xdr:to>
    <xdr:cxnSp macro="">
      <xdr:nvCxnSpPr>
        <xdr:cNvPr id="119" name="直線コネクタ 118">
          <a:extLst>
            <a:ext uri="{FF2B5EF4-FFF2-40B4-BE49-F238E27FC236}">
              <a16:creationId xmlns:a16="http://schemas.microsoft.com/office/drawing/2014/main" id="{DB0AB088-870B-4B79-976F-6531B6B63947}"/>
            </a:ext>
          </a:extLst>
        </xdr:cNvPr>
        <xdr:cNvCxnSpPr/>
      </xdr:nvCxnSpPr>
      <xdr:spPr>
        <a:xfrm>
          <a:off x="9154160" y="58102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105427</xdr:rowOff>
    </xdr:from>
    <xdr:ext cx="469744" cy="259045"/>
    <xdr:sp macro="" textlink="">
      <xdr:nvSpPr>
        <xdr:cNvPr id="120" name="【図書館】&#10;一人当たり面積平均値テキスト">
          <a:extLst>
            <a:ext uri="{FF2B5EF4-FFF2-40B4-BE49-F238E27FC236}">
              <a16:creationId xmlns:a16="http://schemas.microsoft.com/office/drawing/2014/main" id="{F48B25F6-89E7-4EE2-AC11-F7A8190BDAE1}"/>
            </a:ext>
          </a:extLst>
        </xdr:cNvPr>
        <xdr:cNvSpPr txBox="1"/>
      </xdr:nvSpPr>
      <xdr:spPr>
        <a:xfrm>
          <a:off x="9258300" y="66433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82550</xdr:rowOff>
    </xdr:from>
    <xdr:to>
      <xdr:col>55</xdr:col>
      <xdr:colOff>50800</xdr:colOff>
      <xdr:row>41</xdr:row>
      <xdr:rowOff>12700</xdr:rowOff>
    </xdr:to>
    <xdr:sp macro="" textlink="">
      <xdr:nvSpPr>
        <xdr:cNvPr id="121" name="フローチャート: 判断 120">
          <a:extLst>
            <a:ext uri="{FF2B5EF4-FFF2-40B4-BE49-F238E27FC236}">
              <a16:creationId xmlns:a16="http://schemas.microsoft.com/office/drawing/2014/main" id="{FB4E7DAC-6640-4FF7-9D1D-729BD7E61E6A}"/>
            </a:ext>
          </a:extLst>
        </xdr:cNvPr>
        <xdr:cNvSpPr/>
      </xdr:nvSpPr>
      <xdr:spPr>
        <a:xfrm>
          <a:off x="9192260" y="678815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86360</xdr:rowOff>
    </xdr:from>
    <xdr:to>
      <xdr:col>50</xdr:col>
      <xdr:colOff>165100</xdr:colOff>
      <xdr:row>41</xdr:row>
      <xdr:rowOff>16510</xdr:rowOff>
    </xdr:to>
    <xdr:sp macro="" textlink="">
      <xdr:nvSpPr>
        <xdr:cNvPr id="122" name="フローチャート: 判断 121">
          <a:extLst>
            <a:ext uri="{FF2B5EF4-FFF2-40B4-BE49-F238E27FC236}">
              <a16:creationId xmlns:a16="http://schemas.microsoft.com/office/drawing/2014/main" id="{30510809-415F-4BC8-A718-BF474A28C1E8}"/>
            </a:ext>
          </a:extLst>
        </xdr:cNvPr>
        <xdr:cNvSpPr/>
      </xdr:nvSpPr>
      <xdr:spPr>
        <a:xfrm>
          <a:off x="8445500" y="67919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90170</xdr:rowOff>
    </xdr:from>
    <xdr:to>
      <xdr:col>46</xdr:col>
      <xdr:colOff>38100</xdr:colOff>
      <xdr:row>41</xdr:row>
      <xdr:rowOff>20320</xdr:rowOff>
    </xdr:to>
    <xdr:sp macro="" textlink="">
      <xdr:nvSpPr>
        <xdr:cNvPr id="123" name="フローチャート: 判断 122">
          <a:extLst>
            <a:ext uri="{FF2B5EF4-FFF2-40B4-BE49-F238E27FC236}">
              <a16:creationId xmlns:a16="http://schemas.microsoft.com/office/drawing/2014/main" id="{141D3AA1-FEF5-4804-A2BF-594E6371044B}"/>
            </a:ext>
          </a:extLst>
        </xdr:cNvPr>
        <xdr:cNvSpPr/>
      </xdr:nvSpPr>
      <xdr:spPr>
        <a:xfrm>
          <a:off x="7670800" y="67957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101600</xdr:rowOff>
    </xdr:from>
    <xdr:to>
      <xdr:col>41</xdr:col>
      <xdr:colOff>101600</xdr:colOff>
      <xdr:row>41</xdr:row>
      <xdr:rowOff>31750</xdr:rowOff>
    </xdr:to>
    <xdr:sp macro="" textlink="">
      <xdr:nvSpPr>
        <xdr:cNvPr id="124" name="フローチャート: 判断 123">
          <a:extLst>
            <a:ext uri="{FF2B5EF4-FFF2-40B4-BE49-F238E27FC236}">
              <a16:creationId xmlns:a16="http://schemas.microsoft.com/office/drawing/2014/main" id="{4DCBD4A2-646C-4DFF-BE42-2E45524ABC38}"/>
            </a:ext>
          </a:extLst>
        </xdr:cNvPr>
        <xdr:cNvSpPr/>
      </xdr:nvSpPr>
      <xdr:spPr>
        <a:xfrm>
          <a:off x="6873240" y="68072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113030</xdr:rowOff>
    </xdr:from>
    <xdr:to>
      <xdr:col>36</xdr:col>
      <xdr:colOff>165100</xdr:colOff>
      <xdr:row>41</xdr:row>
      <xdr:rowOff>43180</xdr:rowOff>
    </xdr:to>
    <xdr:sp macro="" textlink="">
      <xdr:nvSpPr>
        <xdr:cNvPr id="125" name="フローチャート: 判断 124">
          <a:extLst>
            <a:ext uri="{FF2B5EF4-FFF2-40B4-BE49-F238E27FC236}">
              <a16:creationId xmlns:a16="http://schemas.microsoft.com/office/drawing/2014/main" id="{3411EA8A-1F91-4B9F-96AF-8F9A6FE01CFA}"/>
            </a:ext>
          </a:extLst>
        </xdr:cNvPr>
        <xdr:cNvSpPr/>
      </xdr:nvSpPr>
      <xdr:spPr>
        <a:xfrm>
          <a:off x="6098540" y="68186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6E1849B4-4A31-4468-9559-69BC0786F767}"/>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614CD06D-5744-42AB-BAD8-CB9392EF71B3}"/>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16C953E0-0B61-4BD7-9F88-C9BC4B755299}"/>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F2DAC0E-6495-48B1-AEE1-912BC487A234}"/>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4A422499-A617-4E2D-8A2F-6452916434D4}"/>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33020</xdr:rowOff>
    </xdr:from>
    <xdr:to>
      <xdr:col>55</xdr:col>
      <xdr:colOff>50800</xdr:colOff>
      <xdr:row>41</xdr:row>
      <xdr:rowOff>134620</xdr:rowOff>
    </xdr:to>
    <xdr:sp macro="" textlink="">
      <xdr:nvSpPr>
        <xdr:cNvPr id="131" name="楕円 130">
          <a:extLst>
            <a:ext uri="{FF2B5EF4-FFF2-40B4-BE49-F238E27FC236}">
              <a16:creationId xmlns:a16="http://schemas.microsoft.com/office/drawing/2014/main" id="{A3FFB68C-1362-4BAA-BD0D-1E6F2C2244B3}"/>
            </a:ext>
          </a:extLst>
        </xdr:cNvPr>
        <xdr:cNvSpPr/>
      </xdr:nvSpPr>
      <xdr:spPr>
        <a:xfrm>
          <a:off x="9192260" y="690626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119397</xdr:rowOff>
    </xdr:from>
    <xdr:ext cx="469744" cy="259045"/>
    <xdr:sp macro="" textlink="">
      <xdr:nvSpPr>
        <xdr:cNvPr id="132" name="【図書館】&#10;一人当たり面積該当値テキスト">
          <a:extLst>
            <a:ext uri="{FF2B5EF4-FFF2-40B4-BE49-F238E27FC236}">
              <a16:creationId xmlns:a16="http://schemas.microsoft.com/office/drawing/2014/main" id="{CDD40C7A-35C1-4A58-85B4-09E4B370E420}"/>
            </a:ext>
          </a:extLst>
        </xdr:cNvPr>
        <xdr:cNvSpPr txBox="1"/>
      </xdr:nvSpPr>
      <xdr:spPr>
        <a:xfrm>
          <a:off x="9258300" y="6824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33020</xdr:rowOff>
    </xdr:from>
    <xdr:to>
      <xdr:col>50</xdr:col>
      <xdr:colOff>165100</xdr:colOff>
      <xdr:row>41</xdr:row>
      <xdr:rowOff>134620</xdr:rowOff>
    </xdr:to>
    <xdr:sp macro="" textlink="">
      <xdr:nvSpPr>
        <xdr:cNvPr id="133" name="楕円 132">
          <a:extLst>
            <a:ext uri="{FF2B5EF4-FFF2-40B4-BE49-F238E27FC236}">
              <a16:creationId xmlns:a16="http://schemas.microsoft.com/office/drawing/2014/main" id="{0CA99F79-190F-4B72-9AAC-98EB2494B356}"/>
            </a:ext>
          </a:extLst>
        </xdr:cNvPr>
        <xdr:cNvSpPr/>
      </xdr:nvSpPr>
      <xdr:spPr>
        <a:xfrm>
          <a:off x="8445500" y="690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83820</xdr:rowOff>
    </xdr:from>
    <xdr:to>
      <xdr:col>55</xdr:col>
      <xdr:colOff>0</xdr:colOff>
      <xdr:row>41</xdr:row>
      <xdr:rowOff>83820</xdr:rowOff>
    </xdr:to>
    <xdr:cxnSp macro="">
      <xdr:nvCxnSpPr>
        <xdr:cNvPr id="134" name="直線コネクタ 133">
          <a:extLst>
            <a:ext uri="{FF2B5EF4-FFF2-40B4-BE49-F238E27FC236}">
              <a16:creationId xmlns:a16="http://schemas.microsoft.com/office/drawing/2014/main" id="{8680A36F-FDD2-45C6-9FF3-B1176577CAFE}"/>
            </a:ext>
          </a:extLst>
        </xdr:cNvPr>
        <xdr:cNvCxnSpPr/>
      </xdr:nvCxnSpPr>
      <xdr:spPr>
        <a:xfrm>
          <a:off x="8496300" y="6957060"/>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33020</xdr:rowOff>
    </xdr:from>
    <xdr:to>
      <xdr:col>46</xdr:col>
      <xdr:colOff>38100</xdr:colOff>
      <xdr:row>41</xdr:row>
      <xdr:rowOff>134620</xdr:rowOff>
    </xdr:to>
    <xdr:sp macro="" textlink="">
      <xdr:nvSpPr>
        <xdr:cNvPr id="135" name="楕円 134">
          <a:extLst>
            <a:ext uri="{FF2B5EF4-FFF2-40B4-BE49-F238E27FC236}">
              <a16:creationId xmlns:a16="http://schemas.microsoft.com/office/drawing/2014/main" id="{CCBD3900-6B7F-462F-BCC5-BF0248858B89}"/>
            </a:ext>
          </a:extLst>
        </xdr:cNvPr>
        <xdr:cNvSpPr/>
      </xdr:nvSpPr>
      <xdr:spPr>
        <a:xfrm>
          <a:off x="7670800" y="690626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83820</xdr:rowOff>
    </xdr:from>
    <xdr:to>
      <xdr:col>50</xdr:col>
      <xdr:colOff>114300</xdr:colOff>
      <xdr:row>41</xdr:row>
      <xdr:rowOff>83820</xdr:rowOff>
    </xdr:to>
    <xdr:cxnSp macro="">
      <xdr:nvCxnSpPr>
        <xdr:cNvPr id="136" name="直線コネクタ 135">
          <a:extLst>
            <a:ext uri="{FF2B5EF4-FFF2-40B4-BE49-F238E27FC236}">
              <a16:creationId xmlns:a16="http://schemas.microsoft.com/office/drawing/2014/main" id="{84A80527-C8CC-4F57-BDBB-8AE81E2A52E4}"/>
            </a:ext>
          </a:extLst>
        </xdr:cNvPr>
        <xdr:cNvCxnSpPr/>
      </xdr:nvCxnSpPr>
      <xdr:spPr>
        <a:xfrm>
          <a:off x="7713980" y="695706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33020</xdr:rowOff>
    </xdr:from>
    <xdr:to>
      <xdr:col>41</xdr:col>
      <xdr:colOff>101600</xdr:colOff>
      <xdr:row>41</xdr:row>
      <xdr:rowOff>134620</xdr:rowOff>
    </xdr:to>
    <xdr:sp macro="" textlink="">
      <xdr:nvSpPr>
        <xdr:cNvPr id="137" name="楕円 136">
          <a:extLst>
            <a:ext uri="{FF2B5EF4-FFF2-40B4-BE49-F238E27FC236}">
              <a16:creationId xmlns:a16="http://schemas.microsoft.com/office/drawing/2014/main" id="{E508D18E-E6E8-4624-98EE-47378587E6B5}"/>
            </a:ext>
          </a:extLst>
        </xdr:cNvPr>
        <xdr:cNvSpPr/>
      </xdr:nvSpPr>
      <xdr:spPr>
        <a:xfrm>
          <a:off x="6873240" y="690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83820</xdr:rowOff>
    </xdr:from>
    <xdr:to>
      <xdr:col>45</xdr:col>
      <xdr:colOff>177800</xdr:colOff>
      <xdr:row>41</xdr:row>
      <xdr:rowOff>83820</xdr:rowOff>
    </xdr:to>
    <xdr:cxnSp macro="">
      <xdr:nvCxnSpPr>
        <xdr:cNvPr id="138" name="直線コネクタ 137">
          <a:extLst>
            <a:ext uri="{FF2B5EF4-FFF2-40B4-BE49-F238E27FC236}">
              <a16:creationId xmlns:a16="http://schemas.microsoft.com/office/drawing/2014/main" id="{BDCD6EE6-7F4A-40B6-9952-0F13EC985500}"/>
            </a:ext>
          </a:extLst>
        </xdr:cNvPr>
        <xdr:cNvCxnSpPr/>
      </xdr:nvCxnSpPr>
      <xdr:spPr>
        <a:xfrm>
          <a:off x="6924040" y="695706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29210</xdr:rowOff>
    </xdr:from>
    <xdr:to>
      <xdr:col>36</xdr:col>
      <xdr:colOff>165100</xdr:colOff>
      <xdr:row>41</xdr:row>
      <xdr:rowOff>130810</xdr:rowOff>
    </xdr:to>
    <xdr:sp macro="" textlink="">
      <xdr:nvSpPr>
        <xdr:cNvPr id="139" name="楕円 138">
          <a:extLst>
            <a:ext uri="{FF2B5EF4-FFF2-40B4-BE49-F238E27FC236}">
              <a16:creationId xmlns:a16="http://schemas.microsoft.com/office/drawing/2014/main" id="{0A22CA9E-F0A3-43E9-92AD-41C05C4116C2}"/>
            </a:ext>
          </a:extLst>
        </xdr:cNvPr>
        <xdr:cNvSpPr/>
      </xdr:nvSpPr>
      <xdr:spPr>
        <a:xfrm>
          <a:off x="6098540" y="690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80010</xdr:rowOff>
    </xdr:from>
    <xdr:to>
      <xdr:col>41</xdr:col>
      <xdr:colOff>50800</xdr:colOff>
      <xdr:row>41</xdr:row>
      <xdr:rowOff>83820</xdr:rowOff>
    </xdr:to>
    <xdr:cxnSp macro="">
      <xdr:nvCxnSpPr>
        <xdr:cNvPr id="140" name="直線コネクタ 139">
          <a:extLst>
            <a:ext uri="{FF2B5EF4-FFF2-40B4-BE49-F238E27FC236}">
              <a16:creationId xmlns:a16="http://schemas.microsoft.com/office/drawing/2014/main" id="{AF4E4334-EC51-4587-BFCF-812C2ED38A1C}"/>
            </a:ext>
          </a:extLst>
        </xdr:cNvPr>
        <xdr:cNvCxnSpPr/>
      </xdr:nvCxnSpPr>
      <xdr:spPr>
        <a:xfrm>
          <a:off x="6149340" y="6953250"/>
          <a:ext cx="7747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33037</xdr:rowOff>
    </xdr:from>
    <xdr:ext cx="469744" cy="259045"/>
    <xdr:sp macro="" textlink="">
      <xdr:nvSpPr>
        <xdr:cNvPr id="141" name="n_1aveValue【図書館】&#10;一人当たり面積">
          <a:extLst>
            <a:ext uri="{FF2B5EF4-FFF2-40B4-BE49-F238E27FC236}">
              <a16:creationId xmlns:a16="http://schemas.microsoft.com/office/drawing/2014/main" id="{ECA26BD4-83AB-4825-A543-44F5015957CE}"/>
            </a:ext>
          </a:extLst>
        </xdr:cNvPr>
        <xdr:cNvSpPr txBox="1"/>
      </xdr:nvSpPr>
      <xdr:spPr>
        <a:xfrm>
          <a:off x="8271587" y="6570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36847</xdr:rowOff>
    </xdr:from>
    <xdr:ext cx="469744" cy="259045"/>
    <xdr:sp macro="" textlink="">
      <xdr:nvSpPr>
        <xdr:cNvPr id="142" name="n_2aveValue【図書館】&#10;一人当たり面積">
          <a:extLst>
            <a:ext uri="{FF2B5EF4-FFF2-40B4-BE49-F238E27FC236}">
              <a16:creationId xmlns:a16="http://schemas.microsoft.com/office/drawing/2014/main" id="{A35E1BCC-EC87-464F-9E46-2B6348C9F0BA}"/>
            </a:ext>
          </a:extLst>
        </xdr:cNvPr>
        <xdr:cNvSpPr txBox="1"/>
      </xdr:nvSpPr>
      <xdr:spPr>
        <a:xfrm>
          <a:off x="7509587" y="657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48277</xdr:rowOff>
    </xdr:from>
    <xdr:ext cx="469744" cy="259045"/>
    <xdr:sp macro="" textlink="">
      <xdr:nvSpPr>
        <xdr:cNvPr id="143" name="n_3aveValue【図書館】&#10;一人当たり面積">
          <a:extLst>
            <a:ext uri="{FF2B5EF4-FFF2-40B4-BE49-F238E27FC236}">
              <a16:creationId xmlns:a16="http://schemas.microsoft.com/office/drawing/2014/main" id="{BEB4431D-3F86-483A-AA2F-41E624C5D2B5}"/>
            </a:ext>
          </a:extLst>
        </xdr:cNvPr>
        <xdr:cNvSpPr txBox="1"/>
      </xdr:nvSpPr>
      <xdr:spPr>
        <a:xfrm>
          <a:off x="6712027" y="6586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59707</xdr:rowOff>
    </xdr:from>
    <xdr:ext cx="469744" cy="259045"/>
    <xdr:sp macro="" textlink="">
      <xdr:nvSpPr>
        <xdr:cNvPr id="144" name="n_4aveValue【図書館】&#10;一人当たり面積">
          <a:extLst>
            <a:ext uri="{FF2B5EF4-FFF2-40B4-BE49-F238E27FC236}">
              <a16:creationId xmlns:a16="http://schemas.microsoft.com/office/drawing/2014/main" id="{29F1AF8E-BC15-4E6C-B43C-C74CEDD931CF}"/>
            </a:ext>
          </a:extLst>
        </xdr:cNvPr>
        <xdr:cNvSpPr txBox="1"/>
      </xdr:nvSpPr>
      <xdr:spPr>
        <a:xfrm>
          <a:off x="5937327" y="6597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125747</xdr:rowOff>
    </xdr:from>
    <xdr:ext cx="469744" cy="259045"/>
    <xdr:sp macro="" textlink="">
      <xdr:nvSpPr>
        <xdr:cNvPr id="145" name="n_1mainValue【図書館】&#10;一人当たり面積">
          <a:extLst>
            <a:ext uri="{FF2B5EF4-FFF2-40B4-BE49-F238E27FC236}">
              <a16:creationId xmlns:a16="http://schemas.microsoft.com/office/drawing/2014/main" id="{B0038BE2-2ED7-4D6B-8C3A-25D826EF54B7}"/>
            </a:ext>
          </a:extLst>
        </xdr:cNvPr>
        <xdr:cNvSpPr txBox="1"/>
      </xdr:nvSpPr>
      <xdr:spPr>
        <a:xfrm>
          <a:off x="8271587" y="699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125747</xdr:rowOff>
    </xdr:from>
    <xdr:ext cx="469744" cy="259045"/>
    <xdr:sp macro="" textlink="">
      <xdr:nvSpPr>
        <xdr:cNvPr id="146" name="n_2mainValue【図書館】&#10;一人当たり面積">
          <a:extLst>
            <a:ext uri="{FF2B5EF4-FFF2-40B4-BE49-F238E27FC236}">
              <a16:creationId xmlns:a16="http://schemas.microsoft.com/office/drawing/2014/main" id="{F7310A96-3E3A-4A85-8F3A-B86A7475628B}"/>
            </a:ext>
          </a:extLst>
        </xdr:cNvPr>
        <xdr:cNvSpPr txBox="1"/>
      </xdr:nvSpPr>
      <xdr:spPr>
        <a:xfrm>
          <a:off x="7509587" y="699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125747</xdr:rowOff>
    </xdr:from>
    <xdr:ext cx="469744" cy="259045"/>
    <xdr:sp macro="" textlink="">
      <xdr:nvSpPr>
        <xdr:cNvPr id="147" name="n_3mainValue【図書館】&#10;一人当たり面積">
          <a:extLst>
            <a:ext uri="{FF2B5EF4-FFF2-40B4-BE49-F238E27FC236}">
              <a16:creationId xmlns:a16="http://schemas.microsoft.com/office/drawing/2014/main" id="{DC8C0E4B-18DB-453B-9D7F-A76A5445DF6B}"/>
            </a:ext>
          </a:extLst>
        </xdr:cNvPr>
        <xdr:cNvSpPr txBox="1"/>
      </xdr:nvSpPr>
      <xdr:spPr>
        <a:xfrm>
          <a:off x="6712027" y="699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121937</xdr:rowOff>
    </xdr:from>
    <xdr:ext cx="469744" cy="259045"/>
    <xdr:sp macro="" textlink="">
      <xdr:nvSpPr>
        <xdr:cNvPr id="148" name="n_4mainValue【図書館】&#10;一人当たり面積">
          <a:extLst>
            <a:ext uri="{FF2B5EF4-FFF2-40B4-BE49-F238E27FC236}">
              <a16:creationId xmlns:a16="http://schemas.microsoft.com/office/drawing/2014/main" id="{17026C85-3FDD-42A7-BFF4-D827A3EE9257}"/>
            </a:ext>
          </a:extLst>
        </xdr:cNvPr>
        <xdr:cNvSpPr txBox="1"/>
      </xdr:nvSpPr>
      <xdr:spPr>
        <a:xfrm>
          <a:off x="5937327" y="699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B38B867B-1B29-4CCE-A29B-1FBCD61FC79B}"/>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018B4194-40C7-41D3-843A-629402A5E62B}"/>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57590F20-1121-415C-A43D-DC90EB2045EE}"/>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487188F4-82EB-4F08-8D69-17199669FD22}"/>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32FE2767-558B-4BC5-BB3F-9D0799AF4EB5}"/>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E7C053CE-7149-4B6C-AAB0-DBA2BF8F85A5}"/>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D473B7EA-C9B6-447F-A561-EAF3DB3090D0}"/>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D1B6576E-F641-45FE-B95D-8624EAC5BE5A}"/>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B48C3668-00D1-4EFF-A395-16EE8FF5F250}"/>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51077CBD-4990-47F4-9BC8-CE2971EF45B2}"/>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1D63232A-4103-49D7-88F7-0C2FAAD3C4FB}"/>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7AA694C9-1E2F-4527-863F-BCF6C5F1E88C}"/>
            </a:ext>
          </a:extLst>
        </xdr:cNvPr>
        <xdr:cNvCxnSpPr/>
      </xdr:nvCxnSpPr>
      <xdr:spPr>
        <a:xfrm>
          <a:off x="67056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5962A8F8-878E-4AE2-9FBF-2936B1A47DFC}"/>
            </a:ext>
          </a:extLst>
        </xdr:cNvPr>
        <xdr:cNvSpPr txBox="1"/>
      </xdr:nvSpPr>
      <xdr:spPr>
        <a:xfrm>
          <a:off x="27196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33BE55A5-9383-425D-9AC7-BB76E3483C4B}"/>
            </a:ext>
          </a:extLst>
        </xdr:cNvPr>
        <xdr:cNvCxnSpPr/>
      </xdr:nvCxnSpPr>
      <xdr:spPr>
        <a:xfrm>
          <a:off x="67056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2F5A1453-AEE5-410D-91A2-AA3D5141B2A8}"/>
            </a:ext>
          </a:extLst>
        </xdr:cNvPr>
        <xdr:cNvSpPr txBox="1"/>
      </xdr:nvSpPr>
      <xdr:spPr>
        <a:xfrm>
          <a:off x="33608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4C577F04-653A-4D4A-B4AB-1351682A5986}"/>
            </a:ext>
          </a:extLst>
        </xdr:cNvPr>
        <xdr:cNvCxnSpPr/>
      </xdr:nvCxnSpPr>
      <xdr:spPr>
        <a:xfrm>
          <a:off x="67056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7FAA772F-2A5C-4EBD-A289-9FE981FD2CC7}"/>
            </a:ext>
          </a:extLst>
        </xdr:cNvPr>
        <xdr:cNvSpPr txBox="1"/>
      </xdr:nvSpPr>
      <xdr:spPr>
        <a:xfrm>
          <a:off x="33608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439A6913-0A90-4D18-9AC0-9E3A8BAF9AF6}"/>
            </a:ext>
          </a:extLst>
        </xdr:cNvPr>
        <xdr:cNvCxnSpPr/>
      </xdr:nvCxnSpPr>
      <xdr:spPr>
        <a:xfrm>
          <a:off x="67056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8089EC48-F1D9-4B81-A517-A7CCC9AA8D05}"/>
            </a:ext>
          </a:extLst>
        </xdr:cNvPr>
        <xdr:cNvSpPr txBox="1"/>
      </xdr:nvSpPr>
      <xdr:spPr>
        <a:xfrm>
          <a:off x="33608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21888069-C015-42D4-B1ED-838C2E718541}"/>
            </a:ext>
          </a:extLst>
        </xdr:cNvPr>
        <xdr:cNvCxnSpPr/>
      </xdr:nvCxnSpPr>
      <xdr:spPr>
        <a:xfrm>
          <a:off x="67056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D4846B4A-F2DD-4B3A-8FA4-6FEEB7430A65}"/>
            </a:ext>
          </a:extLst>
        </xdr:cNvPr>
        <xdr:cNvSpPr txBox="1"/>
      </xdr:nvSpPr>
      <xdr:spPr>
        <a:xfrm>
          <a:off x="33608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95DB2482-EE1E-434A-B5BC-9BE9B1715368}"/>
            </a:ext>
          </a:extLst>
        </xdr:cNvPr>
        <xdr:cNvCxnSpPr/>
      </xdr:nvCxnSpPr>
      <xdr:spPr>
        <a:xfrm>
          <a:off x="67056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5BE9DAB1-2C88-47EE-9551-4E53E7D17432}"/>
            </a:ext>
          </a:extLst>
        </xdr:cNvPr>
        <xdr:cNvSpPr txBox="1"/>
      </xdr:nvSpPr>
      <xdr:spPr>
        <a:xfrm>
          <a:off x="37734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8D1C4291-640E-40B1-91C9-08582039BB18}"/>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体育館・プール】&#10;有形固定資産減価償却率グラフ枠">
          <a:extLst>
            <a:ext uri="{FF2B5EF4-FFF2-40B4-BE49-F238E27FC236}">
              <a16:creationId xmlns:a16="http://schemas.microsoft.com/office/drawing/2014/main" id="{DF390F15-E110-41C5-8701-3E984E9EFD7E}"/>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148590</xdr:rowOff>
    </xdr:from>
    <xdr:to>
      <xdr:col>24</xdr:col>
      <xdr:colOff>62865</xdr:colOff>
      <xdr:row>64</xdr:row>
      <xdr:rowOff>130628</xdr:rowOff>
    </xdr:to>
    <xdr:cxnSp macro="">
      <xdr:nvCxnSpPr>
        <xdr:cNvPr id="174" name="直線コネクタ 173">
          <a:extLst>
            <a:ext uri="{FF2B5EF4-FFF2-40B4-BE49-F238E27FC236}">
              <a16:creationId xmlns:a16="http://schemas.microsoft.com/office/drawing/2014/main" id="{9741A087-A4A0-4EDF-AFD2-AD47CC18EF38}"/>
            </a:ext>
          </a:extLst>
        </xdr:cNvPr>
        <xdr:cNvCxnSpPr/>
      </xdr:nvCxnSpPr>
      <xdr:spPr>
        <a:xfrm flipV="1">
          <a:off x="4086225" y="9368790"/>
          <a:ext cx="0" cy="1490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5" name="【体育館・プール】&#10;有形固定資産減価償却率最小値テキスト">
          <a:extLst>
            <a:ext uri="{FF2B5EF4-FFF2-40B4-BE49-F238E27FC236}">
              <a16:creationId xmlns:a16="http://schemas.microsoft.com/office/drawing/2014/main" id="{71EB2FE0-7F1C-46CA-90B4-3B9ED7D4237E}"/>
            </a:ext>
          </a:extLst>
        </xdr:cNvPr>
        <xdr:cNvSpPr txBox="1"/>
      </xdr:nvSpPr>
      <xdr:spPr>
        <a:xfrm>
          <a:off x="4124960" y="10863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6" name="直線コネクタ 175">
          <a:extLst>
            <a:ext uri="{FF2B5EF4-FFF2-40B4-BE49-F238E27FC236}">
              <a16:creationId xmlns:a16="http://schemas.microsoft.com/office/drawing/2014/main" id="{36B76402-5EDA-481F-A364-AEBC8B4F5B15}"/>
            </a:ext>
          </a:extLst>
        </xdr:cNvPr>
        <xdr:cNvCxnSpPr/>
      </xdr:nvCxnSpPr>
      <xdr:spPr>
        <a:xfrm>
          <a:off x="4020820" y="1085958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95267</xdr:rowOff>
    </xdr:from>
    <xdr:ext cx="340478" cy="259045"/>
    <xdr:sp macro="" textlink="">
      <xdr:nvSpPr>
        <xdr:cNvPr id="177" name="【体育館・プール】&#10;有形固定資産減価償却率最大値テキスト">
          <a:extLst>
            <a:ext uri="{FF2B5EF4-FFF2-40B4-BE49-F238E27FC236}">
              <a16:creationId xmlns:a16="http://schemas.microsoft.com/office/drawing/2014/main" id="{6ABC6A0B-93F3-4E7A-AF15-0783A2306531}"/>
            </a:ext>
          </a:extLst>
        </xdr:cNvPr>
        <xdr:cNvSpPr txBox="1"/>
      </xdr:nvSpPr>
      <xdr:spPr>
        <a:xfrm>
          <a:off x="4124960" y="9147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148590</xdr:rowOff>
    </xdr:from>
    <xdr:to>
      <xdr:col>24</xdr:col>
      <xdr:colOff>152400</xdr:colOff>
      <xdr:row>55</xdr:row>
      <xdr:rowOff>148590</xdr:rowOff>
    </xdr:to>
    <xdr:cxnSp macro="">
      <xdr:nvCxnSpPr>
        <xdr:cNvPr id="178" name="直線コネクタ 177">
          <a:extLst>
            <a:ext uri="{FF2B5EF4-FFF2-40B4-BE49-F238E27FC236}">
              <a16:creationId xmlns:a16="http://schemas.microsoft.com/office/drawing/2014/main" id="{73B1F5EB-5A59-4965-BBE7-82BD509B27B3}"/>
            </a:ext>
          </a:extLst>
        </xdr:cNvPr>
        <xdr:cNvCxnSpPr/>
      </xdr:nvCxnSpPr>
      <xdr:spPr>
        <a:xfrm>
          <a:off x="4020820" y="93687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52087</xdr:rowOff>
    </xdr:from>
    <xdr:ext cx="405111" cy="259045"/>
    <xdr:sp macro="" textlink="">
      <xdr:nvSpPr>
        <xdr:cNvPr id="179" name="【体育館・プール】&#10;有形固定資産減価償却率平均値テキスト">
          <a:extLst>
            <a:ext uri="{FF2B5EF4-FFF2-40B4-BE49-F238E27FC236}">
              <a16:creationId xmlns:a16="http://schemas.microsoft.com/office/drawing/2014/main" id="{B3D6E4F1-CE0D-4A86-B6D0-934EED9B8F92}"/>
            </a:ext>
          </a:extLst>
        </xdr:cNvPr>
        <xdr:cNvSpPr txBox="1"/>
      </xdr:nvSpPr>
      <xdr:spPr>
        <a:xfrm>
          <a:off x="4124960" y="101104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29210</xdr:rowOff>
    </xdr:from>
    <xdr:to>
      <xdr:col>24</xdr:col>
      <xdr:colOff>114300</xdr:colOff>
      <xdr:row>61</xdr:row>
      <xdr:rowOff>130810</xdr:rowOff>
    </xdr:to>
    <xdr:sp macro="" textlink="">
      <xdr:nvSpPr>
        <xdr:cNvPr id="180" name="フローチャート: 判断 179">
          <a:extLst>
            <a:ext uri="{FF2B5EF4-FFF2-40B4-BE49-F238E27FC236}">
              <a16:creationId xmlns:a16="http://schemas.microsoft.com/office/drawing/2014/main" id="{78A8E296-D3EB-43F2-B8B3-5FC3203A0DF1}"/>
            </a:ext>
          </a:extLst>
        </xdr:cNvPr>
        <xdr:cNvSpPr/>
      </xdr:nvSpPr>
      <xdr:spPr>
        <a:xfrm>
          <a:off x="403606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25944</xdr:rowOff>
    </xdr:from>
    <xdr:to>
      <xdr:col>20</xdr:col>
      <xdr:colOff>38100</xdr:colOff>
      <xdr:row>61</xdr:row>
      <xdr:rowOff>127544</xdr:rowOff>
    </xdr:to>
    <xdr:sp macro="" textlink="">
      <xdr:nvSpPr>
        <xdr:cNvPr id="181" name="フローチャート: 判断 180">
          <a:extLst>
            <a:ext uri="{FF2B5EF4-FFF2-40B4-BE49-F238E27FC236}">
              <a16:creationId xmlns:a16="http://schemas.microsoft.com/office/drawing/2014/main" id="{1E5901C7-B7C5-4016-BB34-0A7DCC5E91E1}"/>
            </a:ext>
          </a:extLst>
        </xdr:cNvPr>
        <xdr:cNvSpPr/>
      </xdr:nvSpPr>
      <xdr:spPr>
        <a:xfrm>
          <a:off x="3312160" y="1025198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14515</xdr:rowOff>
    </xdr:from>
    <xdr:to>
      <xdr:col>15</xdr:col>
      <xdr:colOff>101600</xdr:colOff>
      <xdr:row>61</xdr:row>
      <xdr:rowOff>116115</xdr:rowOff>
    </xdr:to>
    <xdr:sp macro="" textlink="">
      <xdr:nvSpPr>
        <xdr:cNvPr id="182" name="フローチャート: 判断 181">
          <a:extLst>
            <a:ext uri="{FF2B5EF4-FFF2-40B4-BE49-F238E27FC236}">
              <a16:creationId xmlns:a16="http://schemas.microsoft.com/office/drawing/2014/main" id="{E1B1DB25-142E-4D1F-B07E-C51286B653E8}"/>
            </a:ext>
          </a:extLst>
        </xdr:cNvPr>
        <xdr:cNvSpPr/>
      </xdr:nvSpPr>
      <xdr:spPr>
        <a:xfrm>
          <a:off x="2514600" y="10240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171269</xdr:rowOff>
    </xdr:from>
    <xdr:to>
      <xdr:col>10</xdr:col>
      <xdr:colOff>165100</xdr:colOff>
      <xdr:row>61</xdr:row>
      <xdr:rowOff>101419</xdr:rowOff>
    </xdr:to>
    <xdr:sp macro="" textlink="">
      <xdr:nvSpPr>
        <xdr:cNvPr id="183" name="フローチャート: 判断 182">
          <a:extLst>
            <a:ext uri="{FF2B5EF4-FFF2-40B4-BE49-F238E27FC236}">
              <a16:creationId xmlns:a16="http://schemas.microsoft.com/office/drawing/2014/main" id="{DAF70ACD-17A4-46C8-A718-99048DFACE2B}"/>
            </a:ext>
          </a:extLst>
        </xdr:cNvPr>
        <xdr:cNvSpPr/>
      </xdr:nvSpPr>
      <xdr:spPr>
        <a:xfrm>
          <a:off x="1739900" y="1022966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148409</xdr:rowOff>
    </xdr:from>
    <xdr:to>
      <xdr:col>6</xdr:col>
      <xdr:colOff>38100</xdr:colOff>
      <xdr:row>61</xdr:row>
      <xdr:rowOff>78559</xdr:rowOff>
    </xdr:to>
    <xdr:sp macro="" textlink="">
      <xdr:nvSpPr>
        <xdr:cNvPr id="184" name="フローチャート: 判断 183">
          <a:extLst>
            <a:ext uri="{FF2B5EF4-FFF2-40B4-BE49-F238E27FC236}">
              <a16:creationId xmlns:a16="http://schemas.microsoft.com/office/drawing/2014/main" id="{012E62FD-F16D-4098-85D4-54DD2640A2CE}"/>
            </a:ext>
          </a:extLst>
        </xdr:cNvPr>
        <xdr:cNvSpPr/>
      </xdr:nvSpPr>
      <xdr:spPr>
        <a:xfrm>
          <a:off x="965200" y="1020680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3DDDF08-C8CA-42CA-9700-BE8B9B506D61}"/>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F598E1B4-ACB5-4F5B-818F-19663DA1F2B7}"/>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52AAC6C3-0D25-41A5-812F-05C54751B812}"/>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ED20B118-7D2C-4EFC-B657-3D62EADB2C82}"/>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487FDA21-BE03-4C98-8A07-1229B50E710B}"/>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163104</xdr:rowOff>
    </xdr:from>
    <xdr:to>
      <xdr:col>24</xdr:col>
      <xdr:colOff>114300</xdr:colOff>
      <xdr:row>64</xdr:row>
      <xdr:rowOff>93254</xdr:rowOff>
    </xdr:to>
    <xdr:sp macro="" textlink="">
      <xdr:nvSpPr>
        <xdr:cNvPr id="190" name="楕円 189">
          <a:extLst>
            <a:ext uri="{FF2B5EF4-FFF2-40B4-BE49-F238E27FC236}">
              <a16:creationId xmlns:a16="http://schemas.microsoft.com/office/drawing/2014/main" id="{56220EC5-9FFA-4933-928A-C6F0856D4396}"/>
            </a:ext>
          </a:extLst>
        </xdr:cNvPr>
        <xdr:cNvSpPr/>
      </xdr:nvSpPr>
      <xdr:spPr>
        <a:xfrm>
          <a:off x="4036060" y="1072442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78031</xdr:rowOff>
    </xdr:from>
    <xdr:ext cx="405111" cy="259045"/>
    <xdr:sp macro="" textlink="">
      <xdr:nvSpPr>
        <xdr:cNvPr id="191" name="【体育館・プール】&#10;有形固定資産減価償却率該当値テキスト">
          <a:extLst>
            <a:ext uri="{FF2B5EF4-FFF2-40B4-BE49-F238E27FC236}">
              <a16:creationId xmlns:a16="http://schemas.microsoft.com/office/drawing/2014/main" id="{361E1DEA-1540-4D76-87C0-0B9163051131}"/>
            </a:ext>
          </a:extLst>
        </xdr:cNvPr>
        <xdr:cNvSpPr txBox="1"/>
      </xdr:nvSpPr>
      <xdr:spPr>
        <a:xfrm>
          <a:off x="4124960" y="106393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127181</xdr:rowOff>
    </xdr:from>
    <xdr:to>
      <xdr:col>20</xdr:col>
      <xdr:colOff>38100</xdr:colOff>
      <xdr:row>64</xdr:row>
      <xdr:rowOff>57331</xdr:rowOff>
    </xdr:to>
    <xdr:sp macro="" textlink="">
      <xdr:nvSpPr>
        <xdr:cNvPr id="192" name="楕円 191">
          <a:extLst>
            <a:ext uri="{FF2B5EF4-FFF2-40B4-BE49-F238E27FC236}">
              <a16:creationId xmlns:a16="http://schemas.microsoft.com/office/drawing/2014/main" id="{3DD59EEE-D21C-4E7B-85D9-FB49A1959ABC}"/>
            </a:ext>
          </a:extLst>
        </xdr:cNvPr>
        <xdr:cNvSpPr/>
      </xdr:nvSpPr>
      <xdr:spPr>
        <a:xfrm>
          <a:off x="3312160" y="1068850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64</xdr:row>
      <xdr:rowOff>6531</xdr:rowOff>
    </xdr:from>
    <xdr:to>
      <xdr:col>24</xdr:col>
      <xdr:colOff>63500</xdr:colOff>
      <xdr:row>64</xdr:row>
      <xdr:rowOff>42454</xdr:rowOff>
    </xdr:to>
    <xdr:cxnSp macro="">
      <xdr:nvCxnSpPr>
        <xdr:cNvPr id="193" name="直線コネクタ 192">
          <a:extLst>
            <a:ext uri="{FF2B5EF4-FFF2-40B4-BE49-F238E27FC236}">
              <a16:creationId xmlns:a16="http://schemas.microsoft.com/office/drawing/2014/main" id="{B5C45B5F-E397-4F4F-ABB8-FD2EE777D222}"/>
            </a:ext>
          </a:extLst>
        </xdr:cNvPr>
        <xdr:cNvCxnSpPr/>
      </xdr:nvCxnSpPr>
      <xdr:spPr>
        <a:xfrm>
          <a:off x="3355340" y="10735491"/>
          <a:ext cx="73152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91259</xdr:rowOff>
    </xdr:from>
    <xdr:to>
      <xdr:col>15</xdr:col>
      <xdr:colOff>101600</xdr:colOff>
      <xdr:row>64</xdr:row>
      <xdr:rowOff>21409</xdr:rowOff>
    </xdr:to>
    <xdr:sp macro="" textlink="">
      <xdr:nvSpPr>
        <xdr:cNvPr id="194" name="楕円 193">
          <a:extLst>
            <a:ext uri="{FF2B5EF4-FFF2-40B4-BE49-F238E27FC236}">
              <a16:creationId xmlns:a16="http://schemas.microsoft.com/office/drawing/2014/main" id="{941E3FAE-EB3A-4283-9C3D-60B1AD437705}"/>
            </a:ext>
          </a:extLst>
        </xdr:cNvPr>
        <xdr:cNvSpPr/>
      </xdr:nvSpPr>
      <xdr:spPr>
        <a:xfrm>
          <a:off x="2514600" y="1065257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142059</xdr:rowOff>
    </xdr:from>
    <xdr:to>
      <xdr:col>19</xdr:col>
      <xdr:colOff>177800</xdr:colOff>
      <xdr:row>64</xdr:row>
      <xdr:rowOff>6531</xdr:rowOff>
    </xdr:to>
    <xdr:cxnSp macro="">
      <xdr:nvCxnSpPr>
        <xdr:cNvPr id="195" name="直線コネクタ 194">
          <a:extLst>
            <a:ext uri="{FF2B5EF4-FFF2-40B4-BE49-F238E27FC236}">
              <a16:creationId xmlns:a16="http://schemas.microsoft.com/office/drawing/2014/main" id="{1F50ED5D-8429-4CA5-95D9-17AD50D4F4B3}"/>
            </a:ext>
          </a:extLst>
        </xdr:cNvPr>
        <xdr:cNvCxnSpPr/>
      </xdr:nvCxnSpPr>
      <xdr:spPr>
        <a:xfrm>
          <a:off x="2565400" y="10703379"/>
          <a:ext cx="789940" cy="32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63</xdr:row>
      <xdr:rowOff>55335</xdr:rowOff>
    </xdr:from>
    <xdr:to>
      <xdr:col>10</xdr:col>
      <xdr:colOff>165100</xdr:colOff>
      <xdr:row>63</xdr:row>
      <xdr:rowOff>156935</xdr:rowOff>
    </xdr:to>
    <xdr:sp macro="" textlink="">
      <xdr:nvSpPr>
        <xdr:cNvPr id="196" name="楕円 195">
          <a:extLst>
            <a:ext uri="{FF2B5EF4-FFF2-40B4-BE49-F238E27FC236}">
              <a16:creationId xmlns:a16="http://schemas.microsoft.com/office/drawing/2014/main" id="{C84B944B-0824-4285-9016-8F32F8F288AF}"/>
            </a:ext>
          </a:extLst>
        </xdr:cNvPr>
        <xdr:cNvSpPr/>
      </xdr:nvSpPr>
      <xdr:spPr>
        <a:xfrm>
          <a:off x="1739900" y="10616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106135</xdr:rowOff>
    </xdr:from>
    <xdr:to>
      <xdr:col>15</xdr:col>
      <xdr:colOff>50800</xdr:colOff>
      <xdr:row>63</xdr:row>
      <xdr:rowOff>142059</xdr:rowOff>
    </xdr:to>
    <xdr:cxnSp macro="">
      <xdr:nvCxnSpPr>
        <xdr:cNvPr id="197" name="直線コネクタ 196">
          <a:extLst>
            <a:ext uri="{FF2B5EF4-FFF2-40B4-BE49-F238E27FC236}">
              <a16:creationId xmlns:a16="http://schemas.microsoft.com/office/drawing/2014/main" id="{D703C207-B11E-414E-B90B-DFFCC43432D4}"/>
            </a:ext>
          </a:extLst>
        </xdr:cNvPr>
        <xdr:cNvCxnSpPr/>
      </xdr:nvCxnSpPr>
      <xdr:spPr>
        <a:xfrm>
          <a:off x="1790700" y="10667455"/>
          <a:ext cx="7747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63</xdr:row>
      <xdr:rowOff>19413</xdr:rowOff>
    </xdr:from>
    <xdr:to>
      <xdr:col>6</xdr:col>
      <xdr:colOff>38100</xdr:colOff>
      <xdr:row>63</xdr:row>
      <xdr:rowOff>121013</xdr:rowOff>
    </xdr:to>
    <xdr:sp macro="" textlink="">
      <xdr:nvSpPr>
        <xdr:cNvPr id="198" name="楕円 197">
          <a:extLst>
            <a:ext uri="{FF2B5EF4-FFF2-40B4-BE49-F238E27FC236}">
              <a16:creationId xmlns:a16="http://schemas.microsoft.com/office/drawing/2014/main" id="{49EF6B05-98A2-4FF1-8ED1-B5FB50759B50}"/>
            </a:ext>
          </a:extLst>
        </xdr:cNvPr>
        <xdr:cNvSpPr/>
      </xdr:nvSpPr>
      <xdr:spPr>
        <a:xfrm>
          <a:off x="965200" y="1058073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63</xdr:row>
      <xdr:rowOff>70213</xdr:rowOff>
    </xdr:from>
    <xdr:to>
      <xdr:col>10</xdr:col>
      <xdr:colOff>114300</xdr:colOff>
      <xdr:row>63</xdr:row>
      <xdr:rowOff>106135</xdr:rowOff>
    </xdr:to>
    <xdr:cxnSp macro="">
      <xdr:nvCxnSpPr>
        <xdr:cNvPr id="199" name="直線コネクタ 198">
          <a:extLst>
            <a:ext uri="{FF2B5EF4-FFF2-40B4-BE49-F238E27FC236}">
              <a16:creationId xmlns:a16="http://schemas.microsoft.com/office/drawing/2014/main" id="{21F2F455-3C51-4974-BD9D-7EF0C504B68B}"/>
            </a:ext>
          </a:extLst>
        </xdr:cNvPr>
        <xdr:cNvCxnSpPr/>
      </xdr:nvCxnSpPr>
      <xdr:spPr>
        <a:xfrm>
          <a:off x="1008380" y="10631533"/>
          <a:ext cx="78232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144071</xdr:rowOff>
    </xdr:from>
    <xdr:ext cx="405111" cy="259045"/>
    <xdr:sp macro="" textlink="">
      <xdr:nvSpPr>
        <xdr:cNvPr id="200" name="n_1aveValue【体育館・プール】&#10;有形固定資産減価償却率">
          <a:extLst>
            <a:ext uri="{FF2B5EF4-FFF2-40B4-BE49-F238E27FC236}">
              <a16:creationId xmlns:a16="http://schemas.microsoft.com/office/drawing/2014/main" id="{7DF751B3-5599-4B8F-98B7-19CAEE8EB736}"/>
            </a:ext>
          </a:extLst>
        </xdr:cNvPr>
        <xdr:cNvSpPr txBox="1"/>
      </xdr:nvSpPr>
      <xdr:spPr>
        <a:xfrm>
          <a:off x="3170564" y="10034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132642</xdr:rowOff>
    </xdr:from>
    <xdr:ext cx="405111" cy="259045"/>
    <xdr:sp macro="" textlink="">
      <xdr:nvSpPr>
        <xdr:cNvPr id="201" name="n_2aveValue【体育館・プール】&#10;有形固定資産減価償却率">
          <a:extLst>
            <a:ext uri="{FF2B5EF4-FFF2-40B4-BE49-F238E27FC236}">
              <a16:creationId xmlns:a16="http://schemas.microsoft.com/office/drawing/2014/main" id="{54FEC23F-426A-4F82-8554-19D3D26BD267}"/>
            </a:ext>
          </a:extLst>
        </xdr:cNvPr>
        <xdr:cNvSpPr txBox="1"/>
      </xdr:nvSpPr>
      <xdr:spPr>
        <a:xfrm>
          <a:off x="2385704" y="10023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117946</xdr:rowOff>
    </xdr:from>
    <xdr:ext cx="405111" cy="259045"/>
    <xdr:sp macro="" textlink="">
      <xdr:nvSpPr>
        <xdr:cNvPr id="202" name="n_3aveValue【体育館・プール】&#10;有形固定資産減価償却率">
          <a:extLst>
            <a:ext uri="{FF2B5EF4-FFF2-40B4-BE49-F238E27FC236}">
              <a16:creationId xmlns:a16="http://schemas.microsoft.com/office/drawing/2014/main" id="{D8B0255B-74F4-4A26-AE2E-4213250B5250}"/>
            </a:ext>
          </a:extLst>
        </xdr:cNvPr>
        <xdr:cNvSpPr txBox="1"/>
      </xdr:nvSpPr>
      <xdr:spPr>
        <a:xfrm>
          <a:off x="1611004" y="100087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95086</xdr:rowOff>
    </xdr:from>
    <xdr:ext cx="405111" cy="259045"/>
    <xdr:sp macro="" textlink="">
      <xdr:nvSpPr>
        <xdr:cNvPr id="203" name="n_4aveValue【体育館・プール】&#10;有形固定資産減価償却率">
          <a:extLst>
            <a:ext uri="{FF2B5EF4-FFF2-40B4-BE49-F238E27FC236}">
              <a16:creationId xmlns:a16="http://schemas.microsoft.com/office/drawing/2014/main" id="{241A5994-04CD-49FF-94D1-7C1A65F7843F}"/>
            </a:ext>
          </a:extLst>
        </xdr:cNvPr>
        <xdr:cNvSpPr txBox="1"/>
      </xdr:nvSpPr>
      <xdr:spPr>
        <a:xfrm>
          <a:off x="836304" y="9985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64</xdr:row>
      <xdr:rowOff>48458</xdr:rowOff>
    </xdr:from>
    <xdr:ext cx="405111" cy="259045"/>
    <xdr:sp macro="" textlink="">
      <xdr:nvSpPr>
        <xdr:cNvPr id="204" name="n_1mainValue【体育館・プール】&#10;有形固定資産減価償却率">
          <a:extLst>
            <a:ext uri="{FF2B5EF4-FFF2-40B4-BE49-F238E27FC236}">
              <a16:creationId xmlns:a16="http://schemas.microsoft.com/office/drawing/2014/main" id="{BF9E53B5-B619-41A3-8EE6-73E4D7F69CF7}"/>
            </a:ext>
          </a:extLst>
        </xdr:cNvPr>
        <xdr:cNvSpPr txBox="1"/>
      </xdr:nvSpPr>
      <xdr:spPr>
        <a:xfrm>
          <a:off x="3170564" y="107774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64</xdr:row>
      <xdr:rowOff>12536</xdr:rowOff>
    </xdr:from>
    <xdr:ext cx="405111" cy="259045"/>
    <xdr:sp macro="" textlink="">
      <xdr:nvSpPr>
        <xdr:cNvPr id="205" name="n_2mainValue【体育館・プール】&#10;有形固定資産減価償却率">
          <a:extLst>
            <a:ext uri="{FF2B5EF4-FFF2-40B4-BE49-F238E27FC236}">
              <a16:creationId xmlns:a16="http://schemas.microsoft.com/office/drawing/2014/main" id="{D58CE3B9-4A78-4A42-B504-F47B5222B6A8}"/>
            </a:ext>
          </a:extLst>
        </xdr:cNvPr>
        <xdr:cNvSpPr txBox="1"/>
      </xdr:nvSpPr>
      <xdr:spPr>
        <a:xfrm>
          <a:off x="2385704" y="10741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148062</xdr:rowOff>
    </xdr:from>
    <xdr:ext cx="405111" cy="259045"/>
    <xdr:sp macro="" textlink="">
      <xdr:nvSpPr>
        <xdr:cNvPr id="206" name="n_3mainValue【体育館・プール】&#10;有形固定資産減価償却率">
          <a:extLst>
            <a:ext uri="{FF2B5EF4-FFF2-40B4-BE49-F238E27FC236}">
              <a16:creationId xmlns:a16="http://schemas.microsoft.com/office/drawing/2014/main" id="{CC93F532-6AE5-4EFF-A8EA-F883A98B5FAF}"/>
            </a:ext>
          </a:extLst>
        </xdr:cNvPr>
        <xdr:cNvSpPr txBox="1"/>
      </xdr:nvSpPr>
      <xdr:spPr>
        <a:xfrm>
          <a:off x="1611004" y="10709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112140</xdr:rowOff>
    </xdr:from>
    <xdr:ext cx="405111" cy="259045"/>
    <xdr:sp macro="" textlink="">
      <xdr:nvSpPr>
        <xdr:cNvPr id="207" name="n_4mainValue【体育館・プール】&#10;有形固定資産減価償却率">
          <a:extLst>
            <a:ext uri="{FF2B5EF4-FFF2-40B4-BE49-F238E27FC236}">
              <a16:creationId xmlns:a16="http://schemas.microsoft.com/office/drawing/2014/main" id="{E3A15BEA-8040-4998-B8DF-DD77CAE212F8}"/>
            </a:ext>
          </a:extLst>
        </xdr:cNvPr>
        <xdr:cNvSpPr txBox="1"/>
      </xdr:nvSpPr>
      <xdr:spPr>
        <a:xfrm>
          <a:off x="836304" y="106734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0E2CDDF9-C14A-407D-993C-2EACD1B54678}"/>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DAF8D844-A8D1-4C03-80F2-E517284AFB92}"/>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01FFB2A4-8360-4752-A96F-5C88E9A19E25}"/>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91FE2AF9-36BA-41CD-B3A8-6366EA27A42A}"/>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81947B72-1F3A-4D09-9F12-0E79F2047647}"/>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85E8C771-D875-4E90-93F4-48DAD3980F6E}"/>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BC04778D-3463-4E7E-BD34-3D4B97BC8DD5}"/>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7B89341B-85BD-4673-AA52-01DD093DB166}"/>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E650DF38-8704-48DE-9E09-C271C9DFEB6A}"/>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1279312E-BA9A-4BA4-A9B9-6AE47CD710EF}"/>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a:extLst>
            <a:ext uri="{FF2B5EF4-FFF2-40B4-BE49-F238E27FC236}">
              <a16:creationId xmlns:a16="http://schemas.microsoft.com/office/drawing/2014/main" id="{B95B96DE-5AE6-4632-80B2-9CBF26438234}"/>
            </a:ext>
          </a:extLst>
        </xdr:cNvPr>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9" name="テキスト ボックス 218">
          <a:extLst>
            <a:ext uri="{FF2B5EF4-FFF2-40B4-BE49-F238E27FC236}">
              <a16:creationId xmlns:a16="http://schemas.microsoft.com/office/drawing/2014/main" id="{6658413E-5306-4C46-ABF7-5034DE7637B2}"/>
            </a:ext>
          </a:extLst>
        </xdr:cNvPr>
        <xdr:cNvSpPr txBox="1"/>
      </xdr:nvSpPr>
      <xdr:spPr>
        <a:xfrm>
          <a:off x="54053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a:extLst>
            <a:ext uri="{FF2B5EF4-FFF2-40B4-BE49-F238E27FC236}">
              <a16:creationId xmlns:a16="http://schemas.microsoft.com/office/drawing/2014/main" id="{A152970F-3576-4406-AF24-754ACD180C95}"/>
            </a:ext>
          </a:extLst>
        </xdr:cNvPr>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1" name="テキスト ボックス 220">
          <a:extLst>
            <a:ext uri="{FF2B5EF4-FFF2-40B4-BE49-F238E27FC236}">
              <a16:creationId xmlns:a16="http://schemas.microsoft.com/office/drawing/2014/main" id="{9C22731C-2C1E-48DC-BD60-06341381BFF3}"/>
            </a:ext>
          </a:extLst>
        </xdr:cNvPr>
        <xdr:cNvSpPr txBox="1"/>
      </xdr:nvSpPr>
      <xdr:spPr>
        <a:xfrm>
          <a:off x="540530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a:extLst>
            <a:ext uri="{FF2B5EF4-FFF2-40B4-BE49-F238E27FC236}">
              <a16:creationId xmlns:a16="http://schemas.microsoft.com/office/drawing/2014/main" id="{7A88E2FE-041C-4099-8700-9F40EB2D0670}"/>
            </a:ext>
          </a:extLst>
        </xdr:cNvPr>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3" name="テキスト ボックス 222">
          <a:extLst>
            <a:ext uri="{FF2B5EF4-FFF2-40B4-BE49-F238E27FC236}">
              <a16:creationId xmlns:a16="http://schemas.microsoft.com/office/drawing/2014/main" id="{4ACE80CF-B103-4F8E-B093-4BBBDCC20508}"/>
            </a:ext>
          </a:extLst>
        </xdr:cNvPr>
        <xdr:cNvSpPr txBox="1"/>
      </xdr:nvSpPr>
      <xdr:spPr>
        <a:xfrm>
          <a:off x="540530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a:extLst>
            <a:ext uri="{FF2B5EF4-FFF2-40B4-BE49-F238E27FC236}">
              <a16:creationId xmlns:a16="http://schemas.microsoft.com/office/drawing/2014/main" id="{F78B12E8-44F7-4384-A76B-61316117C391}"/>
            </a:ext>
          </a:extLst>
        </xdr:cNvPr>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5" name="テキスト ボックス 224">
          <a:extLst>
            <a:ext uri="{FF2B5EF4-FFF2-40B4-BE49-F238E27FC236}">
              <a16:creationId xmlns:a16="http://schemas.microsoft.com/office/drawing/2014/main" id="{C2FD9327-B29C-42CA-BF5A-74F2AAF283E2}"/>
            </a:ext>
          </a:extLst>
        </xdr:cNvPr>
        <xdr:cNvSpPr txBox="1"/>
      </xdr:nvSpPr>
      <xdr:spPr>
        <a:xfrm>
          <a:off x="540530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a:extLst>
            <a:ext uri="{FF2B5EF4-FFF2-40B4-BE49-F238E27FC236}">
              <a16:creationId xmlns:a16="http://schemas.microsoft.com/office/drawing/2014/main" id="{4A6E9F59-D282-4106-9603-1C36DACE3110}"/>
            </a:ext>
          </a:extLst>
        </xdr:cNvPr>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7" name="テキスト ボックス 226">
          <a:extLst>
            <a:ext uri="{FF2B5EF4-FFF2-40B4-BE49-F238E27FC236}">
              <a16:creationId xmlns:a16="http://schemas.microsoft.com/office/drawing/2014/main" id="{AC0C3729-004C-48DC-92FF-B06C91236DC8}"/>
            </a:ext>
          </a:extLst>
        </xdr:cNvPr>
        <xdr:cNvSpPr txBox="1"/>
      </xdr:nvSpPr>
      <xdr:spPr>
        <a:xfrm>
          <a:off x="540530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id="{61B8C764-2DE5-4487-A199-58BEFF35ECFB}"/>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a:extLst>
            <a:ext uri="{FF2B5EF4-FFF2-40B4-BE49-F238E27FC236}">
              <a16:creationId xmlns:a16="http://schemas.microsoft.com/office/drawing/2014/main" id="{8DA16756-8C04-4531-B47E-CB72A4730A0B}"/>
            </a:ext>
          </a:extLst>
        </xdr:cNvPr>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a:extLst>
            <a:ext uri="{FF2B5EF4-FFF2-40B4-BE49-F238E27FC236}">
              <a16:creationId xmlns:a16="http://schemas.microsoft.com/office/drawing/2014/main" id="{D51A418F-63EF-4897-9661-5ADE894DE9F2}"/>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104775</xdr:rowOff>
    </xdr:from>
    <xdr:to>
      <xdr:col>54</xdr:col>
      <xdr:colOff>189865</xdr:colOff>
      <xdr:row>64</xdr:row>
      <xdr:rowOff>62865</xdr:rowOff>
    </xdr:to>
    <xdr:cxnSp macro="">
      <xdr:nvCxnSpPr>
        <xdr:cNvPr id="231" name="直線コネクタ 230">
          <a:extLst>
            <a:ext uri="{FF2B5EF4-FFF2-40B4-BE49-F238E27FC236}">
              <a16:creationId xmlns:a16="http://schemas.microsoft.com/office/drawing/2014/main" id="{B5A646C0-30D3-4D57-B3E8-9CE67CA31930}"/>
            </a:ext>
          </a:extLst>
        </xdr:cNvPr>
        <xdr:cNvCxnSpPr/>
      </xdr:nvCxnSpPr>
      <xdr:spPr>
        <a:xfrm flipV="1">
          <a:off x="9219565" y="9492615"/>
          <a:ext cx="0" cy="1299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66692</xdr:rowOff>
    </xdr:from>
    <xdr:ext cx="469744" cy="259045"/>
    <xdr:sp macro="" textlink="">
      <xdr:nvSpPr>
        <xdr:cNvPr id="232" name="【体育館・プール】&#10;一人当たり面積最小値テキスト">
          <a:extLst>
            <a:ext uri="{FF2B5EF4-FFF2-40B4-BE49-F238E27FC236}">
              <a16:creationId xmlns:a16="http://schemas.microsoft.com/office/drawing/2014/main" id="{0C390434-8FAB-47A6-A255-B2CBC82A9830}"/>
            </a:ext>
          </a:extLst>
        </xdr:cNvPr>
        <xdr:cNvSpPr txBox="1"/>
      </xdr:nvSpPr>
      <xdr:spPr>
        <a:xfrm>
          <a:off x="9258300" y="10795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62865</xdr:rowOff>
    </xdr:from>
    <xdr:to>
      <xdr:col>55</xdr:col>
      <xdr:colOff>88900</xdr:colOff>
      <xdr:row>64</xdr:row>
      <xdr:rowOff>62865</xdr:rowOff>
    </xdr:to>
    <xdr:cxnSp macro="">
      <xdr:nvCxnSpPr>
        <xdr:cNvPr id="233" name="直線コネクタ 232">
          <a:extLst>
            <a:ext uri="{FF2B5EF4-FFF2-40B4-BE49-F238E27FC236}">
              <a16:creationId xmlns:a16="http://schemas.microsoft.com/office/drawing/2014/main" id="{AB9F92A9-41B7-4070-BF5B-33E3557B4370}"/>
            </a:ext>
          </a:extLst>
        </xdr:cNvPr>
        <xdr:cNvCxnSpPr/>
      </xdr:nvCxnSpPr>
      <xdr:spPr>
        <a:xfrm>
          <a:off x="9154160" y="107918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51452</xdr:rowOff>
    </xdr:from>
    <xdr:ext cx="469744" cy="259045"/>
    <xdr:sp macro="" textlink="">
      <xdr:nvSpPr>
        <xdr:cNvPr id="234" name="【体育館・プール】&#10;一人当たり面積最大値テキスト">
          <a:extLst>
            <a:ext uri="{FF2B5EF4-FFF2-40B4-BE49-F238E27FC236}">
              <a16:creationId xmlns:a16="http://schemas.microsoft.com/office/drawing/2014/main" id="{C9FB1279-311C-492B-9FE9-CD7C959A4CCA}"/>
            </a:ext>
          </a:extLst>
        </xdr:cNvPr>
        <xdr:cNvSpPr txBox="1"/>
      </xdr:nvSpPr>
      <xdr:spPr>
        <a:xfrm>
          <a:off x="9258300" y="9271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104775</xdr:rowOff>
    </xdr:from>
    <xdr:to>
      <xdr:col>55</xdr:col>
      <xdr:colOff>88900</xdr:colOff>
      <xdr:row>56</xdr:row>
      <xdr:rowOff>104775</xdr:rowOff>
    </xdr:to>
    <xdr:cxnSp macro="">
      <xdr:nvCxnSpPr>
        <xdr:cNvPr id="235" name="直線コネクタ 234">
          <a:extLst>
            <a:ext uri="{FF2B5EF4-FFF2-40B4-BE49-F238E27FC236}">
              <a16:creationId xmlns:a16="http://schemas.microsoft.com/office/drawing/2014/main" id="{3F55BB53-3D3D-40CC-A77C-1624BC10F11E}"/>
            </a:ext>
          </a:extLst>
        </xdr:cNvPr>
        <xdr:cNvCxnSpPr/>
      </xdr:nvCxnSpPr>
      <xdr:spPr>
        <a:xfrm>
          <a:off x="9154160" y="949261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63517</xdr:rowOff>
    </xdr:from>
    <xdr:ext cx="469744" cy="259045"/>
    <xdr:sp macro="" textlink="">
      <xdr:nvSpPr>
        <xdr:cNvPr id="236" name="【体育館・プール】&#10;一人当たり面積平均値テキスト">
          <a:extLst>
            <a:ext uri="{FF2B5EF4-FFF2-40B4-BE49-F238E27FC236}">
              <a16:creationId xmlns:a16="http://schemas.microsoft.com/office/drawing/2014/main" id="{51063D19-9248-4037-A37A-33E8EACBCE3F}"/>
            </a:ext>
          </a:extLst>
        </xdr:cNvPr>
        <xdr:cNvSpPr txBox="1"/>
      </xdr:nvSpPr>
      <xdr:spPr>
        <a:xfrm>
          <a:off x="9258300" y="102895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40640</xdr:rowOff>
    </xdr:from>
    <xdr:to>
      <xdr:col>55</xdr:col>
      <xdr:colOff>50800</xdr:colOff>
      <xdr:row>62</xdr:row>
      <xdr:rowOff>142240</xdr:rowOff>
    </xdr:to>
    <xdr:sp macro="" textlink="">
      <xdr:nvSpPr>
        <xdr:cNvPr id="237" name="フローチャート: 判断 236">
          <a:extLst>
            <a:ext uri="{FF2B5EF4-FFF2-40B4-BE49-F238E27FC236}">
              <a16:creationId xmlns:a16="http://schemas.microsoft.com/office/drawing/2014/main" id="{488B9174-161C-4E16-AEB3-80BC7F9A59D6}"/>
            </a:ext>
          </a:extLst>
        </xdr:cNvPr>
        <xdr:cNvSpPr/>
      </xdr:nvSpPr>
      <xdr:spPr>
        <a:xfrm>
          <a:off x="9192260" y="1043432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52070</xdr:rowOff>
    </xdr:from>
    <xdr:to>
      <xdr:col>50</xdr:col>
      <xdr:colOff>165100</xdr:colOff>
      <xdr:row>62</xdr:row>
      <xdr:rowOff>153670</xdr:rowOff>
    </xdr:to>
    <xdr:sp macro="" textlink="">
      <xdr:nvSpPr>
        <xdr:cNvPr id="238" name="フローチャート: 判断 237">
          <a:extLst>
            <a:ext uri="{FF2B5EF4-FFF2-40B4-BE49-F238E27FC236}">
              <a16:creationId xmlns:a16="http://schemas.microsoft.com/office/drawing/2014/main" id="{EF03E82A-8F23-4F0D-A7AB-1A271AF6F07B}"/>
            </a:ext>
          </a:extLst>
        </xdr:cNvPr>
        <xdr:cNvSpPr/>
      </xdr:nvSpPr>
      <xdr:spPr>
        <a:xfrm>
          <a:off x="8445500" y="1044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57785</xdr:rowOff>
    </xdr:from>
    <xdr:to>
      <xdr:col>46</xdr:col>
      <xdr:colOff>38100</xdr:colOff>
      <xdr:row>62</xdr:row>
      <xdr:rowOff>159385</xdr:rowOff>
    </xdr:to>
    <xdr:sp macro="" textlink="">
      <xdr:nvSpPr>
        <xdr:cNvPr id="239" name="フローチャート: 判断 238">
          <a:extLst>
            <a:ext uri="{FF2B5EF4-FFF2-40B4-BE49-F238E27FC236}">
              <a16:creationId xmlns:a16="http://schemas.microsoft.com/office/drawing/2014/main" id="{66CFD25A-5153-4695-9B1C-75234786B61F}"/>
            </a:ext>
          </a:extLst>
        </xdr:cNvPr>
        <xdr:cNvSpPr/>
      </xdr:nvSpPr>
      <xdr:spPr>
        <a:xfrm>
          <a:off x="7670800" y="1045146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52070</xdr:rowOff>
    </xdr:from>
    <xdr:to>
      <xdr:col>41</xdr:col>
      <xdr:colOff>101600</xdr:colOff>
      <xdr:row>62</xdr:row>
      <xdr:rowOff>153670</xdr:rowOff>
    </xdr:to>
    <xdr:sp macro="" textlink="">
      <xdr:nvSpPr>
        <xdr:cNvPr id="240" name="フローチャート: 判断 239">
          <a:extLst>
            <a:ext uri="{FF2B5EF4-FFF2-40B4-BE49-F238E27FC236}">
              <a16:creationId xmlns:a16="http://schemas.microsoft.com/office/drawing/2014/main" id="{AB83E488-D648-4DF7-84D3-391BC764D491}"/>
            </a:ext>
          </a:extLst>
        </xdr:cNvPr>
        <xdr:cNvSpPr/>
      </xdr:nvSpPr>
      <xdr:spPr>
        <a:xfrm>
          <a:off x="6873240" y="1044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44450</xdr:rowOff>
    </xdr:from>
    <xdr:to>
      <xdr:col>36</xdr:col>
      <xdr:colOff>165100</xdr:colOff>
      <xdr:row>62</xdr:row>
      <xdr:rowOff>146050</xdr:rowOff>
    </xdr:to>
    <xdr:sp macro="" textlink="">
      <xdr:nvSpPr>
        <xdr:cNvPr id="241" name="フローチャート: 判断 240">
          <a:extLst>
            <a:ext uri="{FF2B5EF4-FFF2-40B4-BE49-F238E27FC236}">
              <a16:creationId xmlns:a16="http://schemas.microsoft.com/office/drawing/2014/main" id="{5EDDBD8F-1DFD-431D-AA63-53DA43AFBB61}"/>
            </a:ext>
          </a:extLst>
        </xdr:cNvPr>
        <xdr:cNvSpPr/>
      </xdr:nvSpPr>
      <xdr:spPr>
        <a:xfrm>
          <a:off x="6098540" y="1043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AAB0F93-300F-4B50-AF2A-B495AAF5D9A6}"/>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30A68A05-E81D-4339-B5A9-9A1F2BD282DB}"/>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E601D1D9-821E-453D-BA3D-F4D3CF2E1B8A}"/>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8A17516D-08B1-48FB-830F-7DDCFAE4EE12}"/>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2E11A281-3C9C-4C9E-B7BA-C2B615E5BE7C}"/>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107315</xdr:rowOff>
    </xdr:from>
    <xdr:to>
      <xdr:col>55</xdr:col>
      <xdr:colOff>50800</xdr:colOff>
      <xdr:row>63</xdr:row>
      <xdr:rowOff>37465</xdr:rowOff>
    </xdr:to>
    <xdr:sp macro="" textlink="">
      <xdr:nvSpPr>
        <xdr:cNvPr id="247" name="楕円 246">
          <a:extLst>
            <a:ext uri="{FF2B5EF4-FFF2-40B4-BE49-F238E27FC236}">
              <a16:creationId xmlns:a16="http://schemas.microsoft.com/office/drawing/2014/main" id="{DDAEB3CD-C497-4B57-99C9-29850288FAB6}"/>
            </a:ext>
          </a:extLst>
        </xdr:cNvPr>
        <xdr:cNvSpPr/>
      </xdr:nvSpPr>
      <xdr:spPr>
        <a:xfrm>
          <a:off x="9192260" y="1050099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85742</xdr:rowOff>
    </xdr:from>
    <xdr:ext cx="469744" cy="259045"/>
    <xdr:sp macro="" textlink="">
      <xdr:nvSpPr>
        <xdr:cNvPr id="248" name="【体育館・プール】&#10;一人当たり面積該当値テキスト">
          <a:extLst>
            <a:ext uri="{FF2B5EF4-FFF2-40B4-BE49-F238E27FC236}">
              <a16:creationId xmlns:a16="http://schemas.microsoft.com/office/drawing/2014/main" id="{4A125D9C-E273-485F-BB00-E6B57D64A3FF}"/>
            </a:ext>
          </a:extLst>
        </xdr:cNvPr>
        <xdr:cNvSpPr txBox="1"/>
      </xdr:nvSpPr>
      <xdr:spPr>
        <a:xfrm>
          <a:off x="9258300" y="10479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107315</xdr:rowOff>
    </xdr:from>
    <xdr:to>
      <xdr:col>50</xdr:col>
      <xdr:colOff>165100</xdr:colOff>
      <xdr:row>63</xdr:row>
      <xdr:rowOff>37465</xdr:rowOff>
    </xdr:to>
    <xdr:sp macro="" textlink="">
      <xdr:nvSpPr>
        <xdr:cNvPr id="249" name="楕円 248">
          <a:extLst>
            <a:ext uri="{FF2B5EF4-FFF2-40B4-BE49-F238E27FC236}">
              <a16:creationId xmlns:a16="http://schemas.microsoft.com/office/drawing/2014/main" id="{E32457C6-8333-4244-ACE4-DB742749101E}"/>
            </a:ext>
          </a:extLst>
        </xdr:cNvPr>
        <xdr:cNvSpPr/>
      </xdr:nvSpPr>
      <xdr:spPr>
        <a:xfrm>
          <a:off x="8445500" y="105009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158115</xdr:rowOff>
    </xdr:from>
    <xdr:to>
      <xdr:col>55</xdr:col>
      <xdr:colOff>0</xdr:colOff>
      <xdr:row>62</xdr:row>
      <xdr:rowOff>158115</xdr:rowOff>
    </xdr:to>
    <xdr:cxnSp macro="">
      <xdr:nvCxnSpPr>
        <xdr:cNvPr id="250" name="直線コネクタ 249">
          <a:extLst>
            <a:ext uri="{FF2B5EF4-FFF2-40B4-BE49-F238E27FC236}">
              <a16:creationId xmlns:a16="http://schemas.microsoft.com/office/drawing/2014/main" id="{D98FF2EA-1687-498C-BD61-24E1E4F99773}"/>
            </a:ext>
          </a:extLst>
        </xdr:cNvPr>
        <xdr:cNvCxnSpPr/>
      </xdr:nvCxnSpPr>
      <xdr:spPr>
        <a:xfrm>
          <a:off x="8496300" y="10551795"/>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105410</xdr:rowOff>
    </xdr:from>
    <xdr:to>
      <xdr:col>46</xdr:col>
      <xdr:colOff>38100</xdr:colOff>
      <xdr:row>63</xdr:row>
      <xdr:rowOff>35560</xdr:rowOff>
    </xdr:to>
    <xdr:sp macro="" textlink="">
      <xdr:nvSpPr>
        <xdr:cNvPr id="251" name="楕円 250">
          <a:extLst>
            <a:ext uri="{FF2B5EF4-FFF2-40B4-BE49-F238E27FC236}">
              <a16:creationId xmlns:a16="http://schemas.microsoft.com/office/drawing/2014/main" id="{EA058227-BB6A-481B-87C0-8579A82A2C2C}"/>
            </a:ext>
          </a:extLst>
        </xdr:cNvPr>
        <xdr:cNvSpPr/>
      </xdr:nvSpPr>
      <xdr:spPr>
        <a:xfrm>
          <a:off x="7670800" y="1049909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156210</xdr:rowOff>
    </xdr:from>
    <xdr:to>
      <xdr:col>50</xdr:col>
      <xdr:colOff>114300</xdr:colOff>
      <xdr:row>62</xdr:row>
      <xdr:rowOff>158115</xdr:rowOff>
    </xdr:to>
    <xdr:cxnSp macro="">
      <xdr:nvCxnSpPr>
        <xdr:cNvPr id="252" name="直線コネクタ 251">
          <a:extLst>
            <a:ext uri="{FF2B5EF4-FFF2-40B4-BE49-F238E27FC236}">
              <a16:creationId xmlns:a16="http://schemas.microsoft.com/office/drawing/2014/main" id="{DDFBA5E0-4E85-463D-B6C6-92FB04B76C13}"/>
            </a:ext>
          </a:extLst>
        </xdr:cNvPr>
        <xdr:cNvCxnSpPr/>
      </xdr:nvCxnSpPr>
      <xdr:spPr>
        <a:xfrm>
          <a:off x="7713980" y="10549890"/>
          <a:ext cx="78232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103505</xdr:rowOff>
    </xdr:from>
    <xdr:to>
      <xdr:col>41</xdr:col>
      <xdr:colOff>101600</xdr:colOff>
      <xdr:row>63</xdr:row>
      <xdr:rowOff>33655</xdr:rowOff>
    </xdr:to>
    <xdr:sp macro="" textlink="">
      <xdr:nvSpPr>
        <xdr:cNvPr id="253" name="楕円 252">
          <a:extLst>
            <a:ext uri="{FF2B5EF4-FFF2-40B4-BE49-F238E27FC236}">
              <a16:creationId xmlns:a16="http://schemas.microsoft.com/office/drawing/2014/main" id="{47CC7609-7352-4DED-AF11-11E0A3C60B50}"/>
            </a:ext>
          </a:extLst>
        </xdr:cNvPr>
        <xdr:cNvSpPr/>
      </xdr:nvSpPr>
      <xdr:spPr>
        <a:xfrm>
          <a:off x="6873240" y="104971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154305</xdr:rowOff>
    </xdr:from>
    <xdr:to>
      <xdr:col>45</xdr:col>
      <xdr:colOff>177800</xdr:colOff>
      <xdr:row>62</xdr:row>
      <xdr:rowOff>156210</xdr:rowOff>
    </xdr:to>
    <xdr:cxnSp macro="">
      <xdr:nvCxnSpPr>
        <xdr:cNvPr id="254" name="直線コネクタ 253">
          <a:extLst>
            <a:ext uri="{FF2B5EF4-FFF2-40B4-BE49-F238E27FC236}">
              <a16:creationId xmlns:a16="http://schemas.microsoft.com/office/drawing/2014/main" id="{7E125E43-65F6-426D-8E2D-7CA2AA0287CF}"/>
            </a:ext>
          </a:extLst>
        </xdr:cNvPr>
        <xdr:cNvCxnSpPr/>
      </xdr:nvCxnSpPr>
      <xdr:spPr>
        <a:xfrm>
          <a:off x="6924040" y="10547985"/>
          <a:ext cx="78994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101600</xdr:rowOff>
    </xdr:from>
    <xdr:to>
      <xdr:col>36</xdr:col>
      <xdr:colOff>165100</xdr:colOff>
      <xdr:row>63</xdr:row>
      <xdr:rowOff>31750</xdr:rowOff>
    </xdr:to>
    <xdr:sp macro="" textlink="">
      <xdr:nvSpPr>
        <xdr:cNvPr id="255" name="楕円 254">
          <a:extLst>
            <a:ext uri="{FF2B5EF4-FFF2-40B4-BE49-F238E27FC236}">
              <a16:creationId xmlns:a16="http://schemas.microsoft.com/office/drawing/2014/main" id="{C558521F-521D-497B-9BAD-0FCFB4F64278}"/>
            </a:ext>
          </a:extLst>
        </xdr:cNvPr>
        <xdr:cNvSpPr/>
      </xdr:nvSpPr>
      <xdr:spPr>
        <a:xfrm>
          <a:off x="6098540" y="104952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152400</xdr:rowOff>
    </xdr:from>
    <xdr:to>
      <xdr:col>41</xdr:col>
      <xdr:colOff>50800</xdr:colOff>
      <xdr:row>62</xdr:row>
      <xdr:rowOff>154305</xdr:rowOff>
    </xdr:to>
    <xdr:cxnSp macro="">
      <xdr:nvCxnSpPr>
        <xdr:cNvPr id="256" name="直線コネクタ 255">
          <a:extLst>
            <a:ext uri="{FF2B5EF4-FFF2-40B4-BE49-F238E27FC236}">
              <a16:creationId xmlns:a16="http://schemas.microsoft.com/office/drawing/2014/main" id="{CE80D4C3-D549-41B5-A819-078935FE7451}"/>
            </a:ext>
          </a:extLst>
        </xdr:cNvPr>
        <xdr:cNvCxnSpPr/>
      </xdr:nvCxnSpPr>
      <xdr:spPr>
        <a:xfrm>
          <a:off x="6149340" y="10546080"/>
          <a:ext cx="7747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170197</xdr:rowOff>
    </xdr:from>
    <xdr:ext cx="469744" cy="259045"/>
    <xdr:sp macro="" textlink="">
      <xdr:nvSpPr>
        <xdr:cNvPr id="257" name="n_1aveValue【体育館・プール】&#10;一人当たり面積">
          <a:extLst>
            <a:ext uri="{FF2B5EF4-FFF2-40B4-BE49-F238E27FC236}">
              <a16:creationId xmlns:a16="http://schemas.microsoft.com/office/drawing/2014/main" id="{AF02C2BE-D231-49B2-863A-E7B6859C5BB6}"/>
            </a:ext>
          </a:extLst>
        </xdr:cNvPr>
        <xdr:cNvSpPr txBox="1"/>
      </xdr:nvSpPr>
      <xdr:spPr>
        <a:xfrm>
          <a:off x="8271587" y="1022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4462</xdr:rowOff>
    </xdr:from>
    <xdr:ext cx="469744" cy="259045"/>
    <xdr:sp macro="" textlink="">
      <xdr:nvSpPr>
        <xdr:cNvPr id="258" name="n_2aveValue【体育館・プール】&#10;一人当たり面積">
          <a:extLst>
            <a:ext uri="{FF2B5EF4-FFF2-40B4-BE49-F238E27FC236}">
              <a16:creationId xmlns:a16="http://schemas.microsoft.com/office/drawing/2014/main" id="{C369882F-890E-48B3-9546-0EAD9F27C226}"/>
            </a:ext>
          </a:extLst>
        </xdr:cNvPr>
        <xdr:cNvSpPr txBox="1"/>
      </xdr:nvSpPr>
      <xdr:spPr>
        <a:xfrm>
          <a:off x="7509587" y="10230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170197</xdr:rowOff>
    </xdr:from>
    <xdr:ext cx="469744" cy="259045"/>
    <xdr:sp macro="" textlink="">
      <xdr:nvSpPr>
        <xdr:cNvPr id="259" name="n_3aveValue【体育館・プール】&#10;一人当たり面積">
          <a:extLst>
            <a:ext uri="{FF2B5EF4-FFF2-40B4-BE49-F238E27FC236}">
              <a16:creationId xmlns:a16="http://schemas.microsoft.com/office/drawing/2014/main" id="{BE1E5C4A-DE4B-480E-BEA1-4B1B90B20FAA}"/>
            </a:ext>
          </a:extLst>
        </xdr:cNvPr>
        <xdr:cNvSpPr txBox="1"/>
      </xdr:nvSpPr>
      <xdr:spPr>
        <a:xfrm>
          <a:off x="6712027" y="1022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162577</xdr:rowOff>
    </xdr:from>
    <xdr:ext cx="469744" cy="259045"/>
    <xdr:sp macro="" textlink="">
      <xdr:nvSpPr>
        <xdr:cNvPr id="260" name="n_4aveValue【体育館・プール】&#10;一人当たり面積">
          <a:extLst>
            <a:ext uri="{FF2B5EF4-FFF2-40B4-BE49-F238E27FC236}">
              <a16:creationId xmlns:a16="http://schemas.microsoft.com/office/drawing/2014/main" id="{69648E0A-07A6-45D9-92A1-5553E58453A6}"/>
            </a:ext>
          </a:extLst>
        </xdr:cNvPr>
        <xdr:cNvSpPr txBox="1"/>
      </xdr:nvSpPr>
      <xdr:spPr>
        <a:xfrm>
          <a:off x="5937327" y="1022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28592</xdr:rowOff>
    </xdr:from>
    <xdr:ext cx="469744" cy="259045"/>
    <xdr:sp macro="" textlink="">
      <xdr:nvSpPr>
        <xdr:cNvPr id="261" name="n_1mainValue【体育館・プール】&#10;一人当たり面積">
          <a:extLst>
            <a:ext uri="{FF2B5EF4-FFF2-40B4-BE49-F238E27FC236}">
              <a16:creationId xmlns:a16="http://schemas.microsoft.com/office/drawing/2014/main" id="{483D40E5-D7C5-4618-B7CF-F080104E796B}"/>
            </a:ext>
          </a:extLst>
        </xdr:cNvPr>
        <xdr:cNvSpPr txBox="1"/>
      </xdr:nvSpPr>
      <xdr:spPr>
        <a:xfrm>
          <a:off x="8271587" y="10589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26687</xdr:rowOff>
    </xdr:from>
    <xdr:ext cx="469744" cy="259045"/>
    <xdr:sp macro="" textlink="">
      <xdr:nvSpPr>
        <xdr:cNvPr id="262" name="n_2mainValue【体育館・プール】&#10;一人当たり面積">
          <a:extLst>
            <a:ext uri="{FF2B5EF4-FFF2-40B4-BE49-F238E27FC236}">
              <a16:creationId xmlns:a16="http://schemas.microsoft.com/office/drawing/2014/main" id="{94E44B89-50FA-4F11-8CCB-407E548D4A94}"/>
            </a:ext>
          </a:extLst>
        </xdr:cNvPr>
        <xdr:cNvSpPr txBox="1"/>
      </xdr:nvSpPr>
      <xdr:spPr>
        <a:xfrm>
          <a:off x="7509587" y="1058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24782</xdr:rowOff>
    </xdr:from>
    <xdr:ext cx="469744" cy="259045"/>
    <xdr:sp macro="" textlink="">
      <xdr:nvSpPr>
        <xdr:cNvPr id="263" name="n_3mainValue【体育館・プール】&#10;一人当たり面積">
          <a:extLst>
            <a:ext uri="{FF2B5EF4-FFF2-40B4-BE49-F238E27FC236}">
              <a16:creationId xmlns:a16="http://schemas.microsoft.com/office/drawing/2014/main" id="{F2C92569-F2A6-481A-8C00-CD116E62237B}"/>
            </a:ext>
          </a:extLst>
        </xdr:cNvPr>
        <xdr:cNvSpPr txBox="1"/>
      </xdr:nvSpPr>
      <xdr:spPr>
        <a:xfrm>
          <a:off x="6712027" y="10586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22877</xdr:rowOff>
    </xdr:from>
    <xdr:ext cx="469744" cy="259045"/>
    <xdr:sp macro="" textlink="">
      <xdr:nvSpPr>
        <xdr:cNvPr id="264" name="n_4mainValue【体育館・プール】&#10;一人当たり面積">
          <a:extLst>
            <a:ext uri="{FF2B5EF4-FFF2-40B4-BE49-F238E27FC236}">
              <a16:creationId xmlns:a16="http://schemas.microsoft.com/office/drawing/2014/main" id="{4BF395A3-6442-4C15-843A-B5C485AC18F8}"/>
            </a:ext>
          </a:extLst>
        </xdr:cNvPr>
        <xdr:cNvSpPr txBox="1"/>
      </xdr:nvSpPr>
      <xdr:spPr>
        <a:xfrm>
          <a:off x="5937327" y="10584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id="{BA6381D3-3813-411C-A666-392CFF3B7CE1}"/>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id="{E8134054-1A1A-4F48-8F54-46D16C5EC287}"/>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id="{2816514F-7E79-4FB7-BBE9-B4B5BB8E0346}"/>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id="{F3F4ACE1-0BBE-4DC5-A9F9-6E19632A5CE9}"/>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id="{7BEC53A6-E523-4982-A954-88D27C0EC9B7}"/>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id="{B8914840-E6BD-4269-94EA-B525CEF4A8D0}"/>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id="{92FCA6DC-94B9-4C39-BCD5-3586D5EF6D52}"/>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id="{1785DDBA-BBA5-41FD-86D0-8A63EE3B5896}"/>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a:extLst>
            <a:ext uri="{FF2B5EF4-FFF2-40B4-BE49-F238E27FC236}">
              <a16:creationId xmlns:a16="http://schemas.microsoft.com/office/drawing/2014/main" id="{C690770C-7B11-4025-8044-FB8E7772283A}"/>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a:extLst>
            <a:ext uri="{FF2B5EF4-FFF2-40B4-BE49-F238E27FC236}">
              <a16:creationId xmlns:a16="http://schemas.microsoft.com/office/drawing/2014/main" id="{A1491571-26D3-402C-BEB7-C9A5FD43A55A}"/>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a:extLst>
            <a:ext uri="{FF2B5EF4-FFF2-40B4-BE49-F238E27FC236}">
              <a16:creationId xmlns:a16="http://schemas.microsoft.com/office/drawing/2014/main" id="{9F74425F-1EF1-4FC6-AAF6-42CC20600E81}"/>
            </a:ext>
          </a:extLst>
        </xdr:cNvPr>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6" name="直線コネクタ 275">
          <a:extLst>
            <a:ext uri="{FF2B5EF4-FFF2-40B4-BE49-F238E27FC236}">
              <a16:creationId xmlns:a16="http://schemas.microsoft.com/office/drawing/2014/main" id="{0F61CC61-4A52-4DFB-8AA4-2C0E7128C295}"/>
            </a:ext>
          </a:extLst>
        </xdr:cNvPr>
        <xdr:cNvCxnSpPr/>
      </xdr:nvCxnSpPr>
      <xdr:spPr>
        <a:xfrm>
          <a:off x="67056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7" name="テキスト ボックス 276">
          <a:extLst>
            <a:ext uri="{FF2B5EF4-FFF2-40B4-BE49-F238E27FC236}">
              <a16:creationId xmlns:a16="http://schemas.microsoft.com/office/drawing/2014/main" id="{0D1DAB9C-4D82-4DF6-BAF8-A671306617D5}"/>
            </a:ext>
          </a:extLst>
        </xdr:cNvPr>
        <xdr:cNvSpPr txBox="1"/>
      </xdr:nvSpPr>
      <xdr:spPr>
        <a:xfrm>
          <a:off x="27196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8" name="直線コネクタ 277">
          <a:extLst>
            <a:ext uri="{FF2B5EF4-FFF2-40B4-BE49-F238E27FC236}">
              <a16:creationId xmlns:a16="http://schemas.microsoft.com/office/drawing/2014/main" id="{550F5E65-A14A-4E9C-880E-43B7255F1963}"/>
            </a:ext>
          </a:extLst>
        </xdr:cNvPr>
        <xdr:cNvCxnSpPr/>
      </xdr:nvCxnSpPr>
      <xdr:spPr>
        <a:xfrm>
          <a:off x="67056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9" name="テキスト ボックス 278">
          <a:extLst>
            <a:ext uri="{FF2B5EF4-FFF2-40B4-BE49-F238E27FC236}">
              <a16:creationId xmlns:a16="http://schemas.microsoft.com/office/drawing/2014/main" id="{33C0D615-F6DA-4405-8B45-7B202FBBECB1}"/>
            </a:ext>
          </a:extLst>
        </xdr:cNvPr>
        <xdr:cNvSpPr txBox="1"/>
      </xdr:nvSpPr>
      <xdr:spPr>
        <a:xfrm>
          <a:off x="33608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0" name="直線コネクタ 279">
          <a:extLst>
            <a:ext uri="{FF2B5EF4-FFF2-40B4-BE49-F238E27FC236}">
              <a16:creationId xmlns:a16="http://schemas.microsoft.com/office/drawing/2014/main" id="{2591EE23-7A4E-4935-970B-876C74BCE86B}"/>
            </a:ext>
          </a:extLst>
        </xdr:cNvPr>
        <xdr:cNvCxnSpPr/>
      </xdr:nvCxnSpPr>
      <xdr:spPr>
        <a:xfrm>
          <a:off x="67056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1" name="テキスト ボックス 280">
          <a:extLst>
            <a:ext uri="{FF2B5EF4-FFF2-40B4-BE49-F238E27FC236}">
              <a16:creationId xmlns:a16="http://schemas.microsoft.com/office/drawing/2014/main" id="{12111D4F-A4C8-4D53-87ED-DC226519B505}"/>
            </a:ext>
          </a:extLst>
        </xdr:cNvPr>
        <xdr:cNvSpPr txBox="1"/>
      </xdr:nvSpPr>
      <xdr:spPr>
        <a:xfrm>
          <a:off x="33608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2" name="直線コネクタ 281">
          <a:extLst>
            <a:ext uri="{FF2B5EF4-FFF2-40B4-BE49-F238E27FC236}">
              <a16:creationId xmlns:a16="http://schemas.microsoft.com/office/drawing/2014/main" id="{FB3B730F-E6D0-4026-85A2-EC39888322C9}"/>
            </a:ext>
          </a:extLst>
        </xdr:cNvPr>
        <xdr:cNvCxnSpPr/>
      </xdr:nvCxnSpPr>
      <xdr:spPr>
        <a:xfrm>
          <a:off x="67056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3" name="テキスト ボックス 282">
          <a:extLst>
            <a:ext uri="{FF2B5EF4-FFF2-40B4-BE49-F238E27FC236}">
              <a16:creationId xmlns:a16="http://schemas.microsoft.com/office/drawing/2014/main" id="{032DE6A0-F1CC-4344-94FD-42495F096040}"/>
            </a:ext>
          </a:extLst>
        </xdr:cNvPr>
        <xdr:cNvSpPr txBox="1"/>
      </xdr:nvSpPr>
      <xdr:spPr>
        <a:xfrm>
          <a:off x="33608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4" name="直線コネクタ 283">
          <a:extLst>
            <a:ext uri="{FF2B5EF4-FFF2-40B4-BE49-F238E27FC236}">
              <a16:creationId xmlns:a16="http://schemas.microsoft.com/office/drawing/2014/main" id="{29C0905E-E58A-4F97-8D79-C91614182D82}"/>
            </a:ext>
          </a:extLst>
        </xdr:cNvPr>
        <xdr:cNvCxnSpPr/>
      </xdr:nvCxnSpPr>
      <xdr:spPr>
        <a:xfrm>
          <a:off x="67056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5" name="テキスト ボックス 284">
          <a:extLst>
            <a:ext uri="{FF2B5EF4-FFF2-40B4-BE49-F238E27FC236}">
              <a16:creationId xmlns:a16="http://schemas.microsoft.com/office/drawing/2014/main" id="{89F08110-3164-40F0-AA3A-1E0EAA2B68CE}"/>
            </a:ext>
          </a:extLst>
        </xdr:cNvPr>
        <xdr:cNvSpPr txBox="1"/>
      </xdr:nvSpPr>
      <xdr:spPr>
        <a:xfrm>
          <a:off x="33608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id="{BBE04485-EA57-4C1A-9A13-80C1F732599B}"/>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7" name="テキスト ボックス 286">
          <a:extLst>
            <a:ext uri="{FF2B5EF4-FFF2-40B4-BE49-F238E27FC236}">
              <a16:creationId xmlns:a16="http://schemas.microsoft.com/office/drawing/2014/main" id="{3CFF0453-EC74-4EB3-98CC-538FB8138AF7}"/>
            </a:ext>
          </a:extLst>
        </xdr:cNvPr>
        <xdr:cNvSpPr txBox="1"/>
      </xdr:nvSpPr>
      <xdr:spPr>
        <a:xfrm>
          <a:off x="37734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福祉施設】&#10;有形固定資産減価償却率グラフ枠">
          <a:extLst>
            <a:ext uri="{FF2B5EF4-FFF2-40B4-BE49-F238E27FC236}">
              <a16:creationId xmlns:a16="http://schemas.microsoft.com/office/drawing/2014/main" id="{7A97FF23-A32A-40E2-982C-A2DE509CB4E9}"/>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66675</xdr:rowOff>
    </xdr:from>
    <xdr:to>
      <xdr:col>24</xdr:col>
      <xdr:colOff>62865</xdr:colOff>
      <xdr:row>86</xdr:row>
      <xdr:rowOff>114300</xdr:rowOff>
    </xdr:to>
    <xdr:cxnSp macro="">
      <xdr:nvCxnSpPr>
        <xdr:cNvPr id="289" name="直線コネクタ 288">
          <a:extLst>
            <a:ext uri="{FF2B5EF4-FFF2-40B4-BE49-F238E27FC236}">
              <a16:creationId xmlns:a16="http://schemas.microsoft.com/office/drawing/2014/main" id="{097BFDAF-04C9-48C4-A075-C859569FA533}"/>
            </a:ext>
          </a:extLst>
        </xdr:cNvPr>
        <xdr:cNvCxnSpPr/>
      </xdr:nvCxnSpPr>
      <xdr:spPr>
        <a:xfrm flipV="1">
          <a:off x="4086225" y="12974955"/>
          <a:ext cx="0" cy="1556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90" name="【福祉施設】&#10;有形固定資産減価償却率最小値テキスト">
          <a:extLst>
            <a:ext uri="{FF2B5EF4-FFF2-40B4-BE49-F238E27FC236}">
              <a16:creationId xmlns:a16="http://schemas.microsoft.com/office/drawing/2014/main" id="{1F75F109-CFE9-4E21-8222-9F3CF6E2556A}"/>
            </a:ext>
          </a:extLst>
        </xdr:cNvPr>
        <xdr:cNvSpPr txBox="1"/>
      </xdr:nvSpPr>
      <xdr:spPr>
        <a:xfrm>
          <a:off x="4124960" y="1453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1" name="直線コネクタ 290">
          <a:extLst>
            <a:ext uri="{FF2B5EF4-FFF2-40B4-BE49-F238E27FC236}">
              <a16:creationId xmlns:a16="http://schemas.microsoft.com/office/drawing/2014/main" id="{64FDE0F5-A331-4343-96E2-6EFA7E88DE52}"/>
            </a:ext>
          </a:extLst>
        </xdr:cNvPr>
        <xdr:cNvCxnSpPr/>
      </xdr:nvCxnSpPr>
      <xdr:spPr>
        <a:xfrm>
          <a:off x="4020820" y="145313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13352</xdr:rowOff>
    </xdr:from>
    <xdr:ext cx="405111" cy="259045"/>
    <xdr:sp macro="" textlink="">
      <xdr:nvSpPr>
        <xdr:cNvPr id="292" name="【福祉施設】&#10;有形固定資産減価償却率最大値テキスト">
          <a:extLst>
            <a:ext uri="{FF2B5EF4-FFF2-40B4-BE49-F238E27FC236}">
              <a16:creationId xmlns:a16="http://schemas.microsoft.com/office/drawing/2014/main" id="{BBF153C1-7C6B-45C2-A41C-3C8667FA0327}"/>
            </a:ext>
          </a:extLst>
        </xdr:cNvPr>
        <xdr:cNvSpPr txBox="1"/>
      </xdr:nvSpPr>
      <xdr:spPr>
        <a:xfrm>
          <a:off x="4124960" y="12753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66675</xdr:rowOff>
    </xdr:from>
    <xdr:to>
      <xdr:col>24</xdr:col>
      <xdr:colOff>152400</xdr:colOff>
      <xdr:row>77</xdr:row>
      <xdr:rowOff>66675</xdr:rowOff>
    </xdr:to>
    <xdr:cxnSp macro="">
      <xdr:nvCxnSpPr>
        <xdr:cNvPr id="293" name="直線コネクタ 292">
          <a:extLst>
            <a:ext uri="{FF2B5EF4-FFF2-40B4-BE49-F238E27FC236}">
              <a16:creationId xmlns:a16="http://schemas.microsoft.com/office/drawing/2014/main" id="{D4515851-346A-442E-8F16-2D2BF8906280}"/>
            </a:ext>
          </a:extLst>
        </xdr:cNvPr>
        <xdr:cNvCxnSpPr/>
      </xdr:nvCxnSpPr>
      <xdr:spPr>
        <a:xfrm>
          <a:off x="4020820" y="129749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150513</xdr:rowOff>
    </xdr:from>
    <xdr:ext cx="405111" cy="259045"/>
    <xdr:sp macro="" textlink="">
      <xdr:nvSpPr>
        <xdr:cNvPr id="294" name="【福祉施設】&#10;有形固定資産減価償却率平均値テキスト">
          <a:extLst>
            <a:ext uri="{FF2B5EF4-FFF2-40B4-BE49-F238E27FC236}">
              <a16:creationId xmlns:a16="http://schemas.microsoft.com/office/drawing/2014/main" id="{ED73CA2D-808A-4B22-B88E-4FBE5B31644D}"/>
            </a:ext>
          </a:extLst>
        </xdr:cNvPr>
        <xdr:cNvSpPr txBox="1"/>
      </xdr:nvSpPr>
      <xdr:spPr>
        <a:xfrm>
          <a:off x="4124960" y="137293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636</xdr:rowOff>
    </xdr:from>
    <xdr:to>
      <xdr:col>24</xdr:col>
      <xdr:colOff>114300</xdr:colOff>
      <xdr:row>82</xdr:row>
      <xdr:rowOff>102236</xdr:rowOff>
    </xdr:to>
    <xdr:sp macro="" textlink="">
      <xdr:nvSpPr>
        <xdr:cNvPr id="295" name="フローチャート: 判断 294">
          <a:extLst>
            <a:ext uri="{FF2B5EF4-FFF2-40B4-BE49-F238E27FC236}">
              <a16:creationId xmlns:a16="http://schemas.microsoft.com/office/drawing/2014/main" id="{57E49249-5F69-4BB5-B510-30E8E00F6D19}"/>
            </a:ext>
          </a:extLst>
        </xdr:cNvPr>
        <xdr:cNvSpPr/>
      </xdr:nvSpPr>
      <xdr:spPr>
        <a:xfrm>
          <a:off x="4036060" y="13747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153036</xdr:rowOff>
    </xdr:from>
    <xdr:to>
      <xdr:col>20</xdr:col>
      <xdr:colOff>38100</xdr:colOff>
      <xdr:row>82</xdr:row>
      <xdr:rowOff>83186</xdr:rowOff>
    </xdr:to>
    <xdr:sp macro="" textlink="">
      <xdr:nvSpPr>
        <xdr:cNvPr id="296" name="フローチャート: 判断 295">
          <a:extLst>
            <a:ext uri="{FF2B5EF4-FFF2-40B4-BE49-F238E27FC236}">
              <a16:creationId xmlns:a16="http://schemas.microsoft.com/office/drawing/2014/main" id="{AE1EFE42-8091-4348-BF85-0E3BD9D4C9FA}"/>
            </a:ext>
          </a:extLst>
        </xdr:cNvPr>
        <xdr:cNvSpPr/>
      </xdr:nvSpPr>
      <xdr:spPr>
        <a:xfrm>
          <a:off x="3312160" y="1373187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132080</xdr:rowOff>
    </xdr:from>
    <xdr:to>
      <xdr:col>15</xdr:col>
      <xdr:colOff>101600</xdr:colOff>
      <xdr:row>82</xdr:row>
      <xdr:rowOff>62230</xdr:rowOff>
    </xdr:to>
    <xdr:sp macro="" textlink="">
      <xdr:nvSpPr>
        <xdr:cNvPr id="297" name="フローチャート: 判断 296">
          <a:extLst>
            <a:ext uri="{FF2B5EF4-FFF2-40B4-BE49-F238E27FC236}">
              <a16:creationId xmlns:a16="http://schemas.microsoft.com/office/drawing/2014/main" id="{8F2CB0B2-2B55-4D3A-9244-9EA7D9486281}"/>
            </a:ext>
          </a:extLst>
        </xdr:cNvPr>
        <xdr:cNvSpPr/>
      </xdr:nvSpPr>
      <xdr:spPr>
        <a:xfrm>
          <a:off x="2514600" y="137109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116839</xdr:rowOff>
    </xdr:from>
    <xdr:to>
      <xdr:col>10</xdr:col>
      <xdr:colOff>165100</xdr:colOff>
      <xdr:row>82</xdr:row>
      <xdr:rowOff>46989</xdr:rowOff>
    </xdr:to>
    <xdr:sp macro="" textlink="">
      <xdr:nvSpPr>
        <xdr:cNvPr id="298" name="フローチャート: 判断 297">
          <a:extLst>
            <a:ext uri="{FF2B5EF4-FFF2-40B4-BE49-F238E27FC236}">
              <a16:creationId xmlns:a16="http://schemas.microsoft.com/office/drawing/2014/main" id="{4A45DA98-F930-45FF-82FC-49E8060D816D}"/>
            </a:ext>
          </a:extLst>
        </xdr:cNvPr>
        <xdr:cNvSpPr/>
      </xdr:nvSpPr>
      <xdr:spPr>
        <a:xfrm>
          <a:off x="1739900" y="1369567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86361</xdr:rowOff>
    </xdr:from>
    <xdr:to>
      <xdr:col>6</xdr:col>
      <xdr:colOff>38100</xdr:colOff>
      <xdr:row>82</xdr:row>
      <xdr:rowOff>16511</xdr:rowOff>
    </xdr:to>
    <xdr:sp macro="" textlink="">
      <xdr:nvSpPr>
        <xdr:cNvPr id="299" name="フローチャート: 判断 298">
          <a:extLst>
            <a:ext uri="{FF2B5EF4-FFF2-40B4-BE49-F238E27FC236}">
              <a16:creationId xmlns:a16="http://schemas.microsoft.com/office/drawing/2014/main" id="{C8B582A4-56EE-436E-B0E8-34E9AEC93067}"/>
            </a:ext>
          </a:extLst>
        </xdr:cNvPr>
        <xdr:cNvSpPr/>
      </xdr:nvSpPr>
      <xdr:spPr>
        <a:xfrm>
          <a:off x="965200" y="1366520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E35FDE8-F278-485A-A107-D6EAD9244E18}"/>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F4F6A28B-C001-4424-A0ED-223FF94BAFB6}"/>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B3A0BF17-AA35-429F-9E87-121F6FABD488}"/>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836B3C90-D106-4B53-A39A-3867C3F49C2B}"/>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892A4B8A-C685-48ED-9DA2-35B9C73FDD6A}"/>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105411</xdr:rowOff>
    </xdr:from>
    <xdr:to>
      <xdr:col>24</xdr:col>
      <xdr:colOff>114300</xdr:colOff>
      <xdr:row>82</xdr:row>
      <xdr:rowOff>35561</xdr:rowOff>
    </xdr:to>
    <xdr:sp macro="" textlink="">
      <xdr:nvSpPr>
        <xdr:cNvPr id="305" name="楕円 304">
          <a:extLst>
            <a:ext uri="{FF2B5EF4-FFF2-40B4-BE49-F238E27FC236}">
              <a16:creationId xmlns:a16="http://schemas.microsoft.com/office/drawing/2014/main" id="{D862A8EC-4723-4FB0-8928-A8A118EDE55F}"/>
            </a:ext>
          </a:extLst>
        </xdr:cNvPr>
        <xdr:cNvSpPr/>
      </xdr:nvSpPr>
      <xdr:spPr>
        <a:xfrm>
          <a:off x="4036060" y="1368425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128288</xdr:rowOff>
    </xdr:from>
    <xdr:ext cx="405111" cy="259045"/>
    <xdr:sp macro="" textlink="">
      <xdr:nvSpPr>
        <xdr:cNvPr id="306" name="【福祉施設】&#10;有形固定資産減価償却率該当値テキスト">
          <a:extLst>
            <a:ext uri="{FF2B5EF4-FFF2-40B4-BE49-F238E27FC236}">
              <a16:creationId xmlns:a16="http://schemas.microsoft.com/office/drawing/2014/main" id="{CA87E692-BFE7-4A76-B528-EAB23F73528B}"/>
            </a:ext>
          </a:extLst>
        </xdr:cNvPr>
        <xdr:cNvSpPr txBox="1"/>
      </xdr:nvSpPr>
      <xdr:spPr>
        <a:xfrm>
          <a:off x="4124960" y="13539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57786</xdr:rowOff>
    </xdr:from>
    <xdr:to>
      <xdr:col>20</xdr:col>
      <xdr:colOff>38100</xdr:colOff>
      <xdr:row>81</xdr:row>
      <xdr:rowOff>159386</xdr:rowOff>
    </xdr:to>
    <xdr:sp macro="" textlink="">
      <xdr:nvSpPr>
        <xdr:cNvPr id="307" name="楕円 306">
          <a:extLst>
            <a:ext uri="{FF2B5EF4-FFF2-40B4-BE49-F238E27FC236}">
              <a16:creationId xmlns:a16="http://schemas.microsoft.com/office/drawing/2014/main" id="{30C96CB2-0734-4B06-BE03-7F304341C3C7}"/>
            </a:ext>
          </a:extLst>
        </xdr:cNvPr>
        <xdr:cNvSpPr/>
      </xdr:nvSpPr>
      <xdr:spPr>
        <a:xfrm>
          <a:off x="3312160" y="1363662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108586</xdr:rowOff>
    </xdr:from>
    <xdr:to>
      <xdr:col>24</xdr:col>
      <xdr:colOff>63500</xdr:colOff>
      <xdr:row>81</xdr:row>
      <xdr:rowOff>156211</xdr:rowOff>
    </xdr:to>
    <xdr:cxnSp macro="">
      <xdr:nvCxnSpPr>
        <xdr:cNvPr id="308" name="直線コネクタ 307">
          <a:extLst>
            <a:ext uri="{FF2B5EF4-FFF2-40B4-BE49-F238E27FC236}">
              <a16:creationId xmlns:a16="http://schemas.microsoft.com/office/drawing/2014/main" id="{E6319E96-05A8-4804-A731-A0AE324C7BAF}"/>
            </a:ext>
          </a:extLst>
        </xdr:cNvPr>
        <xdr:cNvCxnSpPr/>
      </xdr:nvCxnSpPr>
      <xdr:spPr>
        <a:xfrm>
          <a:off x="3355340" y="13687426"/>
          <a:ext cx="73152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10161</xdr:rowOff>
    </xdr:from>
    <xdr:to>
      <xdr:col>15</xdr:col>
      <xdr:colOff>101600</xdr:colOff>
      <xdr:row>81</xdr:row>
      <xdr:rowOff>111761</xdr:rowOff>
    </xdr:to>
    <xdr:sp macro="" textlink="">
      <xdr:nvSpPr>
        <xdr:cNvPr id="309" name="楕円 308">
          <a:extLst>
            <a:ext uri="{FF2B5EF4-FFF2-40B4-BE49-F238E27FC236}">
              <a16:creationId xmlns:a16="http://schemas.microsoft.com/office/drawing/2014/main" id="{C50D81AE-BFB2-41E1-8F43-A68A7DD5934F}"/>
            </a:ext>
          </a:extLst>
        </xdr:cNvPr>
        <xdr:cNvSpPr/>
      </xdr:nvSpPr>
      <xdr:spPr>
        <a:xfrm>
          <a:off x="2514600" y="13589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60961</xdr:rowOff>
    </xdr:from>
    <xdr:to>
      <xdr:col>19</xdr:col>
      <xdr:colOff>177800</xdr:colOff>
      <xdr:row>81</xdr:row>
      <xdr:rowOff>108586</xdr:rowOff>
    </xdr:to>
    <xdr:cxnSp macro="">
      <xdr:nvCxnSpPr>
        <xdr:cNvPr id="310" name="直線コネクタ 309">
          <a:extLst>
            <a:ext uri="{FF2B5EF4-FFF2-40B4-BE49-F238E27FC236}">
              <a16:creationId xmlns:a16="http://schemas.microsoft.com/office/drawing/2014/main" id="{F8DBEBFB-13D4-40BD-8383-58E57690F2E3}"/>
            </a:ext>
          </a:extLst>
        </xdr:cNvPr>
        <xdr:cNvCxnSpPr/>
      </xdr:nvCxnSpPr>
      <xdr:spPr>
        <a:xfrm>
          <a:off x="2565400" y="13639801"/>
          <a:ext cx="78994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133986</xdr:rowOff>
    </xdr:from>
    <xdr:to>
      <xdr:col>10</xdr:col>
      <xdr:colOff>165100</xdr:colOff>
      <xdr:row>81</xdr:row>
      <xdr:rowOff>64136</xdr:rowOff>
    </xdr:to>
    <xdr:sp macro="" textlink="">
      <xdr:nvSpPr>
        <xdr:cNvPr id="311" name="楕円 310">
          <a:extLst>
            <a:ext uri="{FF2B5EF4-FFF2-40B4-BE49-F238E27FC236}">
              <a16:creationId xmlns:a16="http://schemas.microsoft.com/office/drawing/2014/main" id="{E2761CAE-421F-487B-A1FE-85A75B68ACF2}"/>
            </a:ext>
          </a:extLst>
        </xdr:cNvPr>
        <xdr:cNvSpPr/>
      </xdr:nvSpPr>
      <xdr:spPr>
        <a:xfrm>
          <a:off x="1739900" y="1354518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13336</xdr:rowOff>
    </xdr:from>
    <xdr:to>
      <xdr:col>15</xdr:col>
      <xdr:colOff>50800</xdr:colOff>
      <xdr:row>81</xdr:row>
      <xdr:rowOff>60961</xdr:rowOff>
    </xdr:to>
    <xdr:cxnSp macro="">
      <xdr:nvCxnSpPr>
        <xdr:cNvPr id="312" name="直線コネクタ 311">
          <a:extLst>
            <a:ext uri="{FF2B5EF4-FFF2-40B4-BE49-F238E27FC236}">
              <a16:creationId xmlns:a16="http://schemas.microsoft.com/office/drawing/2014/main" id="{E9A6749F-2766-4E9D-9761-87138EFDF552}"/>
            </a:ext>
          </a:extLst>
        </xdr:cNvPr>
        <xdr:cNvCxnSpPr/>
      </xdr:nvCxnSpPr>
      <xdr:spPr>
        <a:xfrm>
          <a:off x="1790700" y="13592176"/>
          <a:ext cx="7747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86361</xdr:rowOff>
    </xdr:from>
    <xdr:to>
      <xdr:col>6</xdr:col>
      <xdr:colOff>38100</xdr:colOff>
      <xdr:row>81</xdr:row>
      <xdr:rowOff>16511</xdr:rowOff>
    </xdr:to>
    <xdr:sp macro="" textlink="">
      <xdr:nvSpPr>
        <xdr:cNvPr id="313" name="楕円 312">
          <a:extLst>
            <a:ext uri="{FF2B5EF4-FFF2-40B4-BE49-F238E27FC236}">
              <a16:creationId xmlns:a16="http://schemas.microsoft.com/office/drawing/2014/main" id="{1C3E0CBF-A490-44DC-A957-863FA52E1ABA}"/>
            </a:ext>
          </a:extLst>
        </xdr:cNvPr>
        <xdr:cNvSpPr/>
      </xdr:nvSpPr>
      <xdr:spPr>
        <a:xfrm>
          <a:off x="965200" y="1349756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137161</xdr:rowOff>
    </xdr:from>
    <xdr:to>
      <xdr:col>10</xdr:col>
      <xdr:colOff>114300</xdr:colOff>
      <xdr:row>81</xdr:row>
      <xdr:rowOff>13336</xdr:rowOff>
    </xdr:to>
    <xdr:cxnSp macro="">
      <xdr:nvCxnSpPr>
        <xdr:cNvPr id="314" name="直線コネクタ 313">
          <a:extLst>
            <a:ext uri="{FF2B5EF4-FFF2-40B4-BE49-F238E27FC236}">
              <a16:creationId xmlns:a16="http://schemas.microsoft.com/office/drawing/2014/main" id="{70116BE6-1641-4A23-9B3C-56E37A5AAE9E}"/>
            </a:ext>
          </a:extLst>
        </xdr:cNvPr>
        <xdr:cNvCxnSpPr/>
      </xdr:nvCxnSpPr>
      <xdr:spPr>
        <a:xfrm>
          <a:off x="1008380" y="13548361"/>
          <a:ext cx="78232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74313</xdr:rowOff>
    </xdr:from>
    <xdr:ext cx="405111" cy="259045"/>
    <xdr:sp macro="" textlink="">
      <xdr:nvSpPr>
        <xdr:cNvPr id="315" name="n_1aveValue【福祉施設】&#10;有形固定資産減価償却率">
          <a:extLst>
            <a:ext uri="{FF2B5EF4-FFF2-40B4-BE49-F238E27FC236}">
              <a16:creationId xmlns:a16="http://schemas.microsoft.com/office/drawing/2014/main" id="{64F139FC-832B-4CFB-9216-36143A16A6A3}"/>
            </a:ext>
          </a:extLst>
        </xdr:cNvPr>
        <xdr:cNvSpPr txBox="1"/>
      </xdr:nvSpPr>
      <xdr:spPr>
        <a:xfrm>
          <a:off x="3170564" y="13820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53357</xdr:rowOff>
    </xdr:from>
    <xdr:ext cx="405111" cy="259045"/>
    <xdr:sp macro="" textlink="">
      <xdr:nvSpPr>
        <xdr:cNvPr id="316" name="n_2aveValue【福祉施設】&#10;有形固定資産減価償却率">
          <a:extLst>
            <a:ext uri="{FF2B5EF4-FFF2-40B4-BE49-F238E27FC236}">
              <a16:creationId xmlns:a16="http://schemas.microsoft.com/office/drawing/2014/main" id="{BC89BAF6-F0A5-4E20-AA70-456026524A1F}"/>
            </a:ext>
          </a:extLst>
        </xdr:cNvPr>
        <xdr:cNvSpPr txBox="1"/>
      </xdr:nvSpPr>
      <xdr:spPr>
        <a:xfrm>
          <a:off x="2385704" y="13799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38116</xdr:rowOff>
    </xdr:from>
    <xdr:ext cx="405111" cy="259045"/>
    <xdr:sp macro="" textlink="">
      <xdr:nvSpPr>
        <xdr:cNvPr id="317" name="n_3aveValue【福祉施設】&#10;有形固定資産減価償却率">
          <a:extLst>
            <a:ext uri="{FF2B5EF4-FFF2-40B4-BE49-F238E27FC236}">
              <a16:creationId xmlns:a16="http://schemas.microsoft.com/office/drawing/2014/main" id="{4A4B5B5A-87F6-45FA-BE53-793D6719159D}"/>
            </a:ext>
          </a:extLst>
        </xdr:cNvPr>
        <xdr:cNvSpPr txBox="1"/>
      </xdr:nvSpPr>
      <xdr:spPr>
        <a:xfrm>
          <a:off x="1611004" y="13784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7638</xdr:rowOff>
    </xdr:from>
    <xdr:ext cx="405111" cy="259045"/>
    <xdr:sp macro="" textlink="">
      <xdr:nvSpPr>
        <xdr:cNvPr id="318" name="n_4aveValue【福祉施設】&#10;有形固定資産減価償却率">
          <a:extLst>
            <a:ext uri="{FF2B5EF4-FFF2-40B4-BE49-F238E27FC236}">
              <a16:creationId xmlns:a16="http://schemas.microsoft.com/office/drawing/2014/main" id="{0DC4A2A1-3943-47DA-9802-31ACD250EF62}"/>
            </a:ext>
          </a:extLst>
        </xdr:cNvPr>
        <xdr:cNvSpPr txBox="1"/>
      </xdr:nvSpPr>
      <xdr:spPr>
        <a:xfrm>
          <a:off x="836304" y="137541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4463</xdr:rowOff>
    </xdr:from>
    <xdr:ext cx="405111" cy="259045"/>
    <xdr:sp macro="" textlink="">
      <xdr:nvSpPr>
        <xdr:cNvPr id="319" name="n_1mainValue【福祉施設】&#10;有形固定資産減価償却率">
          <a:extLst>
            <a:ext uri="{FF2B5EF4-FFF2-40B4-BE49-F238E27FC236}">
              <a16:creationId xmlns:a16="http://schemas.microsoft.com/office/drawing/2014/main" id="{FC7BA276-5434-40CA-88B1-3A7D6EF4AF7F}"/>
            </a:ext>
          </a:extLst>
        </xdr:cNvPr>
        <xdr:cNvSpPr txBox="1"/>
      </xdr:nvSpPr>
      <xdr:spPr>
        <a:xfrm>
          <a:off x="3170564" y="13415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128288</xdr:rowOff>
    </xdr:from>
    <xdr:ext cx="405111" cy="259045"/>
    <xdr:sp macro="" textlink="">
      <xdr:nvSpPr>
        <xdr:cNvPr id="320" name="n_2mainValue【福祉施設】&#10;有形固定資産減価償却率">
          <a:extLst>
            <a:ext uri="{FF2B5EF4-FFF2-40B4-BE49-F238E27FC236}">
              <a16:creationId xmlns:a16="http://schemas.microsoft.com/office/drawing/2014/main" id="{D5BA6CDF-4E27-433F-947B-EB24626A5243}"/>
            </a:ext>
          </a:extLst>
        </xdr:cNvPr>
        <xdr:cNvSpPr txBox="1"/>
      </xdr:nvSpPr>
      <xdr:spPr>
        <a:xfrm>
          <a:off x="2385704" y="133718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80663</xdr:rowOff>
    </xdr:from>
    <xdr:ext cx="405111" cy="259045"/>
    <xdr:sp macro="" textlink="">
      <xdr:nvSpPr>
        <xdr:cNvPr id="321" name="n_3mainValue【福祉施設】&#10;有形固定資産減価償却率">
          <a:extLst>
            <a:ext uri="{FF2B5EF4-FFF2-40B4-BE49-F238E27FC236}">
              <a16:creationId xmlns:a16="http://schemas.microsoft.com/office/drawing/2014/main" id="{A0368C0C-2CAF-4822-92D2-C6DC90DEA630}"/>
            </a:ext>
          </a:extLst>
        </xdr:cNvPr>
        <xdr:cNvSpPr txBox="1"/>
      </xdr:nvSpPr>
      <xdr:spPr>
        <a:xfrm>
          <a:off x="1611004" y="13324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33038</xdr:rowOff>
    </xdr:from>
    <xdr:ext cx="405111" cy="259045"/>
    <xdr:sp macro="" textlink="">
      <xdr:nvSpPr>
        <xdr:cNvPr id="322" name="n_4mainValue【福祉施設】&#10;有形固定資産減価償却率">
          <a:extLst>
            <a:ext uri="{FF2B5EF4-FFF2-40B4-BE49-F238E27FC236}">
              <a16:creationId xmlns:a16="http://schemas.microsoft.com/office/drawing/2014/main" id="{BAB3DDE1-3C8A-4C03-B48A-AE37D741AFD4}"/>
            </a:ext>
          </a:extLst>
        </xdr:cNvPr>
        <xdr:cNvSpPr txBox="1"/>
      </xdr:nvSpPr>
      <xdr:spPr>
        <a:xfrm>
          <a:off x="836304" y="132765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a16="http://schemas.microsoft.com/office/drawing/2014/main" id="{448E9A7F-75DB-4A5B-AFA0-0CCB62B3BEFF}"/>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a16="http://schemas.microsoft.com/office/drawing/2014/main" id="{BEB5FC89-88BA-40D6-ABEA-B61D645DE250}"/>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a16="http://schemas.microsoft.com/office/drawing/2014/main" id="{7DFEDD86-C5E1-497A-980A-8C423D9F1179}"/>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a16="http://schemas.microsoft.com/office/drawing/2014/main" id="{84C4AE33-56B2-4D9E-8435-BE69AD057D07}"/>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a16="http://schemas.microsoft.com/office/drawing/2014/main" id="{F84F7A69-3D55-4DCC-B19C-CE7C1FD658D6}"/>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a16="http://schemas.microsoft.com/office/drawing/2014/main" id="{497A0E22-486F-4321-9157-C96D79F749E7}"/>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a16="http://schemas.microsoft.com/office/drawing/2014/main" id="{DC408339-7063-4C8E-A78B-CF7FBDF91D01}"/>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a16="http://schemas.microsoft.com/office/drawing/2014/main" id="{C819D081-31F5-446A-AABB-3F5E2ED25177}"/>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a:extLst>
            <a:ext uri="{FF2B5EF4-FFF2-40B4-BE49-F238E27FC236}">
              <a16:creationId xmlns:a16="http://schemas.microsoft.com/office/drawing/2014/main" id="{E2CA3942-CD42-47CC-95D9-197691E11122}"/>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id="{B197F021-4D24-4B41-9281-3C88C9BB6704}"/>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3" name="直線コネクタ 332">
          <a:extLst>
            <a:ext uri="{FF2B5EF4-FFF2-40B4-BE49-F238E27FC236}">
              <a16:creationId xmlns:a16="http://schemas.microsoft.com/office/drawing/2014/main" id="{B2EA4677-F917-4035-88F6-60C7C39B3F9A}"/>
            </a:ext>
          </a:extLst>
        </xdr:cNvPr>
        <xdr:cNvCxnSpPr/>
      </xdr:nvCxnSpPr>
      <xdr:spPr>
        <a:xfrm>
          <a:off x="5826760" y="14455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4" name="テキスト ボックス 333">
          <a:extLst>
            <a:ext uri="{FF2B5EF4-FFF2-40B4-BE49-F238E27FC236}">
              <a16:creationId xmlns:a16="http://schemas.microsoft.com/office/drawing/2014/main" id="{D17155B9-2ADD-4C0F-8BE1-F6FAA25DF4FD}"/>
            </a:ext>
          </a:extLst>
        </xdr:cNvPr>
        <xdr:cNvSpPr txBox="1"/>
      </xdr:nvSpPr>
      <xdr:spPr>
        <a:xfrm>
          <a:off x="540530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5" name="直線コネクタ 334">
          <a:extLst>
            <a:ext uri="{FF2B5EF4-FFF2-40B4-BE49-F238E27FC236}">
              <a16:creationId xmlns:a16="http://schemas.microsoft.com/office/drawing/2014/main" id="{89DA4852-603A-44A9-A4FE-26CD0544B0B2}"/>
            </a:ext>
          </a:extLst>
        </xdr:cNvPr>
        <xdr:cNvCxnSpPr/>
      </xdr:nvCxnSpPr>
      <xdr:spPr>
        <a:xfrm>
          <a:off x="5826760" y="140093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6" name="テキスト ボックス 335">
          <a:extLst>
            <a:ext uri="{FF2B5EF4-FFF2-40B4-BE49-F238E27FC236}">
              <a16:creationId xmlns:a16="http://schemas.microsoft.com/office/drawing/2014/main" id="{C6A4FD63-931B-4F3E-AF07-1B5F51D49FC2}"/>
            </a:ext>
          </a:extLst>
        </xdr:cNvPr>
        <xdr:cNvSpPr txBox="1"/>
      </xdr:nvSpPr>
      <xdr:spPr>
        <a:xfrm>
          <a:off x="540530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7" name="直線コネクタ 336">
          <a:extLst>
            <a:ext uri="{FF2B5EF4-FFF2-40B4-BE49-F238E27FC236}">
              <a16:creationId xmlns:a16="http://schemas.microsoft.com/office/drawing/2014/main" id="{B442904B-CB73-4F39-A3AF-A4011C0572D1}"/>
            </a:ext>
          </a:extLst>
        </xdr:cNvPr>
        <xdr:cNvCxnSpPr/>
      </xdr:nvCxnSpPr>
      <xdr:spPr>
        <a:xfrm>
          <a:off x="5826760" y="13563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8" name="テキスト ボックス 337">
          <a:extLst>
            <a:ext uri="{FF2B5EF4-FFF2-40B4-BE49-F238E27FC236}">
              <a16:creationId xmlns:a16="http://schemas.microsoft.com/office/drawing/2014/main" id="{405A0417-6CB1-474D-9142-CA9EC2EC3778}"/>
            </a:ext>
          </a:extLst>
        </xdr:cNvPr>
        <xdr:cNvSpPr txBox="1"/>
      </xdr:nvSpPr>
      <xdr:spPr>
        <a:xfrm>
          <a:off x="540530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9" name="直線コネクタ 338">
          <a:extLst>
            <a:ext uri="{FF2B5EF4-FFF2-40B4-BE49-F238E27FC236}">
              <a16:creationId xmlns:a16="http://schemas.microsoft.com/office/drawing/2014/main" id="{0378ADE5-FB09-4255-BB51-C8C8E6EA12D7}"/>
            </a:ext>
          </a:extLst>
        </xdr:cNvPr>
        <xdr:cNvCxnSpPr/>
      </xdr:nvCxnSpPr>
      <xdr:spPr>
        <a:xfrm>
          <a:off x="5826760" y="131140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0" name="テキスト ボックス 339">
          <a:extLst>
            <a:ext uri="{FF2B5EF4-FFF2-40B4-BE49-F238E27FC236}">
              <a16:creationId xmlns:a16="http://schemas.microsoft.com/office/drawing/2014/main" id="{EA30E0DD-21FA-4CD5-827B-BD8BF749EB30}"/>
            </a:ext>
          </a:extLst>
        </xdr:cNvPr>
        <xdr:cNvSpPr txBox="1"/>
      </xdr:nvSpPr>
      <xdr:spPr>
        <a:xfrm>
          <a:off x="540530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a:extLst>
            <a:ext uri="{FF2B5EF4-FFF2-40B4-BE49-F238E27FC236}">
              <a16:creationId xmlns:a16="http://schemas.microsoft.com/office/drawing/2014/main" id="{5CAC28DE-6285-4EFB-80B0-37F234EC369A}"/>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a:extLst>
            <a:ext uri="{FF2B5EF4-FFF2-40B4-BE49-F238E27FC236}">
              <a16:creationId xmlns:a16="http://schemas.microsoft.com/office/drawing/2014/main" id="{2C3C800B-DFB1-4605-BC96-90F5008E24C5}"/>
            </a:ext>
          </a:extLst>
        </xdr:cNvPr>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福祉施設】&#10;一人当たり面積グラフ枠">
          <a:extLst>
            <a:ext uri="{FF2B5EF4-FFF2-40B4-BE49-F238E27FC236}">
              <a16:creationId xmlns:a16="http://schemas.microsoft.com/office/drawing/2014/main" id="{339A7F3B-C50C-41A8-A306-533EE1A02CBA}"/>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51815</xdr:rowOff>
    </xdr:from>
    <xdr:to>
      <xdr:col>54</xdr:col>
      <xdr:colOff>189865</xdr:colOff>
      <xdr:row>86</xdr:row>
      <xdr:rowOff>33528</xdr:rowOff>
    </xdr:to>
    <xdr:cxnSp macro="">
      <xdr:nvCxnSpPr>
        <xdr:cNvPr id="344" name="直線コネクタ 343">
          <a:extLst>
            <a:ext uri="{FF2B5EF4-FFF2-40B4-BE49-F238E27FC236}">
              <a16:creationId xmlns:a16="http://schemas.microsoft.com/office/drawing/2014/main" id="{A6E13A45-B744-4E1C-8F34-C1465858A62D}"/>
            </a:ext>
          </a:extLst>
        </xdr:cNvPr>
        <xdr:cNvCxnSpPr/>
      </xdr:nvCxnSpPr>
      <xdr:spPr>
        <a:xfrm flipV="1">
          <a:off x="9219565" y="13127735"/>
          <a:ext cx="0" cy="13228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37355</xdr:rowOff>
    </xdr:from>
    <xdr:ext cx="469744" cy="259045"/>
    <xdr:sp macro="" textlink="">
      <xdr:nvSpPr>
        <xdr:cNvPr id="345" name="【福祉施設】&#10;一人当たり面積最小値テキスト">
          <a:extLst>
            <a:ext uri="{FF2B5EF4-FFF2-40B4-BE49-F238E27FC236}">
              <a16:creationId xmlns:a16="http://schemas.microsoft.com/office/drawing/2014/main" id="{7E5E421A-226B-4F72-B091-26FB35BC4EA4}"/>
            </a:ext>
          </a:extLst>
        </xdr:cNvPr>
        <xdr:cNvSpPr txBox="1"/>
      </xdr:nvSpPr>
      <xdr:spPr>
        <a:xfrm>
          <a:off x="9258300" y="14454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33528</xdr:rowOff>
    </xdr:from>
    <xdr:to>
      <xdr:col>55</xdr:col>
      <xdr:colOff>88900</xdr:colOff>
      <xdr:row>86</xdr:row>
      <xdr:rowOff>33528</xdr:rowOff>
    </xdr:to>
    <xdr:cxnSp macro="">
      <xdr:nvCxnSpPr>
        <xdr:cNvPr id="346" name="直線コネクタ 345">
          <a:extLst>
            <a:ext uri="{FF2B5EF4-FFF2-40B4-BE49-F238E27FC236}">
              <a16:creationId xmlns:a16="http://schemas.microsoft.com/office/drawing/2014/main" id="{26275607-6A44-467F-A56A-FF7602DECA1D}"/>
            </a:ext>
          </a:extLst>
        </xdr:cNvPr>
        <xdr:cNvCxnSpPr/>
      </xdr:nvCxnSpPr>
      <xdr:spPr>
        <a:xfrm>
          <a:off x="9154160" y="1445056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169942</xdr:rowOff>
    </xdr:from>
    <xdr:ext cx="469744" cy="259045"/>
    <xdr:sp macro="" textlink="">
      <xdr:nvSpPr>
        <xdr:cNvPr id="347" name="【福祉施設】&#10;一人当たり面積最大値テキスト">
          <a:extLst>
            <a:ext uri="{FF2B5EF4-FFF2-40B4-BE49-F238E27FC236}">
              <a16:creationId xmlns:a16="http://schemas.microsoft.com/office/drawing/2014/main" id="{AC7D44F4-8E9E-4EC7-BEDF-7BA54BC4C97A}"/>
            </a:ext>
          </a:extLst>
        </xdr:cNvPr>
        <xdr:cNvSpPr txBox="1"/>
      </xdr:nvSpPr>
      <xdr:spPr>
        <a:xfrm>
          <a:off x="9258300" y="12910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51815</xdr:rowOff>
    </xdr:from>
    <xdr:to>
      <xdr:col>55</xdr:col>
      <xdr:colOff>88900</xdr:colOff>
      <xdr:row>78</xdr:row>
      <xdr:rowOff>51815</xdr:rowOff>
    </xdr:to>
    <xdr:cxnSp macro="">
      <xdr:nvCxnSpPr>
        <xdr:cNvPr id="348" name="直線コネクタ 347">
          <a:extLst>
            <a:ext uri="{FF2B5EF4-FFF2-40B4-BE49-F238E27FC236}">
              <a16:creationId xmlns:a16="http://schemas.microsoft.com/office/drawing/2014/main" id="{3E4D3965-DFD0-4F8F-9A43-2314B2AA4DC8}"/>
            </a:ext>
          </a:extLst>
        </xdr:cNvPr>
        <xdr:cNvCxnSpPr/>
      </xdr:nvCxnSpPr>
      <xdr:spPr>
        <a:xfrm>
          <a:off x="9154160" y="1312773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91457</xdr:rowOff>
    </xdr:from>
    <xdr:ext cx="469744" cy="259045"/>
    <xdr:sp macro="" textlink="">
      <xdr:nvSpPr>
        <xdr:cNvPr id="349" name="【福祉施設】&#10;一人当たり面積平均値テキスト">
          <a:extLst>
            <a:ext uri="{FF2B5EF4-FFF2-40B4-BE49-F238E27FC236}">
              <a16:creationId xmlns:a16="http://schemas.microsoft.com/office/drawing/2014/main" id="{F6A01AA2-F57B-4F42-8191-C9FB1CA7645C}"/>
            </a:ext>
          </a:extLst>
        </xdr:cNvPr>
        <xdr:cNvSpPr txBox="1"/>
      </xdr:nvSpPr>
      <xdr:spPr>
        <a:xfrm>
          <a:off x="9258300" y="140055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113030</xdr:rowOff>
    </xdr:from>
    <xdr:to>
      <xdr:col>55</xdr:col>
      <xdr:colOff>50800</xdr:colOff>
      <xdr:row>84</xdr:row>
      <xdr:rowOff>43180</xdr:rowOff>
    </xdr:to>
    <xdr:sp macro="" textlink="">
      <xdr:nvSpPr>
        <xdr:cNvPr id="350" name="フローチャート: 判断 349">
          <a:extLst>
            <a:ext uri="{FF2B5EF4-FFF2-40B4-BE49-F238E27FC236}">
              <a16:creationId xmlns:a16="http://schemas.microsoft.com/office/drawing/2014/main" id="{5468B697-ED43-46BA-B14C-E4311F3252C5}"/>
            </a:ext>
          </a:extLst>
        </xdr:cNvPr>
        <xdr:cNvSpPr/>
      </xdr:nvSpPr>
      <xdr:spPr>
        <a:xfrm>
          <a:off x="9192260" y="1402715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117602</xdr:rowOff>
    </xdr:from>
    <xdr:to>
      <xdr:col>50</xdr:col>
      <xdr:colOff>165100</xdr:colOff>
      <xdr:row>84</xdr:row>
      <xdr:rowOff>47752</xdr:rowOff>
    </xdr:to>
    <xdr:sp macro="" textlink="">
      <xdr:nvSpPr>
        <xdr:cNvPr id="351" name="フローチャート: 判断 350">
          <a:extLst>
            <a:ext uri="{FF2B5EF4-FFF2-40B4-BE49-F238E27FC236}">
              <a16:creationId xmlns:a16="http://schemas.microsoft.com/office/drawing/2014/main" id="{BD319D4F-C06D-46F9-92AB-D09D1D021F9E}"/>
            </a:ext>
          </a:extLst>
        </xdr:cNvPr>
        <xdr:cNvSpPr/>
      </xdr:nvSpPr>
      <xdr:spPr>
        <a:xfrm>
          <a:off x="8445500" y="1403172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108458</xdr:rowOff>
    </xdr:from>
    <xdr:to>
      <xdr:col>46</xdr:col>
      <xdr:colOff>38100</xdr:colOff>
      <xdr:row>84</xdr:row>
      <xdr:rowOff>38608</xdr:rowOff>
    </xdr:to>
    <xdr:sp macro="" textlink="">
      <xdr:nvSpPr>
        <xdr:cNvPr id="352" name="フローチャート: 判断 351">
          <a:extLst>
            <a:ext uri="{FF2B5EF4-FFF2-40B4-BE49-F238E27FC236}">
              <a16:creationId xmlns:a16="http://schemas.microsoft.com/office/drawing/2014/main" id="{CB2A9CB0-1CB8-4CE8-91FF-D62E5373870A}"/>
            </a:ext>
          </a:extLst>
        </xdr:cNvPr>
        <xdr:cNvSpPr/>
      </xdr:nvSpPr>
      <xdr:spPr>
        <a:xfrm>
          <a:off x="7670800" y="1402257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90170</xdr:rowOff>
    </xdr:from>
    <xdr:to>
      <xdr:col>41</xdr:col>
      <xdr:colOff>101600</xdr:colOff>
      <xdr:row>84</xdr:row>
      <xdr:rowOff>20320</xdr:rowOff>
    </xdr:to>
    <xdr:sp macro="" textlink="">
      <xdr:nvSpPr>
        <xdr:cNvPr id="353" name="フローチャート: 判断 352">
          <a:extLst>
            <a:ext uri="{FF2B5EF4-FFF2-40B4-BE49-F238E27FC236}">
              <a16:creationId xmlns:a16="http://schemas.microsoft.com/office/drawing/2014/main" id="{8D0FD3C8-2DD9-49B7-9F03-3D98FA9C79E4}"/>
            </a:ext>
          </a:extLst>
        </xdr:cNvPr>
        <xdr:cNvSpPr/>
      </xdr:nvSpPr>
      <xdr:spPr>
        <a:xfrm>
          <a:off x="6873240" y="140042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85598</xdr:rowOff>
    </xdr:from>
    <xdr:to>
      <xdr:col>36</xdr:col>
      <xdr:colOff>165100</xdr:colOff>
      <xdr:row>84</xdr:row>
      <xdr:rowOff>15748</xdr:rowOff>
    </xdr:to>
    <xdr:sp macro="" textlink="">
      <xdr:nvSpPr>
        <xdr:cNvPr id="354" name="フローチャート: 判断 353">
          <a:extLst>
            <a:ext uri="{FF2B5EF4-FFF2-40B4-BE49-F238E27FC236}">
              <a16:creationId xmlns:a16="http://schemas.microsoft.com/office/drawing/2014/main" id="{03F23725-5344-4E56-B554-4F77F34DB46D}"/>
            </a:ext>
          </a:extLst>
        </xdr:cNvPr>
        <xdr:cNvSpPr/>
      </xdr:nvSpPr>
      <xdr:spPr>
        <a:xfrm>
          <a:off x="6098540" y="1399971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A872C840-611D-4B6D-9AA9-554C2B696E7E}"/>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B7A68B57-6AE5-460E-A34A-72E91C5A589C}"/>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A7FA5256-D1FA-45F4-A6EE-A61BBE7DFE23}"/>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A1E5F4B8-10A4-48AE-8819-7741C2F1DA14}"/>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4150F46A-DD4C-4260-B336-E2631DF3F00E}"/>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7874</xdr:rowOff>
    </xdr:from>
    <xdr:to>
      <xdr:col>55</xdr:col>
      <xdr:colOff>50800</xdr:colOff>
      <xdr:row>81</xdr:row>
      <xdr:rowOff>109474</xdr:rowOff>
    </xdr:to>
    <xdr:sp macro="" textlink="">
      <xdr:nvSpPr>
        <xdr:cNvPr id="360" name="楕円 359">
          <a:extLst>
            <a:ext uri="{FF2B5EF4-FFF2-40B4-BE49-F238E27FC236}">
              <a16:creationId xmlns:a16="http://schemas.microsoft.com/office/drawing/2014/main" id="{6D841558-3E55-457A-98D9-53DB1CF6ED6E}"/>
            </a:ext>
          </a:extLst>
        </xdr:cNvPr>
        <xdr:cNvSpPr/>
      </xdr:nvSpPr>
      <xdr:spPr>
        <a:xfrm>
          <a:off x="9192260" y="1358671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30751</xdr:rowOff>
    </xdr:from>
    <xdr:ext cx="469744" cy="259045"/>
    <xdr:sp macro="" textlink="">
      <xdr:nvSpPr>
        <xdr:cNvPr id="361" name="【福祉施設】&#10;一人当たり面積該当値テキスト">
          <a:extLst>
            <a:ext uri="{FF2B5EF4-FFF2-40B4-BE49-F238E27FC236}">
              <a16:creationId xmlns:a16="http://schemas.microsoft.com/office/drawing/2014/main" id="{F7A83310-8FBC-4BE8-A203-CCBEEEF29E2C}"/>
            </a:ext>
          </a:extLst>
        </xdr:cNvPr>
        <xdr:cNvSpPr txBox="1"/>
      </xdr:nvSpPr>
      <xdr:spPr>
        <a:xfrm>
          <a:off x="9258300" y="13441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7874</xdr:rowOff>
    </xdr:from>
    <xdr:to>
      <xdr:col>50</xdr:col>
      <xdr:colOff>165100</xdr:colOff>
      <xdr:row>81</xdr:row>
      <xdr:rowOff>109474</xdr:rowOff>
    </xdr:to>
    <xdr:sp macro="" textlink="">
      <xdr:nvSpPr>
        <xdr:cNvPr id="362" name="楕円 361">
          <a:extLst>
            <a:ext uri="{FF2B5EF4-FFF2-40B4-BE49-F238E27FC236}">
              <a16:creationId xmlns:a16="http://schemas.microsoft.com/office/drawing/2014/main" id="{6FFE0AC1-8267-4F87-8D3F-4C7D5B8034FE}"/>
            </a:ext>
          </a:extLst>
        </xdr:cNvPr>
        <xdr:cNvSpPr/>
      </xdr:nvSpPr>
      <xdr:spPr>
        <a:xfrm>
          <a:off x="8445500" y="13586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58674</xdr:rowOff>
    </xdr:from>
    <xdr:to>
      <xdr:col>55</xdr:col>
      <xdr:colOff>0</xdr:colOff>
      <xdr:row>81</xdr:row>
      <xdr:rowOff>58674</xdr:rowOff>
    </xdr:to>
    <xdr:cxnSp macro="">
      <xdr:nvCxnSpPr>
        <xdr:cNvPr id="363" name="直線コネクタ 362">
          <a:extLst>
            <a:ext uri="{FF2B5EF4-FFF2-40B4-BE49-F238E27FC236}">
              <a16:creationId xmlns:a16="http://schemas.microsoft.com/office/drawing/2014/main" id="{FCC96DC7-CC9D-4556-A9A3-097055A6D8DA}"/>
            </a:ext>
          </a:extLst>
        </xdr:cNvPr>
        <xdr:cNvCxnSpPr/>
      </xdr:nvCxnSpPr>
      <xdr:spPr>
        <a:xfrm>
          <a:off x="8496300" y="13637514"/>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3302</xdr:rowOff>
    </xdr:from>
    <xdr:to>
      <xdr:col>46</xdr:col>
      <xdr:colOff>38100</xdr:colOff>
      <xdr:row>81</xdr:row>
      <xdr:rowOff>104902</xdr:rowOff>
    </xdr:to>
    <xdr:sp macro="" textlink="">
      <xdr:nvSpPr>
        <xdr:cNvPr id="364" name="楕円 363">
          <a:extLst>
            <a:ext uri="{FF2B5EF4-FFF2-40B4-BE49-F238E27FC236}">
              <a16:creationId xmlns:a16="http://schemas.microsoft.com/office/drawing/2014/main" id="{1C1883E0-5C58-48C3-9975-E677AFDB0269}"/>
            </a:ext>
          </a:extLst>
        </xdr:cNvPr>
        <xdr:cNvSpPr/>
      </xdr:nvSpPr>
      <xdr:spPr>
        <a:xfrm>
          <a:off x="7670800" y="1358214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81</xdr:row>
      <xdr:rowOff>54102</xdr:rowOff>
    </xdr:from>
    <xdr:to>
      <xdr:col>50</xdr:col>
      <xdr:colOff>114300</xdr:colOff>
      <xdr:row>81</xdr:row>
      <xdr:rowOff>58674</xdr:rowOff>
    </xdr:to>
    <xdr:cxnSp macro="">
      <xdr:nvCxnSpPr>
        <xdr:cNvPr id="365" name="直線コネクタ 364">
          <a:extLst>
            <a:ext uri="{FF2B5EF4-FFF2-40B4-BE49-F238E27FC236}">
              <a16:creationId xmlns:a16="http://schemas.microsoft.com/office/drawing/2014/main" id="{8280AA1D-7C9F-47D4-9C31-8B33391BE76B}"/>
            </a:ext>
          </a:extLst>
        </xdr:cNvPr>
        <xdr:cNvCxnSpPr/>
      </xdr:nvCxnSpPr>
      <xdr:spPr>
        <a:xfrm>
          <a:off x="7713980" y="13632942"/>
          <a:ext cx="78232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80</xdr:row>
      <xdr:rowOff>170180</xdr:rowOff>
    </xdr:from>
    <xdr:to>
      <xdr:col>41</xdr:col>
      <xdr:colOff>101600</xdr:colOff>
      <xdr:row>81</xdr:row>
      <xdr:rowOff>100330</xdr:rowOff>
    </xdr:to>
    <xdr:sp macro="" textlink="">
      <xdr:nvSpPr>
        <xdr:cNvPr id="366" name="楕円 365">
          <a:extLst>
            <a:ext uri="{FF2B5EF4-FFF2-40B4-BE49-F238E27FC236}">
              <a16:creationId xmlns:a16="http://schemas.microsoft.com/office/drawing/2014/main" id="{03BDFC40-FB67-4ABE-A139-7C9482FBF2CE}"/>
            </a:ext>
          </a:extLst>
        </xdr:cNvPr>
        <xdr:cNvSpPr/>
      </xdr:nvSpPr>
      <xdr:spPr>
        <a:xfrm>
          <a:off x="6873240" y="135813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81</xdr:row>
      <xdr:rowOff>49530</xdr:rowOff>
    </xdr:from>
    <xdr:to>
      <xdr:col>45</xdr:col>
      <xdr:colOff>177800</xdr:colOff>
      <xdr:row>81</xdr:row>
      <xdr:rowOff>54102</xdr:rowOff>
    </xdr:to>
    <xdr:cxnSp macro="">
      <xdr:nvCxnSpPr>
        <xdr:cNvPr id="367" name="直線コネクタ 366">
          <a:extLst>
            <a:ext uri="{FF2B5EF4-FFF2-40B4-BE49-F238E27FC236}">
              <a16:creationId xmlns:a16="http://schemas.microsoft.com/office/drawing/2014/main" id="{4EB92B46-F072-4C9D-A409-EF6406D5AE91}"/>
            </a:ext>
          </a:extLst>
        </xdr:cNvPr>
        <xdr:cNvCxnSpPr/>
      </xdr:nvCxnSpPr>
      <xdr:spPr>
        <a:xfrm>
          <a:off x="6924040" y="13628370"/>
          <a:ext cx="78994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80</xdr:row>
      <xdr:rowOff>161037</xdr:rowOff>
    </xdr:from>
    <xdr:to>
      <xdr:col>36</xdr:col>
      <xdr:colOff>165100</xdr:colOff>
      <xdr:row>81</xdr:row>
      <xdr:rowOff>91187</xdr:rowOff>
    </xdr:to>
    <xdr:sp macro="" textlink="">
      <xdr:nvSpPr>
        <xdr:cNvPr id="368" name="楕円 367">
          <a:extLst>
            <a:ext uri="{FF2B5EF4-FFF2-40B4-BE49-F238E27FC236}">
              <a16:creationId xmlns:a16="http://schemas.microsoft.com/office/drawing/2014/main" id="{897D80B8-CADD-4F27-B1E9-935C43A1A361}"/>
            </a:ext>
          </a:extLst>
        </xdr:cNvPr>
        <xdr:cNvSpPr/>
      </xdr:nvSpPr>
      <xdr:spPr>
        <a:xfrm>
          <a:off x="6098540" y="1357223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81</xdr:row>
      <xdr:rowOff>40387</xdr:rowOff>
    </xdr:from>
    <xdr:to>
      <xdr:col>41</xdr:col>
      <xdr:colOff>50800</xdr:colOff>
      <xdr:row>81</xdr:row>
      <xdr:rowOff>49530</xdr:rowOff>
    </xdr:to>
    <xdr:cxnSp macro="">
      <xdr:nvCxnSpPr>
        <xdr:cNvPr id="369" name="直線コネクタ 368">
          <a:extLst>
            <a:ext uri="{FF2B5EF4-FFF2-40B4-BE49-F238E27FC236}">
              <a16:creationId xmlns:a16="http://schemas.microsoft.com/office/drawing/2014/main" id="{818857D1-B5DF-43EA-8501-BC003169F8FD}"/>
            </a:ext>
          </a:extLst>
        </xdr:cNvPr>
        <xdr:cNvCxnSpPr/>
      </xdr:nvCxnSpPr>
      <xdr:spPr>
        <a:xfrm>
          <a:off x="6149340" y="13619227"/>
          <a:ext cx="7747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38879</xdr:rowOff>
    </xdr:from>
    <xdr:ext cx="469744" cy="259045"/>
    <xdr:sp macro="" textlink="">
      <xdr:nvSpPr>
        <xdr:cNvPr id="370" name="n_1aveValue【福祉施設】&#10;一人当たり面積">
          <a:extLst>
            <a:ext uri="{FF2B5EF4-FFF2-40B4-BE49-F238E27FC236}">
              <a16:creationId xmlns:a16="http://schemas.microsoft.com/office/drawing/2014/main" id="{B94D4D52-1C99-4682-B212-59DEB7993860}"/>
            </a:ext>
          </a:extLst>
        </xdr:cNvPr>
        <xdr:cNvSpPr txBox="1"/>
      </xdr:nvSpPr>
      <xdr:spPr>
        <a:xfrm>
          <a:off x="8271587" y="14120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29735</xdr:rowOff>
    </xdr:from>
    <xdr:ext cx="469744" cy="259045"/>
    <xdr:sp macro="" textlink="">
      <xdr:nvSpPr>
        <xdr:cNvPr id="371" name="n_2aveValue【福祉施設】&#10;一人当たり面積">
          <a:extLst>
            <a:ext uri="{FF2B5EF4-FFF2-40B4-BE49-F238E27FC236}">
              <a16:creationId xmlns:a16="http://schemas.microsoft.com/office/drawing/2014/main" id="{8005D54A-E6C5-4855-85C4-21EDE266CD3D}"/>
            </a:ext>
          </a:extLst>
        </xdr:cNvPr>
        <xdr:cNvSpPr txBox="1"/>
      </xdr:nvSpPr>
      <xdr:spPr>
        <a:xfrm>
          <a:off x="7509587" y="14111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11447</xdr:rowOff>
    </xdr:from>
    <xdr:ext cx="469744" cy="259045"/>
    <xdr:sp macro="" textlink="">
      <xdr:nvSpPr>
        <xdr:cNvPr id="372" name="n_3aveValue【福祉施設】&#10;一人当たり面積">
          <a:extLst>
            <a:ext uri="{FF2B5EF4-FFF2-40B4-BE49-F238E27FC236}">
              <a16:creationId xmlns:a16="http://schemas.microsoft.com/office/drawing/2014/main" id="{ECD9D484-A2D4-4CD8-AD94-748EEABE8746}"/>
            </a:ext>
          </a:extLst>
        </xdr:cNvPr>
        <xdr:cNvSpPr txBox="1"/>
      </xdr:nvSpPr>
      <xdr:spPr>
        <a:xfrm>
          <a:off x="6712027" y="14093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6875</xdr:rowOff>
    </xdr:from>
    <xdr:ext cx="469744" cy="259045"/>
    <xdr:sp macro="" textlink="">
      <xdr:nvSpPr>
        <xdr:cNvPr id="373" name="n_4aveValue【福祉施設】&#10;一人当たり面積">
          <a:extLst>
            <a:ext uri="{FF2B5EF4-FFF2-40B4-BE49-F238E27FC236}">
              <a16:creationId xmlns:a16="http://schemas.microsoft.com/office/drawing/2014/main" id="{AE114DCA-C9C1-4821-9F26-29A7B8233CA0}"/>
            </a:ext>
          </a:extLst>
        </xdr:cNvPr>
        <xdr:cNvSpPr txBox="1"/>
      </xdr:nvSpPr>
      <xdr:spPr>
        <a:xfrm>
          <a:off x="5937327" y="14088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79</xdr:row>
      <xdr:rowOff>126001</xdr:rowOff>
    </xdr:from>
    <xdr:ext cx="469744" cy="259045"/>
    <xdr:sp macro="" textlink="">
      <xdr:nvSpPr>
        <xdr:cNvPr id="374" name="n_1mainValue【福祉施設】&#10;一人当たり面積">
          <a:extLst>
            <a:ext uri="{FF2B5EF4-FFF2-40B4-BE49-F238E27FC236}">
              <a16:creationId xmlns:a16="http://schemas.microsoft.com/office/drawing/2014/main" id="{63076E4B-F88B-4E76-B99C-A33B92337000}"/>
            </a:ext>
          </a:extLst>
        </xdr:cNvPr>
        <xdr:cNvSpPr txBox="1"/>
      </xdr:nvSpPr>
      <xdr:spPr>
        <a:xfrm>
          <a:off x="8271587" y="13369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79</xdr:row>
      <xdr:rowOff>121429</xdr:rowOff>
    </xdr:from>
    <xdr:ext cx="469744" cy="259045"/>
    <xdr:sp macro="" textlink="">
      <xdr:nvSpPr>
        <xdr:cNvPr id="375" name="n_2mainValue【福祉施設】&#10;一人当たり面積">
          <a:extLst>
            <a:ext uri="{FF2B5EF4-FFF2-40B4-BE49-F238E27FC236}">
              <a16:creationId xmlns:a16="http://schemas.microsoft.com/office/drawing/2014/main" id="{7E37856B-D857-478C-BC54-C89A5793A243}"/>
            </a:ext>
          </a:extLst>
        </xdr:cNvPr>
        <xdr:cNvSpPr txBox="1"/>
      </xdr:nvSpPr>
      <xdr:spPr>
        <a:xfrm>
          <a:off x="7509587" y="13364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79</xdr:row>
      <xdr:rowOff>116857</xdr:rowOff>
    </xdr:from>
    <xdr:ext cx="469744" cy="259045"/>
    <xdr:sp macro="" textlink="">
      <xdr:nvSpPr>
        <xdr:cNvPr id="376" name="n_3mainValue【福祉施設】&#10;一人当たり面積">
          <a:extLst>
            <a:ext uri="{FF2B5EF4-FFF2-40B4-BE49-F238E27FC236}">
              <a16:creationId xmlns:a16="http://schemas.microsoft.com/office/drawing/2014/main" id="{21B075D7-AC75-4C55-9F6C-4371BE3C4B54}"/>
            </a:ext>
          </a:extLst>
        </xdr:cNvPr>
        <xdr:cNvSpPr txBox="1"/>
      </xdr:nvSpPr>
      <xdr:spPr>
        <a:xfrm>
          <a:off x="6712027" y="13360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79</xdr:row>
      <xdr:rowOff>107714</xdr:rowOff>
    </xdr:from>
    <xdr:ext cx="469744" cy="259045"/>
    <xdr:sp macro="" textlink="">
      <xdr:nvSpPr>
        <xdr:cNvPr id="377" name="n_4mainValue【福祉施設】&#10;一人当たり面積">
          <a:extLst>
            <a:ext uri="{FF2B5EF4-FFF2-40B4-BE49-F238E27FC236}">
              <a16:creationId xmlns:a16="http://schemas.microsoft.com/office/drawing/2014/main" id="{5A80EF8F-07D5-4D1F-90A1-E69878EC15DC}"/>
            </a:ext>
          </a:extLst>
        </xdr:cNvPr>
        <xdr:cNvSpPr txBox="1"/>
      </xdr:nvSpPr>
      <xdr:spPr>
        <a:xfrm>
          <a:off x="5937327" y="13351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a:extLst>
            <a:ext uri="{FF2B5EF4-FFF2-40B4-BE49-F238E27FC236}">
              <a16:creationId xmlns:a16="http://schemas.microsoft.com/office/drawing/2014/main" id="{DC8AE0C8-CD81-485A-B986-A2A4D8C1A19B}"/>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a:extLst>
            <a:ext uri="{FF2B5EF4-FFF2-40B4-BE49-F238E27FC236}">
              <a16:creationId xmlns:a16="http://schemas.microsoft.com/office/drawing/2014/main" id="{531AD4CB-CCC0-48CE-BC32-1F101E174B3D}"/>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a:extLst>
            <a:ext uri="{FF2B5EF4-FFF2-40B4-BE49-F238E27FC236}">
              <a16:creationId xmlns:a16="http://schemas.microsoft.com/office/drawing/2014/main" id="{CEB62996-F4DD-4B43-BF29-FE6F769A4B39}"/>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a:extLst>
            <a:ext uri="{FF2B5EF4-FFF2-40B4-BE49-F238E27FC236}">
              <a16:creationId xmlns:a16="http://schemas.microsoft.com/office/drawing/2014/main" id="{BE8D1246-BAA8-4BA7-A362-3A12E3125EB3}"/>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a:extLst>
            <a:ext uri="{FF2B5EF4-FFF2-40B4-BE49-F238E27FC236}">
              <a16:creationId xmlns:a16="http://schemas.microsoft.com/office/drawing/2014/main" id="{7A0EC64F-2A8F-4620-ADAC-65D336464F5C}"/>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a:extLst>
            <a:ext uri="{FF2B5EF4-FFF2-40B4-BE49-F238E27FC236}">
              <a16:creationId xmlns:a16="http://schemas.microsoft.com/office/drawing/2014/main" id="{ED3F58A1-5E8B-4E01-97F1-B36BF136EBE6}"/>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a:extLst>
            <a:ext uri="{FF2B5EF4-FFF2-40B4-BE49-F238E27FC236}">
              <a16:creationId xmlns:a16="http://schemas.microsoft.com/office/drawing/2014/main" id="{E0DA3762-C3E1-4E08-96FB-579225CF9691}"/>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a:extLst>
            <a:ext uri="{FF2B5EF4-FFF2-40B4-BE49-F238E27FC236}">
              <a16:creationId xmlns:a16="http://schemas.microsoft.com/office/drawing/2014/main" id="{E6A2323B-62F2-434B-A142-B7D5A1DC526E}"/>
            </a:ext>
          </a:extLst>
        </xdr:cNvPr>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6" name="正方形/長方形 385">
          <a:extLst>
            <a:ext uri="{FF2B5EF4-FFF2-40B4-BE49-F238E27FC236}">
              <a16:creationId xmlns:a16="http://schemas.microsoft.com/office/drawing/2014/main" id="{C4F68352-384D-4593-BB3E-AA1DE4EC11DD}"/>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7" name="正方形/長方形 386">
          <a:extLst>
            <a:ext uri="{FF2B5EF4-FFF2-40B4-BE49-F238E27FC236}">
              <a16:creationId xmlns:a16="http://schemas.microsoft.com/office/drawing/2014/main" id="{7FEF4FEB-DCEF-4902-85D9-C684944CAD8B}"/>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8" name="正方形/長方形 387">
          <a:extLst>
            <a:ext uri="{FF2B5EF4-FFF2-40B4-BE49-F238E27FC236}">
              <a16:creationId xmlns:a16="http://schemas.microsoft.com/office/drawing/2014/main" id="{925602CF-C52A-445D-B2E3-B86F4BD5DEF1}"/>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9" name="正方形/長方形 388">
          <a:extLst>
            <a:ext uri="{FF2B5EF4-FFF2-40B4-BE49-F238E27FC236}">
              <a16:creationId xmlns:a16="http://schemas.microsoft.com/office/drawing/2014/main" id="{30F5A878-1993-4DFA-AE78-ECC2FE19FFE7}"/>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0" name="正方形/長方形 389">
          <a:extLst>
            <a:ext uri="{FF2B5EF4-FFF2-40B4-BE49-F238E27FC236}">
              <a16:creationId xmlns:a16="http://schemas.microsoft.com/office/drawing/2014/main" id="{07967B3E-C661-4F95-AB7B-D45EE01E91B8}"/>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1" name="正方形/長方形 390">
          <a:extLst>
            <a:ext uri="{FF2B5EF4-FFF2-40B4-BE49-F238E27FC236}">
              <a16:creationId xmlns:a16="http://schemas.microsoft.com/office/drawing/2014/main" id="{826DBF36-B3EA-4C5F-9D4F-E4097DBBDC73}"/>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2" name="正方形/長方形 391">
          <a:extLst>
            <a:ext uri="{FF2B5EF4-FFF2-40B4-BE49-F238E27FC236}">
              <a16:creationId xmlns:a16="http://schemas.microsoft.com/office/drawing/2014/main" id="{1EAE9898-1FB6-4D9B-839B-6AAA7B030221}"/>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3" name="正方形/長方形 392">
          <a:extLst>
            <a:ext uri="{FF2B5EF4-FFF2-40B4-BE49-F238E27FC236}">
              <a16:creationId xmlns:a16="http://schemas.microsoft.com/office/drawing/2014/main" id="{C80016E3-D947-437D-B216-B73C0E0E82C5}"/>
            </a:ext>
          </a:extLst>
        </xdr:cNvPr>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4" name="正方形/長方形 393">
          <a:extLst>
            <a:ext uri="{FF2B5EF4-FFF2-40B4-BE49-F238E27FC236}">
              <a16:creationId xmlns:a16="http://schemas.microsoft.com/office/drawing/2014/main" id="{67153F4A-FBD6-4409-83D7-7A6685D3FE75}"/>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5" name="正方形/長方形 394">
          <a:extLst>
            <a:ext uri="{FF2B5EF4-FFF2-40B4-BE49-F238E27FC236}">
              <a16:creationId xmlns:a16="http://schemas.microsoft.com/office/drawing/2014/main" id="{3BB2961D-7813-4DA5-98B5-D93028EFC803}"/>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6" name="正方形/長方形 395">
          <a:extLst>
            <a:ext uri="{FF2B5EF4-FFF2-40B4-BE49-F238E27FC236}">
              <a16:creationId xmlns:a16="http://schemas.microsoft.com/office/drawing/2014/main" id="{99540B43-92F5-44CD-A729-89875A729EB3}"/>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7" name="正方形/長方形 396">
          <a:extLst>
            <a:ext uri="{FF2B5EF4-FFF2-40B4-BE49-F238E27FC236}">
              <a16:creationId xmlns:a16="http://schemas.microsoft.com/office/drawing/2014/main" id="{B614D668-B8CC-4C08-921B-64A778AA79B0}"/>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8" name="正方形/長方形 397">
          <a:extLst>
            <a:ext uri="{FF2B5EF4-FFF2-40B4-BE49-F238E27FC236}">
              <a16:creationId xmlns:a16="http://schemas.microsoft.com/office/drawing/2014/main" id="{F88FD694-E33F-4109-AFFD-38FE0B0309EE}"/>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9" name="正方形/長方形 398">
          <a:extLst>
            <a:ext uri="{FF2B5EF4-FFF2-40B4-BE49-F238E27FC236}">
              <a16:creationId xmlns:a16="http://schemas.microsoft.com/office/drawing/2014/main" id="{D8D85F99-C3AD-4809-ACB2-757D359E7101}"/>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0" name="正方形/長方形 399">
          <a:extLst>
            <a:ext uri="{FF2B5EF4-FFF2-40B4-BE49-F238E27FC236}">
              <a16:creationId xmlns:a16="http://schemas.microsoft.com/office/drawing/2014/main" id="{46BA9B3D-569C-46E6-8CC8-A62FDB76487C}"/>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1" name="正方形/長方形 400">
          <a:extLst>
            <a:ext uri="{FF2B5EF4-FFF2-40B4-BE49-F238E27FC236}">
              <a16:creationId xmlns:a16="http://schemas.microsoft.com/office/drawing/2014/main" id="{38ADDA41-CEEC-4C93-9445-58B84105B572}"/>
            </a:ext>
          </a:extLst>
        </xdr:cNvPr>
        <xdr:cNvSpPr/>
      </xdr:nvSpPr>
      <xdr:spPr>
        <a:xfrm>
          <a:off x="10960100" y="521589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02" name="正方形/長方形 401">
          <a:extLst>
            <a:ext uri="{FF2B5EF4-FFF2-40B4-BE49-F238E27FC236}">
              <a16:creationId xmlns:a16="http://schemas.microsoft.com/office/drawing/2014/main" id="{6CD6344F-AF1F-4DEA-B66D-4BD7E9D5F540}"/>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3" name="正方形/長方形 402">
          <a:extLst>
            <a:ext uri="{FF2B5EF4-FFF2-40B4-BE49-F238E27FC236}">
              <a16:creationId xmlns:a16="http://schemas.microsoft.com/office/drawing/2014/main" id="{BD5AB4F5-6C64-425C-8CA8-F6AF124093D8}"/>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4" name="正方形/長方形 403">
          <a:extLst>
            <a:ext uri="{FF2B5EF4-FFF2-40B4-BE49-F238E27FC236}">
              <a16:creationId xmlns:a16="http://schemas.microsoft.com/office/drawing/2014/main" id="{543A18CD-659C-43A5-8644-4B8879ED97B5}"/>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5" name="正方形/長方形 404">
          <a:extLst>
            <a:ext uri="{FF2B5EF4-FFF2-40B4-BE49-F238E27FC236}">
              <a16:creationId xmlns:a16="http://schemas.microsoft.com/office/drawing/2014/main" id="{95CCE482-1391-46EB-AF2D-A3694865C75D}"/>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6" name="正方形/長方形 405">
          <a:extLst>
            <a:ext uri="{FF2B5EF4-FFF2-40B4-BE49-F238E27FC236}">
              <a16:creationId xmlns:a16="http://schemas.microsoft.com/office/drawing/2014/main" id="{EB090CD7-254E-4DE8-B42B-DFA50FE30A94}"/>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7" name="正方形/長方形 406">
          <a:extLst>
            <a:ext uri="{FF2B5EF4-FFF2-40B4-BE49-F238E27FC236}">
              <a16:creationId xmlns:a16="http://schemas.microsoft.com/office/drawing/2014/main" id="{76C1AC5B-B773-46C5-A729-D5F8075ED46E}"/>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8" name="正方形/長方形 407">
          <a:extLst>
            <a:ext uri="{FF2B5EF4-FFF2-40B4-BE49-F238E27FC236}">
              <a16:creationId xmlns:a16="http://schemas.microsoft.com/office/drawing/2014/main" id="{B9625E58-F234-40DD-AB9B-7B77FA6BB0D5}"/>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9" name="正方形/長方形 408">
          <a:extLst>
            <a:ext uri="{FF2B5EF4-FFF2-40B4-BE49-F238E27FC236}">
              <a16:creationId xmlns:a16="http://schemas.microsoft.com/office/drawing/2014/main" id="{7008CC09-1B44-4555-85EA-B3C3E57368C7}"/>
            </a:ext>
          </a:extLst>
        </xdr:cNvPr>
        <xdr:cNvSpPr/>
      </xdr:nvSpPr>
      <xdr:spPr>
        <a:xfrm>
          <a:off x="16093440" y="521589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10" name="正方形/長方形 409">
          <a:extLst>
            <a:ext uri="{FF2B5EF4-FFF2-40B4-BE49-F238E27FC236}">
              <a16:creationId xmlns:a16="http://schemas.microsoft.com/office/drawing/2014/main" id="{ECB24123-E9F7-413A-8BAE-45DC6DF42E52}"/>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1" name="正方形/長方形 410">
          <a:extLst>
            <a:ext uri="{FF2B5EF4-FFF2-40B4-BE49-F238E27FC236}">
              <a16:creationId xmlns:a16="http://schemas.microsoft.com/office/drawing/2014/main" id="{EA86E656-5D99-4138-ADC7-3F462D5DA1B0}"/>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2" name="正方形/長方形 411">
          <a:extLst>
            <a:ext uri="{FF2B5EF4-FFF2-40B4-BE49-F238E27FC236}">
              <a16:creationId xmlns:a16="http://schemas.microsoft.com/office/drawing/2014/main" id="{A973B152-7AD6-49F5-A0D1-EC0F4A0F53AB}"/>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3" name="正方形/長方形 412">
          <a:extLst>
            <a:ext uri="{FF2B5EF4-FFF2-40B4-BE49-F238E27FC236}">
              <a16:creationId xmlns:a16="http://schemas.microsoft.com/office/drawing/2014/main" id="{9D26C729-4673-4E33-BAF3-446EF289DCD8}"/>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4" name="正方形/長方形 413">
          <a:extLst>
            <a:ext uri="{FF2B5EF4-FFF2-40B4-BE49-F238E27FC236}">
              <a16:creationId xmlns:a16="http://schemas.microsoft.com/office/drawing/2014/main" id="{681A3887-A6CE-4BB3-A431-A3D20C278118}"/>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5" name="正方形/長方形 414">
          <a:extLst>
            <a:ext uri="{FF2B5EF4-FFF2-40B4-BE49-F238E27FC236}">
              <a16:creationId xmlns:a16="http://schemas.microsoft.com/office/drawing/2014/main" id="{2083D5F2-28C8-4AAE-B7D8-84120617DC21}"/>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6" name="正方形/長方形 415">
          <a:extLst>
            <a:ext uri="{FF2B5EF4-FFF2-40B4-BE49-F238E27FC236}">
              <a16:creationId xmlns:a16="http://schemas.microsoft.com/office/drawing/2014/main" id="{DDD562A7-6B15-4BF1-BCA6-F6BDB3884254}"/>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7" name="正方形/長方形 416">
          <a:extLst>
            <a:ext uri="{FF2B5EF4-FFF2-40B4-BE49-F238E27FC236}">
              <a16:creationId xmlns:a16="http://schemas.microsoft.com/office/drawing/2014/main" id="{D9F8C9C8-55D5-414E-A0E0-985403E8151D}"/>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8" name="テキスト ボックス 417">
          <a:extLst>
            <a:ext uri="{FF2B5EF4-FFF2-40B4-BE49-F238E27FC236}">
              <a16:creationId xmlns:a16="http://schemas.microsoft.com/office/drawing/2014/main" id="{25821D03-2FF6-4794-8A68-1E87C375DAE0}"/>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9" name="直線コネクタ 418">
          <a:extLst>
            <a:ext uri="{FF2B5EF4-FFF2-40B4-BE49-F238E27FC236}">
              <a16:creationId xmlns:a16="http://schemas.microsoft.com/office/drawing/2014/main" id="{1A84B1EA-3701-4856-B93B-ECC56DF292A9}"/>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20" name="テキスト ボックス 419">
          <a:extLst>
            <a:ext uri="{FF2B5EF4-FFF2-40B4-BE49-F238E27FC236}">
              <a16:creationId xmlns:a16="http://schemas.microsoft.com/office/drawing/2014/main" id="{B642AFC1-81D8-4D90-A34F-E46F370B5A85}"/>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21" name="直線コネクタ 420">
          <a:extLst>
            <a:ext uri="{FF2B5EF4-FFF2-40B4-BE49-F238E27FC236}">
              <a16:creationId xmlns:a16="http://schemas.microsoft.com/office/drawing/2014/main" id="{3F9BECB9-2904-4056-9249-07AD6D6B11A9}"/>
            </a:ext>
          </a:extLst>
        </xdr:cNvPr>
        <xdr:cNvCxnSpPr/>
      </xdr:nvCxnSpPr>
      <xdr:spPr>
        <a:xfrm>
          <a:off x="10960100" y="1085958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22" name="テキスト ボックス 421">
          <a:extLst>
            <a:ext uri="{FF2B5EF4-FFF2-40B4-BE49-F238E27FC236}">
              <a16:creationId xmlns:a16="http://schemas.microsoft.com/office/drawing/2014/main" id="{2FC7E4A8-19A9-4D73-89E2-69512C2B9336}"/>
            </a:ext>
          </a:extLst>
        </xdr:cNvPr>
        <xdr:cNvSpPr txBox="1"/>
      </xdr:nvSpPr>
      <xdr:spPr>
        <a:xfrm>
          <a:off x="1056150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23" name="直線コネクタ 422">
          <a:extLst>
            <a:ext uri="{FF2B5EF4-FFF2-40B4-BE49-F238E27FC236}">
              <a16:creationId xmlns:a16="http://schemas.microsoft.com/office/drawing/2014/main" id="{25F9A931-D9E8-47B7-AB07-BBD0630B1208}"/>
            </a:ext>
          </a:extLst>
        </xdr:cNvPr>
        <xdr:cNvCxnSpPr/>
      </xdr:nvCxnSpPr>
      <xdr:spPr>
        <a:xfrm>
          <a:off x="10960100" y="1054063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24" name="テキスト ボックス 423">
          <a:extLst>
            <a:ext uri="{FF2B5EF4-FFF2-40B4-BE49-F238E27FC236}">
              <a16:creationId xmlns:a16="http://schemas.microsoft.com/office/drawing/2014/main" id="{BEDDC2B2-B06C-4583-A250-9CE11C63CA3D}"/>
            </a:ext>
          </a:extLst>
        </xdr:cNvPr>
        <xdr:cNvSpPr txBox="1"/>
      </xdr:nvSpPr>
      <xdr:spPr>
        <a:xfrm>
          <a:off x="1060276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25" name="直線コネクタ 424">
          <a:extLst>
            <a:ext uri="{FF2B5EF4-FFF2-40B4-BE49-F238E27FC236}">
              <a16:creationId xmlns:a16="http://schemas.microsoft.com/office/drawing/2014/main" id="{F724BCE8-FB03-4DCD-8A06-D25D560114DA}"/>
            </a:ext>
          </a:extLst>
        </xdr:cNvPr>
        <xdr:cNvCxnSpPr/>
      </xdr:nvCxnSpPr>
      <xdr:spPr>
        <a:xfrm>
          <a:off x="10960100" y="1022168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26" name="テキスト ボックス 425">
          <a:extLst>
            <a:ext uri="{FF2B5EF4-FFF2-40B4-BE49-F238E27FC236}">
              <a16:creationId xmlns:a16="http://schemas.microsoft.com/office/drawing/2014/main" id="{4318A2E8-8933-4F15-A47F-85343CCF790B}"/>
            </a:ext>
          </a:extLst>
        </xdr:cNvPr>
        <xdr:cNvSpPr txBox="1"/>
      </xdr:nvSpPr>
      <xdr:spPr>
        <a:xfrm>
          <a:off x="1060276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27" name="直線コネクタ 426">
          <a:extLst>
            <a:ext uri="{FF2B5EF4-FFF2-40B4-BE49-F238E27FC236}">
              <a16:creationId xmlns:a16="http://schemas.microsoft.com/office/drawing/2014/main" id="{3039C269-3CDE-4E2D-A64D-145A8E7D469B}"/>
            </a:ext>
          </a:extLst>
        </xdr:cNvPr>
        <xdr:cNvCxnSpPr/>
      </xdr:nvCxnSpPr>
      <xdr:spPr>
        <a:xfrm>
          <a:off x="10960100" y="989892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28" name="テキスト ボックス 427">
          <a:extLst>
            <a:ext uri="{FF2B5EF4-FFF2-40B4-BE49-F238E27FC236}">
              <a16:creationId xmlns:a16="http://schemas.microsoft.com/office/drawing/2014/main" id="{3E612F79-EBF6-4196-802E-EB683400B1F0}"/>
            </a:ext>
          </a:extLst>
        </xdr:cNvPr>
        <xdr:cNvSpPr txBox="1"/>
      </xdr:nvSpPr>
      <xdr:spPr>
        <a:xfrm>
          <a:off x="1060276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29" name="直線コネクタ 428">
          <a:extLst>
            <a:ext uri="{FF2B5EF4-FFF2-40B4-BE49-F238E27FC236}">
              <a16:creationId xmlns:a16="http://schemas.microsoft.com/office/drawing/2014/main" id="{7F93DCAB-868B-450F-8922-038A57E934C3}"/>
            </a:ext>
          </a:extLst>
        </xdr:cNvPr>
        <xdr:cNvCxnSpPr/>
      </xdr:nvCxnSpPr>
      <xdr:spPr>
        <a:xfrm>
          <a:off x="10960100" y="957997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30" name="テキスト ボックス 429">
          <a:extLst>
            <a:ext uri="{FF2B5EF4-FFF2-40B4-BE49-F238E27FC236}">
              <a16:creationId xmlns:a16="http://schemas.microsoft.com/office/drawing/2014/main" id="{1BF6A215-1C86-4820-99DB-4D37929BFB95}"/>
            </a:ext>
          </a:extLst>
        </xdr:cNvPr>
        <xdr:cNvSpPr txBox="1"/>
      </xdr:nvSpPr>
      <xdr:spPr>
        <a:xfrm>
          <a:off x="1060276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31" name="直線コネクタ 430">
          <a:extLst>
            <a:ext uri="{FF2B5EF4-FFF2-40B4-BE49-F238E27FC236}">
              <a16:creationId xmlns:a16="http://schemas.microsoft.com/office/drawing/2014/main" id="{6246D231-8F3E-4857-A9A2-470C6D9205AF}"/>
            </a:ext>
          </a:extLst>
        </xdr:cNvPr>
        <xdr:cNvCxnSpPr/>
      </xdr:nvCxnSpPr>
      <xdr:spPr>
        <a:xfrm>
          <a:off x="10960100" y="926102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432" name="テキスト ボックス 431">
          <a:extLst>
            <a:ext uri="{FF2B5EF4-FFF2-40B4-BE49-F238E27FC236}">
              <a16:creationId xmlns:a16="http://schemas.microsoft.com/office/drawing/2014/main" id="{C931010D-233E-4755-9AAD-5A54F08C947E}"/>
            </a:ext>
          </a:extLst>
        </xdr:cNvPr>
        <xdr:cNvSpPr txBox="1"/>
      </xdr:nvSpPr>
      <xdr:spPr>
        <a:xfrm>
          <a:off x="1066688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3" name="直線コネクタ 432">
          <a:extLst>
            <a:ext uri="{FF2B5EF4-FFF2-40B4-BE49-F238E27FC236}">
              <a16:creationId xmlns:a16="http://schemas.microsoft.com/office/drawing/2014/main" id="{1DD4418F-8A11-4B6C-9AEE-D34F264C757F}"/>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4" name="【保健センター・保健所】&#10;有形固定資産減価償却率グラフ枠">
          <a:extLst>
            <a:ext uri="{FF2B5EF4-FFF2-40B4-BE49-F238E27FC236}">
              <a16:creationId xmlns:a16="http://schemas.microsoft.com/office/drawing/2014/main" id="{3BAB09CE-AED0-4865-9EFB-D37FB840B322}"/>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0</xdr:rowOff>
    </xdr:from>
    <xdr:to>
      <xdr:col>85</xdr:col>
      <xdr:colOff>126364</xdr:colOff>
      <xdr:row>64</xdr:row>
      <xdr:rowOff>86541</xdr:rowOff>
    </xdr:to>
    <xdr:cxnSp macro="">
      <xdr:nvCxnSpPr>
        <xdr:cNvPr id="435" name="直線コネクタ 434">
          <a:extLst>
            <a:ext uri="{FF2B5EF4-FFF2-40B4-BE49-F238E27FC236}">
              <a16:creationId xmlns:a16="http://schemas.microsoft.com/office/drawing/2014/main" id="{2B7DA1BC-5DC0-4B4B-B4AD-B473CB2AD417}"/>
            </a:ext>
          </a:extLst>
        </xdr:cNvPr>
        <xdr:cNvCxnSpPr/>
      </xdr:nvCxnSpPr>
      <xdr:spPr>
        <a:xfrm flipV="1">
          <a:off x="14375764" y="9387840"/>
          <a:ext cx="0" cy="14276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90368</xdr:rowOff>
    </xdr:from>
    <xdr:ext cx="405111" cy="259045"/>
    <xdr:sp macro="" textlink="">
      <xdr:nvSpPr>
        <xdr:cNvPr id="436" name="【保健センター・保健所】&#10;有形固定資産減価償却率最小値テキスト">
          <a:extLst>
            <a:ext uri="{FF2B5EF4-FFF2-40B4-BE49-F238E27FC236}">
              <a16:creationId xmlns:a16="http://schemas.microsoft.com/office/drawing/2014/main" id="{EF7B7A26-4A5E-4A83-9A77-082954B27139}"/>
            </a:ext>
          </a:extLst>
        </xdr:cNvPr>
        <xdr:cNvSpPr txBox="1"/>
      </xdr:nvSpPr>
      <xdr:spPr>
        <a:xfrm>
          <a:off x="14414500" y="108193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86541</xdr:rowOff>
    </xdr:from>
    <xdr:to>
      <xdr:col>86</xdr:col>
      <xdr:colOff>25400</xdr:colOff>
      <xdr:row>64</xdr:row>
      <xdr:rowOff>86541</xdr:rowOff>
    </xdr:to>
    <xdr:cxnSp macro="">
      <xdr:nvCxnSpPr>
        <xdr:cNvPr id="437" name="直線コネクタ 436">
          <a:extLst>
            <a:ext uri="{FF2B5EF4-FFF2-40B4-BE49-F238E27FC236}">
              <a16:creationId xmlns:a16="http://schemas.microsoft.com/office/drawing/2014/main" id="{4382482C-E987-404E-BF70-900CE799CF1A}"/>
            </a:ext>
          </a:extLst>
        </xdr:cNvPr>
        <xdr:cNvCxnSpPr/>
      </xdr:nvCxnSpPr>
      <xdr:spPr>
        <a:xfrm>
          <a:off x="14287500" y="1081550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118127</xdr:rowOff>
    </xdr:from>
    <xdr:ext cx="340478" cy="259045"/>
    <xdr:sp macro="" textlink="">
      <xdr:nvSpPr>
        <xdr:cNvPr id="438" name="【保健センター・保健所】&#10;有形固定資産減価償却率最大値テキスト">
          <a:extLst>
            <a:ext uri="{FF2B5EF4-FFF2-40B4-BE49-F238E27FC236}">
              <a16:creationId xmlns:a16="http://schemas.microsoft.com/office/drawing/2014/main" id="{8315301D-A290-43FE-B443-7C261BB5D47D}"/>
            </a:ext>
          </a:extLst>
        </xdr:cNvPr>
        <xdr:cNvSpPr txBox="1"/>
      </xdr:nvSpPr>
      <xdr:spPr>
        <a:xfrm>
          <a:off x="14414500" y="917068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0</xdr:rowOff>
    </xdr:from>
    <xdr:to>
      <xdr:col>86</xdr:col>
      <xdr:colOff>25400</xdr:colOff>
      <xdr:row>56</xdr:row>
      <xdr:rowOff>0</xdr:rowOff>
    </xdr:to>
    <xdr:cxnSp macro="">
      <xdr:nvCxnSpPr>
        <xdr:cNvPr id="439" name="直線コネクタ 438">
          <a:extLst>
            <a:ext uri="{FF2B5EF4-FFF2-40B4-BE49-F238E27FC236}">
              <a16:creationId xmlns:a16="http://schemas.microsoft.com/office/drawing/2014/main" id="{E259453B-686E-46ED-B378-1051B1A10CA1}"/>
            </a:ext>
          </a:extLst>
        </xdr:cNvPr>
        <xdr:cNvCxnSpPr/>
      </xdr:nvCxnSpPr>
      <xdr:spPr>
        <a:xfrm>
          <a:off x="14287500" y="93878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164392</xdr:rowOff>
    </xdr:from>
    <xdr:ext cx="405111" cy="259045"/>
    <xdr:sp macro="" textlink="">
      <xdr:nvSpPr>
        <xdr:cNvPr id="440" name="【保健センター・保健所】&#10;有形固定資産減価償却率平均値テキスト">
          <a:extLst>
            <a:ext uri="{FF2B5EF4-FFF2-40B4-BE49-F238E27FC236}">
              <a16:creationId xmlns:a16="http://schemas.microsoft.com/office/drawing/2014/main" id="{623DE763-20A5-4EB9-AFA1-8E834650F0E7}"/>
            </a:ext>
          </a:extLst>
        </xdr:cNvPr>
        <xdr:cNvSpPr txBox="1"/>
      </xdr:nvSpPr>
      <xdr:spPr>
        <a:xfrm>
          <a:off x="14414500" y="100551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14515</xdr:rowOff>
    </xdr:from>
    <xdr:to>
      <xdr:col>85</xdr:col>
      <xdr:colOff>177800</xdr:colOff>
      <xdr:row>60</xdr:row>
      <xdr:rowOff>116115</xdr:rowOff>
    </xdr:to>
    <xdr:sp macro="" textlink="">
      <xdr:nvSpPr>
        <xdr:cNvPr id="441" name="フローチャート: 判断 440">
          <a:extLst>
            <a:ext uri="{FF2B5EF4-FFF2-40B4-BE49-F238E27FC236}">
              <a16:creationId xmlns:a16="http://schemas.microsoft.com/office/drawing/2014/main" id="{35C18275-8090-4503-AF72-92ADCCC9F4BF}"/>
            </a:ext>
          </a:extLst>
        </xdr:cNvPr>
        <xdr:cNvSpPr/>
      </xdr:nvSpPr>
      <xdr:spPr>
        <a:xfrm>
          <a:off x="14325600" y="10072915"/>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161472</xdr:rowOff>
    </xdr:from>
    <xdr:to>
      <xdr:col>81</xdr:col>
      <xdr:colOff>101600</xdr:colOff>
      <xdr:row>60</xdr:row>
      <xdr:rowOff>91622</xdr:rowOff>
    </xdr:to>
    <xdr:sp macro="" textlink="">
      <xdr:nvSpPr>
        <xdr:cNvPr id="442" name="フローチャート: 判断 441">
          <a:extLst>
            <a:ext uri="{FF2B5EF4-FFF2-40B4-BE49-F238E27FC236}">
              <a16:creationId xmlns:a16="http://schemas.microsoft.com/office/drawing/2014/main" id="{752CD523-3183-4B95-8C09-C9D6D593BBF6}"/>
            </a:ext>
          </a:extLst>
        </xdr:cNvPr>
        <xdr:cNvSpPr/>
      </xdr:nvSpPr>
      <xdr:spPr>
        <a:xfrm>
          <a:off x="13578840" y="1005223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150041</xdr:rowOff>
    </xdr:from>
    <xdr:to>
      <xdr:col>76</xdr:col>
      <xdr:colOff>165100</xdr:colOff>
      <xdr:row>60</xdr:row>
      <xdr:rowOff>80191</xdr:rowOff>
    </xdr:to>
    <xdr:sp macro="" textlink="">
      <xdr:nvSpPr>
        <xdr:cNvPr id="443" name="フローチャート: 判断 442">
          <a:extLst>
            <a:ext uri="{FF2B5EF4-FFF2-40B4-BE49-F238E27FC236}">
              <a16:creationId xmlns:a16="http://schemas.microsoft.com/office/drawing/2014/main" id="{DAA5382B-9C7D-4BDB-8677-C7C8E6BFBED8}"/>
            </a:ext>
          </a:extLst>
        </xdr:cNvPr>
        <xdr:cNvSpPr/>
      </xdr:nvSpPr>
      <xdr:spPr>
        <a:xfrm>
          <a:off x="12804140" y="1004080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109220</xdr:rowOff>
    </xdr:from>
    <xdr:to>
      <xdr:col>72</xdr:col>
      <xdr:colOff>38100</xdr:colOff>
      <xdr:row>60</xdr:row>
      <xdr:rowOff>39370</xdr:rowOff>
    </xdr:to>
    <xdr:sp macro="" textlink="">
      <xdr:nvSpPr>
        <xdr:cNvPr id="444" name="フローチャート: 判断 443">
          <a:extLst>
            <a:ext uri="{FF2B5EF4-FFF2-40B4-BE49-F238E27FC236}">
              <a16:creationId xmlns:a16="http://schemas.microsoft.com/office/drawing/2014/main" id="{B1A1D5D9-ECAF-43FF-90B1-720617A3472C}"/>
            </a:ext>
          </a:extLst>
        </xdr:cNvPr>
        <xdr:cNvSpPr/>
      </xdr:nvSpPr>
      <xdr:spPr>
        <a:xfrm>
          <a:off x="12029440" y="99999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86360</xdr:rowOff>
    </xdr:from>
    <xdr:to>
      <xdr:col>67</xdr:col>
      <xdr:colOff>101600</xdr:colOff>
      <xdr:row>60</xdr:row>
      <xdr:rowOff>16510</xdr:rowOff>
    </xdr:to>
    <xdr:sp macro="" textlink="">
      <xdr:nvSpPr>
        <xdr:cNvPr id="445" name="フローチャート: 判断 444">
          <a:extLst>
            <a:ext uri="{FF2B5EF4-FFF2-40B4-BE49-F238E27FC236}">
              <a16:creationId xmlns:a16="http://schemas.microsoft.com/office/drawing/2014/main" id="{9437985E-4606-4005-8D40-1212C87F54C3}"/>
            </a:ext>
          </a:extLst>
        </xdr:cNvPr>
        <xdr:cNvSpPr/>
      </xdr:nvSpPr>
      <xdr:spPr>
        <a:xfrm>
          <a:off x="11231880" y="99771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6" name="テキスト ボックス 445">
          <a:extLst>
            <a:ext uri="{FF2B5EF4-FFF2-40B4-BE49-F238E27FC236}">
              <a16:creationId xmlns:a16="http://schemas.microsoft.com/office/drawing/2014/main" id="{D75A8B43-1C65-4F88-BAF9-045291B3CC66}"/>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7" name="テキスト ボックス 446">
          <a:extLst>
            <a:ext uri="{FF2B5EF4-FFF2-40B4-BE49-F238E27FC236}">
              <a16:creationId xmlns:a16="http://schemas.microsoft.com/office/drawing/2014/main" id="{D91B60F5-721D-45A3-8849-6817063C321F}"/>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8" name="テキスト ボックス 447">
          <a:extLst>
            <a:ext uri="{FF2B5EF4-FFF2-40B4-BE49-F238E27FC236}">
              <a16:creationId xmlns:a16="http://schemas.microsoft.com/office/drawing/2014/main" id="{EA956D45-EDD1-4203-9DAC-C095A73B0163}"/>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9" name="テキスト ボックス 448">
          <a:extLst>
            <a:ext uri="{FF2B5EF4-FFF2-40B4-BE49-F238E27FC236}">
              <a16:creationId xmlns:a16="http://schemas.microsoft.com/office/drawing/2014/main" id="{09312499-B4FF-4F77-92EC-DF111CC20343}"/>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0" name="テキスト ボックス 449">
          <a:extLst>
            <a:ext uri="{FF2B5EF4-FFF2-40B4-BE49-F238E27FC236}">
              <a16:creationId xmlns:a16="http://schemas.microsoft.com/office/drawing/2014/main" id="{AF5A9EF6-DC5A-4D8A-B390-8BB536E9BFC5}"/>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47172</xdr:rowOff>
    </xdr:from>
    <xdr:to>
      <xdr:col>85</xdr:col>
      <xdr:colOff>177800</xdr:colOff>
      <xdr:row>56</xdr:row>
      <xdr:rowOff>148772</xdr:rowOff>
    </xdr:to>
    <xdr:sp macro="" textlink="">
      <xdr:nvSpPr>
        <xdr:cNvPr id="451" name="楕円 450">
          <a:extLst>
            <a:ext uri="{FF2B5EF4-FFF2-40B4-BE49-F238E27FC236}">
              <a16:creationId xmlns:a16="http://schemas.microsoft.com/office/drawing/2014/main" id="{88047DB6-7EF2-4543-AA92-7D087A8BBC20}"/>
            </a:ext>
          </a:extLst>
        </xdr:cNvPr>
        <xdr:cNvSpPr/>
      </xdr:nvSpPr>
      <xdr:spPr>
        <a:xfrm>
          <a:off x="14325600" y="9435012"/>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133549</xdr:rowOff>
    </xdr:from>
    <xdr:ext cx="405111" cy="259045"/>
    <xdr:sp macro="" textlink="">
      <xdr:nvSpPr>
        <xdr:cNvPr id="452" name="【保健センター・保健所】&#10;有形固定資産減価償却率該当値テキスト">
          <a:extLst>
            <a:ext uri="{FF2B5EF4-FFF2-40B4-BE49-F238E27FC236}">
              <a16:creationId xmlns:a16="http://schemas.microsoft.com/office/drawing/2014/main" id="{1E0E9492-535F-4877-8BB5-34A685474642}"/>
            </a:ext>
          </a:extLst>
        </xdr:cNvPr>
        <xdr:cNvSpPr txBox="1"/>
      </xdr:nvSpPr>
      <xdr:spPr>
        <a:xfrm>
          <a:off x="14414500" y="93537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14515</xdr:rowOff>
    </xdr:from>
    <xdr:to>
      <xdr:col>81</xdr:col>
      <xdr:colOff>101600</xdr:colOff>
      <xdr:row>56</xdr:row>
      <xdr:rowOff>116115</xdr:rowOff>
    </xdr:to>
    <xdr:sp macro="" textlink="">
      <xdr:nvSpPr>
        <xdr:cNvPr id="453" name="楕円 452">
          <a:extLst>
            <a:ext uri="{FF2B5EF4-FFF2-40B4-BE49-F238E27FC236}">
              <a16:creationId xmlns:a16="http://schemas.microsoft.com/office/drawing/2014/main" id="{022BAF3A-F738-4E96-BB14-5A944AC7EE3E}"/>
            </a:ext>
          </a:extLst>
        </xdr:cNvPr>
        <xdr:cNvSpPr/>
      </xdr:nvSpPr>
      <xdr:spPr>
        <a:xfrm>
          <a:off x="13578840" y="9402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65315</xdr:rowOff>
    </xdr:from>
    <xdr:to>
      <xdr:col>85</xdr:col>
      <xdr:colOff>127000</xdr:colOff>
      <xdr:row>56</xdr:row>
      <xdr:rowOff>97972</xdr:rowOff>
    </xdr:to>
    <xdr:cxnSp macro="">
      <xdr:nvCxnSpPr>
        <xdr:cNvPr id="454" name="直線コネクタ 453">
          <a:extLst>
            <a:ext uri="{FF2B5EF4-FFF2-40B4-BE49-F238E27FC236}">
              <a16:creationId xmlns:a16="http://schemas.microsoft.com/office/drawing/2014/main" id="{2796FB8D-4E28-49E5-ABC8-94517643E343}"/>
            </a:ext>
          </a:extLst>
        </xdr:cNvPr>
        <xdr:cNvCxnSpPr/>
      </xdr:nvCxnSpPr>
      <xdr:spPr>
        <a:xfrm>
          <a:off x="13629640" y="9453155"/>
          <a:ext cx="74676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153307</xdr:rowOff>
    </xdr:from>
    <xdr:to>
      <xdr:col>76</xdr:col>
      <xdr:colOff>165100</xdr:colOff>
      <xdr:row>56</xdr:row>
      <xdr:rowOff>83457</xdr:rowOff>
    </xdr:to>
    <xdr:sp macro="" textlink="">
      <xdr:nvSpPr>
        <xdr:cNvPr id="455" name="楕円 454">
          <a:extLst>
            <a:ext uri="{FF2B5EF4-FFF2-40B4-BE49-F238E27FC236}">
              <a16:creationId xmlns:a16="http://schemas.microsoft.com/office/drawing/2014/main" id="{9B20EB43-87BD-435B-AF13-9B3E2AE987A3}"/>
            </a:ext>
          </a:extLst>
        </xdr:cNvPr>
        <xdr:cNvSpPr/>
      </xdr:nvSpPr>
      <xdr:spPr>
        <a:xfrm>
          <a:off x="12804140" y="937350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32657</xdr:rowOff>
    </xdr:from>
    <xdr:to>
      <xdr:col>81</xdr:col>
      <xdr:colOff>50800</xdr:colOff>
      <xdr:row>56</xdr:row>
      <xdr:rowOff>65315</xdr:rowOff>
    </xdr:to>
    <xdr:cxnSp macro="">
      <xdr:nvCxnSpPr>
        <xdr:cNvPr id="456" name="直線コネクタ 455">
          <a:extLst>
            <a:ext uri="{FF2B5EF4-FFF2-40B4-BE49-F238E27FC236}">
              <a16:creationId xmlns:a16="http://schemas.microsoft.com/office/drawing/2014/main" id="{620D2956-A35E-470E-8985-FDF54435EFD3}"/>
            </a:ext>
          </a:extLst>
        </xdr:cNvPr>
        <xdr:cNvCxnSpPr/>
      </xdr:nvCxnSpPr>
      <xdr:spPr>
        <a:xfrm>
          <a:off x="12854940" y="9420497"/>
          <a:ext cx="7747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120650</xdr:rowOff>
    </xdr:from>
    <xdr:to>
      <xdr:col>72</xdr:col>
      <xdr:colOff>38100</xdr:colOff>
      <xdr:row>56</xdr:row>
      <xdr:rowOff>50800</xdr:rowOff>
    </xdr:to>
    <xdr:sp macro="" textlink="">
      <xdr:nvSpPr>
        <xdr:cNvPr id="457" name="楕円 456">
          <a:extLst>
            <a:ext uri="{FF2B5EF4-FFF2-40B4-BE49-F238E27FC236}">
              <a16:creationId xmlns:a16="http://schemas.microsoft.com/office/drawing/2014/main" id="{D0AC062A-B05F-4E09-9C1A-5BC04206F20A}"/>
            </a:ext>
          </a:extLst>
        </xdr:cNvPr>
        <xdr:cNvSpPr/>
      </xdr:nvSpPr>
      <xdr:spPr>
        <a:xfrm>
          <a:off x="12029440" y="93408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0</xdr:rowOff>
    </xdr:from>
    <xdr:to>
      <xdr:col>76</xdr:col>
      <xdr:colOff>114300</xdr:colOff>
      <xdr:row>56</xdr:row>
      <xdr:rowOff>32657</xdr:rowOff>
    </xdr:to>
    <xdr:cxnSp macro="">
      <xdr:nvCxnSpPr>
        <xdr:cNvPr id="458" name="直線コネクタ 457">
          <a:extLst>
            <a:ext uri="{FF2B5EF4-FFF2-40B4-BE49-F238E27FC236}">
              <a16:creationId xmlns:a16="http://schemas.microsoft.com/office/drawing/2014/main" id="{B323855C-9C17-490A-B892-2FC1DC7BED23}"/>
            </a:ext>
          </a:extLst>
        </xdr:cNvPr>
        <xdr:cNvCxnSpPr/>
      </xdr:nvCxnSpPr>
      <xdr:spPr>
        <a:xfrm>
          <a:off x="12072620" y="9387840"/>
          <a:ext cx="78232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55</xdr:row>
      <xdr:rowOff>87993</xdr:rowOff>
    </xdr:from>
    <xdr:to>
      <xdr:col>67</xdr:col>
      <xdr:colOff>101600</xdr:colOff>
      <xdr:row>56</xdr:row>
      <xdr:rowOff>18143</xdr:rowOff>
    </xdr:to>
    <xdr:sp macro="" textlink="">
      <xdr:nvSpPr>
        <xdr:cNvPr id="459" name="楕円 458">
          <a:extLst>
            <a:ext uri="{FF2B5EF4-FFF2-40B4-BE49-F238E27FC236}">
              <a16:creationId xmlns:a16="http://schemas.microsoft.com/office/drawing/2014/main" id="{92B15E14-A112-4182-8312-211277BF6A38}"/>
            </a:ext>
          </a:extLst>
        </xdr:cNvPr>
        <xdr:cNvSpPr/>
      </xdr:nvSpPr>
      <xdr:spPr>
        <a:xfrm>
          <a:off x="11231880" y="930819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55</xdr:row>
      <xdr:rowOff>138793</xdr:rowOff>
    </xdr:from>
    <xdr:to>
      <xdr:col>71</xdr:col>
      <xdr:colOff>177800</xdr:colOff>
      <xdr:row>56</xdr:row>
      <xdr:rowOff>0</xdr:rowOff>
    </xdr:to>
    <xdr:cxnSp macro="">
      <xdr:nvCxnSpPr>
        <xdr:cNvPr id="460" name="直線コネクタ 459">
          <a:extLst>
            <a:ext uri="{FF2B5EF4-FFF2-40B4-BE49-F238E27FC236}">
              <a16:creationId xmlns:a16="http://schemas.microsoft.com/office/drawing/2014/main" id="{18947CED-D1CD-42FD-B550-7A0E3C6D70F6}"/>
            </a:ext>
          </a:extLst>
        </xdr:cNvPr>
        <xdr:cNvCxnSpPr/>
      </xdr:nvCxnSpPr>
      <xdr:spPr>
        <a:xfrm>
          <a:off x="11282680" y="9358993"/>
          <a:ext cx="789940" cy="28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82749</xdr:rowOff>
    </xdr:from>
    <xdr:ext cx="405111" cy="259045"/>
    <xdr:sp macro="" textlink="">
      <xdr:nvSpPr>
        <xdr:cNvPr id="461" name="n_1aveValue【保健センター・保健所】&#10;有形固定資産減価償却率">
          <a:extLst>
            <a:ext uri="{FF2B5EF4-FFF2-40B4-BE49-F238E27FC236}">
              <a16:creationId xmlns:a16="http://schemas.microsoft.com/office/drawing/2014/main" id="{0DC02EC6-EEF0-4CC0-9EB8-82D686BC23FF}"/>
            </a:ext>
          </a:extLst>
        </xdr:cNvPr>
        <xdr:cNvSpPr txBox="1"/>
      </xdr:nvSpPr>
      <xdr:spPr>
        <a:xfrm>
          <a:off x="13437244" y="101411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71318</xdr:rowOff>
    </xdr:from>
    <xdr:ext cx="405111" cy="259045"/>
    <xdr:sp macro="" textlink="">
      <xdr:nvSpPr>
        <xdr:cNvPr id="462" name="n_2aveValue【保健センター・保健所】&#10;有形固定資産減価償却率">
          <a:extLst>
            <a:ext uri="{FF2B5EF4-FFF2-40B4-BE49-F238E27FC236}">
              <a16:creationId xmlns:a16="http://schemas.microsoft.com/office/drawing/2014/main" id="{157F3B21-16E7-402C-B7A0-305CAE1726E9}"/>
            </a:ext>
          </a:extLst>
        </xdr:cNvPr>
        <xdr:cNvSpPr txBox="1"/>
      </xdr:nvSpPr>
      <xdr:spPr>
        <a:xfrm>
          <a:off x="12675244" y="101297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30497</xdr:rowOff>
    </xdr:from>
    <xdr:ext cx="405111" cy="259045"/>
    <xdr:sp macro="" textlink="">
      <xdr:nvSpPr>
        <xdr:cNvPr id="463" name="n_3aveValue【保健センター・保健所】&#10;有形固定資産減価償却率">
          <a:extLst>
            <a:ext uri="{FF2B5EF4-FFF2-40B4-BE49-F238E27FC236}">
              <a16:creationId xmlns:a16="http://schemas.microsoft.com/office/drawing/2014/main" id="{B2834E51-748C-4109-9D05-CAB75D238E09}"/>
            </a:ext>
          </a:extLst>
        </xdr:cNvPr>
        <xdr:cNvSpPr txBox="1"/>
      </xdr:nvSpPr>
      <xdr:spPr>
        <a:xfrm>
          <a:off x="11900544" y="10088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7637</xdr:rowOff>
    </xdr:from>
    <xdr:ext cx="405111" cy="259045"/>
    <xdr:sp macro="" textlink="">
      <xdr:nvSpPr>
        <xdr:cNvPr id="464" name="n_4aveValue【保健センター・保健所】&#10;有形固定資産減価償却率">
          <a:extLst>
            <a:ext uri="{FF2B5EF4-FFF2-40B4-BE49-F238E27FC236}">
              <a16:creationId xmlns:a16="http://schemas.microsoft.com/office/drawing/2014/main" id="{277A7E32-9484-48FB-B595-EA5AF743DC20}"/>
            </a:ext>
          </a:extLst>
        </xdr:cNvPr>
        <xdr:cNvSpPr txBox="1"/>
      </xdr:nvSpPr>
      <xdr:spPr>
        <a:xfrm>
          <a:off x="11102984" y="10066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54</xdr:row>
      <xdr:rowOff>132642</xdr:rowOff>
    </xdr:from>
    <xdr:ext cx="405111" cy="259045"/>
    <xdr:sp macro="" textlink="">
      <xdr:nvSpPr>
        <xdr:cNvPr id="465" name="n_1mainValue【保健センター・保健所】&#10;有形固定資産減価償却率">
          <a:extLst>
            <a:ext uri="{FF2B5EF4-FFF2-40B4-BE49-F238E27FC236}">
              <a16:creationId xmlns:a16="http://schemas.microsoft.com/office/drawing/2014/main" id="{A2BB268D-41F3-4568-A3AE-05951A620882}"/>
            </a:ext>
          </a:extLst>
        </xdr:cNvPr>
        <xdr:cNvSpPr txBox="1"/>
      </xdr:nvSpPr>
      <xdr:spPr>
        <a:xfrm>
          <a:off x="13437244" y="918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54</xdr:row>
      <xdr:rowOff>99984</xdr:rowOff>
    </xdr:from>
    <xdr:ext cx="405111" cy="259045"/>
    <xdr:sp macro="" textlink="">
      <xdr:nvSpPr>
        <xdr:cNvPr id="466" name="n_2mainValue【保健センター・保健所】&#10;有形固定資産減価償却率">
          <a:extLst>
            <a:ext uri="{FF2B5EF4-FFF2-40B4-BE49-F238E27FC236}">
              <a16:creationId xmlns:a16="http://schemas.microsoft.com/office/drawing/2014/main" id="{D3448A01-2621-47E5-899D-322B449F859C}"/>
            </a:ext>
          </a:extLst>
        </xdr:cNvPr>
        <xdr:cNvSpPr txBox="1"/>
      </xdr:nvSpPr>
      <xdr:spPr>
        <a:xfrm>
          <a:off x="12675244" y="91525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7561</xdr:colOff>
      <xdr:row>54</xdr:row>
      <xdr:rowOff>67327</xdr:rowOff>
    </xdr:from>
    <xdr:ext cx="340478" cy="259045"/>
    <xdr:sp macro="" textlink="">
      <xdr:nvSpPr>
        <xdr:cNvPr id="467" name="n_3mainValue【保健センター・保健所】&#10;有形固定資産減価償却率">
          <a:extLst>
            <a:ext uri="{FF2B5EF4-FFF2-40B4-BE49-F238E27FC236}">
              <a16:creationId xmlns:a16="http://schemas.microsoft.com/office/drawing/2014/main" id="{03E472B6-52C4-4461-A81E-7D04BFBFC74A}"/>
            </a:ext>
          </a:extLst>
        </xdr:cNvPr>
        <xdr:cNvSpPr txBox="1"/>
      </xdr:nvSpPr>
      <xdr:spPr>
        <a:xfrm>
          <a:off x="11910001" y="911988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71061</xdr:colOff>
      <xdr:row>54</xdr:row>
      <xdr:rowOff>34670</xdr:rowOff>
    </xdr:from>
    <xdr:ext cx="340478" cy="259045"/>
    <xdr:sp macro="" textlink="">
      <xdr:nvSpPr>
        <xdr:cNvPr id="468" name="n_4mainValue【保健センター・保健所】&#10;有形固定資産減価償却率">
          <a:extLst>
            <a:ext uri="{FF2B5EF4-FFF2-40B4-BE49-F238E27FC236}">
              <a16:creationId xmlns:a16="http://schemas.microsoft.com/office/drawing/2014/main" id="{C48273CB-0265-4660-8F33-2EBDF137E558}"/>
            </a:ext>
          </a:extLst>
        </xdr:cNvPr>
        <xdr:cNvSpPr txBox="1"/>
      </xdr:nvSpPr>
      <xdr:spPr>
        <a:xfrm>
          <a:off x="11135301" y="908723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9" name="正方形/長方形 468">
          <a:extLst>
            <a:ext uri="{FF2B5EF4-FFF2-40B4-BE49-F238E27FC236}">
              <a16:creationId xmlns:a16="http://schemas.microsoft.com/office/drawing/2014/main" id="{D74D73FA-88EC-4FCA-AB0A-64C5FD0AEF19}"/>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0" name="正方形/長方形 469">
          <a:extLst>
            <a:ext uri="{FF2B5EF4-FFF2-40B4-BE49-F238E27FC236}">
              <a16:creationId xmlns:a16="http://schemas.microsoft.com/office/drawing/2014/main" id="{728962DF-EC59-4D64-BD7B-3D5FF6DC1954}"/>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1" name="正方形/長方形 470">
          <a:extLst>
            <a:ext uri="{FF2B5EF4-FFF2-40B4-BE49-F238E27FC236}">
              <a16:creationId xmlns:a16="http://schemas.microsoft.com/office/drawing/2014/main" id="{56D7E912-3CA3-4F47-803C-C8AFAEEBC2C7}"/>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2" name="正方形/長方形 471">
          <a:extLst>
            <a:ext uri="{FF2B5EF4-FFF2-40B4-BE49-F238E27FC236}">
              <a16:creationId xmlns:a16="http://schemas.microsoft.com/office/drawing/2014/main" id="{EA47AD4D-EC1B-4F20-BF83-B4FE6D5B42C2}"/>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3" name="正方形/長方形 472">
          <a:extLst>
            <a:ext uri="{FF2B5EF4-FFF2-40B4-BE49-F238E27FC236}">
              <a16:creationId xmlns:a16="http://schemas.microsoft.com/office/drawing/2014/main" id="{8726D978-F52C-4A15-B9F7-0DED9EAFCCEC}"/>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4" name="正方形/長方形 473">
          <a:extLst>
            <a:ext uri="{FF2B5EF4-FFF2-40B4-BE49-F238E27FC236}">
              <a16:creationId xmlns:a16="http://schemas.microsoft.com/office/drawing/2014/main" id="{8CD04F79-3DF6-4A2F-B572-E271D12200F4}"/>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5" name="正方形/長方形 474">
          <a:extLst>
            <a:ext uri="{FF2B5EF4-FFF2-40B4-BE49-F238E27FC236}">
              <a16:creationId xmlns:a16="http://schemas.microsoft.com/office/drawing/2014/main" id="{0C5E4187-51E8-4394-B6A4-D0F11B3001B8}"/>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6" name="正方形/長方形 475">
          <a:extLst>
            <a:ext uri="{FF2B5EF4-FFF2-40B4-BE49-F238E27FC236}">
              <a16:creationId xmlns:a16="http://schemas.microsoft.com/office/drawing/2014/main" id="{8E78E206-2B43-4117-ACF1-E35AA272ADA8}"/>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7" name="テキスト ボックス 476">
          <a:extLst>
            <a:ext uri="{FF2B5EF4-FFF2-40B4-BE49-F238E27FC236}">
              <a16:creationId xmlns:a16="http://schemas.microsoft.com/office/drawing/2014/main" id="{F9AD3A02-3B32-40C7-B3D9-C135451CB096}"/>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8" name="直線コネクタ 477">
          <a:extLst>
            <a:ext uri="{FF2B5EF4-FFF2-40B4-BE49-F238E27FC236}">
              <a16:creationId xmlns:a16="http://schemas.microsoft.com/office/drawing/2014/main" id="{69920F4C-F463-4616-8A37-CBC722ED917F}"/>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479" name="直線コネクタ 478">
          <a:extLst>
            <a:ext uri="{FF2B5EF4-FFF2-40B4-BE49-F238E27FC236}">
              <a16:creationId xmlns:a16="http://schemas.microsoft.com/office/drawing/2014/main" id="{4F30AF24-E804-4E07-9DD5-E7C528649CF8}"/>
            </a:ext>
          </a:extLst>
        </xdr:cNvPr>
        <xdr:cNvCxnSpPr/>
      </xdr:nvCxnSpPr>
      <xdr:spPr>
        <a:xfrm>
          <a:off x="1609344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80" name="テキスト ボックス 479">
          <a:extLst>
            <a:ext uri="{FF2B5EF4-FFF2-40B4-BE49-F238E27FC236}">
              <a16:creationId xmlns:a16="http://schemas.microsoft.com/office/drawing/2014/main" id="{5F7B8622-A699-4313-A3F2-4A2D08D7CEE5}"/>
            </a:ext>
          </a:extLst>
        </xdr:cNvPr>
        <xdr:cNvSpPr txBox="1"/>
      </xdr:nvSpPr>
      <xdr:spPr>
        <a:xfrm>
          <a:off x="1569484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81" name="直線コネクタ 480">
          <a:extLst>
            <a:ext uri="{FF2B5EF4-FFF2-40B4-BE49-F238E27FC236}">
              <a16:creationId xmlns:a16="http://schemas.microsoft.com/office/drawing/2014/main" id="{715EC3AD-6658-4B55-BB9A-8204DF8BFBD8}"/>
            </a:ext>
          </a:extLst>
        </xdr:cNvPr>
        <xdr:cNvCxnSpPr/>
      </xdr:nvCxnSpPr>
      <xdr:spPr>
        <a:xfrm>
          <a:off x="1609344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82" name="テキスト ボックス 481">
          <a:extLst>
            <a:ext uri="{FF2B5EF4-FFF2-40B4-BE49-F238E27FC236}">
              <a16:creationId xmlns:a16="http://schemas.microsoft.com/office/drawing/2014/main" id="{647A0912-1782-47F1-8588-75ED5F763DAD}"/>
            </a:ext>
          </a:extLst>
        </xdr:cNvPr>
        <xdr:cNvSpPr txBox="1"/>
      </xdr:nvSpPr>
      <xdr:spPr>
        <a:xfrm>
          <a:off x="15694841" y="1039841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83" name="直線コネクタ 482">
          <a:extLst>
            <a:ext uri="{FF2B5EF4-FFF2-40B4-BE49-F238E27FC236}">
              <a16:creationId xmlns:a16="http://schemas.microsoft.com/office/drawing/2014/main" id="{3C1B664C-06B2-4C8E-827D-73101429AB4A}"/>
            </a:ext>
          </a:extLst>
        </xdr:cNvPr>
        <xdr:cNvCxnSpPr/>
      </xdr:nvCxnSpPr>
      <xdr:spPr>
        <a:xfrm>
          <a:off x="1609344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84" name="テキスト ボックス 483">
          <a:extLst>
            <a:ext uri="{FF2B5EF4-FFF2-40B4-BE49-F238E27FC236}">
              <a16:creationId xmlns:a16="http://schemas.microsoft.com/office/drawing/2014/main" id="{33FF5580-ADE6-46FD-845C-B60AAA6269DC}"/>
            </a:ext>
          </a:extLst>
        </xdr:cNvPr>
        <xdr:cNvSpPr txBox="1"/>
      </xdr:nvSpPr>
      <xdr:spPr>
        <a:xfrm>
          <a:off x="15694841" y="100794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85" name="直線コネクタ 484">
          <a:extLst>
            <a:ext uri="{FF2B5EF4-FFF2-40B4-BE49-F238E27FC236}">
              <a16:creationId xmlns:a16="http://schemas.microsoft.com/office/drawing/2014/main" id="{63DC2709-6FC3-447F-8071-810AC54B7A5F}"/>
            </a:ext>
          </a:extLst>
        </xdr:cNvPr>
        <xdr:cNvCxnSpPr/>
      </xdr:nvCxnSpPr>
      <xdr:spPr>
        <a:xfrm>
          <a:off x="1609344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86" name="テキスト ボックス 485">
          <a:extLst>
            <a:ext uri="{FF2B5EF4-FFF2-40B4-BE49-F238E27FC236}">
              <a16:creationId xmlns:a16="http://schemas.microsoft.com/office/drawing/2014/main" id="{CC55B5B8-E759-4D65-A86A-F9E068C76A32}"/>
            </a:ext>
          </a:extLst>
        </xdr:cNvPr>
        <xdr:cNvSpPr txBox="1"/>
      </xdr:nvSpPr>
      <xdr:spPr>
        <a:xfrm>
          <a:off x="15694841" y="97605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87" name="直線コネクタ 486">
          <a:extLst>
            <a:ext uri="{FF2B5EF4-FFF2-40B4-BE49-F238E27FC236}">
              <a16:creationId xmlns:a16="http://schemas.microsoft.com/office/drawing/2014/main" id="{00BCCE33-8350-4A24-A89E-805EFA032238}"/>
            </a:ext>
          </a:extLst>
        </xdr:cNvPr>
        <xdr:cNvCxnSpPr/>
      </xdr:nvCxnSpPr>
      <xdr:spPr>
        <a:xfrm>
          <a:off x="1609344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88" name="テキスト ボックス 487">
          <a:extLst>
            <a:ext uri="{FF2B5EF4-FFF2-40B4-BE49-F238E27FC236}">
              <a16:creationId xmlns:a16="http://schemas.microsoft.com/office/drawing/2014/main" id="{EC5D18EF-4555-4058-8787-D1013B29F856}"/>
            </a:ext>
          </a:extLst>
        </xdr:cNvPr>
        <xdr:cNvSpPr txBox="1"/>
      </xdr:nvSpPr>
      <xdr:spPr>
        <a:xfrm>
          <a:off x="15694841" y="944156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89" name="直線コネクタ 488">
          <a:extLst>
            <a:ext uri="{FF2B5EF4-FFF2-40B4-BE49-F238E27FC236}">
              <a16:creationId xmlns:a16="http://schemas.microsoft.com/office/drawing/2014/main" id="{E6CED433-3CA0-4462-BD92-E462BC4EDD21}"/>
            </a:ext>
          </a:extLst>
        </xdr:cNvPr>
        <xdr:cNvCxnSpPr/>
      </xdr:nvCxnSpPr>
      <xdr:spPr>
        <a:xfrm>
          <a:off x="1609344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490" name="テキスト ボックス 489">
          <a:extLst>
            <a:ext uri="{FF2B5EF4-FFF2-40B4-BE49-F238E27FC236}">
              <a16:creationId xmlns:a16="http://schemas.microsoft.com/office/drawing/2014/main" id="{86877F39-CE39-44C4-8B6F-7268C23F0907}"/>
            </a:ext>
          </a:extLst>
        </xdr:cNvPr>
        <xdr:cNvSpPr txBox="1"/>
      </xdr:nvSpPr>
      <xdr:spPr>
        <a:xfrm>
          <a:off x="15694841" y="91226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1" name="直線コネクタ 490">
          <a:extLst>
            <a:ext uri="{FF2B5EF4-FFF2-40B4-BE49-F238E27FC236}">
              <a16:creationId xmlns:a16="http://schemas.microsoft.com/office/drawing/2014/main" id="{BC4D588B-14B8-437C-A969-41CBD575C2ED}"/>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92" name="テキスト ボックス 491">
          <a:extLst>
            <a:ext uri="{FF2B5EF4-FFF2-40B4-BE49-F238E27FC236}">
              <a16:creationId xmlns:a16="http://schemas.microsoft.com/office/drawing/2014/main" id="{6CFCC5CB-30E3-4CF1-854A-52991234133D}"/>
            </a:ext>
          </a:extLst>
        </xdr:cNvPr>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3" name="【保健センター・保健所】&#10;一人当たり面積グラフ枠">
          <a:extLst>
            <a:ext uri="{FF2B5EF4-FFF2-40B4-BE49-F238E27FC236}">
              <a16:creationId xmlns:a16="http://schemas.microsoft.com/office/drawing/2014/main" id="{B1C05A60-FA15-40E9-AB32-2E84A48EA0AE}"/>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142059</xdr:rowOff>
    </xdr:from>
    <xdr:to>
      <xdr:col>116</xdr:col>
      <xdr:colOff>62864</xdr:colOff>
      <xdr:row>64</xdr:row>
      <xdr:rowOff>120831</xdr:rowOff>
    </xdr:to>
    <xdr:cxnSp macro="">
      <xdr:nvCxnSpPr>
        <xdr:cNvPr id="494" name="直線コネクタ 493">
          <a:extLst>
            <a:ext uri="{FF2B5EF4-FFF2-40B4-BE49-F238E27FC236}">
              <a16:creationId xmlns:a16="http://schemas.microsoft.com/office/drawing/2014/main" id="{D28A37E4-9AA1-49E3-B698-FA6B8D4532A7}"/>
            </a:ext>
          </a:extLst>
        </xdr:cNvPr>
        <xdr:cNvCxnSpPr/>
      </xdr:nvCxnSpPr>
      <xdr:spPr>
        <a:xfrm flipV="1">
          <a:off x="19509104" y="9362259"/>
          <a:ext cx="0" cy="14875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124658</xdr:rowOff>
    </xdr:from>
    <xdr:ext cx="469744" cy="259045"/>
    <xdr:sp macro="" textlink="">
      <xdr:nvSpPr>
        <xdr:cNvPr id="495" name="【保健センター・保健所】&#10;一人当たり面積最小値テキスト">
          <a:extLst>
            <a:ext uri="{FF2B5EF4-FFF2-40B4-BE49-F238E27FC236}">
              <a16:creationId xmlns:a16="http://schemas.microsoft.com/office/drawing/2014/main" id="{2246AE8E-E6B0-45F2-A13B-227EFFD52F37}"/>
            </a:ext>
          </a:extLst>
        </xdr:cNvPr>
        <xdr:cNvSpPr txBox="1"/>
      </xdr:nvSpPr>
      <xdr:spPr>
        <a:xfrm>
          <a:off x="19547840" y="10853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120831</xdr:rowOff>
    </xdr:from>
    <xdr:to>
      <xdr:col>116</xdr:col>
      <xdr:colOff>152400</xdr:colOff>
      <xdr:row>64</xdr:row>
      <xdr:rowOff>120831</xdr:rowOff>
    </xdr:to>
    <xdr:cxnSp macro="">
      <xdr:nvCxnSpPr>
        <xdr:cNvPr id="496" name="直線コネクタ 495">
          <a:extLst>
            <a:ext uri="{FF2B5EF4-FFF2-40B4-BE49-F238E27FC236}">
              <a16:creationId xmlns:a16="http://schemas.microsoft.com/office/drawing/2014/main" id="{D5BF9283-107D-4B30-97AF-77DBB6325B1C}"/>
            </a:ext>
          </a:extLst>
        </xdr:cNvPr>
        <xdr:cNvCxnSpPr/>
      </xdr:nvCxnSpPr>
      <xdr:spPr>
        <a:xfrm>
          <a:off x="19443700" y="1084979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88736</xdr:rowOff>
    </xdr:from>
    <xdr:ext cx="469744" cy="259045"/>
    <xdr:sp macro="" textlink="">
      <xdr:nvSpPr>
        <xdr:cNvPr id="497" name="【保健センター・保健所】&#10;一人当たり面積最大値テキスト">
          <a:extLst>
            <a:ext uri="{FF2B5EF4-FFF2-40B4-BE49-F238E27FC236}">
              <a16:creationId xmlns:a16="http://schemas.microsoft.com/office/drawing/2014/main" id="{557FDFED-5F5E-4503-9B86-762600223813}"/>
            </a:ext>
          </a:extLst>
        </xdr:cNvPr>
        <xdr:cNvSpPr txBox="1"/>
      </xdr:nvSpPr>
      <xdr:spPr>
        <a:xfrm>
          <a:off x="19547840" y="9141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142059</xdr:rowOff>
    </xdr:from>
    <xdr:to>
      <xdr:col>116</xdr:col>
      <xdr:colOff>152400</xdr:colOff>
      <xdr:row>55</xdr:row>
      <xdr:rowOff>142059</xdr:rowOff>
    </xdr:to>
    <xdr:cxnSp macro="">
      <xdr:nvCxnSpPr>
        <xdr:cNvPr id="498" name="直線コネクタ 497">
          <a:extLst>
            <a:ext uri="{FF2B5EF4-FFF2-40B4-BE49-F238E27FC236}">
              <a16:creationId xmlns:a16="http://schemas.microsoft.com/office/drawing/2014/main" id="{C2BDF3F7-D3D8-40A3-BF05-D9F7F9D7679A}"/>
            </a:ext>
          </a:extLst>
        </xdr:cNvPr>
        <xdr:cNvCxnSpPr/>
      </xdr:nvCxnSpPr>
      <xdr:spPr>
        <a:xfrm>
          <a:off x="19443700" y="936225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68415</xdr:rowOff>
    </xdr:from>
    <xdr:ext cx="469744" cy="259045"/>
    <xdr:sp macro="" textlink="">
      <xdr:nvSpPr>
        <xdr:cNvPr id="499" name="【保健センター・保健所】&#10;一人当たり面積平均値テキスト">
          <a:extLst>
            <a:ext uri="{FF2B5EF4-FFF2-40B4-BE49-F238E27FC236}">
              <a16:creationId xmlns:a16="http://schemas.microsoft.com/office/drawing/2014/main" id="{00EF55B3-2718-45FE-8174-F4E7D072F9A7}"/>
            </a:ext>
          </a:extLst>
        </xdr:cNvPr>
        <xdr:cNvSpPr txBox="1"/>
      </xdr:nvSpPr>
      <xdr:spPr>
        <a:xfrm>
          <a:off x="19547840" y="104620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45538</xdr:rowOff>
    </xdr:from>
    <xdr:to>
      <xdr:col>116</xdr:col>
      <xdr:colOff>114300</xdr:colOff>
      <xdr:row>63</xdr:row>
      <xdr:rowOff>147138</xdr:rowOff>
    </xdr:to>
    <xdr:sp macro="" textlink="">
      <xdr:nvSpPr>
        <xdr:cNvPr id="500" name="フローチャート: 判断 499">
          <a:extLst>
            <a:ext uri="{FF2B5EF4-FFF2-40B4-BE49-F238E27FC236}">
              <a16:creationId xmlns:a16="http://schemas.microsoft.com/office/drawing/2014/main" id="{BE91377E-9C2E-4B93-9119-6DC31E16C958}"/>
            </a:ext>
          </a:extLst>
        </xdr:cNvPr>
        <xdr:cNvSpPr/>
      </xdr:nvSpPr>
      <xdr:spPr>
        <a:xfrm>
          <a:off x="19458940" y="10606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48804</xdr:rowOff>
    </xdr:from>
    <xdr:to>
      <xdr:col>112</xdr:col>
      <xdr:colOff>38100</xdr:colOff>
      <xdr:row>63</xdr:row>
      <xdr:rowOff>150404</xdr:rowOff>
    </xdr:to>
    <xdr:sp macro="" textlink="">
      <xdr:nvSpPr>
        <xdr:cNvPr id="501" name="フローチャート: 判断 500">
          <a:extLst>
            <a:ext uri="{FF2B5EF4-FFF2-40B4-BE49-F238E27FC236}">
              <a16:creationId xmlns:a16="http://schemas.microsoft.com/office/drawing/2014/main" id="{DEB4629D-9C0F-48D3-9298-EA80AE7583D0}"/>
            </a:ext>
          </a:extLst>
        </xdr:cNvPr>
        <xdr:cNvSpPr/>
      </xdr:nvSpPr>
      <xdr:spPr>
        <a:xfrm>
          <a:off x="18735040" y="1061012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58601</xdr:rowOff>
    </xdr:from>
    <xdr:to>
      <xdr:col>107</xdr:col>
      <xdr:colOff>101600</xdr:colOff>
      <xdr:row>63</xdr:row>
      <xdr:rowOff>160201</xdr:rowOff>
    </xdr:to>
    <xdr:sp macro="" textlink="">
      <xdr:nvSpPr>
        <xdr:cNvPr id="502" name="フローチャート: 判断 501">
          <a:extLst>
            <a:ext uri="{FF2B5EF4-FFF2-40B4-BE49-F238E27FC236}">
              <a16:creationId xmlns:a16="http://schemas.microsoft.com/office/drawing/2014/main" id="{201610B8-A8B9-427F-9AE2-192A34AC2508}"/>
            </a:ext>
          </a:extLst>
        </xdr:cNvPr>
        <xdr:cNvSpPr/>
      </xdr:nvSpPr>
      <xdr:spPr>
        <a:xfrm>
          <a:off x="17937480" y="10619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42273</xdr:rowOff>
    </xdr:from>
    <xdr:to>
      <xdr:col>102</xdr:col>
      <xdr:colOff>165100</xdr:colOff>
      <xdr:row>63</xdr:row>
      <xdr:rowOff>143873</xdr:rowOff>
    </xdr:to>
    <xdr:sp macro="" textlink="">
      <xdr:nvSpPr>
        <xdr:cNvPr id="503" name="フローチャート: 判断 502">
          <a:extLst>
            <a:ext uri="{FF2B5EF4-FFF2-40B4-BE49-F238E27FC236}">
              <a16:creationId xmlns:a16="http://schemas.microsoft.com/office/drawing/2014/main" id="{98BB6900-EE4D-4DB5-8108-3F3C761F3C9A}"/>
            </a:ext>
          </a:extLst>
        </xdr:cNvPr>
        <xdr:cNvSpPr/>
      </xdr:nvSpPr>
      <xdr:spPr>
        <a:xfrm>
          <a:off x="17162780" y="10603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48804</xdr:rowOff>
    </xdr:from>
    <xdr:to>
      <xdr:col>98</xdr:col>
      <xdr:colOff>38100</xdr:colOff>
      <xdr:row>63</xdr:row>
      <xdr:rowOff>150404</xdr:rowOff>
    </xdr:to>
    <xdr:sp macro="" textlink="">
      <xdr:nvSpPr>
        <xdr:cNvPr id="504" name="フローチャート: 判断 503">
          <a:extLst>
            <a:ext uri="{FF2B5EF4-FFF2-40B4-BE49-F238E27FC236}">
              <a16:creationId xmlns:a16="http://schemas.microsoft.com/office/drawing/2014/main" id="{77054E78-B2D1-44D4-80E3-CE5CE3659E70}"/>
            </a:ext>
          </a:extLst>
        </xdr:cNvPr>
        <xdr:cNvSpPr/>
      </xdr:nvSpPr>
      <xdr:spPr>
        <a:xfrm>
          <a:off x="16388080" y="1061012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5" name="テキスト ボックス 504">
          <a:extLst>
            <a:ext uri="{FF2B5EF4-FFF2-40B4-BE49-F238E27FC236}">
              <a16:creationId xmlns:a16="http://schemas.microsoft.com/office/drawing/2014/main" id="{D6AF8A46-9200-4728-8F97-18CF2F6FFD37}"/>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6" name="テキスト ボックス 505">
          <a:extLst>
            <a:ext uri="{FF2B5EF4-FFF2-40B4-BE49-F238E27FC236}">
              <a16:creationId xmlns:a16="http://schemas.microsoft.com/office/drawing/2014/main" id="{24038D8F-04D1-4DA3-BA43-DB2705B6E029}"/>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7" name="テキスト ボックス 506">
          <a:extLst>
            <a:ext uri="{FF2B5EF4-FFF2-40B4-BE49-F238E27FC236}">
              <a16:creationId xmlns:a16="http://schemas.microsoft.com/office/drawing/2014/main" id="{0CE83AB8-FC39-4FEF-B769-F599183D450A}"/>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8" name="テキスト ボックス 507">
          <a:extLst>
            <a:ext uri="{FF2B5EF4-FFF2-40B4-BE49-F238E27FC236}">
              <a16:creationId xmlns:a16="http://schemas.microsoft.com/office/drawing/2014/main" id="{34EEE778-A0DD-4767-8D2D-EAC7279D8F66}"/>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9" name="テキスト ボックス 508">
          <a:extLst>
            <a:ext uri="{FF2B5EF4-FFF2-40B4-BE49-F238E27FC236}">
              <a16:creationId xmlns:a16="http://schemas.microsoft.com/office/drawing/2014/main" id="{084C665C-62DB-4E3A-BEE3-F68481B50414}"/>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64</xdr:row>
      <xdr:rowOff>17780</xdr:rowOff>
    </xdr:from>
    <xdr:to>
      <xdr:col>116</xdr:col>
      <xdr:colOff>114300</xdr:colOff>
      <xdr:row>64</xdr:row>
      <xdr:rowOff>119380</xdr:rowOff>
    </xdr:to>
    <xdr:sp macro="" textlink="">
      <xdr:nvSpPr>
        <xdr:cNvPr id="510" name="楕円 509">
          <a:extLst>
            <a:ext uri="{FF2B5EF4-FFF2-40B4-BE49-F238E27FC236}">
              <a16:creationId xmlns:a16="http://schemas.microsoft.com/office/drawing/2014/main" id="{982709FF-06A2-447F-BBE0-ED0594F7FD78}"/>
            </a:ext>
          </a:extLst>
        </xdr:cNvPr>
        <xdr:cNvSpPr/>
      </xdr:nvSpPr>
      <xdr:spPr>
        <a:xfrm>
          <a:off x="19458940" y="10746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104157</xdr:rowOff>
    </xdr:from>
    <xdr:ext cx="469744" cy="259045"/>
    <xdr:sp macro="" textlink="">
      <xdr:nvSpPr>
        <xdr:cNvPr id="511" name="【保健センター・保健所】&#10;一人当たり面積該当値テキスト">
          <a:extLst>
            <a:ext uri="{FF2B5EF4-FFF2-40B4-BE49-F238E27FC236}">
              <a16:creationId xmlns:a16="http://schemas.microsoft.com/office/drawing/2014/main" id="{6B7006F3-EFA8-405F-AF49-CB3A7A8C4423}"/>
            </a:ext>
          </a:extLst>
        </xdr:cNvPr>
        <xdr:cNvSpPr txBox="1"/>
      </xdr:nvSpPr>
      <xdr:spPr>
        <a:xfrm>
          <a:off x="19547840" y="10665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64</xdr:row>
      <xdr:rowOff>17780</xdr:rowOff>
    </xdr:from>
    <xdr:to>
      <xdr:col>112</xdr:col>
      <xdr:colOff>38100</xdr:colOff>
      <xdr:row>64</xdr:row>
      <xdr:rowOff>119380</xdr:rowOff>
    </xdr:to>
    <xdr:sp macro="" textlink="">
      <xdr:nvSpPr>
        <xdr:cNvPr id="512" name="楕円 511">
          <a:extLst>
            <a:ext uri="{FF2B5EF4-FFF2-40B4-BE49-F238E27FC236}">
              <a16:creationId xmlns:a16="http://schemas.microsoft.com/office/drawing/2014/main" id="{B5E606AE-DEEC-4827-B1A6-3B765708EF42}"/>
            </a:ext>
          </a:extLst>
        </xdr:cNvPr>
        <xdr:cNvSpPr/>
      </xdr:nvSpPr>
      <xdr:spPr>
        <a:xfrm>
          <a:off x="18735040" y="1074674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68580</xdr:rowOff>
    </xdr:from>
    <xdr:to>
      <xdr:col>116</xdr:col>
      <xdr:colOff>63500</xdr:colOff>
      <xdr:row>64</xdr:row>
      <xdr:rowOff>68580</xdr:rowOff>
    </xdr:to>
    <xdr:cxnSp macro="">
      <xdr:nvCxnSpPr>
        <xdr:cNvPr id="513" name="直線コネクタ 512">
          <a:extLst>
            <a:ext uri="{FF2B5EF4-FFF2-40B4-BE49-F238E27FC236}">
              <a16:creationId xmlns:a16="http://schemas.microsoft.com/office/drawing/2014/main" id="{B24EA00B-71B6-4571-AA9F-4A0C05098C3D}"/>
            </a:ext>
          </a:extLst>
        </xdr:cNvPr>
        <xdr:cNvCxnSpPr/>
      </xdr:nvCxnSpPr>
      <xdr:spPr>
        <a:xfrm>
          <a:off x="18778220" y="1079754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64</xdr:row>
      <xdr:rowOff>17780</xdr:rowOff>
    </xdr:from>
    <xdr:to>
      <xdr:col>107</xdr:col>
      <xdr:colOff>101600</xdr:colOff>
      <xdr:row>64</xdr:row>
      <xdr:rowOff>119380</xdr:rowOff>
    </xdr:to>
    <xdr:sp macro="" textlink="">
      <xdr:nvSpPr>
        <xdr:cNvPr id="514" name="楕円 513">
          <a:extLst>
            <a:ext uri="{FF2B5EF4-FFF2-40B4-BE49-F238E27FC236}">
              <a16:creationId xmlns:a16="http://schemas.microsoft.com/office/drawing/2014/main" id="{2ECF8A20-A7FB-484D-8FF0-E58B70488312}"/>
            </a:ext>
          </a:extLst>
        </xdr:cNvPr>
        <xdr:cNvSpPr/>
      </xdr:nvSpPr>
      <xdr:spPr>
        <a:xfrm>
          <a:off x="17937480" y="10746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68580</xdr:rowOff>
    </xdr:from>
    <xdr:to>
      <xdr:col>111</xdr:col>
      <xdr:colOff>177800</xdr:colOff>
      <xdr:row>64</xdr:row>
      <xdr:rowOff>68580</xdr:rowOff>
    </xdr:to>
    <xdr:cxnSp macro="">
      <xdr:nvCxnSpPr>
        <xdr:cNvPr id="515" name="直線コネクタ 514">
          <a:extLst>
            <a:ext uri="{FF2B5EF4-FFF2-40B4-BE49-F238E27FC236}">
              <a16:creationId xmlns:a16="http://schemas.microsoft.com/office/drawing/2014/main" id="{7DD38371-53F7-4CAD-8321-0CB9D6B33DA7}"/>
            </a:ext>
          </a:extLst>
        </xdr:cNvPr>
        <xdr:cNvCxnSpPr/>
      </xdr:nvCxnSpPr>
      <xdr:spPr>
        <a:xfrm>
          <a:off x="17988280" y="1079754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64</xdr:row>
      <xdr:rowOff>17780</xdr:rowOff>
    </xdr:from>
    <xdr:to>
      <xdr:col>102</xdr:col>
      <xdr:colOff>165100</xdr:colOff>
      <xdr:row>64</xdr:row>
      <xdr:rowOff>119380</xdr:rowOff>
    </xdr:to>
    <xdr:sp macro="" textlink="">
      <xdr:nvSpPr>
        <xdr:cNvPr id="516" name="楕円 515">
          <a:extLst>
            <a:ext uri="{FF2B5EF4-FFF2-40B4-BE49-F238E27FC236}">
              <a16:creationId xmlns:a16="http://schemas.microsoft.com/office/drawing/2014/main" id="{CF16FB74-AEAE-48B6-B284-A00E5EECCE2A}"/>
            </a:ext>
          </a:extLst>
        </xdr:cNvPr>
        <xdr:cNvSpPr/>
      </xdr:nvSpPr>
      <xdr:spPr>
        <a:xfrm>
          <a:off x="17162780" y="10746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68580</xdr:rowOff>
    </xdr:from>
    <xdr:to>
      <xdr:col>107</xdr:col>
      <xdr:colOff>50800</xdr:colOff>
      <xdr:row>64</xdr:row>
      <xdr:rowOff>68580</xdr:rowOff>
    </xdr:to>
    <xdr:cxnSp macro="">
      <xdr:nvCxnSpPr>
        <xdr:cNvPr id="517" name="直線コネクタ 516">
          <a:extLst>
            <a:ext uri="{FF2B5EF4-FFF2-40B4-BE49-F238E27FC236}">
              <a16:creationId xmlns:a16="http://schemas.microsoft.com/office/drawing/2014/main" id="{42CD630E-0A92-4217-83C6-D8C3426049F9}"/>
            </a:ext>
          </a:extLst>
        </xdr:cNvPr>
        <xdr:cNvCxnSpPr/>
      </xdr:nvCxnSpPr>
      <xdr:spPr>
        <a:xfrm>
          <a:off x="17213580" y="1079754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64</xdr:row>
      <xdr:rowOff>17780</xdr:rowOff>
    </xdr:from>
    <xdr:to>
      <xdr:col>98</xdr:col>
      <xdr:colOff>38100</xdr:colOff>
      <xdr:row>64</xdr:row>
      <xdr:rowOff>119380</xdr:rowOff>
    </xdr:to>
    <xdr:sp macro="" textlink="">
      <xdr:nvSpPr>
        <xdr:cNvPr id="518" name="楕円 517">
          <a:extLst>
            <a:ext uri="{FF2B5EF4-FFF2-40B4-BE49-F238E27FC236}">
              <a16:creationId xmlns:a16="http://schemas.microsoft.com/office/drawing/2014/main" id="{B21D09BE-DBD1-4300-901A-3521981DC12E}"/>
            </a:ext>
          </a:extLst>
        </xdr:cNvPr>
        <xdr:cNvSpPr/>
      </xdr:nvSpPr>
      <xdr:spPr>
        <a:xfrm>
          <a:off x="16388080" y="1074674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64</xdr:row>
      <xdr:rowOff>68580</xdr:rowOff>
    </xdr:from>
    <xdr:to>
      <xdr:col>102</xdr:col>
      <xdr:colOff>114300</xdr:colOff>
      <xdr:row>64</xdr:row>
      <xdr:rowOff>68580</xdr:rowOff>
    </xdr:to>
    <xdr:cxnSp macro="">
      <xdr:nvCxnSpPr>
        <xdr:cNvPr id="519" name="直線コネクタ 518">
          <a:extLst>
            <a:ext uri="{FF2B5EF4-FFF2-40B4-BE49-F238E27FC236}">
              <a16:creationId xmlns:a16="http://schemas.microsoft.com/office/drawing/2014/main" id="{95A777DD-7D29-4BF3-AE0D-674D864D2724}"/>
            </a:ext>
          </a:extLst>
        </xdr:cNvPr>
        <xdr:cNvCxnSpPr/>
      </xdr:nvCxnSpPr>
      <xdr:spPr>
        <a:xfrm>
          <a:off x="16431260" y="1079754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166931</xdr:rowOff>
    </xdr:from>
    <xdr:ext cx="469744" cy="259045"/>
    <xdr:sp macro="" textlink="">
      <xdr:nvSpPr>
        <xdr:cNvPr id="520" name="n_1aveValue【保健センター・保健所】&#10;一人当たり面積">
          <a:extLst>
            <a:ext uri="{FF2B5EF4-FFF2-40B4-BE49-F238E27FC236}">
              <a16:creationId xmlns:a16="http://schemas.microsoft.com/office/drawing/2014/main" id="{D6203D48-2A7F-476C-9F7B-B137D7032C42}"/>
            </a:ext>
          </a:extLst>
        </xdr:cNvPr>
        <xdr:cNvSpPr txBox="1"/>
      </xdr:nvSpPr>
      <xdr:spPr>
        <a:xfrm>
          <a:off x="18561127" y="10392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5278</xdr:rowOff>
    </xdr:from>
    <xdr:ext cx="469744" cy="259045"/>
    <xdr:sp macro="" textlink="">
      <xdr:nvSpPr>
        <xdr:cNvPr id="521" name="n_2aveValue【保健センター・保健所】&#10;一人当たり面積">
          <a:extLst>
            <a:ext uri="{FF2B5EF4-FFF2-40B4-BE49-F238E27FC236}">
              <a16:creationId xmlns:a16="http://schemas.microsoft.com/office/drawing/2014/main" id="{A9319FBF-239A-430D-AC1E-DF2674F45069}"/>
            </a:ext>
          </a:extLst>
        </xdr:cNvPr>
        <xdr:cNvSpPr txBox="1"/>
      </xdr:nvSpPr>
      <xdr:spPr>
        <a:xfrm>
          <a:off x="17776267" y="10398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160400</xdr:rowOff>
    </xdr:from>
    <xdr:ext cx="469744" cy="259045"/>
    <xdr:sp macro="" textlink="">
      <xdr:nvSpPr>
        <xdr:cNvPr id="522" name="n_3aveValue【保健センター・保健所】&#10;一人当たり面積">
          <a:extLst>
            <a:ext uri="{FF2B5EF4-FFF2-40B4-BE49-F238E27FC236}">
              <a16:creationId xmlns:a16="http://schemas.microsoft.com/office/drawing/2014/main" id="{FE96FE8D-961B-41D7-9977-0E4DCD2FF454}"/>
            </a:ext>
          </a:extLst>
        </xdr:cNvPr>
        <xdr:cNvSpPr txBox="1"/>
      </xdr:nvSpPr>
      <xdr:spPr>
        <a:xfrm>
          <a:off x="17001567" y="10386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166931</xdr:rowOff>
    </xdr:from>
    <xdr:ext cx="469744" cy="259045"/>
    <xdr:sp macro="" textlink="">
      <xdr:nvSpPr>
        <xdr:cNvPr id="523" name="n_4aveValue【保健センター・保健所】&#10;一人当たり面積">
          <a:extLst>
            <a:ext uri="{FF2B5EF4-FFF2-40B4-BE49-F238E27FC236}">
              <a16:creationId xmlns:a16="http://schemas.microsoft.com/office/drawing/2014/main" id="{166C30EE-4A56-463B-8641-F3DC7C53A38A}"/>
            </a:ext>
          </a:extLst>
        </xdr:cNvPr>
        <xdr:cNvSpPr txBox="1"/>
      </xdr:nvSpPr>
      <xdr:spPr>
        <a:xfrm>
          <a:off x="16226867" y="10392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110507</xdr:rowOff>
    </xdr:from>
    <xdr:ext cx="469744" cy="259045"/>
    <xdr:sp macro="" textlink="">
      <xdr:nvSpPr>
        <xdr:cNvPr id="524" name="n_1mainValue【保健センター・保健所】&#10;一人当たり面積">
          <a:extLst>
            <a:ext uri="{FF2B5EF4-FFF2-40B4-BE49-F238E27FC236}">
              <a16:creationId xmlns:a16="http://schemas.microsoft.com/office/drawing/2014/main" id="{1B9107BE-8473-4E8E-896B-69563AEBF457}"/>
            </a:ext>
          </a:extLst>
        </xdr:cNvPr>
        <xdr:cNvSpPr txBox="1"/>
      </xdr:nvSpPr>
      <xdr:spPr>
        <a:xfrm>
          <a:off x="18561127" y="1083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110507</xdr:rowOff>
    </xdr:from>
    <xdr:ext cx="469744" cy="259045"/>
    <xdr:sp macro="" textlink="">
      <xdr:nvSpPr>
        <xdr:cNvPr id="525" name="n_2mainValue【保健センター・保健所】&#10;一人当たり面積">
          <a:extLst>
            <a:ext uri="{FF2B5EF4-FFF2-40B4-BE49-F238E27FC236}">
              <a16:creationId xmlns:a16="http://schemas.microsoft.com/office/drawing/2014/main" id="{3633FBEF-34F4-4437-9141-BB6B883EFFAB}"/>
            </a:ext>
          </a:extLst>
        </xdr:cNvPr>
        <xdr:cNvSpPr txBox="1"/>
      </xdr:nvSpPr>
      <xdr:spPr>
        <a:xfrm>
          <a:off x="17776267" y="1083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110507</xdr:rowOff>
    </xdr:from>
    <xdr:ext cx="469744" cy="259045"/>
    <xdr:sp macro="" textlink="">
      <xdr:nvSpPr>
        <xdr:cNvPr id="526" name="n_3mainValue【保健センター・保健所】&#10;一人当たり面積">
          <a:extLst>
            <a:ext uri="{FF2B5EF4-FFF2-40B4-BE49-F238E27FC236}">
              <a16:creationId xmlns:a16="http://schemas.microsoft.com/office/drawing/2014/main" id="{F3078F3A-B8CD-4F73-AA94-2577AE919544}"/>
            </a:ext>
          </a:extLst>
        </xdr:cNvPr>
        <xdr:cNvSpPr txBox="1"/>
      </xdr:nvSpPr>
      <xdr:spPr>
        <a:xfrm>
          <a:off x="17001567" y="1083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110507</xdr:rowOff>
    </xdr:from>
    <xdr:ext cx="469744" cy="259045"/>
    <xdr:sp macro="" textlink="">
      <xdr:nvSpPr>
        <xdr:cNvPr id="527" name="n_4mainValue【保健センター・保健所】&#10;一人当たり面積">
          <a:extLst>
            <a:ext uri="{FF2B5EF4-FFF2-40B4-BE49-F238E27FC236}">
              <a16:creationId xmlns:a16="http://schemas.microsoft.com/office/drawing/2014/main" id="{46893F54-D2B8-4DBF-8009-4744CFAF76E0}"/>
            </a:ext>
          </a:extLst>
        </xdr:cNvPr>
        <xdr:cNvSpPr txBox="1"/>
      </xdr:nvSpPr>
      <xdr:spPr>
        <a:xfrm>
          <a:off x="16226867" y="1083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8" name="正方形/長方形 527">
          <a:extLst>
            <a:ext uri="{FF2B5EF4-FFF2-40B4-BE49-F238E27FC236}">
              <a16:creationId xmlns:a16="http://schemas.microsoft.com/office/drawing/2014/main" id="{728C07D9-6E89-4742-A4D6-8BE055847552}"/>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9" name="正方形/長方形 528">
          <a:extLst>
            <a:ext uri="{FF2B5EF4-FFF2-40B4-BE49-F238E27FC236}">
              <a16:creationId xmlns:a16="http://schemas.microsoft.com/office/drawing/2014/main" id="{98D8939C-5349-4F31-B083-8710708FA0B7}"/>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30" name="正方形/長方形 529">
          <a:extLst>
            <a:ext uri="{FF2B5EF4-FFF2-40B4-BE49-F238E27FC236}">
              <a16:creationId xmlns:a16="http://schemas.microsoft.com/office/drawing/2014/main" id="{81F9CC93-F69D-4685-8931-FBECE2DAFBAE}"/>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1" name="正方形/長方形 530">
          <a:extLst>
            <a:ext uri="{FF2B5EF4-FFF2-40B4-BE49-F238E27FC236}">
              <a16:creationId xmlns:a16="http://schemas.microsoft.com/office/drawing/2014/main" id="{58526045-BB8C-473B-A768-3882EE9C35DA}"/>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2" name="正方形/長方形 531">
          <a:extLst>
            <a:ext uri="{FF2B5EF4-FFF2-40B4-BE49-F238E27FC236}">
              <a16:creationId xmlns:a16="http://schemas.microsoft.com/office/drawing/2014/main" id="{3271483F-B8BF-4F23-8EF3-0F60D3C37F06}"/>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3" name="正方形/長方形 532">
          <a:extLst>
            <a:ext uri="{FF2B5EF4-FFF2-40B4-BE49-F238E27FC236}">
              <a16:creationId xmlns:a16="http://schemas.microsoft.com/office/drawing/2014/main" id="{29AFA8F9-4545-4159-9B4D-4424AFB01C11}"/>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4" name="正方形/長方形 533">
          <a:extLst>
            <a:ext uri="{FF2B5EF4-FFF2-40B4-BE49-F238E27FC236}">
              <a16:creationId xmlns:a16="http://schemas.microsoft.com/office/drawing/2014/main" id="{54A2920D-A923-4636-BB7F-68F9A2780918}"/>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5" name="正方形/長方形 534">
          <a:extLst>
            <a:ext uri="{FF2B5EF4-FFF2-40B4-BE49-F238E27FC236}">
              <a16:creationId xmlns:a16="http://schemas.microsoft.com/office/drawing/2014/main" id="{098E64B5-1D8F-44DA-8D3E-AC3C0CBD1343}"/>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6" name="テキスト ボックス 535">
          <a:extLst>
            <a:ext uri="{FF2B5EF4-FFF2-40B4-BE49-F238E27FC236}">
              <a16:creationId xmlns:a16="http://schemas.microsoft.com/office/drawing/2014/main" id="{50020E09-C826-4CAE-BAA8-6DCEF00DDB55}"/>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7" name="直線コネクタ 536">
          <a:extLst>
            <a:ext uri="{FF2B5EF4-FFF2-40B4-BE49-F238E27FC236}">
              <a16:creationId xmlns:a16="http://schemas.microsoft.com/office/drawing/2014/main" id="{B119049B-6CA4-4D7B-9066-242E7889B206}"/>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8" name="テキスト ボックス 537">
          <a:extLst>
            <a:ext uri="{FF2B5EF4-FFF2-40B4-BE49-F238E27FC236}">
              <a16:creationId xmlns:a16="http://schemas.microsoft.com/office/drawing/2014/main" id="{1AF6C6B2-695D-4821-B5B5-94AA9F6FFA88}"/>
            </a:ext>
          </a:extLst>
        </xdr:cNvPr>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39" name="直線コネクタ 538">
          <a:extLst>
            <a:ext uri="{FF2B5EF4-FFF2-40B4-BE49-F238E27FC236}">
              <a16:creationId xmlns:a16="http://schemas.microsoft.com/office/drawing/2014/main" id="{F8A911EF-B45C-43CF-9101-D08C4D54E07D}"/>
            </a:ext>
          </a:extLst>
        </xdr:cNvPr>
        <xdr:cNvCxnSpPr/>
      </xdr:nvCxnSpPr>
      <xdr:spPr>
        <a:xfrm>
          <a:off x="10960100" y="1458576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40" name="テキスト ボックス 539">
          <a:extLst>
            <a:ext uri="{FF2B5EF4-FFF2-40B4-BE49-F238E27FC236}">
              <a16:creationId xmlns:a16="http://schemas.microsoft.com/office/drawing/2014/main" id="{848398D4-AF67-487F-9949-AEFAAC484742}"/>
            </a:ext>
          </a:extLst>
        </xdr:cNvPr>
        <xdr:cNvSpPr txBox="1"/>
      </xdr:nvSpPr>
      <xdr:spPr>
        <a:xfrm>
          <a:off x="105615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41" name="直線コネクタ 540">
          <a:extLst>
            <a:ext uri="{FF2B5EF4-FFF2-40B4-BE49-F238E27FC236}">
              <a16:creationId xmlns:a16="http://schemas.microsoft.com/office/drawing/2014/main" id="{DFC2EBB5-329B-47E4-AD32-C439B6ECCA7B}"/>
            </a:ext>
          </a:extLst>
        </xdr:cNvPr>
        <xdr:cNvCxnSpPr/>
      </xdr:nvCxnSpPr>
      <xdr:spPr>
        <a:xfrm>
          <a:off x="10960100" y="1426300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42" name="テキスト ボックス 541">
          <a:extLst>
            <a:ext uri="{FF2B5EF4-FFF2-40B4-BE49-F238E27FC236}">
              <a16:creationId xmlns:a16="http://schemas.microsoft.com/office/drawing/2014/main" id="{969DBBBE-AD97-4877-824C-AA30AEBB5132}"/>
            </a:ext>
          </a:extLst>
        </xdr:cNvPr>
        <xdr:cNvSpPr txBox="1"/>
      </xdr:nvSpPr>
      <xdr:spPr>
        <a:xfrm>
          <a:off x="1060276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43" name="直線コネクタ 542">
          <a:extLst>
            <a:ext uri="{FF2B5EF4-FFF2-40B4-BE49-F238E27FC236}">
              <a16:creationId xmlns:a16="http://schemas.microsoft.com/office/drawing/2014/main" id="{19BEA804-0D7D-41A9-B10D-2E97D17106D7}"/>
            </a:ext>
          </a:extLst>
        </xdr:cNvPr>
        <xdr:cNvCxnSpPr/>
      </xdr:nvCxnSpPr>
      <xdr:spPr>
        <a:xfrm>
          <a:off x="10960100" y="1394405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44" name="テキスト ボックス 543">
          <a:extLst>
            <a:ext uri="{FF2B5EF4-FFF2-40B4-BE49-F238E27FC236}">
              <a16:creationId xmlns:a16="http://schemas.microsoft.com/office/drawing/2014/main" id="{D5F5449A-446A-4C10-83C4-4D94525661B5}"/>
            </a:ext>
          </a:extLst>
        </xdr:cNvPr>
        <xdr:cNvSpPr txBox="1"/>
      </xdr:nvSpPr>
      <xdr:spPr>
        <a:xfrm>
          <a:off x="1060276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45" name="直線コネクタ 544">
          <a:extLst>
            <a:ext uri="{FF2B5EF4-FFF2-40B4-BE49-F238E27FC236}">
              <a16:creationId xmlns:a16="http://schemas.microsoft.com/office/drawing/2014/main" id="{FC43B9A5-15E4-4108-92C9-25079F1F76CC}"/>
            </a:ext>
          </a:extLst>
        </xdr:cNvPr>
        <xdr:cNvCxnSpPr/>
      </xdr:nvCxnSpPr>
      <xdr:spPr>
        <a:xfrm>
          <a:off x="10960100" y="1362510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46" name="テキスト ボックス 545">
          <a:extLst>
            <a:ext uri="{FF2B5EF4-FFF2-40B4-BE49-F238E27FC236}">
              <a16:creationId xmlns:a16="http://schemas.microsoft.com/office/drawing/2014/main" id="{E04350EB-4B39-4C0C-8C6F-2C250929D1FF}"/>
            </a:ext>
          </a:extLst>
        </xdr:cNvPr>
        <xdr:cNvSpPr txBox="1"/>
      </xdr:nvSpPr>
      <xdr:spPr>
        <a:xfrm>
          <a:off x="1060276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47" name="直線コネクタ 546">
          <a:extLst>
            <a:ext uri="{FF2B5EF4-FFF2-40B4-BE49-F238E27FC236}">
              <a16:creationId xmlns:a16="http://schemas.microsoft.com/office/drawing/2014/main" id="{280E98CA-981E-43AE-BE56-F9936568C64C}"/>
            </a:ext>
          </a:extLst>
        </xdr:cNvPr>
        <xdr:cNvCxnSpPr/>
      </xdr:nvCxnSpPr>
      <xdr:spPr>
        <a:xfrm>
          <a:off x="10960100" y="1330615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48" name="テキスト ボックス 547">
          <a:extLst>
            <a:ext uri="{FF2B5EF4-FFF2-40B4-BE49-F238E27FC236}">
              <a16:creationId xmlns:a16="http://schemas.microsoft.com/office/drawing/2014/main" id="{041C31D7-9CFE-4EDE-B5B6-04544DD7CD9B}"/>
            </a:ext>
          </a:extLst>
        </xdr:cNvPr>
        <xdr:cNvSpPr txBox="1"/>
      </xdr:nvSpPr>
      <xdr:spPr>
        <a:xfrm>
          <a:off x="1060276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49" name="直線コネクタ 548">
          <a:extLst>
            <a:ext uri="{FF2B5EF4-FFF2-40B4-BE49-F238E27FC236}">
              <a16:creationId xmlns:a16="http://schemas.microsoft.com/office/drawing/2014/main" id="{42AC0913-F2B6-4974-BA31-4F078DE28ADF}"/>
            </a:ext>
          </a:extLst>
        </xdr:cNvPr>
        <xdr:cNvCxnSpPr/>
      </xdr:nvCxnSpPr>
      <xdr:spPr>
        <a:xfrm>
          <a:off x="10960100" y="1298720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50" name="テキスト ボックス 549">
          <a:extLst>
            <a:ext uri="{FF2B5EF4-FFF2-40B4-BE49-F238E27FC236}">
              <a16:creationId xmlns:a16="http://schemas.microsoft.com/office/drawing/2014/main" id="{74CCFDA3-C673-425B-96F9-4EE1A2D39CC4}"/>
            </a:ext>
          </a:extLst>
        </xdr:cNvPr>
        <xdr:cNvSpPr txBox="1"/>
      </xdr:nvSpPr>
      <xdr:spPr>
        <a:xfrm>
          <a:off x="10666881" y="1284878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51" name="直線コネクタ 550">
          <a:extLst>
            <a:ext uri="{FF2B5EF4-FFF2-40B4-BE49-F238E27FC236}">
              <a16:creationId xmlns:a16="http://schemas.microsoft.com/office/drawing/2014/main" id="{07E2BE50-F94F-49A7-A5E3-C9F918B14F12}"/>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52" name="【消防施設】&#10;有形固定資産減価償却率グラフ枠">
          <a:extLst>
            <a:ext uri="{FF2B5EF4-FFF2-40B4-BE49-F238E27FC236}">
              <a16:creationId xmlns:a16="http://schemas.microsoft.com/office/drawing/2014/main" id="{8B06518D-0FAE-4D40-B777-4DA6FF0752F7}"/>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118111</xdr:rowOff>
    </xdr:from>
    <xdr:to>
      <xdr:col>85</xdr:col>
      <xdr:colOff>126364</xdr:colOff>
      <xdr:row>86</xdr:row>
      <xdr:rowOff>168729</xdr:rowOff>
    </xdr:to>
    <xdr:cxnSp macro="">
      <xdr:nvCxnSpPr>
        <xdr:cNvPr id="553" name="直線コネクタ 552">
          <a:extLst>
            <a:ext uri="{FF2B5EF4-FFF2-40B4-BE49-F238E27FC236}">
              <a16:creationId xmlns:a16="http://schemas.microsoft.com/office/drawing/2014/main" id="{0A23694E-96CB-4F44-8502-A72AD4446336}"/>
            </a:ext>
          </a:extLst>
        </xdr:cNvPr>
        <xdr:cNvCxnSpPr/>
      </xdr:nvCxnSpPr>
      <xdr:spPr>
        <a:xfrm flipV="1">
          <a:off x="14375764" y="13194031"/>
          <a:ext cx="0" cy="1391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54" name="【消防施設】&#10;有形固定資産減価償却率最小値テキスト">
          <a:extLst>
            <a:ext uri="{FF2B5EF4-FFF2-40B4-BE49-F238E27FC236}">
              <a16:creationId xmlns:a16="http://schemas.microsoft.com/office/drawing/2014/main" id="{60346C14-F866-4E41-8FC1-E826F8902BCA}"/>
            </a:ext>
          </a:extLst>
        </xdr:cNvPr>
        <xdr:cNvSpPr txBox="1"/>
      </xdr:nvSpPr>
      <xdr:spPr>
        <a:xfrm>
          <a:off x="14414500" y="14585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55" name="直線コネクタ 554">
          <a:extLst>
            <a:ext uri="{FF2B5EF4-FFF2-40B4-BE49-F238E27FC236}">
              <a16:creationId xmlns:a16="http://schemas.microsoft.com/office/drawing/2014/main" id="{BEDFB5E9-A101-4581-9A32-946D561F5F19}"/>
            </a:ext>
          </a:extLst>
        </xdr:cNvPr>
        <xdr:cNvCxnSpPr/>
      </xdr:nvCxnSpPr>
      <xdr:spPr>
        <a:xfrm>
          <a:off x="14287500" y="145857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64788</xdr:rowOff>
    </xdr:from>
    <xdr:ext cx="405111" cy="259045"/>
    <xdr:sp macro="" textlink="">
      <xdr:nvSpPr>
        <xdr:cNvPr id="556" name="【消防施設】&#10;有形固定資産減価償却率最大値テキスト">
          <a:extLst>
            <a:ext uri="{FF2B5EF4-FFF2-40B4-BE49-F238E27FC236}">
              <a16:creationId xmlns:a16="http://schemas.microsoft.com/office/drawing/2014/main" id="{BA98CF8B-33A4-45A6-BDBD-DFBACBADE89B}"/>
            </a:ext>
          </a:extLst>
        </xdr:cNvPr>
        <xdr:cNvSpPr txBox="1"/>
      </xdr:nvSpPr>
      <xdr:spPr>
        <a:xfrm>
          <a:off x="14414500" y="129730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118111</xdr:rowOff>
    </xdr:from>
    <xdr:to>
      <xdr:col>86</xdr:col>
      <xdr:colOff>25400</xdr:colOff>
      <xdr:row>78</xdr:row>
      <xdr:rowOff>118111</xdr:rowOff>
    </xdr:to>
    <xdr:cxnSp macro="">
      <xdr:nvCxnSpPr>
        <xdr:cNvPr id="557" name="直線コネクタ 556">
          <a:extLst>
            <a:ext uri="{FF2B5EF4-FFF2-40B4-BE49-F238E27FC236}">
              <a16:creationId xmlns:a16="http://schemas.microsoft.com/office/drawing/2014/main" id="{B78E8FD7-75A8-43D6-A63B-D025DAB43F2A}"/>
            </a:ext>
          </a:extLst>
        </xdr:cNvPr>
        <xdr:cNvCxnSpPr/>
      </xdr:nvCxnSpPr>
      <xdr:spPr>
        <a:xfrm>
          <a:off x="14287500" y="1319403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379</xdr:rowOff>
    </xdr:from>
    <xdr:ext cx="405111" cy="259045"/>
    <xdr:sp macro="" textlink="">
      <xdr:nvSpPr>
        <xdr:cNvPr id="558" name="【消防施設】&#10;有形固定資産減価償却率平均値テキスト">
          <a:extLst>
            <a:ext uri="{FF2B5EF4-FFF2-40B4-BE49-F238E27FC236}">
              <a16:creationId xmlns:a16="http://schemas.microsoft.com/office/drawing/2014/main" id="{11F89217-5C61-4BF1-BED2-4F199AB4BBE4}"/>
            </a:ext>
          </a:extLst>
        </xdr:cNvPr>
        <xdr:cNvSpPr txBox="1"/>
      </xdr:nvSpPr>
      <xdr:spPr>
        <a:xfrm>
          <a:off x="14414500" y="137468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148952</xdr:rowOff>
    </xdr:from>
    <xdr:to>
      <xdr:col>85</xdr:col>
      <xdr:colOff>177800</xdr:colOff>
      <xdr:row>83</xdr:row>
      <xdr:rowOff>79102</xdr:rowOff>
    </xdr:to>
    <xdr:sp macro="" textlink="">
      <xdr:nvSpPr>
        <xdr:cNvPr id="559" name="フローチャート: 判断 558">
          <a:extLst>
            <a:ext uri="{FF2B5EF4-FFF2-40B4-BE49-F238E27FC236}">
              <a16:creationId xmlns:a16="http://schemas.microsoft.com/office/drawing/2014/main" id="{1DDC7880-5D62-4000-BD98-C90EDC379C9E}"/>
            </a:ext>
          </a:extLst>
        </xdr:cNvPr>
        <xdr:cNvSpPr/>
      </xdr:nvSpPr>
      <xdr:spPr>
        <a:xfrm>
          <a:off x="14325600" y="13895432"/>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142421</xdr:rowOff>
    </xdr:from>
    <xdr:to>
      <xdr:col>81</xdr:col>
      <xdr:colOff>101600</xdr:colOff>
      <xdr:row>83</xdr:row>
      <xdr:rowOff>72571</xdr:rowOff>
    </xdr:to>
    <xdr:sp macro="" textlink="">
      <xdr:nvSpPr>
        <xdr:cNvPr id="560" name="フローチャート: 判断 559">
          <a:extLst>
            <a:ext uri="{FF2B5EF4-FFF2-40B4-BE49-F238E27FC236}">
              <a16:creationId xmlns:a16="http://schemas.microsoft.com/office/drawing/2014/main" id="{981F24FB-2552-431D-9BBE-908265282068}"/>
            </a:ext>
          </a:extLst>
        </xdr:cNvPr>
        <xdr:cNvSpPr/>
      </xdr:nvSpPr>
      <xdr:spPr>
        <a:xfrm>
          <a:off x="13578840" y="1388890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130992</xdr:rowOff>
    </xdr:from>
    <xdr:to>
      <xdr:col>76</xdr:col>
      <xdr:colOff>165100</xdr:colOff>
      <xdr:row>83</xdr:row>
      <xdr:rowOff>61142</xdr:rowOff>
    </xdr:to>
    <xdr:sp macro="" textlink="">
      <xdr:nvSpPr>
        <xdr:cNvPr id="561" name="フローチャート: 判断 560">
          <a:extLst>
            <a:ext uri="{FF2B5EF4-FFF2-40B4-BE49-F238E27FC236}">
              <a16:creationId xmlns:a16="http://schemas.microsoft.com/office/drawing/2014/main" id="{46D45B80-F8C2-495B-AB9F-A6D6AE340C17}"/>
            </a:ext>
          </a:extLst>
        </xdr:cNvPr>
        <xdr:cNvSpPr/>
      </xdr:nvSpPr>
      <xdr:spPr>
        <a:xfrm>
          <a:off x="12804140" y="1387747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114663</xdr:rowOff>
    </xdr:from>
    <xdr:to>
      <xdr:col>72</xdr:col>
      <xdr:colOff>38100</xdr:colOff>
      <xdr:row>83</xdr:row>
      <xdr:rowOff>44813</xdr:rowOff>
    </xdr:to>
    <xdr:sp macro="" textlink="">
      <xdr:nvSpPr>
        <xdr:cNvPr id="562" name="フローチャート: 判断 561">
          <a:extLst>
            <a:ext uri="{FF2B5EF4-FFF2-40B4-BE49-F238E27FC236}">
              <a16:creationId xmlns:a16="http://schemas.microsoft.com/office/drawing/2014/main" id="{B5E213A7-F5D0-4273-AD66-703D23903DFC}"/>
            </a:ext>
          </a:extLst>
        </xdr:cNvPr>
        <xdr:cNvSpPr/>
      </xdr:nvSpPr>
      <xdr:spPr>
        <a:xfrm>
          <a:off x="12029440" y="1386114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83638</xdr:rowOff>
    </xdr:from>
    <xdr:to>
      <xdr:col>67</xdr:col>
      <xdr:colOff>101600</xdr:colOff>
      <xdr:row>83</xdr:row>
      <xdr:rowOff>13788</xdr:rowOff>
    </xdr:to>
    <xdr:sp macro="" textlink="">
      <xdr:nvSpPr>
        <xdr:cNvPr id="563" name="フローチャート: 判断 562">
          <a:extLst>
            <a:ext uri="{FF2B5EF4-FFF2-40B4-BE49-F238E27FC236}">
              <a16:creationId xmlns:a16="http://schemas.microsoft.com/office/drawing/2014/main" id="{B75F7FAA-FF7F-4CEF-A3C4-192878BC630A}"/>
            </a:ext>
          </a:extLst>
        </xdr:cNvPr>
        <xdr:cNvSpPr/>
      </xdr:nvSpPr>
      <xdr:spPr>
        <a:xfrm>
          <a:off x="11231880" y="1383011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4" name="テキスト ボックス 563">
          <a:extLst>
            <a:ext uri="{FF2B5EF4-FFF2-40B4-BE49-F238E27FC236}">
              <a16:creationId xmlns:a16="http://schemas.microsoft.com/office/drawing/2014/main" id="{139E72CA-4A2E-46DB-848F-7F281DD10F9A}"/>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5" name="テキスト ボックス 564">
          <a:extLst>
            <a:ext uri="{FF2B5EF4-FFF2-40B4-BE49-F238E27FC236}">
              <a16:creationId xmlns:a16="http://schemas.microsoft.com/office/drawing/2014/main" id="{C7A37E50-8C18-4562-8958-F5970D57C34D}"/>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6" name="テキスト ボックス 565">
          <a:extLst>
            <a:ext uri="{FF2B5EF4-FFF2-40B4-BE49-F238E27FC236}">
              <a16:creationId xmlns:a16="http://schemas.microsoft.com/office/drawing/2014/main" id="{D5B32DF3-26A4-4314-8799-6496473FB3BA}"/>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7" name="テキスト ボックス 566">
          <a:extLst>
            <a:ext uri="{FF2B5EF4-FFF2-40B4-BE49-F238E27FC236}">
              <a16:creationId xmlns:a16="http://schemas.microsoft.com/office/drawing/2014/main" id="{9EC26CDE-CCB4-4BD4-A06F-FF492DB2AAC6}"/>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8" name="テキスト ボックス 567">
          <a:extLst>
            <a:ext uri="{FF2B5EF4-FFF2-40B4-BE49-F238E27FC236}">
              <a16:creationId xmlns:a16="http://schemas.microsoft.com/office/drawing/2014/main" id="{E8C4D89D-D4B4-48D2-B874-D4509351D866}"/>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39551</xdr:rowOff>
    </xdr:from>
    <xdr:to>
      <xdr:col>85</xdr:col>
      <xdr:colOff>177800</xdr:colOff>
      <xdr:row>85</xdr:row>
      <xdr:rowOff>141151</xdr:rowOff>
    </xdr:to>
    <xdr:sp macro="" textlink="">
      <xdr:nvSpPr>
        <xdr:cNvPr id="569" name="楕円 568">
          <a:extLst>
            <a:ext uri="{FF2B5EF4-FFF2-40B4-BE49-F238E27FC236}">
              <a16:creationId xmlns:a16="http://schemas.microsoft.com/office/drawing/2014/main" id="{90A80680-2D38-4D11-98A9-1DBFBC3CF07B}"/>
            </a:ext>
          </a:extLst>
        </xdr:cNvPr>
        <xdr:cNvSpPr/>
      </xdr:nvSpPr>
      <xdr:spPr>
        <a:xfrm>
          <a:off x="14325600" y="14288951"/>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17978</xdr:rowOff>
    </xdr:from>
    <xdr:ext cx="405111" cy="259045"/>
    <xdr:sp macro="" textlink="">
      <xdr:nvSpPr>
        <xdr:cNvPr id="570" name="【消防施設】&#10;有形固定資産減価償却率該当値テキスト">
          <a:extLst>
            <a:ext uri="{FF2B5EF4-FFF2-40B4-BE49-F238E27FC236}">
              <a16:creationId xmlns:a16="http://schemas.microsoft.com/office/drawing/2014/main" id="{60DFB3DA-07E1-4216-91A4-295091308A01}"/>
            </a:ext>
          </a:extLst>
        </xdr:cNvPr>
        <xdr:cNvSpPr txBox="1"/>
      </xdr:nvSpPr>
      <xdr:spPr>
        <a:xfrm>
          <a:off x="14414500" y="14267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15058</xdr:rowOff>
    </xdr:from>
    <xdr:to>
      <xdr:col>81</xdr:col>
      <xdr:colOff>101600</xdr:colOff>
      <xdr:row>85</xdr:row>
      <xdr:rowOff>116658</xdr:rowOff>
    </xdr:to>
    <xdr:sp macro="" textlink="">
      <xdr:nvSpPr>
        <xdr:cNvPr id="571" name="楕円 570">
          <a:extLst>
            <a:ext uri="{FF2B5EF4-FFF2-40B4-BE49-F238E27FC236}">
              <a16:creationId xmlns:a16="http://schemas.microsoft.com/office/drawing/2014/main" id="{6E29664A-83FA-4885-9CBF-4A09AB467E57}"/>
            </a:ext>
          </a:extLst>
        </xdr:cNvPr>
        <xdr:cNvSpPr/>
      </xdr:nvSpPr>
      <xdr:spPr>
        <a:xfrm>
          <a:off x="13578840" y="14264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65858</xdr:rowOff>
    </xdr:from>
    <xdr:to>
      <xdr:col>85</xdr:col>
      <xdr:colOff>127000</xdr:colOff>
      <xdr:row>85</xdr:row>
      <xdr:rowOff>90351</xdr:rowOff>
    </xdr:to>
    <xdr:cxnSp macro="">
      <xdr:nvCxnSpPr>
        <xdr:cNvPr id="572" name="直線コネクタ 571">
          <a:extLst>
            <a:ext uri="{FF2B5EF4-FFF2-40B4-BE49-F238E27FC236}">
              <a16:creationId xmlns:a16="http://schemas.microsoft.com/office/drawing/2014/main" id="{4E1B3629-215C-4406-AD83-A3CB97FDE72E}"/>
            </a:ext>
          </a:extLst>
        </xdr:cNvPr>
        <xdr:cNvCxnSpPr/>
      </xdr:nvCxnSpPr>
      <xdr:spPr>
        <a:xfrm>
          <a:off x="13629640" y="14315258"/>
          <a:ext cx="74676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162016</xdr:rowOff>
    </xdr:from>
    <xdr:to>
      <xdr:col>76</xdr:col>
      <xdr:colOff>165100</xdr:colOff>
      <xdr:row>85</xdr:row>
      <xdr:rowOff>92166</xdr:rowOff>
    </xdr:to>
    <xdr:sp macro="" textlink="">
      <xdr:nvSpPr>
        <xdr:cNvPr id="573" name="楕円 572">
          <a:extLst>
            <a:ext uri="{FF2B5EF4-FFF2-40B4-BE49-F238E27FC236}">
              <a16:creationId xmlns:a16="http://schemas.microsoft.com/office/drawing/2014/main" id="{1F03A0CB-1514-4803-8ECE-B4357DDFD435}"/>
            </a:ext>
          </a:extLst>
        </xdr:cNvPr>
        <xdr:cNvSpPr/>
      </xdr:nvSpPr>
      <xdr:spPr>
        <a:xfrm>
          <a:off x="12804140" y="1424377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41366</xdr:rowOff>
    </xdr:from>
    <xdr:to>
      <xdr:col>81</xdr:col>
      <xdr:colOff>50800</xdr:colOff>
      <xdr:row>85</xdr:row>
      <xdr:rowOff>65858</xdr:rowOff>
    </xdr:to>
    <xdr:cxnSp macro="">
      <xdr:nvCxnSpPr>
        <xdr:cNvPr id="574" name="直線コネクタ 573">
          <a:extLst>
            <a:ext uri="{FF2B5EF4-FFF2-40B4-BE49-F238E27FC236}">
              <a16:creationId xmlns:a16="http://schemas.microsoft.com/office/drawing/2014/main" id="{E7CDFA15-4E27-454B-BE80-82947D8A253C}"/>
            </a:ext>
          </a:extLst>
        </xdr:cNvPr>
        <xdr:cNvCxnSpPr/>
      </xdr:nvCxnSpPr>
      <xdr:spPr>
        <a:xfrm>
          <a:off x="12854940" y="14290766"/>
          <a:ext cx="774700" cy="2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135889</xdr:rowOff>
    </xdr:from>
    <xdr:to>
      <xdr:col>72</xdr:col>
      <xdr:colOff>38100</xdr:colOff>
      <xdr:row>85</xdr:row>
      <xdr:rowOff>66039</xdr:rowOff>
    </xdr:to>
    <xdr:sp macro="" textlink="">
      <xdr:nvSpPr>
        <xdr:cNvPr id="575" name="楕円 574">
          <a:extLst>
            <a:ext uri="{FF2B5EF4-FFF2-40B4-BE49-F238E27FC236}">
              <a16:creationId xmlns:a16="http://schemas.microsoft.com/office/drawing/2014/main" id="{EA4DEDAD-4C46-42E5-9378-EF5326711F3A}"/>
            </a:ext>
          </a:extLst>
        </xdr:cNvPr>
        <xdr:cNvSpPr/>
      </xdr:nvSpPr>
      <xdr:spPr>
        <a:xfrm>
          <a:off x="12029440" y="1421764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15239</xdr:rowOff>
    </xdr:from>
    <xdr:to>
      <xdr:col>76</xdr:col>
      <xdr:colOff>114300</xdr:colOff>
      <xdr:row>85</xdr:row>
      <xdr:rowOff>41366</xdr:rowOff>
    </xdr:to>
    <xdr:cxnSp macro="">
      <xdr:nvCxnSpPr>
        <xdr:cNvPr id="576" name="直線コネクタ 575">
          <a:extLst>
            <a:ext uri="{FF2B5EF4-FFF2-40B4-BE49-F238E27FC236}">
              <a16:creationId xmlns:a16="http://schemas.microsoft.com/office/drawing/2014/main" id="{8C603F26-8FBD-4AFD-A742-B97A532C15DE}"/>
            </a:ext>
          </a:extLst>
        </xdr:cNvPr>
        <xdr:cNvCxnSpPr/>
      </xdr:nvCxnSpPr>
      <xdr:spPr>
        <a:xfrm>
          <a:off x="12072620" y="14264639"/>
          <a:ext cx="782320" cy="26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108131</xdr:rowOff>
    </xdr:from>
    <xdr:to>
      <xdr:col>67</xdr:col>
      <xdr:colOff>101600</xdr:colOff>
      <xdr:row>85</xdr:row>
      <xdr:rowOff>38281</xdr:rowOff>
    </xdr:to>
    <xdr:sp macro="" textlink="">
      <xdr:nvSpPr>
        <xdr:cNvPr id="577" name="楕円 576">
          <a:extLst>
            <a:ext uri="{FF2B5EF4-FFF2-40B4-BE49-F238E27FC236}">
              <a16:creationId xmlns:a16="http://schemas.microsoft.com/office/drawing/2014/main" id="{982934F0-94CE-4DA6-83A5-10E0D4D14D85}"/>
            </a:ext>
          </a:extLst>
        </xdr:cNvPr>
        <xdr:cNvSpPr/>
      </xdr:nvSpPr>
      <xdr:spPr>
        <a:xfrm>
          <a:off x="11231880" y="1418989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158931</xdr:rowOff>
    </xdr:from>
    <xdr:to>
      <xdr:col>71</xdr:col>
      <xdr:colOff>177800</xdr:colOff>
      <xdr:row>85</xdr:row>
      <xdr:rowOff>15239</xdr:rowOff>
    </xdr:to>
    <xdr:cxnSp macro="">
      <xdr:nvCxnSpPr>
        <xdr:cNvPr id="578" name="直線コネクタ 577">
          <a:extLst>
            <a:ext uri="{FF2B5EF4-FFF2-40B4-BE49-F238E27FC236}">
              <a16:creationId xmlns:a16="http://schemas.microsoft.com/office/drawing/2014/main" id="{58546C73-D5BB-4D7E-9173-FDE06EA5B1FE}"/>
            </a:ext>
          </a:extLst>
        </xdr:cNvPr>
        <xdr:cNvCxnSpPr/>
      </xdr:nvCxnSpPr>
      <xdr:spPr>
        <a:xfrm>
          <a:off x="11282680" y="14240691"/>
          <a:ext cx="789940" cy="23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89098</xdr:rowOff>
    </xdr:from>
    <xdr:ext cx="405111" cy="259045"/>
    <xdr:sp macro="" textlink="">
      <xdr:nvSpPr>
        <xdr:cNvPr id="579" name="n_1aveValue【消防施設】&#10;有形固定資産減価償却率">
          <a:extLst>
            <a:ext uri="{FF2B5EF4-FFF2-40B4-BE49-F238E27FC236}">
              <a16:creationId xmlns:a16="http://schemas.microsoft.com/office/drawing/2014/main" id="{7AC9595B-198C-4462-8277-C94BD7A095D5}"/>
            </a:ext>
          </a:extLst>
        </xdr:cNvPr>
        <xdr:cNvSpPr txBox="1"/>
      </xdr:nvSpPr>
      <xdr:spPr>
        <a:xfrm>
          <a:off x="13437244" y="13667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77669</xdr:rowOff>
    </xdr:from>
    <xdr:ext cx="405111" cy="259045"/>
    <xdr:sp macro="" textlink="">
      <xdr:nvSpPr>
        <xdr:cNvPr id="580" name="n_2aveValue【消防施設】&#10;有形固定資産減価償却率">
          <a:extLst>
            <a:ext uri="{FF2B5EF4-FFF2-40B4-BE49-F238E27FC236}">
              <a16:creationId xmlns:a16="http://schemas.microsoft.com/office/drawing/2014/main" id="{24E166A8-11F2-4C95-994A-D490A829CCC5}"/>
            </a:ext>
          </a:extLst>
        </xdr:cNvPr>
        <xdr:cNvSpPr txBox="1"/>
      </xdr:nvSpPr>
      <xdr:spPr>
        <a:xfrm>
          <a:off x="12675244" y="13656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61340</xdr:rowOff>
    </xdr:from>
    <xdr:ext cx="405111" cy="259045"/>
    <xdr:sp macro="" textlink="">
      <xdr:nvSpPr>
        <xdr:cNvPr id="581" name="n_3aveValue【消防施設】&#10;有形固定資産減価償却率">
          <a:extLst>
            <a:ext uri="{FF2B5EF4-FFF2-40B4-BE49-F238E27FC236}">
              <a16:creationId xmlns:a16="http://schemas.microsoft.com/office/drawing/2014/main" id="{9F19E6F7-1C86-45CB-AE16-1CC22C31F8A7}"/>
            </a:ext>
          </a:extLst>
        </xdr:cNvPr>
        <xdr:cNvSpPr txBox="1"/>
      </xdr:nvSpPr>
      <xdr:spPr>
        <a:xfrm>
          <a:off x="11900544" y="13640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30315</xdr:rowOff>
    </xdr:from>
    <xdr:ext cx="405111" cy="259045"/>
    <xdr:sp macro="" textlink="">
      <xdr:nvSpPr>
        <xdr:cNvPr id="582" name="n_4aveValue【消防施設】&#10;有形固定資産減価償却率">
          <a:extLst>
            <a:ext uri="{FF2B5EF4-FFF2-40B4-BE49-F238E27FC236}">
              <a16:creationId xmlns:a16="http://schemas.microsoft.com/office/drawing/2014/main" id="{73F998CE-A96A-4869-9AB4-9B80D3DDEFC5}"/>
            </a:ext>
          </a:extLst>
        </xdr:cNvPr>
        <xdr:cNvSpPr txBox="1"/>
      </xdr:nvSpPr>
      <xdr:spPr>
        <a:xfrm>
          <a:off x="11102984" y="13609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107785</xdr:rowOff>
    </xdr:from>
    <xdr:ext cx="405111" cy="259045"/>
    <xdr:sp macro="" textlink="">
      <xdr:nvSpPr>
        <xdr:cNvPr id="583" name="n_1mainValue【消防施設】&#10;有形固定資産減価償却率">
          <a:extLst>
            <a:ext uri="{FF2B5EF4-FFF2-40B4-BE49-F238E27FC236}">
              <a16:creationId xmlns:a16="http://schemas.microsoft.com/office/drawing/2014/main" id="{83704080-DB92-4C46-936F-825D85D053ED}"/>
            </a:ext>
          </a:extLst>
        </xdr:cNvPr>
        <xdr:cNvSpPr txBox="1"/>
      </xdr:nvSpPr>
      <xdr:spPr>
        <a:xfrm>
          <a:off x="13437244" y="14357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83293</xdr:rowOff>
    </xdr:from>
    <xdr:ext cx="405111" cy="259045"/>
    <xdr:sp macro="" textlink="">
      <xdr:nvSpPr>
        <xdr:cNvPr id="584" name="n_2mainValue【消防施設】&#10;有形固定資産減価償却率">
          <a:extLst>
            <a:ext uri="{FF2B5EF4-FFF2-40B4-BE49-F238E27FC236}">
              <a16:creationId xmlns:a16="http://schemas.microsoft.com/office/drawing/2014/main" id="{D0A9D0EA-1A69-4929-9CC2-AFC488AFC6AA}"/>
            </a:ext>
          </a:extLst>
        </xdr:cNvPr>
        <xdr:cNvSpPr txBox="1"/>
      </xdr:nvSpPr>
      <xdr:spPr>
        <a:xfrm>
          <a:off x="12675244" y="14332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57166</xdr:rowOff>
    </xdr:from>
    <xdr:ext cx="405111" cy="259045"/>
    <xdr:sp macro="" textlink="">
      <xdr:nvSpPr>
        <xdr:cNvPr id="585" name="n_3mainValue【消防施設】&#10;有形固定資産減価償却率">
          <a:extLst>
            <a:ext uri="{FF2B5EF4-FFF2-40B4-BE49-F238E27FC236}">
              <a16:creationId xmlns:a16="http://schemas.microsoft.com/office/drawing/2014/main" id="{295F6DEF-9CB2-49C9-A5B4-683318CFCCB7}"/>
            </a:ext>
          </a:extLst>
        </xdr:cNvPr>
        <xdr:cNvSpPr txBox="1"/>
      </xdr:nvSpPr>
      <xdr:spPr>
        <a:xfrm>
          <a:off x="11900544" y="14306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29408</xdr:rowOff>
    </xdr:from>
    <xdr:ext cx="405111" cy="259045"/>
    <xdr:sp macro="" textlink="">
      <xdr:nvSpPr>
        <xdr:cNvPr id="586" name="n_4mainValue【消防施設】&#10;有形固定資産減価償却率">
          <a:extLst>
            <a:ext uri="{FF2B5EF4-FFF2-40B4-BE49-F238E27FC236}">
              <a16:creationId xmlns:a16="http://schemas.microsoft.com/office/drawing/2014/main" id="{FF47F4FA-80A6-4E3C-9F02-F86C0AC86D6B}"/>
            </a:ext>
          </a:extLst>
        </xdr:cNvPr>
        <xdr:cNvSpPr txBox="1"/>
      </xdr:nvSpPr>
      <xdr:spPr>
        <a:xfrm>
          <a:off x="11102984" y="14278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7" name="正方形/長方形 586">
          <a:extLst>
            <a:ext uri="{FF2B5EF4-FFF2-40B4-BE49-F238E27FC236}">
              <a16:creationId xmlns:a16="http://schemas.microsoft.com/office/drawing/2014/main" id="{0125F68C-9876-4C4A-BA8E-A71625DC04D9}"/>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8" name="正方形/長方形 587">
          <a:extLst>
            <a:ext uri="{FF2B5EF4-FFF2-40B4-BE49-F238E27FC236}">
              <a16:creationId xmlns:a16="http://schemas.microsoft.com/office/drawing/2014/main" id="{5A978D6C-6C41-407C-850F-1BF70113DD9A}"/>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9" name="正方形/長方形 588">
          <a:extLst>
            <a:ext uri="{FF2B5EF4-FFF2-40B4-BE49-F238E27FC236}">
              <a16:creationId xmlns:a16="http://schemas.microsoft.com/office/drawing/2014/main" id="{F0B4B25E-2F7C-43FB-A5F9-6F4D92F44186}"/>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90" name="正方形/長方形 589">
          <a:extLst>
            <a:ext uri="{FF2B5EF4-FFF2-40B4-BE49-F238E27FC236}">
              <a16:creationId xmlns:a16="http://schemas.microsoft.com/office/drawing/2014/main" id="{7698D873-3340-4341-8649-85F06567DA28}"/>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91" name="正方形/長方形 590">
          <a:extLst>
            <a:ext uri="{FF2B5EF4-FFF2-40B4-BE49-F238E27FC236}">
              <a16:creationId xmlns:a16="http://schemas.microsoft.com/office/drawing/2014/main" id="{19D8D06E-1588-4FBA-BD8D-2BED4E62CC61}"/>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2" name="正方形/長方形 591">
          <a:extLst>
            <a:ext uri="{FF2B5EF4-FFF2-40B4-BE49-F238E27FC236}">
              <a16:creationId xmlns:a16="http://schemas.microsoft.com/office/drawing/2014/main" id="{39A2253E-6456-46C4-A2E5-9C876A7F4D38}"/>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3" name="正方形/長方形 592">
          <a:extLst>
            <a:ext uri="{FF2B5EF4-FFF2-40B4-BE49-F238E27FC236}">
              <a16:creationId xmlns:a16="http://schemas.microsoft.com/office/drawing/2014/main" id="{771927AA-79E8-460A-87D1-1B175CA0B505}"/>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4" name="正方形/長方形 593">
          <a:extLst>
            <a:ext uri="{FF2B5EF4-FFF2-40B4-BE49-F238E27FC236}">
              <a16:creationId xmlns:a16="http://schemas.microsoft.com/office/drawing/2014/main" id="{97AA51C8-2892-4CA1-9B39-599852A876D7}"/>
            </a:ext>
          </a:extLst>
        </xdr:cNvPr>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5" name="テキスト ボックス 594">
          <a:extLst>
            <a:ext uri="{FF2B5EF4-FFF2-40B4-BE49-F238E27FC236}">
              <a16:creationId xmlns:a16="http://schemas.microsoft.com/office/drawing/2014/main" id="{8049F3F7-15AB-4372-AB65-B3D290EC29A2}"/>
            </a:ext>
          </a:extLst>
        </xdr:cNvPr>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6" name="直線コネクタ 595">
          <a:extLst>
            <a:ext uri="{FF2B5EF4-FFF2-40B4-BE49-F238E27FC236}">
              <a16:creationId xmlns:a16="http://schemas.microsoft.com/office/drawing/2014/main" id="{8C78208A-3E0C-4BE8-80A4-A9C5AD65803C}"/>
            </a:ext>
          </a:extLst>
        </xdr:cNvPr>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97" name="直線コネクタ 596">
          <a:extLst>
            <a:ext uri="{FF2B5EF4-FFF2-40B4-BE49-F238E27FC236}">
              <a16:creationId xmlns:a16="http://schemas.microsoft.com/office/drawing/2014/main" id="{914AF301-A891-47C8-B807-599C834DB159}"/>
            </a:ext>
          </a:extLst>
        </xdr:cNvPr>
        <xdr:cNvCxnSpPr/>
      </xdr:nvCxnSpPr>
      <xdr:spPr>
        <a:xfrm>
          <a:off x="16093440" y="14455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98" name="テキスト ボックス 597">
          <a:extLst>
            <a:ext uri="{FF2B5EF4-FFF2-40B4-BE49-F238E27FC236}">
              <a16:creationId xmlns:a16="http://schemas.microsoft.com/office/drawing/2014/main" id="{6AFCF51D-7B74-4465-8B1B-266BB8DCC0F1}"/>
            </a:ext>
          </a:extLst>
        </xdr:cNvPr>
        <xdr:cNvSpPr txBox="1"/>
      </xdr:nvSpPr>
      <xdr:spPr>
        <a:xfrm>
          <a:off x="1569484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99" name="直線コネクタ 598">
          <a:extLst>
            <a:ext uri="{FF2B5EF4-FFF2-40B4-BE49-F238E27FC236}">
              <a16:creationId xmlns:a16="http://schemas.microsoft.com/office/drawing/2014/main" id="{E4A80CF5-AEC6-4711-83DA-67FFCEA15014}"/>
            </a:ext>
          </a:extLst>
        </xdr:cNvPr>
        <xdr:cNvCxnSpPr/>
      </xdr:nvCxnSpPr>
      <xdr:spPr>
        <a:xfrm>
          <a:off x="16093440" y="140093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00" name="テキスト ボックス 599">
          <a:extLst>
            <a:ext uri="{FF2B5EF4-FFF2-40B4-BE49-F238E27FC236}">
              <a16:creationId xmlns:a16="http://schemas.microsoft.com/office/drawing/2014/main" id="{3E1F63DC-9AD8-4945-9FF7-96382CF3E1DA}"/>
            </a:ext>
          </a:extLst>
        </xdr:cNvPr>
        <xdr:cNvSpPr txBox="1"/>
      </xdr:nvSpPr>
      <xdr:spPr>
        <a:xfrm>
          <a:off x="1569484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01" name="直線コネクタ 600">
          <a:extLst>
            <a:ext uri="{FF2B5EF4-FFF2-40B4-BE49-F238E27FC236}">
              <a16:creationId xmlns:a16="http://schemas.microsoft.com/office/drawing/2014/main" id="{E00D93C1-F099-4D64-BB41-FB3610AEC22F}"/>
            </a:ext>
          </a:extLst>
        </xdr:cNvPr>
        <xdr:cNvCxnSpPr/>
      </xdr:nvCxnSpPr>
      <xdr:spPr>
        <a:xfrm>
          <a:off x="16093440" y="13563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02" name="テキスト ボックス 601">
          <a:extLst>
            <a:ext uri="{FF2B5EF4-FFF2-40B4-BE49-F238E27FC236}">
              <a16:creationId xmlns:a16="http://schemas.microsoft.com/office/drawing/2014/main" id="{247850D7-FDDA-4148-8CC9-B48921B68922}"/>
            </a:ext>
          </a:extLst>
        </xdr:cNvPr>
        <xdr:cNvSpPr txBox="1"/>
      </xdr:nvSpPr>
      <xdr:spPr>
        <a:xfrm>
          <a:off x="1569484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03" name="直線コネクタ 602">
          <a:extLst>
            <a:ext uri="{FF2B5EF4-FFF2-40B4-BE49-F238E27FC236}">
              <a16:creationId xmlns:a16="http://schemas.microsoft.com/office/drawing/2014/main" id="{72FA51E2-D2FB-42FC-8758-004966BCAAB3}"/>
            </a:ext>
          </a:extLst>
        </xdr:cNvPr>
        <xdr:cNvCxnSpPr/>
      </xdr:nvCxnSpPr>
      <xdr:spPr>
        <a:xfrm>
          <a:off x="16093440" y="13114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04" name="テキスト ボックス 603">
          <a:extLst>
            <a:ext uri="{FF2B5EF4-FFF2-40B4-BE49-F238E27FC236}">
              <a16:creationId xmlns:a16="http://schemas.microsoft.com/office/drawing/2014/main" id="{56DE67A6-FD07-4D72-8C13-0A471EE59C11}"/>
            </a:ext>
          </a:extLst>
        </xdr:cNvPr>
        <xdr:cNvSpPr txBox="1"/>
      </xdr:nvSpPr>
      <xdr:spPr>
        <a:xfrm>
          <a:off x="1569484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5" name="直線コネクタ 604">
          <a:extLst>
            <a:ext uri="{FF2B5EF4-FFF2-40B4-BE49-F238E27FC236}">
              <a16:creationId xmlns:a16="http://schemas.microsoft.com/office/drawing/2014/main" id="{D7CF8D62-32E5-4307-8642-DB0143DF4F5E}"/>
            </a:ext>
          </a:extLst>
        </xdr:cNvPr>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6" name="テキスト ボックス 605">
          <a:extLst>
            <a:ext uri="{FF2B5EF4-FFF2-40B4-BE49-F238E27FC236}">
              <a16:creationId xmlns:a16="http://schemas.microsoft.com/office/drawing/2014/main" id="{20DF4710-CA22-49DD-A5D0-5C7633650AC0}"/>
            </a:ext>
          </a:extLst>
        </xdr:cNvPr>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7" name="【消防施設】&#10;一人当たり面積グラフ枠">
          <a:extLst>
            <a:ext uri="{FF2B5EF4-FFF2-40B4-BE49-F238E27FC236}">
              <a16:creationId xmlns:a16="http://schemas.microsoft.com/office/drawing/2014/main" id="{D0A858B2-791D-463A-9227-B88C4960A3DB}"/>
            </a:ext>
          </a:extLst>
        </xdr:cNvPr>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63246</xdr:rowOff>
    </xdr:from>
    <xdr:to>
      <xdr:col>116</xdr:col>
      <xdr:colOff>62864</xdr:colOff>
      <xdr:row>86</xdr:row>
      <xdr:rowOff>10668</xdr:rowOff>
    </xdr:to>
    <xdr:cxnSp macro="">
      <xdr:nvCxnSpPr>
        <xdr:cNvPr id="608" name="直線コネクタ 607">
          <a:extLst>
            <a:ext uri="{FF2B5EF4-FFF2-40B4-BE49-F238E27FC236}">
              <a16:creationId xmlns:a16="http://schemas.microsoft.com/office/drawing/2014/main" id="{D6249F5E-E4A7-4814-BB95-E526FF837556}"/>
            </a:ext>
          </a:extLst>
        </xdr:cNvPr>
        <xdr:cNvCxnSpPr/>
      </xdr:nvCxnSpPr>
      <xdr:spPr>
        <a:xfrm flipV="1">
          <a:off x="19509104" y="13306806"/>
          <a:ext cx="0" cy="1120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14495</xdr:rowOff>
    </xdr:from>
    <xdr:ext cx="469744" cy="259045"/>
    <xdr:sp macro="" textlink="">
      <xdr:nvSpPr>
        <xdr:cNvPr id="609" name="【消防施設】&#10;一人当たり面積最小値テキスト">
          <a:extLst>
            <a:ext uri="{FF2B5EF4-FFF2-40B4-BE49-F238E27FC236}">
              <a16:creationId xmlns:a16="http://schemas.microsoft.com/office/drawing/2014/main" id="{778A364E-D88B-4259-9334-8408FDAB3224}"/>
            </a:ext>
          </a:extLst>
        </xdr:cNvPr>
        <xdr:cNvSpPr txBox="1"/>
      </xdr:nvSpPr>
      <xdr:spPr>
        <a:xfrm>
          <a:off x="19547840" y="1443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10668</xdr:rowOff>
    </xdr:from>
    <xdr:to>
      <xdr:col>116</xdr:col>
      <xdr:colOff>152400</xdr:colOff>
      <xdr:row>86</xdr:row>
      <xdr:rowOff>10668</xdr:rowOff>
    </xdr:to>
    <xdr:cxnSp macro="">
      <xdr:nvCxnSpPr>
        <xdr:cNvPr id="610" name="直線コネクタ 609">
          <a:extLst>
            <a:ext uri="{FF2B5EF4-FFF2-40B4-BE49-F238E27FC236}">
              <a16:creationId xmlns:a16="http://schemas.microsoft.com/office/drawing/2014/main" id="{CAF805C2-0269-4C68-ABDF-478562F7491B}"/>
            </a:ext>
          </a:extLst>
        </xdr:cNvPr>
        <xdr:cNvCxnSpPr/>
      </xdr:nvCxnSpPr>
      <xdr:spPr>
        <a:xfrm>
          <a:off x="19443700" y="144277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9923</xdr:rowOff>
    </xdr:from>
    <xdr:ext cx="469744" cy="259045"/>
    <xdr:sp macro="" textlink="">
      <xdr:nvSpPr>
        <xdr:cNvPr id="611" name="【消防施設】&#10;一人当たり面積最大値テキスト">
          <a:extLst>
            <a:ext uri="{FF2B5EF4-FFF2-40B4-BE49-F238E27FC236}">
              <a16:creationId xmlns:a16="http://schemas.microsoft.com/office/drawing/2014/main" id="{E2BEBB1E-BD7A-4F1B-9E03-4215374D4FA1}"/>
            </a:ext>
          </a:extLst>
        </xdr:cNvPr>
        <xdr:cNvSpPr txBox="1"/>
      </xdr:nvSpPr>
      <xdr:spPr>
        <a:xfrm>
          <a:off x="19547840" y="13085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63246</xdr:rowOff>
    </xdr:from>
    <xdr:to>
      <xdr:col>116</xdr:col>
      <xdr:colOff>152400</xdr:colOff>
      <xdr:row>79</xdr:row>
      <xdr:rowOff>63246</xdr:rowOff>
    </xdr:to>
    <xdr:cxnSp macro="">
      <xdr:nvCxnSpPr>
        <xdr:cNvPr id="612" name="直線コネクタ 611">
          <a:extLst>
            <a:ext uri="{FF2B5EF4-FFF2-40B4-BE49-F238E27FC236}">
              <a16:creationId xmlns:a16="http://schemas.microsoft.com/office/drawing/2014/main" id="{7584DE31-B097-4F4D-B38F-DB3E74E076F5}"/>
            </a:ext>
          </a:extLst>
        </xdr:cNvPr>
        <xdr:cNvCxnSpPr/>
      </xdr:nvCxnSpPr>
      <xdr:spPr>
        <a:xfrm>
          <a:off x="19443700" y="1330680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155464</xdr:rowOff>
    </xdr:from>
    <xdr:ext cx="469744" cy="259045"/>
    <xdr:sp macro="" textlink="">
      <xdr:nvSpPr>
        <xdr:cNvPr id="613" name="【消防施設】&#10;一人当たり面積平均値テキスト">
          <a:extLst>
            <a:ext uri="{FF2B5EF4-FFF2-40B4-BE49-F238E27FC236}">
              <a16:creationId xmlns:a16="http://schemas.microsoft.com/office/drawing/2014/main" id="{34AEBB07-781D-4154-BEDE-952C5B007168}"/>
            </a:ext>
          </a:extLst>
        </xdr:cNvPr>
        <xdr:cNvSpPr txBox="1"/>
      </xdr:nvSpPr>
      <xdr:spPr>
        <a:xfrm>
          <a:off x="19547840" y="140695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5587</xdr:rowOff>
    </xdr:from>
    <xdr:to>
      <xdr:col>116</xdr:col>
      <xdr:colOff>114300</xdr:colOff>
      <xdr:row>84</xdr:row>
      <xdr:rowOff>107187</xdr:rowOff>
    </xdr:to>
    <xdr:sp macro="" textlink="">
      <xdr:nvSpPr>
        <xdr:cNvPr id="614" name="フローチャート: 判断 613">
          <a:extLst>
            <a:ext uri="{FF2B5EF4-FFF2-40B4-BE49-F238E27FC236}">
              <a16:creationId xmlns:a16="http://schemas.microsoft.com/office/drawing/2014/main" id="{87856579-5A1F-4639-8BAC-D68C6C892F8A}"/>
            </a:ext>
          </a:extLst>
        </xdr:cNvPr>
        <xdr:cNvSpPr/>
      </xdr:nvSpPr>
      <xdr:spPr>
        <a:xfrm>
          <a:off x="19458940" y="14087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14732</xdr:rowOff>
    </xdr:from>
    <xdr:to>
      <xdr:col>112</xdr:col>
      <xdr:colOff>38100</xdr:colOff>
      <xdr:row>84</xdr:row>
      <xdr:rowOff>116332</xdr:rowOff>
    </xdr:to>
    <xdr:sp macro="" textlink="">
      <xdr:nvSpPr>
        <xdr:cNvPr id="615" name="フローチャート: 判断 614">
          <a:extLst>
            <a:ext uri="{FF2B5EF4-FFF2-40B4-BE49-F238E27FC236}">
              <a16:creationId xmlns:a16="http://schemas.microsoft.com/office/drawing/2014/main" id="{74406B22-9E60-42DC-AEEE-CDC7A0B08C09}"/>
            </a:ext>
          </a:extLst>
        </xdr:cNvPr>
        <xdr:cNvSpPr/>
      </xdr:nvSpPr>
      <xdr:spPr>
        <a:xfrm>
          <a:off x="18735040" y="1409649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23876</xdr:rowOff>
    </xdr:from>
    <xdr:to>
      <xdr:col>107</xdr:col>
      <xdr:colOff>101600</xdr:colOff>
      <xdr:row>84</xdr:row>
      <xdr:rowOff>125476</xdr:rowOff>
    </xdr:to>
    <xdr:sp macro="" textlink="">
      <xdr:nvSpPr>
        <xdr:cNvPr id="616" name="フローチャート: 判断 615">
          <a:extLst>
            <a:ext uri="{FF2B5EF4-FFF2-40B4-BE49-F238E27FC236}">
              <a16:creationId xmlns:a16="http://schemas.microsoft.com/office/drawing/2014/main" id="{7D6EE788-C69D-44B9-953A-89FA6EA8CC63}"/>
            </a:ext>
          </a:extLst>
        </xdr:cNvPr>
        <xdr:cNvSpPr/>
      </xdr:nvSpPr>
      <xdr:spPr>
        <a:xfrm>
          <a:off x="17937480" y="14105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23876</xdr:rowOff>
    </xdr:from>
    <xdr:to>
      <xdr:col>102</xdr:col>
      <xdr:colOff>165100</xdr:colOff>
      <xdr:row>84</xdr:row>
      <xdr:rowOff>125476</xdr:rowOff>
    </xdr:to>
    <xdr:sp macro="" textlink="">
      <xdr:nvSpPr>
        <xdr:cNvPr id="617" name="フローチャート: 判断 616">
          <a:extLst>
            <a:ext uri="{FF2B5EF4-FFF2-40B4-BE49-F238E27FC236}">
              <a16:creationId xmlns:a16="http://schemas.microsoft.com/office/drawing/2014/main" id="{460E6BC9-3D38-487B-8510-350476E1D46D}"/>
            </a:ext>
          </a:extLst>
        </xdr:cNvPr>
        <xdr:cNvSpPr/>
      </xdr:nvSpPr>
      <xdr:spPr>
        <a:xfrm>
          <a:off x="17162780" y="14105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28448</xdr:rowOff>
    </xdr:from>
    <xdr:to>
      <xdr:col>98</xdr:col>
      <xdr:colOff>38100</xdr:colOff>
      <xdr:row>84</xdr:row>
      <xdr:rowOff>130048</xdr:rowOff>
    </xdr:to>
    <xdr:sp macro="" textlink="">
      <xdr:nvSpPr>
        <xdr:cNvPr id="618" name="フローチャート: 判断 617">
          <a:extLst>
            <a:ext uri="{FF2B5EF4-FFF2-40B4-BE49-F238E27FC236}">
              <a16:creationId xmlns:a16="http://schemas.microsoft.com/office/drawing/2014/main" id="{1EFB5E54-2ED4-4093-99DF-29F1017D37D4}"/>
            </a:ext>
          </a:extLst>
        </xdr:cNvPr>
        <xdr:cNvSpPr/>
      </xdr:nvSpPr>
      <xdr:spPr>
        <a:xfrm>
          <a:off x="16388080" y="1411020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9" name="テキスト ボックス 618">
          <a:extLst>
            <a:ext uri="{FF2B5EF4-FFF2-40B4-BE49-F238E27FC236}">
              <a16:creationId xmlns:a16="http://schemas.microsoft.com/office/drawing/2014/main" id="{14B1D8F8-03B6-4851-9FBF-F914A8BB7CE6}"/>
            </a:ext>
          </a:extLst>
        </xdr:cNvPr>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20" name="テキスト ボックス 619">
          <a:extLst>
            <a:ext uri="{FF2B5EF4-FFF2-40B4-BE49-F238E27FC236}">
              <a16:creationId xmlns:a16="http://schemas.microsoft.com/office/drawing/2014/main" id="{1183835E-3E94-4022-B67E-3C72BEAAF92D}"/>
            </a:ext>
          </a:extLst>
        </xdr:cNvPr>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21" name="テキスト ボックス 620">
          <a:extLst>
            <a:ext uri="{FF2B5EF4-FFF2-40B4-BE49-F238E27FC236}">
              <a16:creationId xmlns:a16="http://schemas.microsoft.com/office/drawing/2014/main" id="{7211295F-1207-4F03-AB7A-5122365BA819}"/>
            </a:ext>
          </a:extLst>
        </xdr:cNvPr>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22" name="テキスト ボックス 621">
          <a:extLst>
            <a:ext uri="{FF2B5EF4-FFF2-40B4-BE49-F238E27FC236}">
              <a16:creationId xmlns:a16="http://schemas.microsoft.com/office/drawing/2014/main" id="{8DF9ED78-73B0-4D44-A7AD-891936500DF2}"/>
            </a:ext>
          </a:extLst>
        </xdr:cNvPr>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3" name="テキスト ボックス 622">
          <a:extLst>
            <a:ext uri="{FF2B5EF4-FFF2-40B4-BE49-F238E27FC236}">
              <a16:creationId xmlns:a16="http://schemas.microsoft.com/office/drawing/2014/main" id="{881A483B-AC4A-4F9B-9D17-5A8CE4E2E731}"/>
            </a:ext>
          </a:extLst>
        </xdr:cNvPr>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108458</xdr:rowOff>
    </xdr:from>
    <xdr:to>
      <xdr:col>116</xdr:col>
      <xdr:colOff>114300</xdr:colOff>
      <xdr:row>82</xdr:row>
      <xdr:rowOff>38608</xdr:rowOff>
    </xdr:to>
    <xdr:sp macro="" textlink="">
      <xdr:nvSpPr>
        <xdr:cNvPr id="624" name="楕円 623">
          <a:extLst>
            <a:ext uri="{FF2B5EF4-FFF2-40B4-BE49-F238E27FC236}">
              <a16:creationId xmlns:a16="http://schemas.microsoft.com/office/drawing/2014/main" id="{2F8A14BE-EBAF-406B-9346-EDF39A5AF6A2}"/>
            </a:ext>
          </a:extLst>
        </xdr:cNvPr>
        <xdr:cNvSpPr/>
      </xdr:nvSpPr>
      <xdr:spPr>
        <a:xfrm>
          <a:off x="19458940" y="1368729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80</xdr:row>
      <xdr:rowOff>131335</xdr:rowOff>
    </xdr:from>
    <xdr:ext cx="469744" cy="259045"/>
    <xdr:sp macro="" textlink="">
      <xdr:nvSpPr>
        <xdr:cNvPr id="625" name="【消防施設】&#10;一人当たり面積該当値テキスト">
          <a:extLst>
            <a:ext uri="{FF2B5EF4-FFF2-40B4-BE49-F238E27FC236}">
              <a16:creationId xmlns:a16="http://schemas.microsoft.com/office/drawing/2014/main" id="{FC4E6367-D44B-45D1-9765-BE3047E2DC27}"/>
            </a:ext>
          </a:extLst>
        </xdr:cNvPr>
        <xdr:cNvSpPr txBox="1"/>
      </xdr:nvSpPr>
      <xdr:spPr>
        <a:xfrm>
          <a:off x="19547840" y="13542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108458</xdr:rowOff>
    </xdr:from>
    <xdr:to>
      <xdr:col>112</xdr:col>
      <xdr:colOff>38100</xdr:colOff>
      <xdr:row>82</xdr:row>
      <xdr:rowOff>38608</xdr:rowOff>
    </xdr:to>
    <xdr:sp macro="" textlink="">
      <xdr:nvSpPr>
        <xdr:cNvPr id="626" name="楕円 625">
          <a:extLst>
            <a:ext uri="{FF2B5EF4-FFF2-40B4-BE49-F238E27FC236}">
              <a16:creationId xmlns:a16="http://schemas.microsoft.com/office/drawing/2014/main" id="{84C6AAE2-ADA0-4BB7-8712-503F6740052F}"/>
            </a:ext>
          </a:extLst>
        </xdr:cNvPr>
        <xdr:cNvSpPr/>
      </xdr:nvSpPr>
      <xdr:spPr>
        <a:xfrm>
          <a:off x="18735040" y="1368729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81</xdr:row>
      <xdr:rowOff>159258</xdr:rowOff>
    </xdr:from>
    <xdr:to>
      <xdr:col>116</xdr:col>
      <xdr:colOff>63500</xdr:colOff>
      <xdr:row>81</xdr:row>
      <xdr:rowOff>159258</xdr:rowOff>
    </xdr:to>
    <xdr:cxnSp macro="">
      <xdr:nvCxnSpPr>
        <xdr:cNvPr id="627" name="直線コネクタ 626">
          <a:extLst>
            <a:ext uri="{FF2B5EF4-FFF2-40B4-BE49-F238E27FC236}">
              <a16:creationId xmlns:a16="http://schemas.microsoft.com/office/drawing/2014/main" id="{424A5C24-16FF-49C2-85DE-4DE462EA00FE}"/>
            </a:ext>
          </a:extLst>
        </xdr:cNvPr>
        <xdr:cNvCxnSpPr/>
      </xdr:nvCxnSpPr>
      <xdr:spPr>
        <a:xfrm>
          <a:off x="18778220" y="13738098"/>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81</xdr:row>
      <xdr:rowOff>103887</xdr:rowOff>
    </xdr:from>
    <xdr:to>
      <xdr:col>107</xdr:col>
      <xdr:colOff>101600</xdr:colOff>
      <xdr:row>82</xdr:row>
      <xdr:rowOff>34037</xdr:rowOff>
    </xdr:to>
    <xdr:sp macro="" textlink="">
      <xdr:nvSpPr>
        <xdr:cNvPr id="628" name="楕円 627">
          <a:extLst>
            <a:ext uri="{FF2B5EF4-FFF2-40B4-BE49-F238E27FC236}">
              <a16:creationId xmlns:a16="http://schemas.microsoft.com/office/drawing/2014/main" id="{C1F59F41-7E6A-4244-87EC-09E65D6FBFE3}"/>
            </a:ext>
          </a:extLst>
        </xdr:cNvPr>
        <xdr:cNvSpPr/>
      </xdr:nvSpPr>
      <xdr:spPr>
        <a:xfrm>
          <a:off x="17937480" y="1368272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81</xdr:row>
      <xdr:rowOff>154687</xdr:rowOff>
    </xdr:from>
    <xdr:to>
      <xdr:col>111</xdr:col>
      <xdr:colOff>177800</xdr:colOff>
      <xdr:row>81</xdr:row>
      <xdr:rowOff>159258</xdr:rowOff>
    </xdr:to>
    <xdr:cxnSp macro="">
      <xdr:nvCxnSpPr>
        <xdr:cNvPr id="629" name="直線コネクタ 628">
          <a:extLst>
            <a:ext uri="{FF2B5EF4-FFF2-40B4-BE49-F238E27FC236}">
              <a16:creationId xmlns:a16="http://schemas.microsoft.com/office/drawing/2014/main" id="{5821B5DD-362C-49F5-A2DA-C18F2C4B53BD}"/>
            </a:ext>
          </a:extLst>
        </xdr:cNvPr>
        <xdr:cNvCxnSpPr/>
      </xdr:nvCxnSpPr>
      <xdr:spPr>
        <a:xfrm>
          <a:off x="17988280" y="13733527"/>
          <a:ext cx="78994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81</xdr:row>
      <xdr:rowOff>99313</xdr:rowOff>
    </xdr:from>
    <xdr:to>
      <xdr:col>102</xdr:col>
      <xdr:colOff>165100</xdr:colOff>
      <xdr:row>82</xdr:row>
      <xdr:rowOff>29463</xdr:rowOff>
    </xdr:to>
    <xdr:sp macro="" textlink="">
      <xdr:nvSpPr>
        <xdr:cNvPr id="630" name="楕円 629">
          <a:extLst>
            <a:ext uri="{FF2B5EF4-FFF2-40B4-BE49-F238E27FC236}">
              <a16:creationId xmlns:a16="http://schemas.microsoft.com/office/drawing/2014/main" id="{3FDC46BE-1500-4E33-A98D-BA1DE25C638A}"/>
            </a:ext>
          </a:extLst>
        </xdr:cNvPr>
        <xdr:cNvSpPr/>
      </xdr:nvSpPr>
      <xdr:spPr>
        <a:xfrm>
          <a:off x="17162780" y="1367815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81</xdr:row>
      <xdr:rowOff>150113</xdr:rowOff>
    </xdr:from>
    <xdr:to>
      <xdr:col>107</xdr:col>
      <xdr:colOff>50800</xdr:colOff>
      <xdr:row>81</xdr:row>
      <xdr:rowOff>154687</xdr:rowOff>
    </xdr:to>
    <xdr:cxnSp macro="">
      <xdr:nvCxnSpPr>
        <xdr:cNvPr id="631" name="直線コネクタ 630">
          <a:extLst>
            <a:ext uri="{FF2B5EF4-FFF2-40B4-BE49-F238E27FC236}">
              <a16:creationId xmlns:a16="http://schemas.microsoft.com/office/drawing/2014/main" id="{98B18373-53A7-4BE4-BD58-C43A88D10C80}"/>
            </a:ext>
          </a:extLst>
        </xdr:cNvPr>
        <xdr:cNvCxnSpPr/>
      </xdr:nvCxnSpPr>
      <xdr:spPr>
        <a:xfrm>
          <a:off x="17213580" y="13728953"/>
          <a:ext cx="7747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81</xdr:row>
      <xdr:rowOff>94742</xdr:rowOff>
    </xdr:from>
    <xdr:to>
      <xdr:col>98</xdr:col>
      <xdr:colOff>38100</xdr:colOff>
      <xdr:row>82</xdr:row>
      <xdr:rowOff>24892</xdr:rowOff>
    </xdr:to>
    <xdr:sp macro="" textlink="">
      <xdr:nvSpPr>
        <xdr:cNvPr id="632" name="楕円 631">
          <a:extLst>
            <a:ext uri="{FF2B5EF4-FFF2-40B4-BE49-F238E27FC236}">
              <a16:creationId xmlns:a16="http://schemas.microsoft.com/office/drawing/2014/main" id="{3E4D0BA2-8AA4-4B8C-9EEE-12621C792281}"/>
            </a:ext>
          </a:extLst>
        </xdr:cNvPr>
        <xdr:cNvSpPr/>
      </xdr:nvSpPr>
      <xdr:spPr>
        <a:xfrm>
          <a:off x="16388080" y="1367358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81</xdr:row>
      <xdr:rowOff>145542</xdr:rowOff>
    </xdr:from>
    <xdr:to>
      <xdr:col>102</xdr:col>
      <xdr:colOff>114300</xdr:colOff>
      <xdr:row>81</xdr:row>
      <xdr:rowOff>150113</xdr:rowOff>
    </xdr:to>
    <xdr:cxnSp macro="">
      <xdr:nvCxnSpPr>
        <xdr:cNvPr id="633" name="直線コネクタ 632">
          <a:extLst>
            <a:ext uri="{FF2B5EF4-FFF2-40B4-BE49-F238E27FC236}">
              <a16:creationId xmlns:a16="http://schemas.microsoft.com/office/drawing/2014/main" id="{8A53B70A-E437-4C60-AF70-AF23739301A7}"/>
            </a:ext>
          </a:extLst>
        </xdr:cNvPr>
        <xdr:cNvCxnSpPr/>
      </xdr:nvCxnSpPr>
      <xdr:spPr>
        <a:xfrm>
          <a:off x="16431260" y="13724382"/>
          <a:ext cx="78232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107459</xdr:rowOff>
    </xdr:from>
    <xdr:ext cx="469744" cy="259045"/>
    <xdr:sp macro="" textlink="">
      <xdr:nvSpPr>
        <xdr:cNvPr id="634" name="n_1aveValue【消防施設】&#10;一人当たり面積">
          <a:extLst>
            <a:ext uri="{FF2B5EF4-FFF2-40B4-BE49-F238E27FC236}">
              <a16:creationId xmlns:a16="http://schemas.microsoft.com/office/drawing/2014/main" id="{8464A6B7-8DFD-48E5-B73B-C5F1C6B50D06}"/>
            </a:ext>
          </a:extLst>
        </xdr:cNvPr>
        <xdr:cNvSpPr txBox="1"/>
      </xdr:nvSpPr>
      <xdr:spPr>
        <a:xfrm>
          <a:off x="18561127" y="14189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116603</xdr:rowOff>
    </xdr:from>
    <xdr:ext cx="469744" cy="259045"/>
    <xdr:sp macro="" textlink="">
      <xdr:nvSpPr>
        <xdr:cNvPr id="635" name="n_2aveValue【消防施設】&#10;一人当たり面積">
          <a:extLst>
            <a:ext uri="{FF2B5EF4-FFF2-40B4-BE49-F238E27FC236}">
              <a16:creationId xmlns:a16="http://schemas.microsoft.com/office/drawing/2014/main" id="{76764FD8-C58F-42A0-A160-6A418C3D1BDC}"/>
            </a:ext>
          </a:extLst>
        </xdr:cNvPr>
        <xdr:cNvSpPr txBox="1"/>
      </xdr:nvSpPr>
      <xdr:spPr>
        <a:xfrm>
          <a:off x="17776267" y="14198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116603</xdr:rowOff>
    </xdr:from>
    <xdr:ext cx="469744" cy="259045"/>
    <xdr:sp macro="" textlink="">
      <xdr:nvSpPr>
        <xdr:cNvPr id="636" name="n_3aveValue【消防施設】&#10;一人当たり面積">
          <a:extLst>
            <a:ext uri="{FF2B5EF4-FFF2-40B4-BE49-F238E27FC236}">
              <a16:creationId xmlns:a16="http://schemas.microsoft.com/office/drawing/2014/main" id="{83E6B349-02F2-404F-A6AE-CC42FC6DED35}"/>
            </a:ext>
          </a:extLst>
        </xdr:cNvPr>
        <xdr:cNvSpPr txBox="1"/>
      </xdr:nvSpPr>
      <xdr:spPr>
        <a:xfrm>
          <a:off x="17001567" y="14198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121175</xdr:rowOff>
    </xdr:from>
    <xdr:ext cx="469744" cy="259045"/>
    <xdr:sp macro="" textlink="">
      <xdr:nvSpPr>
        <xdr:cNvPr id="637" name="n_4aveValue【消防施設】&#10;一人当たり面積">
          <a:extLst>
            <a:ext uri="{FF2B5EF4-FFF2-40B4-BE49-F238E27FC236}">
              <a16:creationId xmlns:a16="http://schemas.microsoft.com/office/drawing/2014/main" id="{309FF30D-42FC-46D6-A9D3-0DAB85F9728D}"/>
            </a:ext>
          </a:extLst>
        </xdr:cNvPr>
        <xdr:cNvSpPr txBox="1"/>
      </xdr:nvSpPr>
      <xdr:spPr>
        <a:xfrm>
          <a:off x="16226867" y="14202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55135</xdr:rowOff>
    </xdr:from>
    <xdr:ext cx="469744" cy="259045"/>
    <xdr:sp macro="" textlink="">
      <xdr:nvSpPr>
        <xdr:cNvPr id="638" name="n_1mainValue【消防施設】&#10;一人当たり面積">
          <a:extLst>
            <a:ext uri="{FF2B5EF4-FFF2-40B4-BE49-F238E27FC236}">
              <a16:creationId xmlns:a16="http://schemas.microsoft.com/office/drawing/2014/main" id="{663CC1E5-55EA-45E8-9158-EA16A5AE5FC8}"/>
            </a:ext>
          </a:extLst>
        </xdr:cNvPr>
        <xdr:cNvSpPr txBox="1"/>
      </xdr:nvSpPr>
      <xdr:spPr>
        <a:xfrm>
          <a:off x="18561127" y="13466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50564</xdr:rowOff>
    </xdr:from>
    <xdr:ext cx="469744" cy="259045"/>
    <xdr:sp macro="" textlink="">
      <xdr:nvSpPr>
        <xdr:cNvPr id="639" name="n_2mainValue【消防施設】&#10;一人当たり面積">
          <a:extLst>
            <a:ext uri="{FF2B5EF4-FFF2-40B4-BE49-F238E27FC236}">
              <a16:creationId xmlns:a16="http://schemas.microsoft.com/office/drawing/2014/main" id="{ABB23E7F-6BDA-41BB-820B-0A95AA4E7EC2}"/>
            </a:ext>
          </a:extLst>
        </xdr:cNvPr>
        <xdr:cNvSpPr txBox="1"/>
      </xdr:nvSpPr>
      <xdr:spPr>
        <a:xfrm>
          <a:off x="17776267" y="13461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45990</xdr:rowOff>
    </xdr:from>
    <xdr:ext cx="469744" cy="259045"/>
    <xdr:sp macro="" textlink="">
      <xdr:nvSpPr>
        <xdr:cNvPr id="640" name="n_3mainValue【消防施設】&#10;一人当たり面積">
          <a:extLst>
            <a:ext uri="{FF2B5EF4-FFF2-40B4-BE49-F238E27FC236}">
              <a16:creationId xmlns:a16="http://schemas.microsoft.com/office/drawing/2014/main" id="{2B50EB53-8038-4A05-9B0F-F84DD7E9F5A5}"/>
            </a:ext>
          </a:extLst>
        </xdr:cNvPr>
        <xdr:cNvSpPr txBox="1"/>
      </xdr:nvSpPr>
      <xdr:spPr>
        <a:xfrm>
          <a:off x="17001567" y="13457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80</xdr:row>
      <xdr:rowOff>41419</xdr:rowOff>
    </xdr:from>
    <xdr:ext cx="469744" cy="259045"/>
    <xdr:sp macro="" textlink="">
      <xdr:nvSpPr>
        <xdr:cNvPr id="641" name="n_4mainValue【消防施設】&#10;一人当たり面積">
          <a:extLst>
            <a:ext uri="{FF2B5EF4-FFF2-40B4-BE49-F238E27FC236}">
              <a16:creationId xmlns:a16="http://schemas.microsoft.com/office/drawing/2014/main" id="{B6A4EB82-05BB-4181-8B30-DA0F953F0B3D}"/>
            </a:ext>
          </a:extLst>
        </xdr:cNvPr>
        <xdr:cNvSpPr txBox="1"/>
      </xdr:nvSpPr>
      <xdr:spPr>
        <a:xfrm>
          <a:off x="16226867" y="13452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2" name="正方形/長方形 641">
          <a:extLst>
            <a:ext uri="{FF2B5EF4-FFF2-40B4-BE49-F238E27FC236}">
              <a16:creationId xmlns:a16="http://schemas.microsoft.com/office/drawing/2014/main" id="{CA51E546-6525-4DDD-B7B3-1CB76DB1D6BE}"/>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3" name="正方形/長方形 642">
          <a:extLst>
            <a:ext uri="{FF2B5EF4-FFF2-40B4-BE49-F238E27FC236}">
              <a16:creationId xmlns:a16="http://schemas.microsoft.com/office/drawing/2014/main" id="{78E16E3B-6853-42BB-BA97-A6259944BA59}"/>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4" name="正方形/長方形 643">
          <a:extLst>
            <a:ext uri="{FF2B5EF4-FFF2-40B4-BE49-F238E27FC236}">
              <a16:creationId xmlns:a16="http://schemas.microsoft.com/office/drawing/2014/main" id="{46F03B0C-859F-4C4A-A15D-D7630D5388B5}"/>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5" name="正方形/長方形 644">
          <a:extLst>
            <a:ext uri="{FF2B5EF4-FFF2-40B4-BE49-F238E27FC236}">
              <a16:creationId xmlns:a16="http://schemas.microsoft.com/office/drawing/2014/main" id="{B51EB51A-B572-427B-87F3-C626AF45BB6F}"/>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6" name="正方形/長方形 645">
          <a:extLst>
            <a:ext uri="{FF2B5EF4-FFF2-40B4-BE49-F238E27FC236}">
              <a16:creationId xmlns:a16="http://schemas.microsoft.com/office/drawing/2014/main" id="{48DF2ABC-B3FB-4AB3-BF68-209858306B27}"/>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7" name="正方形/長方形 646">
          <a:extLst>
            <a:ext uri="{FF2B5EF4-FFF2-40B4-BE49-F238E27FC236}">
              <a16:creationId xmlns:a16="http://schemas.microsoft.com/office/drawing/2014/main" id="{5734802C-8DD4-45A9-9982-AE47C8E74D8F}"/>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8" name="正方形/長方形 647">
          <a:extLst>
            <a:ext uri="{FF2B5EF4-FFF2-40B4-BE49-F238E27FC236}">
              <a16:creationId xmlns:a16="http://schemas.microsoft.com/office/drawing/2014/main" id="{AD93A06C-B861-4637-A75F-5C2F8D5E46B9}"/>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9" name="正方形/長方形 648">
          <a:extLst>
            <a:ext uri="{FF2B5EF4-FFF2-40B4-BE49-F238E27FC236}">
              <a16:creationId xmlns:a16="http://schemas.microsoft.com/office/drawing/2014/main" id="{73972B13-AA88-4643-8BC7-F563F0B43A19}"/>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0" name="テキスト ボックス 649">
          <a:extLst>
            <a:ext uri="{FF2B5EF4-FFF2-40B4-BE49-F238E27FC236}">
              <a16:creationId xmlns:a16="http://schemas.microsoft.com/office/drawing/2014/main" id="{937AC341-6467-4290-9EB6-42728DFF8EF6}"/>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1" name="直線コネクタ 650">
          <a:extLst>
            <a:ext uri="{FF2B5EF4-FFF2-40B4-BE49-F238E27FC236}">
              <a16:creationId xmlns:a16="http://schemas.microsoft.com/office/drawing/2014/main" id="{388AD567-4124-423F-9BD3-FE642F662441}"/>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2" name="テキスト ボックス 651">
          <a:extLst>
            <a:ext uri="{FF2B5EF4-FFF2-40B4-BE49-F238E27FC236}">
              <a16:creationId xmlns:a16="http://schemas.microsoft.com/office/drawing/2014/main" id="{8430CCC3-D7B9-4E6F-889D-E0D4526E9929}"/>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53" name="直線コネクタ 652">
          <a:extLst>
            <a:ext uri="{FF2B5EF4-FFF2-40B4-BE49-F238E27FC236}">
              <a16:creationId xmlns:a16="http://schemas.microsoft.com/office/drawing/2014/main" id="{E934DE63-99BA-4FD9-A827-9A89B49B74FA}"/>
            </a:ext>
          </a:extLst>
        </xdr:cNvPr>
        <xdr:cNvCxnSpPr/>
      </xdr:nvCxnSpPr>
      <xdr:spPr>
        <a:xfrm>
          <a:off x="10960100" y="182575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54" name="テキスト ボックス 653">
          <a:extLst>
            <a:ext uri="{FF2B5EF4-FFF2-40B4-BE49-F238E27FC236}">
              <a16:creationId xmlns:a16="http://schemas.microsoft.com/office/drawing/2014/main" id="{EFDA5E5A-3C20-43BA-B54B-ED7395F2A261}"/>
            </a:ext>
          </a:extLst>
        </xdr:cNvPr>
        <xdr:cNvSpPr txBox="1"/>
      </xdr:nvSpPr>
      <xdr:spPr>
        <a:xfrm>
          <a:off x="1056150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55" name="直線コネクタ 654">
          <a:extLst>
            <a:ext uri="{FF2B5EF4-FFF2-40B4-BE49-F238E27FC236}">
              <a16:creationId xmlns:a16="http://schemas.microsoft.com/office/drawing/2014/main" id="{DF32479D-61D9-4252-87D2-85436D38570A}"/>
            </a:ext>
          </a:extLst>
        </xdr:cNvPr>
        <xdr:cNvCxnSpPr/>
      </xdr:nvCxnSpPr>
      <xdr:spPr>
        <a:xfrm>
          <a:off x="10960100" y="178841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56" name="テキスト ボックス 655">
          <a:extLst>
            <a:ext uri="{FF2B5EF4-FFF2-40B4-BE49-F238E27FC236}">
              <a16:creationId xmlns:a16="http://schemas.microsoft.com/office/drawing/2014/main" id="{5823213B-3A56-4C2E-8E60-15697D3641C5}"/>
            </a:ext>
          </a:extLst>
        </xdr:cNvPr>
        <xdr:cNvSpPr txBox="1"/>
      </xdr:nvSpPr>
      <xdr:spPr>
        <a:xfrm>
          <a:off x="1060276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7" name="直線コネクタ 656">
          <a:extLst>
            <a:ext uri="{FF2B5EF4-FFF2-40B4-BE49-F238E27FC236}">
              <a16:creationId xmlns:a16="http://schemas.microsoft.com/office/drawing/2014/main" id="{25476E84-5626-4CEA-B4D4-650C45460782}"/>
            </a:ext>
          </a:extLst>
        </xdr:cNvPr>
        <xdr:cNvCxnSpPr/>
      </xdr:nvCxnSpPr>
      <xdr:spPr>
        <a:xfrm>
          <a:off x="10960100" y="175107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8" name="テキスト ボックス 657">
          <a:extLst>
            <a:ext uri="{FF2B5EF4-FFF2-40B4-BE49-F238E27FC236}">
              <a16:creationId xmlns:a16="http://schemas.microsoft.com/office/drawing/2014/main" id="{9C140D9B-7F69-4AD0-B237-E7BF44049892}"/>
            </a:ext>
          </a:extLst>
        </xdr:cNvPr>
        <xdr:cNvSpPr txBox="1"/>
      </xdr:nvSpPr>
      <xdr:spPr>
        <a:xfrm>
          <a:off x="1060276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9" name="直線コネクタ 658">
          <a:extLst>
            <a:ext uri="{FF2B5EF4-FFF2-40B4-BE49-F238E27FC236}">
              <a16:creationId xmlns:a16="http://schemas.microsoft.com/office/drawing/2014/main" id="{31D3F7AF-3663-4B4A-9E8E-5F7733CF07AF}"/>
            </a:ext>
          </a:extLst>
        </xdr:cNvPr>
        <xdr:cNvCxnSpPr/>
      </xdr:nvCxnSpPr>
      <xdr:spPr>
        <a:xfrm>
          <a:off x="10960100" y="171373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60" name="テキスト ボックス 659">
          <a:extLst>
            <a:ext uri="{FF2B5EF4-FFF2-40B4-BE49-F238E27FC236}">
              <a16:creationId xmlns:a16="http://schemas.microsoft.com/office/drawing/2014/main" id="{DDC48ACD-A6DE-4A02-8C70-9A695E27AF2E}"/>
            </a:ext>
          </a:extLst>
        </xdr:cNvPr>
        <xdr:cNvSpPr txBox="1"/>
      </xdr:nvSpPr>
      <xdr:spPr>
        <a:xfrm>
          <a:off x="1060276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61" name="直線コネクタ 660">
          <a:extLst>
            <a:ext uri="{FF2B5EF4-FFF2-40B4-BE49-F238E27FC236}">
              <a16:creationId xmlns:a16="http://schemas.microsoft.com/office/drawing/2014/main" id="{0F0FAE8F-9A47-4DB3-B82A-DFAEEEE75264}"/>
            </a:ext>
          </a:extLst>
        </xdr:cNvPr>
        <xdr:cNvCxnSpPr/>
      </xdr:nvCxnSpPr>
      <xdr:spPr>
        <a:xfrm>
          <a:off x="10960100" y="167640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662" name="テキスト ボックス 661">
          <a:extLst>
            <a:ext uri="{FF2B5EF4-FFF2-40B4-BE49-F238E27FC236}">
              <a16:creationId xmlns:a16="http://schemas.microsoft.com/office/drawing/2014/main" id="{3E44B3AC-F653-4566-A1DB-76131CABBD53}"/>
            </a:ext>
          </a:extLst>
        </xdr:cNvPr>
        <xdr:cNvSpPr txBox="1"/>
      </xdr:nvSpPr>
      <xdr:spPr>
        <a:xfrm>
          <a:off x="10666881" y="1662558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3" name="直線コネクタ 662">
          <a:extLst>
            <a:ext uri="{FF2B5EF4-FFF2-40B4-BE49-F238E27FC236}">
              <a16:creationId xmlns:a16="http://schemas.microsoft.com/office/drawing/2014/main" id="{816C0CBA-E7D4-4AC2-BACB-5E9D27BA6A9B}"/>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4" name="【庁舎】&#10;有形固定資産減価償却率グラフ枠">
          <a:extLst>
            <a:ext uri="{FF2B5EF4-FFF2-40B4-BE49-F238E27FC236}">
              <a16:creationId xmlns:a16="http://schemas.microsoft.com/office/drawing/2014/main" id="{43506584-153E-41DA-A0E4-508F2509F993}"/>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665" name="直線コネクタ 664">
          <a:extLst>
            <a:ext uri="{FF2B5EF4-FFF2-40B4-BE49-F238E27FC236}">
              <a16:creationId xmlns:a16="http://schemas.microsoft.com/office/drawing/2014/main" id="{D647C58D-4C30-4BDB-B6E1-D830573878B1}"/>
            </a:ext>
          </a:extLst>
        </xdr:cNvPr>
        <xdr:cNvCxnSpPr/>
      </xdr:nvCxnSpPr>
      <xdr:spPr>
        <a:xfrm flipV="1">
          <a:off x="14375764" y="16764000"/>
          <a:ext cx="0" cy="1243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666" name="【庁舎】&#10;有形固定資産減価償却率最小値テキスト">
          <a:extLst>
            <a:ext uri="{FF2B5EF4-FFF2-40B4-BE49-F238E27FC236}">
              <a16:creationId xmlns:a16="http://schemas.microsoft.com/office/drawing/2014/main" id="{5F7CE83D-7990-4C52-BC68-56E128951C7A}"/>
            </a:ext>
          </a:extLst>
        </xdr:cNvPr>
        <xdr:cNvSpPr txBox="1"/>
      </xdr:nvSpPr>
      <xdr:spPr>
        <a:xfrm>
          <a:off x="14414500" y="18011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667" name="直線コネクタ 666">
          <a:extLst>
            <a:ext uri="{FF2B5EF4-FFF2-40B4-BE49-F238E27FC236}">
              <a16:creationId xmlns:a16="http://schemas.microsoft.com/office/drawing/2014/main" id="{511D6F5C-DF78-49A9-BC71-9C4670397DF8}"/>
            </a:ext>
          </a:extLst>
        </xdr:cNvPr>
        <xdr:cNvCxnSpPr/>
      </xdr:nvCxnSpPr>
      <xdr:spPr>
        <a:xfrm>
          <a:off x="14287500" y="180073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668" name="【庁舎】&#10;有形固定資産減価償却率最大値テキスト">
          <a:extLst>
            <a:ext uri="{FF2B5EF4-FFF2-40B4-BE49-F238E27FC236}">
              <a16:creationId xmlns:a16="http://schemas.microsoft.com/office/drawing/2014/main" id="{31E1CBF5-AC04-42EB-BDCD-BDEBA157240D}"/>
            </a:ext>
          </a:extLst>
        </xdr:cNvPr>
        <xdr:cNvSpPr txBox="1"/>
      </xdr:nvSpPr>
      <xdr:spPr>
        <a:xfrm>
          <a:off x="14414500" y="165468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669" name="直線コネクタ 668">
          <a:extLst>
            <a:ext uri="{FF2B5EF4-FFF2-40B4-BE49-F238E27FC236}">
              <a16:creationId xmlns:a16="http://schemas.microsoft.com/office/drawing/2014/main" id="{5CC2907D-6E6A-4AD3-A946-65A1B437DD9C}"/>
            </a:ext>
          </a:extLst>
        </xdr:cNvPr>
        <xdr:cNvCxnSpPr/>
      </xdr:nvCxnSpPr>
      <xdr:spPr>
        <a:xfrm>
          <a:off x="14287500" y="167640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63516</xdr:rowOff>
    </xdr:from>
    <xdr:ext cx="405111" cy="259045"/>
    <xdr:sp macro="" textlink="">
      <xdr:nvSpPr>
        <xdr:cNvPr id="670" name="【庁舎】&#10;有形固定資産減価償却率平均値テキスト">
          <a:extLst>
            <a:ext uri="{FF2B5EF4-FFF2-40B4-BE49-F238E27FC236}">
              <a16:creationId xmlns:a16="http://schemas.microsoft.com/office/drawing/2014/main" id="{9BEC1557-D70B-420F-BA34-3D81F53565D0}"/>
            </a:ext>
          </a:extLst>
        </xdr:cNvPr>
        <xdr:cNvSpPr txBox="1"/>
      </xdr:nvSpPr>
      <xdr:spPr>
        <a:xfrm>
          <a:off x="14414500" y="1733043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85089</xdr:rowOff>
    </xdr:from>
    <xdr:to>
      <xdr:col>85</xdr:col>
      <xdr:colOff>177800</xdr:colOff>
      <xdr:row>104</xdr:row>
      <xdr:rowOff>15239</xdr:rowOff>
    </xdr:to>
    <xdr:sp macro="" textlink="">
      <xdr:nvSpPr>
        <xdr:cNvPr id="671" name="フローチャート: 判断 670">
          <a:extLst>
            <a:ext uri="{FF2B5EF4-FFF2-40B4-BE49-F238E27FC236}">
              <a16:creationId xmlns:a16="http://schemas.microsoft.com/office/drawing/2014/main" id="{07D6D433-EEDF-478F-B403-AFE0B8F6AB42}"/>
            </a:ext>
          </a:extLst>
        </xdr:cNvPr>
        <xdr:cNvSpPr/>
      </xdr:nvSpPr>
      <xdr:spPr>
        <a:xfrm>
          <a:off x="14325600" y="17352009"/>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85089</xdr:rowOff>
    </xdr:from>
    <xdr:to>
      <xdr:col>81</xdr:col>
      <xdr:colOff>101600</xdr:colOff>
      <xdr:row>104</xdr:row>
      <xdr:rowOff>15239</xdr:rowOff>
    </xdr:to>
    <xdr:sp macro="" textlink="">
      <xdr:nvSpPr>
        <xdr:cNvPr id="672" name="フローチャート: 判断 671">
          <a:extLst>
            <a:ext uri="{FF2B5EF4-FFF2-40B4-BE49-F238E27FC236}">
              <a16:creationId xmlns:a16="http://schemas.microsoft.com/office/drawing/2014/main" id="{C7EC8B6D-ED92-47DF-A252-AAD0F567AA8C}"/>
            </a:ext>
          </a:extLst>
        </xdr:cNvPr>
        <xdr:cNvSpPr/>
      </xdr:nvSpPr>
      <xdr:spPr>
        <a:xfrm>
          <a:off x="13578840" y="1735200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109220</xdr:rowOff>
    </xdr:from>
    <xdr:to>
      <xdr:col>76</xdr:col>
      <xdr:colOff>165100</xdr:colOff>
      <xdr:row>104</xdr:row>
      <xdr:rowOff>39370</xdr:rowOff>
    </xdr:to>
    <xdr:sp macro="" textlink="">
      <xdr:nvSpPr>
        <xdr:cNvPr id="673" name="フローチャート: 判断 672">
          <a:extLst>
            <a:ext uri="{FF2B5EF4-FFF2-40B4-BE49-F238E27FC236}">
              <a16:creationId xmlns:a16="http://schemas.microsoft.com/office/drawing/2014/main" id="{FB9B9510-87D7-4E21-9AEC-E364CF34C9C1}"/>
            </a:ext>
          </a:extLst>
        </xdr:cNvPr>
        <xdr:cNvSpPr/>
      </xdr:nvSpPr>
      <xdr:spPr>
        <a:xfrm>
          <a:off x="12804140" y="173761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143511</xdr:rowOff>
    </xdr:from>
    <xdr:to>
      <xdr:col>72</xdr:col>
      <xdr:colOff>38100</xdr:colOff>
      <xdr:row>104</xdr:row>
      <xdr:rowOff>73661</xdr:rowOff>
    </xdr:to>
    <xdr:sp macro="" textlink="">
      <xdr:nvSpPr>
        <xdr:cNvPr id="674" name="フローチャート: 判断 673">
          <a:extLst>
            <a:ext uri="{FF2B5EF4-FFF2-40B4-BE49-F238E27FC236}">
              <a16:creationId xmlns:a16="http://schemas.microsoft.com/office/drawing/2014/main" id="{779B5A1D-E5D6-4711-B483-75D40B38628E}"/>
            </a:ext>
          </a:extLst>
        </xdr:cNvPr>
        <xdr:cNvSpPr/>
      </xdr:nvSpPr>
      <xdr:spPr>
        <a:xfrm>
          <a:off x="12029440" y="1741043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114300</xdr:rowOff>
    </xdr:from>
    <xdr:to>
      <xdr:col>67</xdr:col>
      <xdr:colOff>101600</xdr:colOff>
      <xdr:row>104</xdr:row>
      <xdr:rowOff>44450</xdr:rowOff>
    </xdr:to>
    <xdr:sp macro="" textlink="">
      <xdr:nvSpPr>
        <xdr:cNvPr id="675" name="フローチャート: 判断 674">
          <a:extLst>
            <a:ext uri="{FF2B5EF4-FFF2-40B4-BE49-F238E27FC236}">
              <a16:creationId xmlns:a16="http://schemas.microsoft.com/office/drawing/2014/main" id="{0937363A-3672-4A5A-B441-61DFFDF8ECC6}"/>
            </a:ext>
          </a:extLst>
        </xdr:cNvPr>
        <xdr:cNvSpPr/>
      </xdr:nvSpPr>
      <xdr:spPr>
        <a:xfrm>
          <a:off x="11231880" y="173812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6" name="テキスト ボックス 675">
          <a:extLst>
            <a:ext uri="{FF2B5EF4-FFF2-40B4-BE49-F238E27FC236}">
              <a16:creationId xmlns:a16="http://schemas.microsoft.com/office/drawing/2014/main" id="{2D9200C4-9111-426D-96D3-56975760E375}"/>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7" name="テキスト ボックス 676">
          <a:extLst>
            <a:ext uri="{FF2B5EF4-FFF2-40B4-BE49-F238E27FC236}">
              <a16:creationId xmlns:a16="http://schemas.microsoft.com/office/drawing/2014/main" id="{4EF5F4AB-F773-4BE6-8205-6C765D05A3B5}"/>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8" name="テキスト ボックス 677">
          <a:extLst>
            <a:ext uri="{FF2B5EF4-FFF2-40B4-BE49-F238E27FC236}">
              <a16:creationId xmlns:a16="http://schemas.microsoft.com/office/drawing/2014/main" id="{B8E3B3DD-459C-4AA8-B7AE-49A26306B379}"/>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9" name="テキスト ボックス 678">
          <a:extLst>
            <a:ext uri="{FF2B5EF4-FFF2-40B4-BE49-F238E27FC236}">
              <a16:creationId xmlns:a16="http://schemas.microsoft.com/office/drawing/2014/main" id="{D42013EA-6F9F-4B43-B864-19448FCFA00C}"/>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0" name="テキスト ボックス 679">
          <a:extLst>
            <a:ext uri="{FF2B5EF4-FFF2-40B4-BE49-F238E27FC236}">
              <a16:creationId xmlns:a16="http://schemas.microsoft.com/office/drawing/2014/main" id="{70C4A0E3-5D38-441B-89BF-3CF690BF91E9}"/>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5080</xdr:rowOff>
    </xdr:from>
    <xdr:to>
      <xdr:col>85</xdr:col>
      <xdr:colOff>177800</xdr:colOff>
      <xdr:row>101</xdr:row>
      <xdr:rowOff>106680</xdr:rowOff>
    </xdr:to>
    <xdr:sp macro="" textlink="">
      <xdr:nvSpPr>
        <xdr:cNvPr id="681" name="楕円 680">
          <a:extLst>
            <a:ext uri="{FF2B5EF4-FFF2-40B4-BE49-F238E27FC236}">
              <a16:creationId xmlns:a16="http://schemas.microsoft.com/office/drawing/2014/main" id="{0C91B059-9C94-4043-9DB8-9688E4EBB046}"/>
            </a:ext>
          </a:extLst>
        </xdr:cNvPr>
        <xdr:cNvSpPr/>
      </xdr:nvSpPr>
      <xdr:spPr>
        <a:xfrm>
          <a:off x="14325600" y="16936720"/>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27957</xdr:rowOff>
    </xdr:from>
    <xdr:ext cx="405111" cy="259045"/>
    <xdr:sp macro="" textlink="">
      <xdr:nvSpPr>
        <xdr:cNvPr id="682" name="【庁舎】&#10;有形固定資産減価償却率該当値テキスト">
          <a:extLst>
            <a:ext uri="{FF2B5EF4-FFF2-40B4-BE49-F238E27FC236}">
              <a16:creationId xmlns:a16="http://schemas.microsoft.com/office/drawing/2014/main" id="{159CF2A1-492F-4424-9F85-9C7221D53ECA}"/>
            </a:ext>
          </a:extLst>
        </xdr:cNvPr>
        <xdr:cNvSpPr txBox="1"/>
      </xdr:nvSpPr>
      <xdr:spPr>
        <a:xfrm>
          <a:off x="14414500" y="16791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139700</xdr:rowOff>
    </xdr:from>
    <xdr:to>
      <xdr:col>81</xdr:col>
      <xdr:colOff>101600</xdr:colOff>
      <xdr:row>101</xdr:row>
      <xdr:rowOff>69850</xdr:rowOff>
    </xdr:to>
    <xdr:sp macro="" textlink="">
      <xdr:nvSpPr>
        <xdr:cNvPr id="683" name="楕円 682">
          <a:extLst>
            <a:ext uri="{FF2B5EF4-FFF2-40B4-BE49-F238E27FC236}">
              <a16:creationId xmlns:a16="http://schemas.microsoft.com/office/drawing/2014/main" id="{2F513120-DDF5-4746-A505-0627A03093E5}"/>
            </a:ext>
          </a:extLst>
        </xdr:cNvPr>
        <xdr:cNvSpPr/>
      </xdr:nvSpPr>
      <xdr:spPr>
        <a:xfrm>
          <a:off x="13578840" y="169037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19050</xdr:rowOff>
    </xdr:from>
    <xdr:to>
      <xdr:col>85</xdr:col>
      <xdr:colOff>127000</xdr:colOff>
      <xdr:row>101</xdr:row>
      <xdr:rowOff>55880</xdr:rowOff>
    </xdr:to>
    <xdr:cxnSp macro="">
      <xdr:nvCxnSpPr>
        <xdr:cNvPr id="684" name="直線コネクタ 683">
          <a:extLst>
            <a:ext uri="{FF2B5EF4-FFF2-40B4-BE49-F238E27FC236}">
              <a16:creationId xmlns:a16="http://schemas.microsoft.com/office/drawing/2014/main" id="{1A69D240-D652-4B8F-85B8-6636A061F7BD}"/>
            </a:ext>
          </a:extLst>
        </xdr:cNvPr>
        <xdr:cNvCxnSpPr/>
      </xdr:nvCxnSpPr>
      <xdr:spPr>
        <a:xfrm>
          <a:off x="13629640" y="16950690"/>
          <a:ext cx="746760" cy="36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102870</xdr:rowOff>
    </xdr:from>
    <xdr:to>
      <xdr:col>76</xdr:col>
      <xdr:colOff>165100</xdr:colOff>
      <xdr:row>101</xdr:row>
      <xdr:rowOff>33020</xdr:rowOff>
    </xdr:to>
    <xdr:sp macro="" textlink="">
      <xdr:nvSpPr>
        <xdr:cNvPr id="685" name="楕円 684">
          <a:extLst>
            <a:ext uri="{FF2B5EF4-FFF2-40B4-BE49-F238E27FC236}">
              <a16:creationId xmlns:a16="http://schemas.microsoft.com/office/drawing/2014/main" id="{065C3375-6D93-4FB7-B340-356635CAE358}"/>
            </a:ext>
          </a:extLst>
        </xdr:cNvPr>
        <xdr:cNvSpPr/>
      </xdr:nvSpPr>
      <xdr:spPr>
        <a:xfrm>
          <a:off x="12804140" y="168668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153670</xdr:rowOff>
    </xdr:from>
    <xdr:to>
      <xdr:col>81</xdr:col>
      <xdr:colOff>50800</xdr:colOff>
      <xdr:row>101</xdr:row>
      <xdr:rowOff>19050</xdr:rowOff>
    </xdr:to>
    <xdr:cxnSp macro="">
      <xdr:nvCxnSpPr>
        <xdr:cNvPr id="686" name="直線コネクタ 685">
          <a:extLst>
            <a:ext uri="{FF2B5EF4-FFF2-40B4-BE49-F238E27FC236}">
              <a16:creationId xmlns:a16="http://schemas.microsoft.com/office/drawing/2014/main" id="{2B33885E-91D3-4BD8-A77C-2EC1713F5711}"/>
            </a:ext>
          </a:extLst>
        </xdr:cNvPr>
        <xdr:cNvCxnSpPr/>
      </xdr:nvCxnSpPr>
      <xdr:spPr>
        <a:xfrm>
          <a:off x="12854940" y="16917670"/>
          <a:ext cx="774700" cy="33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100</xdr:row>
      <xdr:rowOff>78739</xdr:rowOff>
    </xdr:from>
    <xdr:to>
      <xdr:col>72</xdr:col>
      <xdr:colOff>38100</xdr:colOff>
      <xdr:row>101</xdr:row>
      <xdr:rowOff>8889</xdr:rowOff>
    </xdr:to>
    <xdr:sp macro="" textlink="">
      <xdr:nvSpPr>
        <xdr:cNvPr id="687" name="楕円 686">
          <a:extLst>
            <a:ext uri="{FF2B5EF4-FFF2-40B4-BE49-F238E27FC236}">
              <a16:creationId xmlns:a16="http://schemas.microsoft.com/office/drawing/2014/main" id="{CEECAF0E-E43A-41D8-8C5B-CA9B8470884E}"/>
            </a:ext>
          </a:extLst>
        </xdr:cNvPr>
        <xdr:cNvSpPr/>
      </xdr:nvSpPr>
      <xdr:spPr>
        <a:xfrm>
          <a:off x="12029440" y="1684273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100</xdr:row>
      <xdr:rowOff>129539</xdr:rowOff>
    </xdr:from>
    <xdr:to>
      <xdr:col>76</xdr:col>
      <xdr:colOff>114300</xdr:colOff>
      <xdr:row>100</xdr:row>
      <xdr:rowOff>153670</xdr:rowOff>
    </xdr:to>
    <xdr:cxnSp macro="">
      <xdr:nvCxnSpPr>
        <xdr:cNvPr id="688" name="直線コネクタ 687">
          <a:extLst>
            <a:ext uri="{FF2B5EF4-FFF2-40B4-BE49-F238E27FC236}">
              <a16:creationId xmlns:a16="http://schemas.microsoft.com/office/drawing/2014/main" id="{2EA4282D-CD1F-4B6F-9CBC-B28A5E4CF47E}"/>
            </a:ext>
          </a:extLst>
        </xdr:cNvPr>
        <xdr:cNvCxnSpPr/>
      </xdr:nvCxnSpPr>
      <xdr:spPr>
        <a:xfrm>
          <a:off x="12072620" y="16893539"/>
          <a:ext cx="78232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100</xdr:row>
      <xdr:rowOff>45720</xdr:rowOff>
    </xdr:from>
    <xdr:to>
      <xdr:col>67</xdr:col>
      <xdr:colOff>101600</xdr:colOff>
      <xdr:row>100</xdr:row>
      <xdr:rowOff>147320</xdr:rowOff>
    </xdr:to>
    <xdr:sp macro="" textlink="">
      <xdr:nvSpPr>
        <xdr:cNvPr id="689" name="楕円 688">
          <a:extLst>
            <a:ext uri="{FF2B5EF4-FFF2-40B4-BE49-F238E27FC236}">
              <a16:creationId xmlns:a16="http://schemas.microsoft.com/office/drawing/2014/main" id="{AE147B39-5258-4E02-B49F-A11256DF50E8}"/>
            </a:ext>
          </a:extLst>
        </xdr:cNvPr>
        <xdr:cNvSpPr/>
      </xdr:nvSpPr>
      <xdr:spPr>
        <a:xfrm>
          <a:off x="11231880" y="1680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100</xdr:row>
      <xdr:rowOff>96520</xdr:rowOff>
    </xdr:from>
    <xdr:to>
      <xdr:col>71</xdr:col>
      <xdr:colOff>177800</xdr:colOff>
      <xdr:row>100</xdr:row>
      <xdr:rowOff>129539</xdr:rowOff>
    </xdr:to>
    <xdr:cxnSp macro="">
      <xdr:nvCxnSpPr>
        <xdr:cNvPr id="690" name="直線コネクタ 689">
          <a:extLst>
            <a:ext uri="{FF2B5EF4-FFF2-40B4-BE49-F238E27FC236}">
              <a16:creationId xmlns:a16="http://schemas.microsoft.com/office/drawing/2014/main" id="{BDD27E0B-0588-4AC0-B557-3048196E1E5B}"/>
            </a:ext>
          </a:extLst>
        </xdr:cNvPr>
        <xdr:cNvCxnSpPr/>
      </xdr:nvCxnSpPr>
      <xdr:spPr>
        <a:xfrm>
          <a:off x="11282680" y="16860520"/>
          <a:ext cx="789940" cy="33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6366</xdr:rowOff>
    </xdr:from>
    <xdr:ext cx="405111" cy="259045"/>
    <xdr:sp macro="" textlink="">
      <xdr:nvSpPr>
        <xdr:cNvPr id="691" name="n_1aveValue【庁舎】&#10;有形固定資産減価償却率">
          <a:extLst>
            <a:ext uri="{FF2B5EF4-FFF2-40B4-BE49-F238E27FC236}">
              <a16:creationId xmlns:a16="http://schemas.microsoft.com/office/drawing/2014/main" id="{87D122CC-1393-4267-9024-CF15F728AF06}"/>
            </a:ext>
          </a:extLst>
        </xdr:cNvPr>
        <xdr:cNvSpPr txBox="1"/>
      </xdr:nvSpPr>
      <xdr:spPr>
        <a:xfrm>
          <a:off x="13437244" y="174409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30497</xdr:rowOff>
    </xdr:from>
    <xdr:ext cx="405111" cy="259045"/>
    <xdr:sp macro="" textlink="">
      <xdr:nvSpPr>
        <xdr:cNvPr id="692" name="n_2aveValue【庁舎】&#10;有形固定資産減価償却率">
          <a:extLst>
            <a:ext uri="{FF2B5EF4-FFF2-40B4-BE49-F238E27FC236}">
              <a16:creationId xmlns:a16="http://schemas.microsoft.com/office/drawing/2014/main" id="{BB12A568-A8E7-4E79-8EDB-CA9DB42B736A}"/>
            </a:ext>
          </a:extLst>
        </xdr:cNvPr>
        <xdr:cNvSpPr txBox="1"/>
      </xdr:nvSpPr>
      <xdr:spPr>
        <a:xfrm>
          <a:off x="12675244" y="17465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64788</xdr:rowOff>
    </xdr:from>
    <xdr:ext cx="405111" cy="259045"/>
    <xdr:sp macro="" textlink="">
      <xdr:nvSpPr>
        <xdr:cNvPr id="693" name="n_3aveValue【庁舎】&#10;有形固定資産減価償却率">
          <a:extLst>
            <a:ext uri="{FF2B5EF4-FFF2-40B4-BE49-F238E27FC236}">
              <a16:creationId xmlns:a16="http://schemas.microsoft.com/office/drawing/2014/main" id="{DE0A9AFF-B61B-4A69-B1EB-6420EEAFA1B7}"/>
            </a:ext>
          </a:extLst>
        </xdr:cNvPr>
        <xdr:cNvSpPr txBox="1"/>
      </xdr:nvSpPr>
      <xdr:spPr>
        <a:xfrm>
          <a:off x="11900544" y="174993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35577</xdr:rowOff>
    </xdr:from>
    <xdr:ext cx="405111" cy="259045"/>
    <xdr:sp macro="" textlink="">
      <xdr:nvSpPr>
        <xdr:cNvPr id="694" name="n_4aveValue【庁舎】&#10;有形固定資産減価償却率">
          <a:extLst>
            <a:ext uri="{FF2B5EF4-FFF2-40B4-BE49-F238E27FC236}">
              <a16:creationId xmlns:a16="http://schemas.microsoft.com/office/drawing/2014/main" id="{B23FADD1-D205-4450-B37C-D02195177A68}"/>
            </a:ext>
          </a:extLst>
        </xdr:cNvPr>
        <xdr:cNvSpPr txBox="1"/>
      </xdr:nvSpPr>
      <xdr:spPr>
        <a:xfrm>
          <a:off x="11102984" y="17470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86377</xdr:rowOff>
    </xdr:from>
    <xdr:ext cx="405111" cy="259045"/>
    <xdr:sp macro="" textlink="">
      <xdr:nvSpPr>
        <xdr:cNvPr id="695" name="n_1mainValue【庁舎】&#10;有形固定資産減価償却率">
          <a:extLst>
            <a:ext uri="{FF2B5EF4-FFF2-40B4-BE49-F238E27FC236}">
              <a16:creationId xmlns:a16="http://schemas.microsoft.com/office/drawing/2014/main" id="{1671EBF3-38AB-4A38-BC09-A56FB3ECE3F1}"/>
            </a:ext>
          </a:extLst>
        </xdr:cNvPr>
        <xdr:cNvSpPr txBox="1"/>
      </xdr:nvSpPr>
      <xdr:spPr>
        <a:xfrm>
          <a:off x="13437244" y="16682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49547</xdr:rowOff>
    </xdr:from>
    <xdr:ext cx="405111" cy="259045"/>
    <xdr:sp macro="" textlink="">
      <xdr:nvSpPr>
        <xdr:cNvPr id="696" name="n_2mainValue【庁舎】&#10;有形固定資産減価償却率">
          <a:extLst>
            <a:ext uri="{FF2B5EF4-FFF2-40B4-BE49-F238E27FC236}">
              <a16:creationId xmlns:a16="http://schemas.microsoft.com/office/drawing/2014/main" id="{2BCD33C2-E202-4980-ACFB-AC0CDFE5465D}"/>
            </a:ext>
          </a:extLst>
        </xdr:cNvPr>
        <xdr:cNvSpPr txBox="1"/>
      </xdr:nvSpPr>
      <xdr:spPr>
        <a:xfrm>
          <a:off x="12675244" y="16645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99</xdr:row>
      <xdr:rowOff>25416</xdr:rowOff>
    </xdr:from>
    <xdr:ext cx="405111" cy="259045"/>
    <xdr:sp macro="" textlink="">
      <xdr:nvSpPr>
        <xdr:cNvPr id="697" name="n_3mainValue【庁舎】&#10;有形固定資産減価償却率">
          <a:extLst>
            <a:ext uri="{FF2B5EF4-FFF2-40B4-BE49-F238E27FC236}">
              <a16:creationId xmlns:a16="http://schemas.microsoft.com/office/drawing/2014/main" id="{83C57711-F326-44FA-8F96-EAC1E9271F7A}"/>
            </a:ext>
          </a:extLst>
        </xdr:cNvPr>
        <xdr:cNvSpPr txBox="1"/>
      </xdr:nvSpPr>
      <xdr:spPr>
        <a:xfrm>
          <a:off x="11900544" y="16621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71061</xdr:colOff>
      <xdr:row>98</xdr:row>
      <xdr:rowOff>163847</xdr:rowOff>
    </xdr:from>
    <xdr:ext cx="340478" cy="259045"/>
    <xdr:sp macro="" textlink="">
      <xdr:nvSpPr>
        <xdr:cNvPr id="698" name="n_4mainValue【庁舎】&#10;有形固定資産減価償却率">
          <a:extLst>
            <a:ext uri="{FF2B5EF4-FFF2-40B4-BE49-F238E27FC236}">
              <a16:creationId xmlns:a16="http://schemas.microsoft.com/office/drawing/2014/main" id="{68CB0CCD-35A5-4102-9033-C060ED5EF19E}"/>
            </a:ext>
          </a:extLst>
        </xdr:cNvPr>
        <xdr:cNvSpPr txBox="1"/>
      </xdr:nvSpPr>
      <xdr:spPr>
        <a:xfrm>
          <a:off x="11135301" y="1659256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9" name="正方形/長方形 698">
          <a:extLst>
            <a:ext uri="{FF2B5EF4-FFF2-40B4-BE49-F238E27FC236}">
              <a16:creationId xmlns:a16="http://schemas.microsoft.com/office/drawing/2014/main" id="{5D9D2D07-4477-443B-BDE7-9FA9BFCAD72F}"/>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0" name="正方形/長方形 699">
          <a:extLst>
            <a:ext uri="{FF2B5EF4-FFF2-40B4-BE49-F238E27FC236}">
              <a16:creationId xmlns:a16="http://schemas.microsoft.com/office/drawing/2014/main" id="{0E69666A-E5D6-4AFA-BAF4-23146DD6D929}"/>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1" name="正方形/長方形 700">
          <a:extLst>
            <a:ext uri="{FF2B5EF4-FFF2-40B4-BE49-F238E27FC236}">
              <a16:creationId xmlns:a16="http://schemas.microsoft.com/office/drawing/2014/main" id="{CDC0A948-8BFE-4362-81AA-CBA54413361E}"/>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2" name="正方形/長方形 701">
          <a:extLst>
            <a:ext uri="{FF2B5EF4-FFF2-40B4-BE49-F238E27FC236}">
              <a16:creationId xmlns:a16="http://schemas.microsoft.com/office/drawing/2014/main" id="{50CDB661-9971-49EC-8014-4DE79E6C9F50}"/>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3" name="正方形/長方形 702">
          <a:extLst>
            <a:ext uri="{FF2B5EF4-FFF2-40B4-BE49-F238E27FC236}">
              <a16:creationId xmlns:a16="http://schemas.microsoft.com/office/drawing/2014/main" id="{78829DD7-BDA9-4446-814C-95B023D9FDC1}"/>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4" name="正方形/長方形 703">
          <a:extLst>
            <a:ext uri="{FF2B5EF4-FFF2-40B4-BE49-F238E27FC236}">
              <a16:creationId xmlns:a16="http://schemas.microsoft.com/office/drawing/2014/main" id="{D27F3B92-820A-4B98-A7E2-2E8261AA0FB1}"/>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5" name="正方形/長方形 704">
          <a:extLst>
            <a:ext uri="{FF2B5EF4-FFF2-40B4-BE49-F238E27FC236}">
              <a16:creationId xmlns:a16="http://schemas.microsoft.com/office/drawing/2014/main" id="{9476A2A1-0ACF-4E35-9D2F-7848DF2A5F88}"/>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6" name="正方形/長方形 705">
          <a:extLst>
            <a:ext uri="{FF2B5EF4-FFF2-40B4-BE49-F238E27FC236}">
              <a16:creationId xmlns:a16="http://schemas.microsoft.com/office/drawing/2014/main" id="{F3600370-605C-4A0C-8686-6468773D6607}"/>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7" name="テキスト ボックス 706">
          <a:extLst>
            <a:ext uri="{FF2B5EF4-FFF2-40B4-BE49-F238E27FC236}">
              <a16:creationId xmlns:a16="http://schemas.microsoft.com/office/drawing/2014/main" id="{192495FC-707A-4C4E-BC2A-6F33EFCEB678}"/>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8" name="直線コネクタ 707">
          <a:extLst>
            <a:ext uri="{FF2B5EF4-FFF2-40B4-BE49-F238E27FC236}">
              <a16:creationId xmlns:a16="http://schemas.microsoft.com/office/drawing/2014/main" id="{6A4CBB1A-5EF2-41AC-AC3B-CA0C98B858F0}"/>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709" name="テキスト ボックス 708">
          <a:extLst>
            <a:ext uri="{FF2B5EF4-FFF2-40B4-BE49-F238E27FC236}">
              <a16:creationId xmlns:a16="http://schemas.microsoft.com/office/drawing/2014/main" id="{CD7B9B87-4FAC-433D-B934-73D04247A6F3}"/>
            </a:ext>
          </a:extLst>
        </xdr:cNvPr>
        <xdr:cNvSpPr txBox="1"/>
      </xdr:nvSpPr>
      <xdr:spPr>
        <a:xfrm>
          <a:off x="1569484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710" name="直線コネクタ 709">
          <a:extLst>
            <a:ext uri="{FF2B5EF4-FFF2-40B4-BE49-F238E27FC236}">
              <a16:creationId xmlns:a16="http://schemas.microsoft.com/office/drawing/2014/main" id="{AA3E650D-9944-4803-8212-94A5985D3E87}"/>
            </a:ext>
          </a:extLst>
        </xdr:cNvPr>
        <xdr:cNvCxnSpPr/>
      </xdr:nvCxnSpPr>
      <xdr:spPr>
        <a:xfrm>
          <a:off x="1609344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11" name="テキスト ボックス 710">
          <a:extLst>
            <a:ext uri="{FF2B5EF4-FFF2-40B4-BE49-F238E27FC236}">
              <a16:creationId xmlns:a16="http://schemas.microsoft.com/office/drawing/2014/main" id="{1422911F-6514-4ED3-A776-CDACD6DFDF71}"/>
            </a:ext>
          </a:extLst>
        </xdr:cNvPr>
        <xdr:cNvSpPr txBox="1"/>
      </xdr:nvSpPr>
      <xdr:spPr>
        <a:xfrm>
          <a:off x="1569484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12" name="直線コネクタ 711">
          <a:extLst>
            <a:ext uri="{FF2B5EF4-FFF2-40B4-BE49-F238E27FC236}">
              <a16:creationId xmlns:a16="http://schemas.microsoft.com/office/drawing/2014/main" id="{B1C2F336-A4C8-47CD-9088-FD6765C7A6A2}"/>
            </a:ext>
          </a:extLst>
        </xdr:cNvPr>
        <xdr:cNvCxnSpPr/>
      </xdr:nvCxnSpPr>
      <xdr:spPr>
        <a:xfrm>
          <a:off x="1609344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13" name="テキスト ボックス 712">
          <a:extLst>
            <a:ext uri="{FF2B5EF4-FFF2-40B4-BE49-F238E27FC236}">
              <a16:creationId xmlns:a16="http://schemas.microsoft.com/office/drawing/2014/main" id="{1A129609-9D45-4871-B97B-BBB87435BBF5}"/>
            </a:ext>
          </a:extLst>
        </xdr:cNvPr>
        <xdr:cNvSpPr txBox="1"/>
      </xdr:nvSpPr>
      <xdr:spPr>
        <a:xfrm>
          <a:off x="15694841" y="178507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4" name="直線コネクタ 713">
          <a:extLst>
            <a:ext uri="{FF2B5EF4-FFF2-40B4-BE49-F238E27FC236}">
              <a16:creationId xmlns:a16="http://schemas.microsoft.com/office/drawing/2014/main" id="{A263AAAB-D80B-4BF9-9CDB-BC0CFF5BDDFB}"/>
            </a:ext>
          </a:extLst>
        </xdr:cNvPr>
        <xdr:cNvCxnSpPr/>
      </xdr:nvCxnSpPr>
      <xdr:spPr>
        <a:xfrm>
          <a:off x="1609344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5" name="テキスト ボックス 714">
          <a:extLst>
            <a:ext uri="{FF2B5EF4-FFF2-40B4-BE49-F238E27FC236}">
              <a16:creationId xmlns:a16="http://schemas.microsoft.com/office/drawing/2014/main" id="{F190C0ED-A619-4ED2-97D1-E367F0387554}"/>
            </a:ext>
          </a:extLst>
        </xdr:cNvPr>
        <xdr:cNvSpPr txBox="1"/>
      </xdr:nvSpPr>
      <xdr:spPr>
        <a:xfrm>
          <a:off x="15694841" y="175318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6" name="直線コネクタ 715">
          <a:extLst>
            <a:ext uri="{FF2B5EF4-FFF2-40B4-BE49-F238E27FC236}">
              <a16:creationId xmlns:a16="http://schemas.microsoft.com/office/drawing/2014/main" id="{7BA00DE6-174D-4390-9DF3-76A81505BB52}"/>
            </a:ext>
          </a:extLst>
        </xdr:cNvPr>
        <xdr:cNvCxnSpPr/>
      </xdr:nvCxnSpPr>
      <xdr:spPr>
        <a:xfrm>
          <a:off x="1609344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7" name="テキスト ボックス 716">
          <a:extLst>
            <a:ext uri="{FF2B5EF4-FFF2-40B4-BE49-F238E27FC236}">
              <a16:creationId xmlns:a16="http://schemas.microsoft.com/office/drawing/2014/main" id="{2578AE76-6DAD-4865-960C-FD089039707A}"/>
            </a:ext>
          </a:extLst>
        </xdr:cNvPr>
        <xdr:cNvSpPr txBox="1"/>
      </xdr:nvSpPr>
      <xdr:spPr>
        <a:xfrm>
          <a:off x="15694841" y="1721287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18" name="直線コネクタ 717">
          <a:extLst>
            <a:ext uri="{FF2B5EF4-FFF2-40B4-BE49-F238E27FC236}">
              <a16:creationId xmlns:a16="http://schemas.microsoft.com/office/drawing/2014/main" id="{DA705B8D-497D-461E-A838-5A40E5F3A111}"/>
            </a:ext>
          </a:extLst>
        </xdr:cNvPr>
        <xdr:cNvCxnSpPr/>
      </xdr:nvCxnSpPr>
      <xdr:spPr>
        <a:xfrm>
          <a:off x="1609344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19" name="テキスト ボックス 718">
          <a:extLst>
            <a:ext uri="{FF2B5EF4-FFF2-40B4-BE49-F238E27FC236}">
              <a16:creationId xmlns:a16="http://schemas.microsoft.com/office/drawing/2014/main" id="{4E588F21-F4F2-43F4-B79D-BB81E0EEF2F5}"/>
            </a:ext>
          </a:extLst>
        </xdr:cNvPr>
        <xdr:cNvSpPr txBox="1"/>
      </xdr:nvSpPr>
      <xdr:spPr>
        <a:xfrm>
          <a:off x="15694841" y="1689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20" name="直線コネクタ 719">
          <a:extLst>
            <a:ext uri="{FF2B5EF4-FFF2-40B4-BE49-F238E27FC236}">
              <a16:creationId xmlns:a16="http://schemas.microsoft.com/office/drawing/2014/main" id="{8EC5BB91-3460-4840-95AB-1B148AD664BA}"/>
            </a:ext>
          </a:extLst>
        </xdr:cNvPr>
        <xdr:cNvCxnSpPr/>
      </xdr:nvCxnSpPr>
      <xdr:spPr>
        <a:xfrm>
          <a:off x="1609344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21" name="テキスト ボックス 720">
          <a:extLst>
            <a:ext uri="{FF2B5EF4-FFF2-40B4-BE49-F238E27FC236}">
              <a16:creationId xmlns:a16="http://schemas.microsoft.com/office/drawing/2014/main" id="{46FF0A31-82B2-42DB-A0E1-38572A9DB3DB}"/>
            </a:ext>
          </a:extLst>
        </xdr:cNvPr>
        <xdr:cNvSpPr txBox="1"/>
      </xdr:nvSpPr>
      <xdr:spPr>
        <a:xfrm>
          <a:off x="1569484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2" name="直線コネクタ 721">
          <a:extLst>
            <a:ext uri="{FF2B5EF4-FFF2-40B4-BE49-F238E27FC236}">
              <a16:creationId xmlns:a16="http://schemas.microsoft.com/office/drawing/2014/main" id="{BBC787FE-2BE0-44DE-A19B-689AF1CD572F}"/>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3" name="テキスト ボックス 722">
          <a:extLst>
            <a:ext uri="{FF2B5EF4-FFF2-40B4-BE49-F238E27FC236}">
              <a16:creationId xmlns:a16="http://schemas.microsoft.com/office/drawing/2014/main" id="{596EDCE8-732A-4349-983C-EBE22AB3A499}"/>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4" name="【庁舎】&#10;一人当たり面積グラフ枠">
          <a:extLst>
            <a:ext uri="{FF2B5EF4-FFF2-40B4-BE49-F238E27FC236}">
              <a16:creationId xmlns:a16="http://schemas.microsoft.com/office/drawing/2014/main" id="{015F0C2C-FC93-4CAE-8065-46A48688157F}"/>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20682</xdr:rowOff>
    </xdr:from>
    <xdr:to>
      <xdr:col>116</xdr:col>
      <xdr:colOff>62864</xdr:colOff>
      <xdr:row>108</xdr:row>
      <xdr:rowOff>164374</xdr:rowOff>
    </xdr:to>
    <xdr:cxnSp macro="">
      <xdr:nvCxnSpPr>
        <xdr:cNvPr id="725" name="直線コネクタ 724">
          <a:extLst>
            <a:ext uri="{FF2B5EF4-FFF2-40B4-BE49-F238E27FC236}">
              <a16:creationId xmlns:a16="http://schemas.microsoft.com/office/drawing/2014/main" id="{7E84F6FF-FBB5-4BFF-B4FC-74BEB483BE70}"/>
            </a:ext>
          </a:extLst>
        </xdr:cNvPr>
        <xdr:cNvCxnSpPr/>
      </xdr:nvCxnSpPr>
      <xdr:spPr>
        <a:xfrm flipV="1">
          <a:off x="19509104" y="16784682"/>
          <a:ext cx="0" cy="14848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168201</xdr:rowOff>
    </xdr:from>
    <xdr:ext cx="469744" cy="259045"/>
    <xdr:sp macro="" textlink="">
      <xdr:nvSpPr>
        <xdr:cNvPr id="726" name="【庁舎】&#10;一人当たり面積最小値テキスト">
          <a:extLst>
            <a:ext uri="{FF2B5EF4-FFF2-40B4-BE49-F238E27FC236}">
              <a16:creationId xmlns:a16="http://schemas.microsoft.com/office/drawing/2014/main" id="{96A358B3-87EB-4381-B424-B9EA990A14C2}"/>
            </a:ext>
          </a:extLst>
        </xdr:cNvPr>
        <xdr:cNvSpPr txBox="1"/>
      </xdr:nvSpPr>
      <xdr:spPr>
        <a:xfrm>
          <a:off x="19547840" y="18273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164374</xdr:rowOff>
    </xdr:from>
    <xdr:to>
      <xdr:col>116</xdr:col>
      <xdr:colOff>152400</xdr:colOff>
      <xdr:row>108</xdr:row>
      <xdr:rowOff>164374</xdr:rowOff>
    </xdr:to>
    <xdr:cxnSp macro="">
      <xdr:nvCxnSpPr>
        <xdr:cNvPr id="727" name="直線コネクタ 726">
          <a:extLst>
            <a:ext uri="{FF2B5EF4-FFF2-40B4-BE49-F238E27FC236}">
              <a16:creationId xmlns:a16="http://schemas.microsoft.com/office/drawing/2014/main" id="{2C829FF6-7A43-4D3B-8B88-436D4FFE50D3}"/>
            </a:ext>
          </a:extLst>
        </xdr:cNvPr>
        <xdr:cNvCxnSpPr/>
      </xdr:nvCxnSpPr>
      <xdr:spPr>
        <a:xfrm>
          <a:off x="19443700" y="1826949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138809</xdr:rowOff>
    </xdr:from>
    <xdr:ext cx="469744" cy="259045"/>
    <xdr:sp macro="" textlink="">
      <xdr:nvSpPr>
        <xdr:cNvPr id="728" name="【庁舎】&#10;一人当たり面積最大値テキスト">
          <a:extLst>
            <a:ext uri="{FF2B5EF4-FFF2-40B4-BE49-F238E27FC236}">
              <a16:creationId xmlns:a16="http://schemas.microsoft.com/office/drawing/2014/main" id="{DE51BEEB-1449-4902-8EDD-A21A0D004F3A}"/>
            </a:ext>
          </a:extLst>
        </xdr:cNvPr>
        <xdr:cNvSpPr txBox="1"/>
      </xdr:nvSpPr>
      <xdr:spPr>
        <a:xfrm>
          <a:off x="19547840" y="16567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20682</xdr:rowOff>
    </xdr:from>
    <xdr:to>
      <xdr:col>116</xdr:col>
      <xdr:colOff>152400</xdr:colOff>
      <xdr:row>100</xdr:row>
      <xdr:rowOff>20682</xdr:rowOff>
    </xdr:to>
    <xdr:cxnSp macro="">
      <xdr:nvCxnSpPr>
        <xdr:cNvPr id="729" name="直線コネクタ 728">
          <a:extLst>
            <a:ext uri="{FF2B5EF4-FFF2-40B4-BE49-F238E27FC236}">
              <a16:creationId xmlns:a16="http://schemas.microsoft.com/office/drawing/2014/main" id="{ED0CEB5C-91F0-4843-A3B4-4F591776195C}"/>
            </a:ext>
          </a:extLst>
        </xdr:cNvPr>
        <xdr:cNvCxnSpPr/>
      </xdr:nvCxnSpPr>
      <xdr:spPr>
        <a:xfrm>
          <a:off x="19443700" y="1678468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142983</xdr:rowOff>
    </xdr:from>
    <xdr:ext cx="469744" cy="259045"/>
    <xdr:sp macro="" textlink="">
      <xdr:nvSpPr>
        <xdr:cNvPr id="730" name="【庁舎】&#10;一人当たり面積平均値テキスト">
          <a:extLst>
            <a:ext uri="{FF2B5EF4-FFF2-40B4-BE49-F238E27FC236}">
              <a16:creationId xmlns:a16="http://schemas.microsoft.com/office/drawing/2014/main" id="{7BD1AE43-EB43-418B-A29C-61D8AD2C58D8}"/>
            </a:ext>
          </a:extLst>
        </xdr:cNvPr>
        <xdr:cNvSpPr txBox="1"/>
      </xdr:nvSpPr>
      <xdr:spPr>
        <a:xfrm>
          <a:off x="19547840" y="177451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120106</xdr:rowOff>
    </xdr:from>
    <xdr:to>
      <xdr:col>116</xdr:col>
      <xdr:colOff>114300</xdr:colOff>
      <xdr:row>107</xdr:row>
      <xdr:rowOff>50256</xdr:rowOff>
    </xdr:to>
    <xdr:sp macro="" textlink="">
      <xdr:nvSpPr>
        <xdr:cNvPr id="731" name="フローチャート: 判断 730">
          <a:extLst>
            <a:ext uri="{FF2B5EF4-FFF2-40B4-BE49-F238E27FC236}">
              <a16:creationId xmlns:a16="http://schemas.microsoft.com/office/drawing/2014/main" id="{040E948C-6697-4490-B36E-780D5F4B5EF5}"/>
            </a:ext>
          </a:extLst>
        </xdr:cNvPr>
        <xdr:cNvSpPr/>
      </xdr:nvSpPr>
      <xdr:spPr>
        <a:xfrm>
          <a:off x="19458940" y="1788994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116839</xdr:rowOff>
    </xdr:from>
    <xdr:to>
      <xdr:col>112</xdr:col>
      <xdr:colOff>38100</xdr:colOff>
      <xdr:row>107</xdr:row>
      <xdr:rowOff>46989</xdr:rowOff>
    </xdr:to>
    <xdr:sp macro="" textlink="">
      <xdr:nvSpPr>
        <xdr:cNvPr id="732" name="フローチャート: 判断 731">
          <a:extLst>
            <a:ext uri="{FF2B5EF4-FFF2-40B4-BE49-F238E27FC236}">
              <a16:creationId xmlns:a16="http://schemas.microsoft.com/office/drawing/2014/main" id="{E80FF93D-7499-4DC2-8B09-581A80B2DDB6}"/>
            </a:ext>
          </a:extLst>
        </xdr:cNvPr>
        <xdr:cNvSpPr/>
      </xdr:nvSpPr>
      <xdr:spPr>
        <a:xfrm>
          <a:off x="18735040" y="1788667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142966</xdr:rowOff>
    </xdr:from>
    <xdr:to>
      <xdr:col>107</xdr:col>
      <xdr:colOff>101600</xdr:colOff>
      <xdr:row>107</xdr:row>
      <xdr:rowOff>73116</xdr:rowOff>
    </xdr:to>
    <xdr:sp macro="" textlink="">
      <xdr:nvSpPr>
        <xdr:cNvPr id="733" name="フローチャート: 判断 732">
          <a:extLst>
            <a:ext uri="{FF2B5EF4-FFF2-40B4-BE49-F238E27FC236}">
              <a16:creationId xmlns:a16="http://schemas.microsoft.com/office/drawing/2014/main" id="{58E92898-2705-4A9A-9A8D-DADB14A30F7D}"/>
            </a:ext>
          </a:extLst>
        </xdr:cNvPr>
        <xdr:cNvSpPr/>
      </xdr:nvSpPr>
      <xdr:spPr>
        <a:xfrm>
          <a:off x="17937480" y="1791280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142966</xdr:rowOff>
    </xdr:from>
    <xdr:to>
      <xdr:col>102</xdr:col>
      <xdr:colOff>165100</xdr:colOff>
      <xdr:row>107</xdr:row>
      <xdr:rowOff>73116</xdr:rowOff>
    </xdr:to>
    <xdr:sp macro="" textlink="">
      <xdr:nvSpPr>
        <xdr:cNvPr id="734" name="フローチャート: 判断 733">
          <a:extLst>
            <a:ext uri="{FF2B5EF4-FFF2-40B4-BE49-F238E27FC236}">
              <a16:creationId xmlns:a16="http://schemas.microsoft.com/office/drawing/2014/main" id="{A7C0706C-04A0-4A6B-BBF3-0691887C6C71}"/>
            </a:ext>
          </a:extLst>
        </xdr:cNvPr>
        <xdr:cNvSpPr/>
      </xdr:nvSpPr>
      <xdr:spPr>
        <a:xfrm>
          <a:off x="17162780" y="1791280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142966</xdr:rowOff>
    </xdr:from>
    <xdr:to>
      <xdr:col>98</xdr:col>
      <xdr:colOff>38100</xdr:colOff>
      <xdr:row>107</xdr:row>
      <xdr:rowOff>73116</xdr:rowOff>
    </xdr:to>
    <xdr:sp macro="" textlink="">
      <xdr:nvSpPr>
        <xdr:cNvPr id="735" name="フローチャート: 判断 734">
          <a:extLst>
            <a:ext uri="{FF2B5EF4-FFF2-40B4-BE49-F238E27FC236}">
              <a16:creationId xmlns:a16="http://schemas.microsoft.com/office/drawing/2014/main" id="{88AA4CEF-D3F5-4EB9-839E-D067A767AF83}"/>
            </a:ext>
          </a:extLst>
        </xdr:cNvPr>
        <xdr:cNvSpPr/>
      </xdr:nvSpPr>
      <xdr:spPr>
        <a:xfrm>
          <a:off x="16388080" y="1791280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6" name="テキスト ボックス 735">
          <a:extLst>
            <a:ext uri="{FF2B5EF4-FFF2-40B4-BE49-F238E27FC236}">
              <a16:creationId xmlns:a16="http://schemas.microsoft.com/office/drawing/2014/main" id="{F825D362-037A-46F6-BC66-A8E088177B2A}"/>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7" name="テキスト ボックス 736">
          <a:extLst>
            <a:ext uri="{FF2B5EF4-FFF2-40B4-BE49-F238E27FC236}">
              <a16:creationId xmlns:a16="http://schemas.microsoft.com/office/drawing/2014/main" id="{5EDD66ED-A19F-4E08-AC9C-F3A15553EF24}"/>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8" name="テキスト ボックス 737">
          <a:extLst>
            <a:ext uri="{FF2B5EF4-FFF2-40B4-BE49-F238E27FC236}">
              <a16:creationId xmlns:a16="http://schemas.microsoft.com/office/drawing/2014/main" id="{05D6EDF4-7BF8-464C-9F87-3C248C46D817}"/>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9" name="テキスト ボックス 738">
          <a:extLst>
            <a:ext uri="{FF2B5EF4-FFF2-40B4-BE49-F238E27FC236}">
              <a16:creationId xmlns:a16="http://schemas.microsoft.com/office/drawing/2014/main" id="{AC35E32E-C834-4FA4-BE29-D59B1CAAF281}"/>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0" name="テキスト ボックス 739">
          <a:extLst>
            <a:ext uri="{FF2B5EF4-FFF2-40B4-BE49-F238E27FC236}">
              <a16:creationId xmlns:a16="http://schemas.microsoft.com/office/drawing/2014/main" id="{E3AC9243-AB3B-4370-9647-F14124A77CEF}"/>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66221</xdr:rowOff>
    </xdr:from>
    <xdr:to>
      <xdr:col>116</xdr:col>
      <xdr:colOff>114300</xdr:colOff>
      <xdr:row>107</xdr:row>
      <xdr:rowOff>167821</xdr:rowOff>
    </xdr:to>
    <xdr:sp macro="" textlink="">
      <xdr:nvSpPr>
        <xdr:cNvPr id="741" name="楕円 740">
          <a:extLst>
            <a:ext uri="{FF2B5EF4-FFF2-40B4-BE49-F238E27FC236}">
              <a16:creationId xmlns:a16="http://schemas.microsoft.com/office/drawing/2014/main" id="{4656980F-709D-4FE4-8677-8EF2C5C09F64}"/>
            </a:ext>
          </a:extLst>
        </xdr:cNvPr>
        <xdr:cNvSpPr/>
      </xdr:nvSpPr>
      <xdr:spPr>
        <a:xfrm>
          <a:off x="19458940" y="18003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44648</xdr:rowOff>
    </xdr:from>
    <xdr:ext cx="469744" cy="259045"/>
    <xdr:sp macro="" textlink="">
      <xdr:nvSpPr>
        <xdr:cNvPr id="742" name="【庁舎】&#10;一人当たり面積該当値テキスト">
          <a:extLst>
            <a:ext uri="{FF2B5EF4-FFF2-40B4-BE49-F238E27FC236}">
              <a16:creationId xmlns:a16="http://schemas.microsoft.com/office/drawing/2014/main" id="{D66A24CD-1E74-40AE-B70A-739285F32B22}"/>
            </a:ext>
          </a:extLst>
        </xdr:cNvPr>
        <xdr:cNvSpPr txBox="1"/>
      </xdr:nvSpPr>
      <xdr:spPr>
        <a:xfrm>
          <a:off x="19547840" y="17982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66221</xdr:rowOff>
    </xdr:from>
    <xdr:to>
      <xdr:col>112</xdr:col>
      <xdr:colOff>38100</xdr:colOff>
      <xdr:row>107</xdr:row>
      <xdr:rowOff>167821</xdr:rowOff>
    </xdr:to>
    <xdr:sp macro="" textlink="">
      <xdr:nvSpPr>
        <xdr:cNvPr id="743" name="楕円 742">
          <a:extLst>
            <a:ext uri="{FF2B5EF4-FFF2-40B4-BE49-F238E27FC236}">
              <a16:creationId xmlns:a16="http://schemas.microsoft.com/office/drawing/2014/main" id="{C08B8B3F-770F-4B31-9828-3E82CB4F28F3}"/>
            </a:ext>
          </a:extLst>
        </xdr:cNvPr>
        <xdr:cNvSpPr/>
      </xdr:nvSpPr>
      <xdr:spPr>
        <a:xfrm>
          <a:off x="18735040" y="1800370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117021</xdr:rowOff>
    </xdr:from>
    <xdr:to>
      <xdr:col>116</xdr:col>
      <xdr:colOff>63500</xdr:colOff>
      <xdr:row>107</xdr:row>
      <xdr:rowOff>117021</xdr:rowOff>
    </xdr:to>
    <xdr:cxnSp macro="">
      <xdr:nvCxnSpPr>
        <xdr:cNvPr id="744" name="直線コネクタ 743">
          <a:extLst>
            <a:ext uri="{FF2B5EF4-FFF2-40B4-BE49-F238E27FC236}">
              <a16:creationId xmlns:a16="http://schemas.microsoft.com/office/drawing/2014/main" id="{A743958A-3D4D-42A0-A0DA-001B2AC977B0}"/>
            </a:ext>
          </a:extLst>
        </xdr:cNvPr>
        <xdr:cNvCxnSpPr/>
      </xdr:nvCxnSpPr>
      <xdr:spPr>
        <a:xfrm>
          <a:off x="18778220" y="18054501"/>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62956</xdr:rowOff>
    </xdr:from>
    <xdr:to>
      <xdr:col>107</xdr:col>
      <xdr:colOff>101600</xdr:colOff>
      <xdr:row>107</xdr:row>
      <xdr:rowOff>164556</xdr:rowOff>
    </xdr:to>
    <xdr:sp macro="" textlink="">
      <xdr:nvSpPr>
        <xdr:cNvPr id="745" name="楕円 744">
          <a:extLst>
            <a:ext uri="{FF2B5EF4-FFF2-40B4-BE49-F238E27FC236}">
              <a16:creationId xmlns:a16="http://schemas.microsoft.com/office/drawing/2014/main" id="{28C55B7D-6BC3-414E-9831-1809083CF3A0}"/>
            </a:ext>
          </a:extLst>
        </xdr:cNvPr>
        <xdr:cNvSpPr/>
      </xdr:nvSpPr>
      <xdr:spPr>
        <a:xfrm>
          <a:off x="17937480" y="18000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113756</xdr:rowOff>
    </xdr:from>
    <xdr:to>
      <xdr:col>111</xdr:col>
      <xdr:colOff>177800</xdr:colOff>
      <xdr:row>107</xdr:row>
      <xdr:rowOff>117021</xdr:rowOff>
    </xdr:to>
    <xdr:cxnSp macro="">
      <xdr:nvCxnSpPr>
        <xdr:cNvPr id="746" name="直線コネクタ 745">
          <a:extLst>
            <a:ext uri="{FF2B5EF4-FFF2-40B4-BE49-F238E27FC236}">
              <a16:creationId xmlns:a16="http://schemas.microsoft.com/office/drawing/2014/main" id="{BB54B08E-F90C-411B-916E-E85F07D550D2}"/>
            </a:ext>
          </a:extLst>
        </xdr:cNvPr>
        <xdr:cNvCxnSpPr/>
      </xdr:nvCxnSpPr>
      <xdr:spPr>
        <a:xfrm>
          <a:off x="17988280" y="18051236"/>
          <a:ext cx="78994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59689</xdr:rowOff>
    </xdr:from>
    <xdr:to>
      <xdr:col>102</xdr:col>
      <xdr:colOff>165100</xdr:colOff>
      <xdr:row>107</xdr:row>
      <xdr:rowOff>161289</xdr:rowOff>
    </xdr:to>
    <xdr:sp macro="" textlink="">
      <xdr:nvSpPr>
        <xdr:cNvPr id="747" name="楕円 746">
          <a:extLst>
            <a:ext uri="{FF2B5EF4-FFF2-40B4-BE49-F238E27FC236}">
              <a16:creationId xmlns:a16="http://schemas.microsoft.com/office/drawing/2014/main" id="{4D93F9BC-2DC2-4944-9954-74C94208CB7B}"/>
            </a:ext>
          </a:extLst>
        </xdr:cNvPr>
        <xdr:cNvSpPr/>
      </xdr:nvSpPr>
      <xdr:spPr>
        <a:xfrm>
          <a:off x="17162780" y="17997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110489</xdr:rowOff>
    </xdr:from>
    <xdr:to>
      <xdr:col>107</xdr:col>
      <xdr:colOff>50800</xdr:colOff>
      <xdr:row>107</xdr:row>
      <xdr:rowOff>113756</xdr:rowOff>
    </xdr:to>
    <xdr:cxnSp macro="">
      <xdr:nvCxnSpPr>
        <xdr:cNvPr id="748" name="直線コネクタ 747">
          <a:extLst>
            <a:ext uri="{FF2B5EF4-FFF2-40B4-BE49-F238E27FC236}">
              <a16:creationId xmlns:a16="http://schemas.microsoft.com/office/drawing/2014/main" id="{517C6FE3-6A5B-403F-8B9D-358AD8CEE120}"/>
            </a:ext>
          </a:extLst>
        </xdr:cNvPr>
        <xdr:cNvCxnSpPr/>
      </xdr:nvCxnSpPr>
      <xdr:spPr>
        <a:xfrm>
          <a:off x="17213580" y="18047969"/>
          <a:ext cx="7747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53158</xdr:rowOff>
    </xdr:from>
    <xdr:to>
      <xdr:col>98</xdr:col>
      <xdr:colOff>38100</xdr:colOff>
      <xdr:row>107</xdr:row>
      <xdr:rowOff>154758</xdr:rowOff>
    </xdr:to>
    <xdr:sp macro="" textlink="">
      <xdr:nvSpPr>
        <xdr:cNvPr id="749" name="楕円 748">
          <a:extLst>
            <a:ext uri="{FF2B5EF4-FFF2-40B4-BE49-F238E27FC236}">
              <a16:creationId xmlns:a16="http://schemas.microsoft.com/office/drawing/2014/main" id="{567F8A9C-6D0C-448D-95CB-05E12D31E3DA}"/>
            </a:ext>
          </a:extLst>
        </xdr:cNvPr>
        <xdr:cNvSpPr/>
      </xdr:nvSpPr>
      <xdr:spPr>
        <a:xfrm>
          <a:off x="16388080" y="1799063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103958</xdr:rowOff>
    </xdr:from>
    <xdr:to>
      <xdr:col>102</xdr:col>
      <xdr:colOff>114300</xdr:colOff>
      <xdr:row>107</xdr:row>
      <xdr:rowOff>110489</xdr:rowOff>
    </xdr:to>
    <xdr:cxnSp macro="">
      <xdr:nvCxnSpPr>
        <xdr:cNvPr id="750" name="直線コネクタ 749">
          <a:extLst>
            <a:ext uri="{FF2B5EF4-FFF2-40B4-BE49-F238E27FC236}">
              <a16:creationId xmlns:a16="http://schemas.microsoft.com/office/drawing/2014/main" id="{1845F0DB-22F2-4A47-AAD7-03322A5FADA0}"/>
            </a:ext>
          </a:extLst>
        </xdr:cNvPr>
        <xdr:cNvCxnSpPr/>
      </xdr:nvCxnSpPr>
      <xdr:spPr>
        <a:xfrm>
          <a:off x="16431260" y="18041438"/>
          <a:ext cx="78232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63516</xdr:rowOff>
    </xdr:from>
    <xdr:ext cx="469744" cy="259045"/>
    <xdr:sp macro="" textlink="">
      <xdr:nvSpPr>
        <xdr:cNvPr id="751" name="n_1aveValue【庁舎】&#10;一人当たり面積">
          <a:extLst>
            <a:ext uri="{FF2B5EF4-FFF2-40B4-BE49-F238E27FC236}">
              <a16:creationId xmlns:a16="http://schemas.microsoft.com/office/drawing/2014/main" id="{34ADBF5A-CD6A-47A0-AA44-F32E9A90ADE1}"/>
            </a:ext>
          </a:extLst>
        </xdr:cNvPr>
        <xdr:cNvSpPr txBox="1"/>
      </xdr:nvSpPr>
      <xdr:spPr>
        <a:xfrm>
          <a:off x="18561127" y="17665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89643</xdr:rowOff>
    </xdr:from>
    <xdr:ext cx="469744" cy="259045"/>
    <xdr:sp macro="" textlink="">
      <xdr:nvSpPr>
        <xdr:cNvPr id="752" name="n_2aveValue【庁舎】&#10;一人当たり面積">
          <a:extLst>
            <a:ext uri="{FF2B5EF4-FFF2-40B4-BE49-F238E27FC236}">
              <a16:creationId xmlns:a16="http://schemas.microsoft.com/office/drawing/2014/main" id="{AF0C69DE-09FA-4009-86AF-44078BE625AF}"/>
            </a:ext>
          </a:extLst>
        </xdr:cNvPr>
        <xdr:cNvSpPr txBox="1"/>
      </xdr:nvSpPr>
      <xdr:spPr>
        <a:xfrm>
          <a:off x="17776267" y="17691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89643</xdr:rowOff>
    </xdr:from>
    <xdr:ext cx="469744" cy="259045"/>
    <xdr:sp macro="" textlink="">
      <xdr:nvSpPr>
        <xdr:cNvPr id="753" name="n_3aveValue【庁舎】&#10;一人当たり面積">
          <a:extLst>
            <a:ext uri="{FF2B5EF4-FFF2-40B4-BE49-F238E27FC236}">
              <a16:creationId xmlns:a16="http://schemas.microsoft.com/office/drawing/2014/main" id="{3EA27A15-90D4-4E1C-841D-7BBF768C2314}"/>
            </a:ext>
          </a:extLst>
        </xdr:cNvPr>
        <xdr:cNvSpPr txBox="1"/>
      </xdr:nvSpPr>
      <xdr:spPr>
        <a:xfrm>
          <a:off x="17001567" y="17691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89643</xdr:rowOff>
    </xdr:from>
    <xdr:ext cx="469744" cy="259045"/>
    <xdr:sp macro="" textlink="">
      <xdr:nvSpPr>
        <xdr:cNvPr id="754" name="n_4aveValue【庁舎】&#10;一人当たり面積">
          <a:extLst>
            <a:ext uri="{FF2B5EF4-FFF2-40B4-BE49-F238E27FC236}">
              <a16:creationId xmlns:a16="http://schemas.microsoft.com/office/drawing/2014/main" id="{EC45C5CC-0ADE-4B11-9741-933EA5E4BD3D}"/>
            </a:ext>
          </a:extLst>
        </xdr:cNvPr>
        <xdr:cNvSpPr txBox="1"/>
      </xdr:nvSpPr>
      <xdr:spPr>
        <a:xfrm>
          <a:off x="16226867" y="17691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158948</xdr:rowOff>
    </xdr:from>
    <xdr:ext cx="469744" cy="259045"/>
    <xdr:sp macro="" textlink="">
      <xdr:nvSpPr>
        <xdr:cNvPr id="755" name="n_1mainValue【庁舎】&#10;一人当たり面積">
          <a:extLst>
            <a:ext uri="{FF2B5EF4-FFF2-40B4-BE49-F238E27FC236}">
              <a16:creationId xmlns:a16="http://schemas.microsoft.com/office/drawing/2014/main" id="{0B30CCB1-7791-43BA-AFF2-154C2A7D0590}"/>
            </a:ext>
          </a:extLst>
        </xdr:cNvPr>
        <xdr:cNvSpPr txBox="1"/>
      </xdr:nvSpPr>
      <xdr:spPr>
        <a:xfrm>
          <a:off x="18561127" y="18096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155683</xdr:rowOff>
    </xdr:from>
    <xdr:ext cx="469744" cy="259045"/>
    <xdr:sp macro="" textlink="">
      <xdr:nvSpPr>
        <xdr:cNvPr id="756" name="n_2mainValue【庁舎】&#10;一人当たり面積">
          <a:extLst>
            <a:ext uri="{FF2B5EF4-FFF2-40B4-BE49-F238E27FC236}">
              <a16:creationId xmlns:a16="http://schemas.microsoft.com/office/drawing/2014/main" id="{C8FD01D3-DD2B-473E-8331-E2545255F0D6}"/>
            </a:ext>
          </a:extLst>
        </xdr:cNvPr>
        <xdr:cNvSpPr txBox="1"/>
      </xdr:nvSpPr>
      <xdr:spPr>
        <a:xfrm>
          <a:off x="17776267" y="18093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152416</xdr:rowOff>
    </xdr:from>
    <xdr:ext cx="469744" cy="259045"/>
    <xdr:sp macro="" textlink="">
      <xdr:nvSpPr>
        <xdr:cNvPr id="757" name="n_3mainValue【庁舎】&#10;一人当たり面積">
          <a:extLst>
            <a:ext uri="{FF2B5EF4-FFF2-40B4-BE49-F238E27FC236}">
              <a16:creationId xmlns:a16="http://schemas.microsoft.com/office/drawing/2014/main" id="{BA3954CD-CC9F-4956-B7AC-5942F6AEF1B0}"/>
            </a:ext>
          </a:extLst>
        </xdr:cNvPr>
        <xdr:cNvSpPr txBox="1"/>
      </xdr:nvSpPr>
      <xdr:spPr>
        <a:xfrm>
          <a:off x="17001567" y="18089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145885</xdr:rowOff>
    </xdr:from>
    <xdr:ext cx="469744" cy="259045"/>
    <xdr:sp macro="" textlink="">
      <xdr:nvSpPr>
        <xdr:cNvPr id="758" name="n_4mainValue【庁舎】&#10;一人当たり面積">
          <a:extLst>
            <a:ext uri="{FF2B5EF4-FFF2-40B4-BE49-F238E27FC236}">
              <a16:creationId xmlns:a16="http://schemas.microsoft.com/office/drawing/2014/main" id="{034B8D86-FD0A-4BBD-8DD5-3CF0BE887E5F}"/>
            </a:ext>
          </a:extLst>
        </xdr:cNvPr>
        <xdr:cNvSpPr txBox="1"/>
      </xdr:nvSpPr>
      <xdr:spPr>
        <a:xfrm>
          <a:off x="16226867" y="18083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9" name="正方形/長方形 758">
          <a:extLst>
            <a:ext uri="{FF2B5EF4-FFF2-40B4-BE49-F238E27FC236}">
              <a16:creationId xmlns:a16="http://schemas.microsoft.com/office/drawing/2014/main" id="{C8398A11-5421-4C01-B103-CC10187C115D}"/>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0" name="正方形/長方形 759">
          <a:extLst>
            <a:ext uri="{FF2B5EF4-FFF2-40B4-BE49-F238E27FC236}">
              <a16:creationId xmlns:a16="http://schemas.microsoft.com/office/drawing/2014/main" id="{D1349467-FCB9-4EE3-924D-0DC81C21CD4D}"/>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1" name="テキスト ボックス 760">
          <a:extLst>
            <a:ext uri="{FF2B5EF4-FFF2-40B4-BE49-F238E27FC236}">
              <a16:creationId xmlns:a16="http://schemas.microsoft.com/office/drawing/2014/main" id="{17B08089-F06C-4318-A1DE-F58F53955F6F}"/>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類似団体と比較して、特に有形固定資産減価償却率が高くなっている施設は、図書館、体育館・プール、消防施設であり、特に低くなっている施設は、保健センター、庁舎である。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体育館・プールについては、有形固定資産減価償却率</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94.6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％となっているが、令和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年度に策定された公共施設個別施設計画に基づき、今後、老朽化対策に積極的に取り組んでいく。</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保健センター、庁舎については、平成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中央公民館、保健センター、庁舎の総合施設として建替えを実施したため、有形固定資産減価償却率が低くなっている。これに伴い、一人当たり面積が少なく、今後の維持管理費用の減少も見込んでい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p97228\Box\11108_10_&#24193;&#20869;&#29992;\&#36001;&#25919;&#20418;\&#36001;&#25919;&#20418;\06_&#36001;&#25919;&#20418;&#12381;&#12398;&#20182;\08_&#36001;&#25919;&#29366;&#27841;&#36039;&#26009;&#38598;\R5\22_&#24066;&#30010;&#26449;&#22238;&#31572;&#65288;&#65298;&#22238;&#30446;&#65289;\22_&#23696;&#21335;&#30010;&#9679;&#9675;\&#12304;&#36001;&#25919;&#29366;&#27841;&#36039;&#26009;&#38598;&#12305;_213021_&#23696;&#21335;&#30010;_2022(2&#22238;&#30446;).xlsx" TargetMode="External"/><Relationship Id="rId1" Type="http://schemas.openxmlformats.org/officeDocument/2006/relationships/externalLinkPath" Target="/Users/p97228/Box/11108_10_&#24193;&#20869;&#29992;/&#36001;&#25919;&#20418;/&#36001;&#25919;&#20418;/06_&#36001;&#25919;&#20418;&#12381;&#12398;&#20182;/08_&#36001;&#25919;&#29366;&#27841;&#36039;&#26009;&#38598;/R5/22_&#24066;&#30010;&#26449;&#22238;&#31572;&#65288;&#65298;&#22238;&#30446;&#65289;/22_&#23696;&#21335;&#30010;&#9679;&#9675;/&#12304;&#36001;&#25919;&#29366;&#27841;&#36039;&#26009;&#38598;&#12305;_213021_&#23696;&#21335;&#30010;_2022(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公会計指標分析・財政指標組合せ分析表"/>
      <sheetName val="施設類型別ストック情報分析表①"/>
      <sheetName val="施設類型別ストック情報分析表②"/>
    </sheetNames>
    <sheetDataSet>
      <sheetData sheetId="0">
        <row r="50">
          <cell r="BP50" t="str">
            <v>H30</v>
          </cell>
          <cell r="BX50" t="str">
            <v>R01</v>
          </cell>
          <cell r="CF50" t="str">
            <v>R02</v>
          </cell>
          <cell r="CN50" t="str">
            <v>R03</v>
          </cell>
          <cell r="CV50" t="str">
            <v>R04</v>
          </cell>
        </row>
        <row r="51">
          <cell r="AN51" t="str">
            <v>当該団体値</v>
          </cell>
          <cell r="CF51">
            <v>8.1</v>
          </cell>
          <cell r="CN51">
            <v>3.5</v>
          </cell>
        </row>
        <row r="53">
          <cell r="BP53">
            <v>36.700000000000003</v>
          </cell>
          <cell r="BX53">
            <v>37.200000000000003</v>
          </cell>
          <cell r="CF53">
            <v>37.299999999999997</v>
          </cell>
          <cell r="CN53">
            <v>38</v>
          </cell>
          <cell r="CV53">
            <v>38.5</v>
          </cell>
        </row>
        <row r="55">
          <cell r="AN55" t="str">
            <v>類似団体内平均値</v>
          </cell>
          <cell r="BP55">
            <v>18.2</v>
          </cell>
          <cell r="BX55">
            <v>20.3</v>
          </cell>
          <cell r="CF55">
            <v>15.5</v>
          </cell>
          <cell r="CN55">
            <v>4.5999999999999996</v>
          </cell>
          <cell r="CV55">
            <v>1.6</v>
          </cell>
        </row>
        <row r="57">
          <cell r="BP57">
            <v>59.3</v>
          </cell>
          <cell r="BX57">
            <v>60.3</v>
          </cell>
          <cell r="CF57">
            <v>61.5</v>
          </cell>
          <cell r="CN57">
            <v>61</v>
          </cell>
          <cell r="CV57">
            <v>62.3</v>
          </cell>
        </row>
        <row r="72">
          <cell r="BP72" t="str">
            <v>H30</v>
          </cell>
          <cell r="BX72" t="str">
            <v>R01</v>
          </cell>
          <cell r="CF72" t="str">
            <v>R02</v>
          </cell>
          <cell r="CN72" t="str">
            <v>R03</v>
          </cell>
          <cell r="CV72" t="str">
            <v>R04</v>
          </cell>
        </row>
        <row r="73">
          <cell r="AN73" t="str">
            <v>当該団体値</v>
          </cell>
          <cell r="CF73">
            <v>8.1</v>
          </cell>
          <cell r="CN73">
            <v>3.5</v>
          </cell>
        </row>
        <row r="75">
          <cell r="BP75">
            <v>4</v>
          </cell>
          <cell r="BX75">
            <v>4.0999999999999996</v>
          </cell>
          <cell r="CF75">
            <v>4.5</v>
          </cell>
          <cell r="CN75">
            <v>5.6</v>
          </cell>
          <cell r="CV75">
            <v>6.9</v>
          </cell>
        </row>
        <row r="77">
          <cell r="AN77" t="str">
            <v>類似団体内平均値</v>
          </cell>
          <cell r="BP77">
            <v>18.2</v>
          </cell>
          <cell r="BX77">
            <v>20.3</v>
          </cell>
          <cell r="CF77">
            <v>15.5</v>
          </cell>
          <cell r="CN77">
            <v>4.5999999999999996</v>
          </cell>
          <cell r="CV77">
            <v>1.6</v>
          </cell>
        </row>
        <row r="79">
          <cell r="BP79">
            <v>6.8</v>
          </cell>
          <cell r="BX79">
            <v>6.6</v>
          </cell>
          <cell r="CF79">
            <v>6.4</v>
          </cell>
          <cell r="CN79">
            <v>6.3</v>
          </cell>
          <cell r="CV79">
            <v>6.6</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0.8" zeroHeight="1" x14ac:dyDescent="0.2"/>
  <cols>
    <col min="1" max="11" width="2.109375" style="180" customWidth="1"/>
    <col min="12" max="12" width="2.21875" style="180" customWidth="1"/>
    <col min="13" max="17" width="2.33203125" style="180" customWidth="1"/>
    <col min="18" max="119" width="2.109375" style="180" customWidth="1"/>
    <col min="120" max="16384" width="0" style="180" hidden="1"/>
  </cols>
  <sheetData>
    <row r="1" spans="1:119" ht="33" customHeight="1" x14ac:dyDescent="0.2">
      <c r="B1" s="379" t="s">
        <v>81</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 thickBot="1" x14ac:dyDescent="0.25">
      <c r="B2" s="182" t="s">
        <v>82</v>
      </c>
      <c r="C2" s="182"/>
      <c r="D2" s="183"/>
    </row>
    <row r="3" spans="1:119" ht="18.75" customHeight="1" thickBot="1" x14ac:dyDescent="0.25">
      <c r="A3" s="181"/>
      <c r="B3" s="380" t="s">
        <v>83</v>
      </c>
      <c r="C3" s="381"/>
      <c r="D3" s="381"/>
      <c r="E3" s="382"/>
      <c r="F3" s="382"/>
      <c r="G3" s="382"/>
      <c r="H3" s="382"/>
      <c r="I3" s="382"/>
      <c r="J3" s="382"/>
      <c r="K3" s="382"/>
      <c r="L3" s="382" t="s">
        <v>84</v>
      </c>
      <c r="M3" s="382"/>
      <c r="N3" s="382"/>
      <c r="O3" s="382"/>
      <c r="P3" s="382"/>
      <c r="Q3" s="382"/>
      <c r="R3" s="389"/>
      <c r="S3" s="389"/>
      <c r="T3" s="389"/>
      <c r="U3" s="389"/>
      <c r="V3" s="390"/>
      <c r="W3" s="364" t="s">
        <v>85</v>
      </c>
      <c r="X3" s="365"/>
      <c r="Y3" s="365"/>
      <c r="Z3" s="365"/>
      <c r="AA3" s="365"/>
      <c r="AB3" s="381"/>
      <c r="AC3" s="389" t="s">
        <v>86</v>
      </c>
      <c r="AD3" s="365"/>
      <c r="AE3" s="365"/>
      <c r="AF3" s="365"/>
      <c r="AG3" s="365"/>
      <c r="AH3" s="365"/>
      <c r="AI3" s="365"/>
      <c r="AJ3" s="365"/>
      <c r="AK3" s="365"/>
      <c r="AL3" s="366"/>
      <c r="AM3" s="364" t="s">
        <v>87</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88</v>
      </c>
      <c r="BO3" s="365"/>
      <c r="BP3" s="365"/>
      <c r="BQ3" s="365"/>
      <c r="BR3" s="365"/>
      <c r="BS3" s="365"/>
      <c r="BT3" s="365"/>
      <c r="BU3" s="366"/>
      <c r="BV3" s="364" t="s">
        <v>89</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90</v>
      </c>
      <c r="CU3" s="365"/>
      <c r="CV3" s="365"/>
      <c r="CW3" s="365"/>
      <c r="CX3" s="365"/>
      <c r="CY3" s="365"/>
      <c r="CZ3" s="365"/>
      <c r="DA3" s="366"/>
      <c r="DB3" s="364" t="s">
        <v>91</v>
      </c>
      <c r="DC3" s="365"/>
      <c r="DD3" s="365"/>
      <c r="DE3" s="365"/>
      <c r="DF3" s="365"/>
      <c r="DG3" s="365"/>
      <c r="DH3" s="365"/>
      <c r="DI3" s="366"/>
    </row>
    <row r="4" spans="1:119" ht="18.75" customHeight="1" x14ac:dyDescent="0.2">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92</v>
      </c>
      <c r="AZ4" s="368"/>
      <c r="BA4" s="368"/>
      <c r="BB4" s="368"/>
      <c r="BC4" s="368"/>
      <c r="BD4" s="368"/>
      <c r="BE4" s="368"/>
      <c r="BF4" s="368"/>
      <c r="BG4" s="368"/>
      <c r="BH4" s="368"/>
      <c r="BI4" s="368"/>
      <c r="BJ4" s="368"/>
      <c r="BK4" s="368"/>
      <c r="BL4" s="368"/>
      <c r="BM4" s="369"/>
      <c r="BN4" s="370">
        <v>10605693</v>
      </c>
      <c r="BO4" s="371"/>
      <c r="BP4" s="371"/>
      <c r="BQ4" s="371"/>
      <c r="BR4" s="371"/>
      <c r="BS4" s="371"/>
      <c r="BT4" s="371"/>
      <c r="BU4" s="372"/>
      <c r="BV4" s="370">
        <v>10135643</v>
      </c>
      <c r="BW4" s="371"/>
      <c r="BX4" s="371"/>
      <c r="BY4" s="371"/>
      <c r="BZ4" s="371"/>
      <c r="CA4" s="371"/>
      <c r="CB4" s="371"/>
      <c r="CC4" s="372"/>
      <c r="CD4" s="373" t="s">
        <v>93</v>
      </c>
      <c r="CE4" s="374"/>
      <c r="CF4" s="374"/>
      <c r="CG4" s="374"/>
      <c r="CH4" s="374"/>
      <c r="CI4" s="374"/>
      <c r="CJ4" s="374"/>
      <c r="CK4" s="374"/>
      <c r="CL4" s="374"/>
      <c r="CM4" s="374"/>
      <c r="CN4" s="374"/>
      <c r="CO4" s="374"/>
      <c r="CP4" s="374"/>
      <c r="CQ4" s="374"/>
      <c r="CR4" s="374"/>
      <c r="CS4" s="375"/>
      <c r="CT4" s="376">
        <v>11.8</v>
      </c>
      <c r="CU4" s="377"/>
      <c r="CV4" s="377"/>
      <c r="CW4" s="377"/>
      <c r="CX4" s="377"/>
      <c r="CY4" s="377"/>
      <c r="CZ4" s="377"/>
      <c r="DA4" s="378"/>
      <c r="DB4" s="376">
        <v>15.4</v>
      </c>
      <c r="DC4" s="377"/>
      <c r="DD4" s="377"/>
      <c r="DE4" s="377"/>
      <c r="DF4" s="377"/>
      <c r="DG4" s="377"/>
      <c r="DH4" s="377"/>
      <c r="DI4" s="378"/>
    </row>
    <row r="5" spans="1:119" ht="18.75" customHeight="1" x14ac:dyDescent="0.2">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0" t="s">
        <v>94</v>
      </c>
      <c r="AN5" s="431"/>
      <c r="AO5" s="431"/>
      <c r="AP5" s="431"/>
      <c r="AQ5" s="431"/>
      <c r="AR5" s="431"/>
      <c r="AS5" s="431"/>
      <c r="AT5" s="432"/>
      <c r="AU5" s="433" t="s">
        <v>95</v>
      </c>
      <c r="AV5" s="434"/>
      <c r="AW5" s="434"/>
      <c r="AX5" s="434"/>
      <c r="AY5" s="435" t="s">
        <v>96</v>
      </c>
      <c r="AZ5" s="436"/>
      <c r="BA5" s="436"/>
      <c r="BB5" s="436"/>
      <c r="BC5" s="436"/>
      <c r="BD5" s="436"/>
      <c r="BE5" s="436"/>
      <c r="BF5" s="436"/>
      <c r="BG5" s="436"/>
      <c r="BH5" s="436"/>
      <c r="BI5" s="436"/>
      <c r="BJ5" s="436"/>
      <c r="BK5" s="436"/>
      <c r="BL5" s="436"/>
      <c r="BM5" s="437"/>
      <c r="BN5" s="438">
        <v>9891581</v>
      </c>
      <c r="BO5" s="439"/>
      <c r="BP5" s="439"/>
      <c r="BQ5" s="439"/>
      <c r="BR5" s="439"/>
      <c r="BS5" s="439"/>
      <c r="BT5" s="439"/>
      <c r="BU5" s="440"/>
      <c r="BV5" s="438">
        <v>9207944</v>
      </c>
      <c r="BW5" s="439"/>
      <c r="BX5" s="439"/>
      <c r="BY5" s="439"/>
      <c r="BZ5" s="439"/>
      <c r="CA5" s="439"/>
      <c r="CB5" s="439"/>
      <c r="CC5" s="440"/>
      <c r="CD5" s="441" t="s">
        <v>97</v>
      </c>
      <c r="CE5" s="442"/>
      <c r="CF5" s="442"/>
      <c r="CG5" s="442"/>
      <c r="CH5" s="442"/>
      <c r="CI5" s="442"/>
      <c r="CJ5" s="442"/>
      <c r="CK5" s="442"/>
      <c r="CL5" s="442"/>
      <c r="CM5" s="442"/>
      <c r="CN5" s="442"/>
      <c r="CO5" s="442"/>
      <c r="CP5" s="442"/>
      <c r="CQ5" s="442"/>
      <c r="CR5" s="442"/>
      <c r="CS5" s="443"/>
      <c r="CT5" s="404">
        <v>91</v>
      </c>
      <c r="CU5" s="405"/>
      <c r="CV5" s="405"/>
      <c r="CW5" s="405"/>
      <c r="CX5" s="405"/>
      <c r="CY5" s="405"/>
      <c r="CZ5" s="405"/>
      <c r="DA5" s="406"/>
      <c r="DB5" s="404">
        <v>85.6</v>
      </c>
      <c r="DC5" s="405"/>
      <c r="DD5" s="405"/>
      <c r="DE5" s="405"/>
      <c r="DF5" s="405"/>
      <c r="DG5" s="405"/>
      <c r="DH5" s="405"/>
      <c r="DI5" s="406"/>
    </row>
    <row r="6" spans="1:119" ht="18.75" customHeight="1" x14ac:dyDescent="0.2">
      <c r="A6" s="181"/>
      <c r="B6" s="407" t="s">
        <v>98</v>
      </c>
      <c r="C6" s="408"/>
      <c r="D6" s="408"/>
      <c r="E6" s="409"/>
      <c r="F6" s="409"/>
      <c r="G6" s="409"/>
      <c r="H6" s="409"/>
      <c r="I6" s="409"/>
      <c r="J6" s="409"/>
      <c r="K6" s="409"/>
      <c r="L6" s="409" t="s">
        <v>99</v>
      </c>
      <c r="M6" s="409"/>
      <c r="N6" s="409"/>
      <c r="O6" s="409"/>
      <c r="P6" s="409"/>
      <c r="Q6" s="409"/>
      <c r="R6" s="413"/>
      <c r="S6" s="413"/>
      <c r="T6" s="413"/>
      <c r="U6" s="413"/>
      <c r="V6" s="414"/>
      <c r="W6" s="417" t="s">
        <v>100</v>
      </c>
      <c r="X6" s="418"/>
      <c r="Y6" s="418"/>
      <c r="Z6" s="418"/>
      <c r="AA6" s="418"/>
      <c r="AB6" s="408"/>
      <c r="AC6" s="421" t="s">
        <v>101</v>
      </c>
      <c r="AD6" s="422"/>
      <c r="AE6" s="422"/>
      <c r="AF6" s="422"/>
      <c r="AG6" s="422"/>
      <c r="AH6" s="422"/>
      <c r="AI6" s="422"/>
      <c r="AJ6" s="422"/>
      <c r="AK6" s="422"/>
      <c r="AL6" s="423"/>
      <c r="AM6" s="430" t="s">
        <v>102</v>
      </c>
      <c r="AN6" s="431"/>
      <c r="AO6" s="431"/>
      <c r="AP6" s="431"/>
      <c r="AQ6" s="431"/>
      <c r="AR6" s="431"/>
      <c r="AS6" s="431"/>
      <c r="AT6" s="432"/>
      <c r="AU6" s="433" t="s">
        <v>95</v>
      </c>
      <c r="AV6" s="434"/>
      <c r="AW6" s="434"/>
      <c r="AX6" s="434"/>
      <c r="AY6" s="435" t="s">
        <v>103</v>
      </c>
      <c r="AZ6" s="436"/>
      <c r="BA6" s="436"/>
      <c r="BB6" s="436"/>
      <c r="BC6" s="436"/>
      <c r="BD6" s="436"/>
      <c r="BE6" s="436"/>
      <c r="BF6" s="436"/>
      <c r="BG6" s="436"/>
      <c r="BH6" s="436"/>
      <c r="BI6" s="436"/>
      <c r="BJ6" s="436"/>
      <c r="BK6" s="436"/>
      <c r="BL6" s="436"/>
      <c r="BM6" s="437"/>
      <c r="BN6" s="438">
        <v>714112</v>
      </c>
      <c r="BO6" s="439"/>
      <c r="BP6" s="439"/>
      <c r="BQ6" s="439"/>
      <c r="BR6" s="439"/>
      <c r="BS6" s="439"/>
      <c r="BT6" s="439"/>
      <c r="BU6" s="440"/>
      <c r="BV6" s="438">
        <v>927699</v>
      </c>
      <c r="BW6" s="439"/>
      <c r="BX6" s="439"/>
      <c r="BY6" s="439"/>
      <c r="BZ6" s="439"/>
      <c r="CA6" s="439"/>
      <c r="CB6" s="439"/>
      <c r="CC6" s="440"/>
      <c r="CD6" s="441" t="s">
        <v>104</v>
      </c>
      <c r="CE6" s="442"/>
      <c r="CF6" s="442"/>
      <c r="CG6" s="442"/>
      <c r="CH6" s="442"/>
      <c r="CI6" s="442"/>
      <c r="CJ6" s="442"/>
      <c r="CK6" s="442"/>
      <c r="CL6" s="442"/>
      <c r="CM6" s="442"/>
      <c r="CN6" s="442"/>
      <c r="CO6" s="442"/>
      <c r="CP6" s="442"/>
      <c r="CQ6" s="442"/>
      <c r="CR6" s="442"/>
      <c r="CS6" s="443"/>
      <c r="CT6" s="444">
        <v>92.6</v>
      </c>
      <c r="CU6" s="445"/>
      <c r="CV6" s="445"/>
      <c r="CW6" s="445"/>
      <c r="CX6" s="445"/>
      <c r="CY6" s="445"/>
      <c r="CZ6" s="445"/>
      <c r="DA6" s="446"/>
      <c r="DB6" s="444">
        <v>92.8</v>
      </c>
      <c r="DC6" s="445"/>
      <c r="DD6" s="445"/>
      <c r="DE6" s="445"/>
      <c r="DF6" s="445"/>
      <c r="DG6" s="445"/>
      <c r="DH6" s="445"/>
      <c r="DI6" s="446"/>
    </row>
    <row r="7" spans="1:119" ht="18.75" customHeight="1" x14ac:dyDescent="0.2">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24"/>
      <c r="AD7" s="425"/>
      <c r="AE7" s="425"/>
      <c r="AF7" s="425"/>
      <c r="AG7" s="425"/>
      <c r="AH7" s="425"/>
      <c r="AI7" s="425"/>
      <c r="AJ7" s="425"/>
      <c r="AK7" s="425"/>
      <c r="AL7" s="426"/>
      <c r="AM7" s="430" t="s">
        <v>105</v>
      </c>
      <c r="AN7" s="431"/>
      <c r="AO7" s="431"/>
      <c r="AP7" s="431"/>
      <c r="AQ7" s="431"/>
      <c r="AR7" s="431"/>
      <c r="AS7" s="431"/>
      <c r="AT7" s="432"/>
      <c r="AU7" s="433" t="s">
        <v>95</v>
      </c>
      <c r="AV7" s="434"/>
      <c r="AW7" s="434"/>
      <c r="AX7" s="434"/>
      <c r="AY7" s="435" t="s">
        <v>106</v>
      </c>
      <c r="AZ7" s="436"/>
      <c r="BA7" s="436"/>
      <c r="BB7" s="436"/>
      <c r="BC7" s="436"/>
      <c r="BD7" s="436"/>
      <c r="BE7" s="436"/>
      <c r="BF7" s="436"/>
      <c r="BG7" s="436"/>
      <c r="BH7" s="436"/>
      <c r="BI7" s="436"/>
      <c r="BJ7" s="436"/>
      <c r="BK7" s="436"/>
      <c r="BL7" s="436"/>
      <c r="BM7" s="437"/>
      <c r="BN7" s="438">
        <v>52892</v>
      </c>
      <c r="BO7" s="439"/>
      <c r="BP7" s="439"/>
      <c r="BQ7" s="439"/>
      <c r="BR7" s="439"/>
      <c r="BS7" s="439"/>
      <c r="BT7" s="439"/>
      <c r="BU7" s="440"/>
      <c r="BV7" s="438">
        <v>49592</v>
      </c>
      <c r="BW7" s="439"/>
      <c r="BX7" s="439"/>
      <c r="BY7" s="439"/>
      <c r="BZ7" s="439"/>
      <c r="CA7" s="439"/>
      <c r="CB7" s="439"/>
      <c r="CC7" s="440"/>
      <c r="CD7" s="441" t="s">
        <v>107</v>
      </c>
      <c r="CE7" s="442"/>
      <c r="CF7" s="442"/>
      <c r="CG7" s="442"/>
      <c r="CH7" s="442"/>
      <c r="CI7" s="442"/>
      <c r="CJ7" s="442"/>
      <c r="CK7" s="442"/>
      <c r="CL7" s="442"/>
      <c r="CM7" s="442"/>
      <c r="CN7" s="442"/>
      <c r="CO7" s="442"/>
      <c r="CP7" s="442"/>
      <c r="CQ7" s="442"/>
      <c r="CR7" s="442"/>
      <c r="CS7" s="443"/>
      <c r="CT7" s="438">
        <v>5595075</v>
      </c>
      <c r="CU7" s="439"/>
      <c r="CV7" s="439"/>
      <c r="CW7" s="439"/>
      <c r="CX7" s="439"/>
      <c r="CY7" s="439"/>
      <c r="CZ7" s="439"/>
      <c r="DA7" s="440"/>
      <c r="DB7" s="438">
        <v>5716024</v>
      </c>
      <c r="DC7" s="439"/>
      <c r="DD7" s="439"/>
      <c r="DE7" s="439"/>
      <c r="DF7" s="439"/>
      <c r="DG7" s="439"/>
      <c r="DH7" s="439"/>
      <c r="DI7" s="440"/>
    </row>
    <row r="8" spans="1:119" ht="18.75" customHeight="1" thickBot="1" x14ac:dyDescent="0.25">
      <c r="A8" s="181"/>
      <c r="B8" s="410"/>
      <c r="C8" s="411"/>
      <c r="D8" s="411"/>
      <c r="E8" s="412"/>
      <c r="F8" s="412"/>
      <c r="G8" s="412"/>
      <c r="H8" s="412"/>
      <c r="I8" s="412"/>
      <c r="J8" s="412"/>
      <c r="K8" s="412"/>
      <c r="L8" s="412"/>
      <c r="M8" s="412"/>
      <c r="N8" s="412"/>
      <c r="O8" s="412"/>
      <c r="P8" s="412"/>
      <c r="Q8" s="412"/>
      <c r="R8" s="415"/>
      <c r="S8" s="415"/>
      <c r="T8" s="415"/>
      <c r="U8" s="415"/>
      <c r="V8" s="416"/>
      <c r="W8" s="419"/>
      <c r="X8" s="420"/>
      <c r="Y8" s="420"/>
      <c r="Z8" s="420"/>
      <c r="AA8" s="420"/>
      <c r="AB8" s="411"/>
      <c r="AC8" s="427"/>
      <c r="AD8" s="428"/>
      <c r="AE8" s="428"/>
      <c r="AF8" s="428"/>
      <c r="AG8" s="428"/>
      <c r="AH8" s="428"/>
      <c r="AI8" s="428"/>
      <c r="AJ8" s="428"/>
      <c r="AK8" s="428"/>
      <c r="AL8" s="429"/>
      <c r="AM8" s="430" t="s">
        <v>108</v>
      </c>
      <c r="AN8" s="431"/>
      <c r="AO8" s="431"/>
      <c r="AP8" s="431"/>
      <c r="AQ8" s="431"/>
      <c r="AR8" s="431"/>
      <c r="AS8" s="431"/>
      <c r="AT8" s="432"/>
      <c r="AU8" s="433" t="s">
        <v>109</v>
      </c>
      <c r="AV8" s="434"/>
      <c r="AW8" s="434"/>
      <c r="AX8" s="434"/>
      <c r="AY8" s="435" t="s">
        <v>110</v>
      </c>
      <c r="AZ8" s="436"/>
      <c r="BA8" s="436"/>
      <c r="BB8" s="436"/>
      <c r="BC8" s="436"/>
      <c r="BD8" s="436"/>
      <c r="BE8" s="436"/>
      <c r="BF8" s="436"/>
      <c r="BG8" s="436"/>
      <c r="BH8" s="436"/>
      <c r="BI8" s="436"/>
      <c r="BJ8" s="436"/>
      <c r="BK8" s="436"/>
      <c r="BL8" s="436"/>
      <c r="BM8" s="437"/>
      <c r="BN8" s="438">
        <v>661220</v>
      </c>
      <c r="BO8" s="439"/>
      <c r="BP8" s="439"/>
      <c r="BQ8" s="439"/>
      <c r="BR8" s="439"/>
      <c r="BS8" s="439"/>
      <c r="BT8" s="439"/>
      <c r="BU8" s="440"/>
      <c r="BV8" s="438">
        <v>878107</v>
      </c>
      <c r="BW8" s="439"/>
      <c r="BX8" s="439"/>
      <c r="BY8" s="439"/>
      <c r="BZ8" s="439"/>
      <c r="CA8" s="439"/>
      <c r="CB8" s="439"/>
      <c r="CC8" s="440"/>
      <c r="CD8" s="441" t="s">
        <v>111</v>
      </c>
      <c r="CE8" s="442"/>
      <c r="CF8" s="442"/>
      <c r="CG8" s="442"/>
      <c r="CH8" s="442"/>
      <c r="CI8" s="442"/>
      <c r="CJ8" s="442"/>
      <c r="CK8" s="442"/>
      <c r="CL8" s="442"/>
      <c r="CM8" s="442"/>
      <c r="CN8" s="442"/>
      <c r="CO8" s="442"/>
      <c r="CP8" s="442"/>
      <c r="CQ8" s="442"/>
      <c r="CR8" s="442"/>
      <c r="CS8" s="443"/>
      <c r="CT8" s="447">
        <v>0.91</v>
      </c>
      <c r="CU8" s="448"/>
      <c r="CV8" s="448"/>
      <c r="CW8" s="448"/>
      <c r="CX8" s="448"/>
      <c r="CY8" s="448"/>
      <c r="CZ8" s="448"/>
      <c r="DA8" s="449"/>
      <c r="DB8" s="447">
        <v>0.93</v>
      </c>
      <c r="DC8" s="448"/>
      <c r="DD8" s="448"/>
      <c r="DE8" s="448"/>
      <c r="DF8" s="448"/>
      <c r="DG8" s="448"/>
      <c r="DH8" s="448"/>
      <c r="DI8" s="449"/>
    </row>
    <row r="9" spans="1:119" ht="18.75" customHeight="1" thickBot="1" x14ac:dyDescent="0.25">
      <c r="A9" s="181"/>
      <c r="B9" s="401" t="s">
        <v>112</v>
      </c>
      <c r="C9" s="402"/>
      <c r="D9" s="402"/>
      <c r="E9" s="402"/>
      <c r="F9" s="402"/>
      <c r="G9" s="402"/>
      <c r="H9" s="402"/>
      <c r="I9" s="402"/>
      <c r="J9" s="402"/>
      <c r="K9" s="450"/>
      <c r="L9" s="451" t="s">
        <v>113</v>
      </c>
      <c r="M9" s="452"/>
      <c r="N9" s="452"/>
      <c r="O9" s="452"/>
      <c r="P9" s="452"/>
      <c r="Q9" s="453"/>
      <c r="R9" s="454">
        <v>25881</v>
      </c>
      <c r="S9" s="455"/>
      <c r="T9" s="455"/>
      <c r="U9" s="455"/>
      <c r="V9" s="456"/>
      <c r="W9" s="364" t="s">
        <v>114</v>
      </c>
      <c r="X9" s="365"/>
      <c r="Y9" s="365"/>
      <c r="Z9" s="365"/>
      <c r="AA9" s="365"/>
      <c r="AB9" s="365"/>
      <c r="AC9" s="365"/>
      <c r="AD9" s="365"/>
      <c r="AE9" s="365"/>
      <c r="AF9" s="365"/>
      <c r="AG9" s="365"/>
      <c r="AH9" s="365"/>
      <c r="AI9" s="365"/>
      <c r="AJ9" s="365"/>
      <c r="AK9" s="365"/>
      <c r="AL9" s="366"/>
      <c r="AM9" s="430" t="s">
        <v>115</v>
      </c>
      <c r="AN9" s="431"/>
      <c r="AO9" s="431"/>
      <c r="AP9" s="431"/>
      <c r="AQ9" s="431"/>
      <c r="AR9" s="431"/>
      <c r="AS9" s="431"/>
      <c r="AT9" s="432"/>
      <c r="AU9" s="433" t="s">
        <v>116</v>
      </c>
      <c r="AV9" s="434"/>
      <c r="AW9" s="434"/>
      <c r="AX9" s="434"/>
      <c r="AY9" s="435" t="s">
        <v>117</v>
      </c>
      <c r="AZ9" s="436"/>
      <c r="BA9" s="436"/>
      <c r="BB9" s="436"/>
      <c r="BC9" s="436"/>
      <c r="BD9" s="436"/>
      <c r="BE9" s="436"/>
      <c r="BF9" s="436"/>
      <c r="BG9" s="436"/>
      <c r="BH9" s="436"/>
      <c r="BI9" s="436"/>
      <c r="BJ9" s="436"/>
      <c r="BK9" s="436"/>
      <c r="BL9" s="436"/>
      <c r="BM9" s="437"/>
      <c r="BN9" s="438">
        <v>-216887</v>
      </c>
      <c r="BO9" s="439"/>
      <c r="BP9" s="439"/>
      <c r="BQ9" s="439"/>
      <c r="BR9" s="439"/>
      <c r="BS9" s="439"/>
      <c r="BT9" s="439"/>
      <c r="BU9" s="440"/>
      <c r="BV9" s="438">
        <v>396807</v>
      </c>
      <c r="BW9" s="439"/>
      <c r="BX9" s="439"/>
      <c r="BY9" s="439"/>
      <c r="BZ9" s="439"/>
      <c r="CA9" s="439"/>
      <c r="CB9" s="439"/>
      <c r="CC9" s="440"/>
      <c r="CD9" s="441" t="s">
        <v>118</v>
      </c>
      <c r="CE9" s="442"/>
      <c r="CF9" s="442"/>
      <c r="CG9" s="442"/>
      <c r="CH9" s="442"/>
      <c r="CI9" s="442"/>
      <c r="CJ9" s="442"/>
      <c r="CK9" s="442"/>
      <c r="CL9" s="442"/>
      <c r="CM9" s="442"/>
      <c r="CN9" s="442"/>
      <c r="CO9" s="442"/>
      <c r="CP9" s="442"/>
      <c r="CQ9" s="442"/>
      <c r="CR9" s="442"/>
      <c r="CS9" s="443"/>
      <c r="CT9" s="404">
        <v>7.2</v>
      </c>
      <c r="CU9" s="405"/>
      <c r="CV9" s="405"/>
      <c r="CW9" s="405"/>
      <c r="CX9" s="405"/>
      <c r="CY9" s="405"/>
      <c r="CZ9" s="405"/>
      <c r="DA9" s="406"/>
      <c r="DB9" s="404">
        <v>7.4</v>
      </c>
      <c r="DC9" s="405"/>
      <c r="DD9" s="405"/>
      <c r="DE9" s="405"/>
      <c r="DF9" s="405"/>
      <c r="DG9" s="405"/>
      <c r="DH9" s="405"/>
      <c r="DI9" s="406"/>
    </row>
    <row r="10" spans="1:119" ht="18.75" customHeight="1" thickBot="1" x14ac:dyDescent="0.25">
      <c r="A10" s="181"/>
      <c r="B10" s="401"/>
      <c r="C10" s="402"/>
      <c r="D10" s="402"/>
      <c r="E10" s="402"/>
      <c r="F10" s="402"/>
      <c r="G10" s="402"/>
      <c r="H10" s="402"/>
      <c r="I10" s="402"/>
      <c r="J10" s="402"/>
      <c r="K10" s="450"/>
      <c r="L10" s="457" t="s">
        <v>119</v>
      </c>
      <c r="M10" s="431"/>
      <c r="N10" s="431"/>
      <c r="O10" s="431"/>
      <c r="P10" s="431"/>
      <c r="Q10" s="432"/>
      <c r="R10" s="458">
        <v>24622</v>
      </c>
      <c r="S10" s="459"/>
      <c r="T10" s="459"/>
      <c r="U10" s="459"/>
      <c r="V10" s="460"/>
      <c r="W10" s="395"/>
      <c r="X10" s="396"/>
      <c r="Y10" s="396"/>
      <c r="Z10" s="396"/>
      <c r="AA10" s="396"/>
      <c r="AB10" s="396"/>
      <c r="AC10" s="396"/>
      <c r="AD10" s="396"/>
      <c r="AE10" s="396"/>
      <c r="AF10" s="396"/>
      <c r="AG10" s="396"/>
      <c r="AH10" s="396"/>
      <c r="AI10" s="396"/>
      <c r="AJ10" s="396"/>
      <c r="AK10" s="396"/>
      <c r="AL10" s="399"/>
      <c r="AM10" s="430" t="s">
        <v>120</v>
      </c>
      <c r="AN10" s="431"/>
      <c r="AO10" s="431"/>
      <c r="AP10" s="431"/>
      <c r="AQ10" s="431"/>
      <c r="AR10" s="431"/>
      <c r="AS10" s="431"/>
      <c r="AT10" s="432"/>
      <c r="AU10" s="433" t="s">
        <v>95</v>
      </c>
      <c r="AV10" s="434"/>
      <c r="AW10" s="434"/>
      <c r="AX10" s="434"/>
      <c r="AY10" s="435" t="s">
        <v>121</v>
      </c>
      <c r="AZ10" s="436"/>
      <c r="BA10" s="436"/>
      <c r="BB10" s="436"/>
      <c r="BC10" s="436"/>
      <c r="BD10" s="436"/>
      <c r="BE10" s="436"/>
      <c r="BF10" s="436"/>
      <c r="BG10" s="436"/>
      <c r="BH10" s="436"/>
      <c r="BI10" s="436"/>
      <c r="BJ10" s="436"/>
      <c r="BK10" s="436"/>
      <c r="BL10" s="436"/>
      <c r="BM10" s="437"/>
      <c r="BN10" s="438">
        <v>323500</v>
      </c>
      <c r="BO10" s="439"/>
      <c r="BP10" s="439"/>
      <c r="BQ10" s="439"/>
      <c r="BR10" s="439"/>
      <c r="BS10" s="439"/>
      <c r="BT10" s="439"/>
      <c r="BU10" s="440"/>
      <c r="BV10" s="438">
        <v>284108</v>
      </c>
      <c r="BW10" s="439"/>
      <c r="BX10" s="439"/>
      <c r="BY10" s="439"/>
      <c r="BZ10" s="439"/>
      <c r="CA10" s="439"/>
      <c r="CB10" s="439"/>
      <c r="CC10" s="440"/>
      <c r="CD10" s="184" t="s">
        <v>122</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401"/>
      <c r="C11" s="402"/>
      <c r="D11" s="402"/>
      <c r="E11" s="402"/>
      <c r="F11" s="402"/>
      <c r="G11" s="402"/>
      <c r="H11" s="402"/>
      <c r="I11" s="402"/>
      <c r="J11" s="402"/>
      <c r="K11" s="450"/>
      <c r="L11" s="461" t="s">
        <v>123</v>
      </c>
      <c r="M11" s="462"/>
      <c r="N11" s="462"/>
      <c r="O11" s="462"/>
      <c r="P11" s="462"/>
      <c r="Q11" s="463"/>
      <c r="R11" s="464" t="s">
        <v>124</v>
      </c>
      <c r="S11" s="465"/>
      <c r="T11" s="465"/>
      <c r="U11" s="465"/>
      <c r="V11" s="466"/>
      <c r="W11" s="395"/>
      <c r="X11" s="396"/>
      <c r="Y11" s="396"/>
      <c r="Z11" s="396"/>
      <c r="AA11" s="396"/>
      <c r="AB11" s="396"/>
      <c r="AC11" s="396"/>
      <c r="AD11" s="396"/>
      <c r="AE11" s="396"/>
      <c r="AF11" s="396"/>
      <c r="AG11" s="396"/>
      <c r="AH11" s="396"/>
      <c r="AI11" s="396"/>
      <c r="AJ11" s="396"/>
      <c r="AK11" s="396"/>
      <c r="AL11" s="399"/>
      <c r="AM11" s="430" t="s">
        <v>125</v>
      </c>
      <c r="AN11" s="431"/>
      <c r="AO11" s="431"/>
      <c r="AP11" s="431"/>
      <c r="AQ11" s="431"/>
      <c r="AR11" s="431"/>
      <c r="AS11" s="431"/>
      <c r="AT11" s="432"/>
      <c r="AU11" s="433" t="s">
        <v>95</v>
      </c>
      <c r="AV11" s="434"/>
      <c r="AW11" s="434"/>
      <c r="AX11" s="434"/>
      <c r="AY11" s="435" t="s">
        <v>126</v>
      </c>
      <c r="AZ11" s="436"/>
      <c r="BA11" s="436"/>
      <c r="BB11" s="436"/>
      <c r="BC11" s="436"/>
      <c r="BD11" s="436"/>
      <c r="BE11" s="436"/>
      <c r="BF11" s="436"/>
      <c r="BG11" s="436"/>
      <c r="BH11" s="436"/>
      <c r="BI11" s="436"/>
      <c r="BJ11" s="436"/>
      <c r="BK11" s="436"/>
      <c r="BL11" s="436"/>
      <c r="BM11" s="437"/>
      <c r="BN11" s="438">
        <v>0</v>
      </c>
      <c r="BO11" s="439"/>
      <c r="BP11" s="439"/>
      <c r="BQ11" s="439"/>
      <c r="BR11" s="439"/>
      <c r="BS11" s="439"/>
      <c r="BT11" s="439"/>
      <c r="BU11" s="440"/>
      <c r="BV11" s="438">
        <v>0</v>
      </c>
      <c r="BW11" s="439"/>
      <c r="BX11" s="439"/>
      <c r="BY11" s="439"/>
      <c r="BZ11" s="439"/>
      <c r="CA11" s="439"/>
      <c r="CB11" s="439"/>
      <c r="CC11" s="440"/>
      <c r="CD11" s="441" t="s">
        <v>127</v>
      </c>
      <c r="CE11" s="442"/>
      <c r="CF11" s="442"/>
      <c r="CG11" s="442"/>
      <c r="CH11" s="442"/>
      <c r="CI11" s="442"/>
      <c r="CJ11" s="442"/>
      <c r="CK11" s="442"/>
      <c r="CL11" s="442"/>
      <c r="CM11" s="442"/>
      <c r="CN11" s="442"/>
      <c r="CO11" s="442"/>
      <c r="CP11" s="442"/>
      <c r="CQ11" s="442"/>
      <c r="CR11" s="442"/>
      <c r="CS11" s="443"/>
      <c r="CT11" s="447" t="s">
        <v>128</v>
      </c>
      <c r="CU11" s="448"/>
      <c r="CV11" s="448"/>
      <c r="CW11" s="448"/>
      <c r="CX11" s="448"/>
      <c r="CY11" s="448"/>
      <c r="CZ11" s="448"/>
      <c r="DA11" s="449"/>
      <c r="DB11" s="447" t="s">
        <v>129</v>
      </c>
      <c r="DC11" s="448"/>
      <c r="DD11" s="448"/>
      <c r="DE11" s="448"/>
      <c r="DF11" s="448"/>
      <c r="DG11" s="448"/>
      <c r="DH11" s="448"/>
      <c r="DI11" s="449"/>
    </row>
    <row r="12" spans="1:119" ht="18.75" customHeight="1" x14ac:dyDescent="0.2">
      <c r="A12" s="181"/>
      <c r="B12" s="467" t="s">
        <v>130</v>
      </c>
      <c r="C12" s="468"/>
      <c r="D12" s="468"/>
      <c r="E12" s="468"/>
      <c r="F12" s="468"/>
      <c r="G12" s="468"/>
      <c r="H12" s="468"/>
      <c r="I12" s="468"/>
      <c r="J12" s="468"/>
      <c r="K12" s="469"/>
      <c r="L12" s="476" t="s">
        <v>131</v>
      </c>
      <c r="M12" s="477"/>
      <c r="N12" s="477"/>
      <c r="O12" s="477"/>
      <c r="P12" s="477"/>
      <c r="Q12" s="478"/>
      <c r="R12" s="479">
        <v>26243</v>
      </c>
      <c r="S12" s="480"/>
      <c r="T12" s="480"/>
      <c r="U12" s="480"/>
      <c r="V12" s="481"/>
      <c r="W12" s="482" t="s">
        <v>1</v>
      </c>
      <c r="X12" s="434"/>
      <c r="Y12" s="434"/>
      <c r="Z12" s="434"/>
      <c r="AA12" s="434"/>
      <c r="AB12" s="483"/>
      <c r="AC12" s="484" t="s">
        <v>132</v>
      </c>
      <c r="AD12" s="485"/>
      <c r="AE12" s="485"/>
      <c r="AF12" s="485"/>
      <c r="AG12" s="486"/>
      <c r="AH12" s="484" t="s">
        <v>133</v>
      </c>
      <c r="AI12" s="485"/>
      <c r="AJ12" s="485"/>
      <c r="AK12" s="485"/>
      <c r="AL12" s="487"/>
      <c r="AM12" s="430" t="s">
        <v>134</v>
      </c>
      <c r="AN12" s="431"/>
      <c r="AO12" s="431"/>
      <c r="AP12" s="431"/>
      <c r="AQ12" s="431"/>
      <c r="AR12" s="431"/>
      <c r="AS12" s="431"/>
      <c r="AT12" s="432"/>
      <c r="AU12" s="433" t="s">
        <v>95</v>
      </c>
      <c r="AV12" s="434"/>
      <c r="AW12" s="434"/>
      <c r="AX12" s="434"/>
      <c r="AY12" s="435" t="s">
        <v>135</v>
      </c>
      <c r="AZ12" s="436"/>
      <c r="BA12" s="436"/>
      <c r="BB12" s="436"/>
      <c r="BC12" s="436"/>
      <c r="BD12" s="436"/>
      <c r="BE12" s="436"/>
      <c r="BF12" s="436"/>
      <c r="BG12" s="436"/>
      <c r="BH12" s="436"/>
      <c r="BI12" s="436"/>
      <c r="BJ12" s="436"/>
      <c r="BK12" s="436"/>
      <c r="BL12" s="436"/>
      <c r="BM12" s="437"/>
      <c r="BN12" s="438">
        <v>200000</v>
      </c>
      <c r="BO12" s="439"/>
      <c r="BP12" s="439"/>
      <c r="BQ12" s="439"/>
      <c r="BR12" s="439"/>
      <c r="BS12" s="439"/>
      <c r="BT12" s="439"/>
      <c r="BU12" s="440"/>
      <c r="BV12" s="438">
        <v>0</v>
      </c>
      <c r="BW12" s="439"/>
      <c r="BX12" s="439"/>
      <c r="BY12" s="439"/>
      <c r="BZ12" s="439"/>
      <c r="CA12" s="439"/>
      <c r="CB12" s="439"/>
      <c r="CC12" s="440"/>
      <c r="CD12" s="441" t="s">
        <v>136</v>
      </c>
      <c r="CE12" s="442"/>
      <c r="CF12" s="442"/>
      <c r="CG12" s="442"/>
      <c r="CH12" s="442"/>
      <c r="CI12" s="442"/>
      <c r="CJ12" s="442"/>
      <c r="CK12" s="442"/>
      <c r="CL12" s="442"/>
      <c r="CM12" s="442"/>
      <c r="CN12" s="442"/>
      <c r="CO12" s="442"/>
      <c r="CP12" s="442"/>
      <c r="CQ12" s="442"/>
      <c r="CR12" s="442"/>
      <c r="CS12" s="443"/>
      <c r="CT12" s="447" t="s">
        <v>128</v>
      </c>
      <c r="CU12" s="448"/>
      <c r="CV12" s="448"/>
      <c r="CW12" s="448"/>
      <c r="CX12" s="448"/>
      <c r="CY12" s="448"/>
      <c r="CZ12" s="448"/>
      <c r="DA12" s="449"/>
      <c r="DB12" s="447" t="s">
        <v>128</v>
      </c>
      <c r="DC12" s="448"/>
      <c r="DD12" s="448"/>
      <c r="DE12" s="448"/>
      <c r="DF12" s="448"/>
      <c r="DG12" s="448"/>
      <c r="DH12" s="448"/>
      <c r="DI12" s="449"/>
    </row>
    <row r="13" spans="1:119" ht="18.75" customHeight="1" x14ac:dyDescent="0.2">
      <c r="A13" s="181"/>
      <c r="B13" s="470"/>
      <c r="C13" s="471"/>
      <c r="D13" s="471"/>
      <c r="E13" s="471"/>
      <c r="F13" s="471"/>
      <c r="G13" s="471"/>
      <c r="H13" s="471"/>
      <c r="I13" s="471"/>
      <c r="J13" s="471"/>
      <c r="K13" s="472"/>
      <c r="L13" s="190"/>
      <c r="M13" s="498" t="s">
        <v>137</v>
      </c>
      <c r="N13" s="499"/>
      <c r="O13" s="499"/>
      <c r="P13" s="499"/>
      <c r="Q13" s="500"/>
      <c r="R13" s="491">
        <v>25557</v>
      </c>
      <c r="S13" s="492"/>
      <c r="T13" s="492"/>
      <c r="U13" s="492"/>
      <c r="V13" s="493"/>
      <c r="W13" s="417" t="s">
        <v>138</v>
      </c>
      <c r="X13" s="418"/>
      <c r="Y13" s="418"/>
      <c r="Z13" s="418"/>
      <c r="AA13" s="418"/>
      <c r="AB13" s="408"/>
      <c r="AC13" s="458">
        <v>175</v>
      </c>
      <c r="AD13" s="459"/>
      <c r="AE13" s="459"/>
      <c r="AF13" s="459"/>
      <c r="AG13" s="501"/>
      <c r="AH13" s="458">
        <v>221</v>
      </c>
      <c r="AI13" s="459"/>
      <c r="AJ13" s="459"/>
      <c r="AK13" s="459"/>
      <c r="AL13" s="460"/>
      <c r="AM13" s="430" t="s">
        <v>139</v>
      </c>
      <c r="AN13" s="431"/>
      <c r="AO13" s="431"/>
      <c r="AP13" s="431"/>
      <c r="AQ13" s="431"/>
      <c r="AR13" s="431"/>
      <c r="AS13" s="431"/>
      <c r="AT13" s="432"/>
      <c r="AU13" s="433" t="s">
        <v>140</v>
      </c>
      <c r="AV13" s="434"/>
      <c r="AW13" s="434"/>
      <c r="AX13" s="434"/>
      <c r="AY13" s="435" t="s">
        <v>141</v>
      </c>
      <c r="AZ13" s="436"/>
      <c r="BA13" s="436"/>
      <c r="BB13" s="436"/>
      <c r="BC13" s="436"/>
      <c r="BD13" s="436"/>
      <c r="BE13" s="436"/>
      <c r="BF13" s="436"/>
      <c r="BG13" s="436"/>
      <c r="BH13" s="436"/>
      <c r="BI13" s="436"/>
      <c r="BJ13" s="436"/>
      <c r="BK13" s="436"/>
      <c r="BL13" s="436"/>
      <c r="BM13" s="437"/>
      <c r="BN13" s="438">
        <v>-93387</v>
      </c>
      <c r="BO13" s="439"/>
      <c r="BP13" s="439"/>
      <c r="BQ13" s="439"/>
      <c r="BR13" s="439"/>
      <c r="BS13" s="439"/>
      <c r="BT13" s="439"/>
      <c r="BU13" s="440"/>
      <c r="BV13" s="438">
        <v>680915</v>
      </c>
      <c r="BW13" s="439"/>
      <c r="BX13" s="439"/>
      <c r="BY13" s="439"/>
      <c r="BZ13" s="439"/>
      <c r="CA13" s="439"/>
      <c r="CB13" s="439"/>
      <c r="CC13" s="440"/>
      <c r="CD13" s="441" t="s">
        <v>142</v>
      </c>
      <c r="CE13" s="442"/>
      <c r="CF13" s="442"/>
      <c r="CG13" s="442"/>
      <c r="CH13" s="442"/>
      <c r="CI13" s="442"/>
      <c r="CJ13" s="442"/>
      <c r="CK13" s="442"/>
      <c r="CL13" s="442"/>
      <c r="CM13" s="442"/>
      <c r="CN13" s="442"/>
      <c r="CO13" s="442"/>
      <c r="CP13" s="442"/>
      <c r="CQ13" s="442"/>
      <c r="CR13" s="442"/>
      <c r="CS13" s="443"/>
      <c r="CT13" s="404">
        <v>6.9</v>
      </c>
      <c r="CU13" s="405"/>
      <c r="CV13" s="405"/>
      <c r="CW13" s="405"/>
      <c r="CX13" s="405"/>
      <c r="CY13" s="405"/>
      <c r="CZ13" s="405"/>
      <c r="DA13" s="406"/>
      <c r="DB13" s="404">
        <v>5.6</v>
      </c>
      <c r="DC13" s="405"/>
      <c r="DD13" s="405"/>
      <c r="DE13" s="405"/>
      <c r="DF13" s="405"/>
      <c r="DG13" s="405"/>
      <c r="DH13" s="405"/>
      <c r="DI13" s="406"/>
    </row>
    <row r="14" spans="1:119" ht="18.75" customHeight="1" thickBot="1" x14ac:dyDescent="0.25">
      <c r="A14" s="181"/>
      <c r="B14" s="470"/>
      <c r="C14" s="471"/>
      <c r="D14" s="471"/>
      <c r="E14" s="471"/>
      <c r="F14" s="471"/>
      <c r="G14" s="471"/>
      <c r="H14" s="471"/>
      <c r="I14" s="471"/>
      <c r="J14" s="471"/>
      <c r="K14" s="472"/>
      <c r="L14" s="488" t="s">
        <v>143</v>
      </c>
      <c r="M14" s="489"/>
      <c r="N14" s="489"/>
      <c r="O14" s="489"/>
      <c r="P14" s="489"/>
      <c r="Q14" s="490"/>
      <c r="R14" s="491">
        <v>26272</v>
      </c>
      <c r="S14" s="492"/>
      <c r="T14" s="492"/>
      <c r="U14" s="492"/>
      <c r="V14" s="493"/>
      <c r="W14" s="397"/>
      <c r="X14" s="398"/>
      <c r="Y14" s="398"/>
      <c r="Z14" s="398"/>
      <c r="AA14" s="398"/>
      <c r="AB14" s="387"/>
      <c r="AC14" s="494">
        <v>1.4</v>
      </c>
      <c r="AD14" s="495"/>
      <c r="AE14" s="495"/>
      <c r="AF14" s="495"/>
      <c r="AG14" s="496"/>
      <c r="AH14" s="494">
        <v>1.9</v>
      </c>
      <c r="AI14" s="495"/>
      <c r="AJ14" s="495"/>
      <c r="AK14" s="495"/>
      <c r="AL14" s="497"/>
      <c r="AM14" s="430"/>
      <c r="AN14" s="431"/>
      <c r="AO14" s="431"/>
      <c r="AP14" s="431"/>
      <c r="AQ14" s="431"/>
      <c r="AR14" s="431"/>
      <c r="AS14" s="431"/>
      <c r="AT14" s="432"/>
      <c r="AU14" s="433"/>
      <c r="AV14" s="434"/>
      <c r="AW14" s="434"/>
      <c r="AX14" s="434"/>
      <c r="AY14" s="435"/>
      <c r="AZ14" s="436"/>
      <c r="BA14" s="436"/>
      <c r="BB14" s="436"/>
      <c r="BC14" s="436"/>
      <c r="BD14" s="436"/>
      <c r="BE14" s="436"/>
      <c r="BF14" s="436"/>
      <c r="BG14" s="436"/>
      <c r="BH14" s="436"/>
      <c r="BI14" s="436"/>
      <c r="BJ14" s="436"/>
      <c r="BK14" s="436"/>
      <c r="BL14" s="436"/>
      <c r="BM14" s="437"/>
      <c r="BN14" s="438"/>
      <c r="BO14" s="439"/>
      <c r="BP14" s="439"/>
      <c r="BQ14" s="439"/>
      <c r="BR14" s="439"/>
      <c r="BS14" s="439"/>
      <c r="BT14" s="439"/>
      <c r="BU14" s="440"/>
      <c r="BV14" s="438"/>
      <c r="BW14" s="439"/>
      <c r="BX14" s="439"/>
      <c r="BY14" s="439"/>
      <c r="BZ14" s="439"/>
      <c r="CA14" s="439"/>
      <c r="CB14" s="439"/>
      <c r="CC14" s="440"/>
      <c r="CD14" s="502" t="s">
        <v>144</v>
      </c>
      <c r="CE14" s="503"/>
      <c r="CF14" s="503"/>
      <c r="CG14" s="503"/>
      <c r="CH14" s="503"/>
      <c r="CI14" s="503"/>
      <c r="CJ14" s="503"/>
      <c r="CK14" s="503"/>
      <c r="CL14" s="503"/>
      <c r="CM14" s="503"/>
      <c r="CN14" s="503"/>
      <c r="CO14" s="503"/>
      <c r="CP14" s="503"/>
      <c r="CQ14" s="503"/>
      <c r="CR14" s="503"/>
      <c r="CS14" s="504"/>
      <c r="CT14" s="505" t="s">
        <v>129</v>
      </c>
      <c r="CU14" s="506"/>
      <c r="CV14" s="506"/>
      <c r="CW14" s="506"/>
      <c r="CX14" s="506"/>
      <c r="CY14" s="506"/>
      <c r="CZ14" s="506"/>
      <c r="DA14" s="507"/>
      <c r="DB14" s="505">
        <v>3.5</v>
      </c>
      <c r="DC14" s="506"/>
      <c r="DD14" s="506"/>
      <c r="DE14" s="506"/>
      <c r="DF14" s="506"/>
      <c r="DG14" s="506"/>
      <c r="DH14" s="506"/>
      <c r="DI14" s="507"/>
    </row>
    <row r="15" spans="1:119" ht="18.75" customHeight="1" x14ac:dyDescent="0.2">
      <c r="A15" s="181"/>
      <c r="B15" s="470"/>
      <c r="C15" s="471"/>
      <c r="D15" s="471"/>
      <c r="E15" s="471"/>
      <c r="F15" s="471"/>
      <c r="G15" s="471"/>
      <c r="H15" s="471"/>
      <c r="I15" s="471"/>
      <c r="J15" s="471"/>
      <c r="K15" s="472"/>
      <c r="L15" s="190"/>
      <c r="M15" s="498" t="s">
        <v>145</v>
      </c>
      <c r="N15" s="499"/>
      <c r="O15" s="499"/>
      <c r="P15" s="499"/>
      <c r="Q15" s="500"/>
      <c r="R15" s="491">
        <v>25639</v>
      </c>
      <c r="S15" s="492"/>
      <c r="T15" s="492"/>
      <c r="U15" s="492"/>
      <c r="V15" s="493"/>
      <c r="W15" s="417" t="s">
        <v>146</v>
      </c>
      <c r="X15" s="418"/>
      <c r="Y15" s="418"/>
      <c r="Z15" s="418"/>
      <c r="AA15" s="418"/>
      <c r="AB15" s="408"/>
      <c r="AC15" s="458">
        <v>3655</v>
      </c>
      <c r="AD15" s="459"/>
      <c r="AE15" s="459"/>
      <c r="AF15" s="459"/>
      <c r="AG15" s="501"/>
      <c r="AH15" s="458">
        <v>3651</v>
      </c>
      <c r="AI15" s="459"/>
      <c r="AJ15" s="459"/>
      <c r="AK15" s="459"/>
      <c r="AL15" s="460"/>
      <c r="AM15" s="430"/>
      <c r="AN15" s="431"/>
      <c r="AO15" s="431"/>
      <c r="AP15" s="431"/>
      <c r="AQ15" s="431"/>
      <c r="AR15" s="431"/>
      <c r="AS15" s="431"/>
      <c r="AT15" s="432"/>
      <c r="AU15" s="433"/>
      <c r="AV15" s="434"/>
      <c r="AW15" s="434"/>
      <c r="AX15" s="434"/>
      <c r="AY15" s="367" t="s">
        <v>147</v>
      </c>
      <c r="AZ15" s="368"/>
      <c r="BA15" s="368"/>
      <c r="BB15" s="368"/>
      <c r="BC15" s="368"/>
      <c r="BD15" s="368"/>
      <c r="BE15" s="368"/>
      <c r="BF15" s="368"/>
      <c r="BG15" s="368"/>
      <c r="BH15" s="368"/>
      <c r="BI15" s="368"/>
      <c r="BJ15" s="368"/>
      <c r="BK15" s="368"/>
      <c r="BL15" s="368"/>
      <c r="BM15" s="369"/>
      <c r="BN15" s="370">
        <v>3910369</v>
      </c>
      <c r="BO15" s="371"/>
      <c r="BP15" s="371"/>
      <c r="BQ15" s="371"/>
      <c r="BR15" s="371"/>
      <c r="BS15" s="371"/>
      <c r="BT15" s="371"/>
      <c r="BU15" s="372"/>
      <c r="BV15" s="370">
        <v>3756534</v>
      </c>
      <c r="BW15" s="371"/>
      <c r="BX15" s="371"/>
      <c r="BY15" s="371"/>
      <c r="BZ15" s="371"/>
      <c r="CA15" s="371"/>
      <c r="CB15" s="371"/>
      <c r="CC15" s="372"/>
      <c r="CD15" s="508" t="s">
        <v>148</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470"/>
      <c r="C16" s="471"/>
      <c r="D16" s="471"/>
      <c r="E16" s="471"/>
      <c r="F16" s="471"/>
      <c r="G16" s="471"/>
      <c r="H16" s="471"/>
      <c r="I16" s="471"/>
      <c r="J16" s="471"/>
      <c r="K16" s="472"/>
      <c r="L16" s="488" t="s">
        <v>149</v>
      </c>
      <c r="M16" s="511"/>
      <c r="N16" s="511"/>
      <c r="O16" s="511"/>
      <c r="P16" s="511"/>
      <c r="Q16" s="512"/>
      <c r="R16" s="513" t="s">
        <v>150</v>
      </c>
      <c r="S16" s="514"/>
      <c r="T16" s="514"/>
      <c r="U16" s="514"/>
      <c r="V16" s="515"/>
      <c r="W16" s="397"/>
      <c r="X16" s="398"/>
      <c r="Y16" s="398"/>
      <c r="Z16" s="398"/>
      <c r="AA16" s="398"/>
      <c r="AB16" s="387"/>
      <c r="AC16" s="494">
        <v>29.9</v>
      </c>
      <c r="AD16" s="495"/>
      <c r="AE16" s="495"/>
      <c r="AF16" s="495"/>
      <c r="AG16" s="496"/>
      <c r="AH16" s="494">
        <v>30.6</v>
      </c>
      <c r="AI16" s="495"/>
      <c r="AJ16" s="495"/>
      <c r="AK16" s="495"/>
      <c r="AL16" s="497"/>
      <c r="AM16" s="430"/>
      <c r="AN16" s="431"/>
      <c r="AO16" s="431"/>
      <c r="AP16" s="431"/>
      <c r="AQ16" s="431"/>
      <c r="AR16" s="431"/>
      <c r="AS16" s="431"/>
      <c r="AT16" s="432"/>
      <c r="AU16" s="433"/>
      <c r="AV16" s="434"/>
      <c r="AW16" s="434"/>
      <c r="AX16" s="434"/>
      <c r="AY16" s="435" t="s">
        <v>151</v>
      </c>
      <c r="AZ16" s="436"/>
      <c r="BA16" s="436"/>
      <c r="BB16" s="436"/>
      <c r="BC16" s="436"/>
      <c r="BD16" s="436"/>
      <c r="BE16" s="436"/>
      <c r="BF16" s="436"/>
      <c r="BG16" s="436"/>
      <c r="BH16" s="436"/>
      <c r="BI16" s="436"/>
      <c r="BJ16" s="436"/>
      <c r="BK16" s="436"/>
      <c r="BL16" s="436"/>
      <c r="BM16" s="437"/>
      <c r="BN16" s="438">
        <v>4395905</v>
      </c>
      <c r="BO16" s="439"/>
      <c r="BP16" s="439"/>
      <c r="BQ16" s="439"/>
      <c r="BR16" s="439"/>
      <c r="BS16" s="439"/>
      <c r="BT16" s="439"/>
      <c r="BU16" s="440"/>
      <c r="BV16" s="438">
        <v>4210467</v>
      </c>
      <c r="BW16" s="439"/>
      <c r="BX16" s="439"/>
      <c r="BY16" s="439"/>
      <c r="BZ16" s="439"/>
      <c r="CA16" s="439"/>
      <c r="CB16" s="439"/>
      <c r="CC16" s="440"/>
      <c r="CD16" s="194"/>
      <c r="CE16" s="519"/>
      <c r="CF16" s="519"/>
      <c r="CG16" s="519"/>
      <c r="CH16" s="519"/>
      <c r="CI16" s="519"/>
      <c r="CJ16" s="519"/>
      <c r="CK16" s="519"/>
      <c r="CL16" s="519"/>
      <c r="CM16" s="519"/>
      <c r="CN16" s="519"/>
      <c r="CO16" s="519"/>
      <c r="CP16" s="519"/>
      <c r="CQ16" s="519"/>
      <c r="CR16" s="519"/>
      <c r="CS16" s="520"/>
      <c r="CT16" s="404"/>
      <c r="CU16" s="405"/>
      <c r="CV16" s="405"/>
      <c r="CW16" s="405"/>
      <c r="CX16" s="405"/>
      <c r="CY16" s="405"/>
      <c r="CZ16" s="405"/>
      <c r="DA16" s="406"/>
      <c r="DB16" s="404"/>
      <c r="DC16" s="405"/>
      <c r="DD16" s="405"/>
      <c r="DE16" s="405"/>
      <c r="DF16" s="405"/>
      <c r="DG16" s="405"/>
      <c r="DH16" s="405"/>
      <c r="DI16" s="406"/>
    </row>
    <row r="17" spans="1:113" ht="18.75" customHeight="1" thickBot="1" x14ac:dyDescent="0.25">
      <c r="A17" s="181"/>
      <c r="B17" s="473"/>
      <c r="C17" s="474"/>
      <c r="D17" s="474"/>
      <c r="E17" s="474"/>
      <c r="F17" s="474"/>
      <c r="G17" s="474"/>
      <c r="H17" s="474"/>
      <c r="I17" s="474"/>
      <c r="J17" s="474"/>
      <c r="K17" s="475"/>
      <c r="L17" s="195"/>
      <c r="M17" s="516" t="s">
        <v>152</v>
      </c>
      <c r="N17" s="517"/>
      <c r="O17" s="517"/>
      <c r="P17" s="517"/>
      <c r="Q17" s="518"/>
      <c r="R17" s="513" t="s">
        <v>153</v>
      </c>
      <c r="S17" s="514"/>
      <c r="T17" s="514"/>
      <c r="U17" s="514"/>
      <c r="V17" s="515"/>
      <c r="W17" s="417" t="s">
        <v>154</v>
      </c>
      <c r="X17" s="418"/>
      <c r="Y17" s="418"/>
      <c r="Z17" s="418"/>
      <c r="AA17" s="418"/>
      <c r="AB17" s="408"/>
      <c r="AC17" s="458">
        <v>8402</v>
      </c>
      <c r="AD17" s="459"/>
      <c r="AE17" s="459"/>
      <c r="AF17" s="459"/>
      <c r="AG17" s="501"/>
      <c r="AH17" s="458">
        <v>8059</v>
      </c>
      <c r="AI17" s="459"/>
      <c r="AJ17" s="459"/>
      <c r="AK17" s="459"/>
      <c r="AL17" s="460"/>
      <c r="AM17" s="430"/>
      <c r="AN17" s="431"/>
      <c r="AO17" s="431"/>
      <c r="AP17" s="431"/>
      <c r="AQ17" s="431"/>
      <c r="AR17" s="431"/>
      <c r="AS17" s="431"/>
      <c r="AT17" s="432"/>
      <c r="AU17" s="433"/>
      <c r="AV17" s="434"/>
      <c r="AW17" s="434"/>
      <c r="AX17" s="434"/>
      <c r="AY17" s="435" t="s">
        <v>155</v>
      </c>
      <c r="AZ17" s="436"/>
      <c r="BA17" s="436"/>
      <c r="BB17" s="436"/>
      <c r="BC17" s="436"/>
      <c r="BD17" s="436"/>
      <c r="BE17" s="436"/>
      <c r="BF17" s="436"/>
      <c r="BG17" s="436"/>
      <c r="BH17" s="436"/>
      <c r="BI17" s="436"/>
      <c r="BJ17" s="436"/>
      <c r="BK17" s="436"/>
      <c r="BL17" s="436"/>
      <c r="BM17" s="437"/>
      <c r="BN17" s="438">
        <v>4984770</v>
      </c>
      <c r="BO17" s="439"/>
      <c r="BP17" s="439"/>
      <c r="BQ17" s="439"/>
      <c r="BR17" s="439"/>
      <c r="BS17" s="439"/>
      <c r="BT17" s="439"/>
      <c r="BU17" s="440"/>
      <c r="BV17" s="438">
        <v>4799519</v>
      </c>
      <c r="BW17" s="439"/>
      <c r="BX17" s="439"/>
      <c r="BY17" s="439"/>
      <c r="BZ17" s="439"/>
      <c r="CA17" s="439"/>
      <c r="CB17" s="439"/>
      <c r="CC17" s="440"/>
      <c r="CD17" s="194"/>
      <c r="CE17" s="519"/>
      <c r="CF17" s="519"/>
      <c r="CG17" s="519"/>
      <c r="CH17" s="519"/>
      <c r="CI17" s="519"/>
      <c r="CJ17" s="519"/>
      <c r="CK17" s="519"/>
      <c r="CL17" s="519"/>
      <c r="CM17" s="519"/>
      <c r="CN17" s="519"/>
      <c r="CO17" s="519"/>
      <c r="CP17" s="519"/>
      <c r="CQ17" s="519"/>
      <c r="CR17" s="519"/>
      <c r="CS17" s="520"/>
      <c r="CT17" s="404"/>
      <c r="CU17" s="405"/>
      <c r="CV17" s="405"/>
      <c r="CW17" s="405"/>
      <c r="CX17" s="405"/>
      <c r="CY17" s="405"/>
      <c r="CZ17" s="405"/>
      <c r="DA17" s="406"/>
      <c r="DB17" s="404"/>
      <c r="DC17" s="405"/>
      <c r="DD17" s="405"/>
      <c r="DE17" s="405"/>
      <c r="DF17" s="405"/>
      <c r="DG17" s="405"/>
      <c r="DH17" s="405"/>
      <c r="DI17" s="406"/>
    </row>
    <row r="18" spans="1:113" ht="18.75" customHeight="1" thickBot="1" x14ac:dyDescent="0.25">
      <c r="A18" s="181"/>
      <c r="B18" s="521" t="s">
        <v>156</v>
      </c>
      <c r="C18" s="450"/>
      <c r="D18" s="450"/>
      <c r="E18" s="522"/>
      <c r="F18" s="522"/>
      <c r="G18" s="522"/>
      <c r="H18" s="522"/>
      <c r="I18" s="522"/>
      <c r="J18" s="522"/>
      <c r="K18" s="522"/>
      <c r="L18" s="523">
        <v>7.91</v>
      </c>
      <c r="M18" s="523"/>
      <c r="N18" s="523"/>
      <c r="O18" s="523"/>
      <c r="P18" s="523"/>
      <c r="Q18" s="523"/>
      <c r="R18" s="524"/>
      <c r="S18" s="524"/>
      <c r="T18" s="524"/>
      <c r="U18" s="524"/>
      <c r="V18" s="525"/>
      <c r="W18" s="419"/>
      <c r="X18" s="420"/>
      <c r="Y18" s="420"/>
      <c r="Z18" s="420"/>
      <c r="AA18" s="420"/>
      <c r="AB18" s="411"/>
      <c r="AC18" s="526">
        <v>68.7</v>
      </c>
      <c r="AD18" s="527"/>
      <c r="AE18" s="527"/>
      <c r="AF18" s="527"/>
      <c r="AG18" s="528"/>
      <c r="AH18" s="526">
        <v>67.5</v>
      </c>
      <c r="AI18" s="527"/>
      <c r="AJ18" s="527"/>
      <c r="AK18" s="527"/>
      <c r="AL18" s="529"/>
      <c r="AM18" s="430"/>
      <c r="AN18" s="431"/>
      <c r="AO18" s="431"/>
      <c r="AP18" s="431"/>
      <c r="AQ18" s="431"/>
      <c r="AR18" s="431"/>
      <c r="AS18" s="431"/>
      <c r="AT18" s="432"/>
      <c r="AU18" s="433"/>
      <c r="AV18" s="434"/>
      <c r="AW18" s="434"/>
      <c r="AX18" s="434"/>
      <c r="AY18" s="435" t="s">
        <v>157</v>
      </c>
      <c r="AZ18" s="436"/>
      <c r="BA18" s="436"/>
      <c r="BB18" s="436"/>
      <c r="BC18" s="436"/>
      <c r="BD18" s="436"/>
      <c r="BE18" s="436"/>
      <c r="BF18" s="436"/>
      <c r="BG18" s="436"/>
      <c r="BH18" s="436"/>
      <c r="BI18" s="436"/>
      <c r="BJ18" s="436"/>
      <c r="BK18" s="436"/>
      <c r="BL18" s="436"/>
      <c r="BM18" s="437"/>
      <c r="BN18" s="438">
        <v>5239205</v>
      </c>
      <c r="BO18" s="439"/>
      <c r="BP18" s="439"/>
      <c r="BQ18" s="439"/>
      <c r="BR18" s="439"/>
      <c r="BS18" s="439"/>
      <c r="BT18" s="439"/>
      <c r="BU18" s="440"/>
      <c r="BV18" s="438">
        <v>5060874</v>
      </c>
      <c r="BW18" s="439"/>
      <c r="BX18" s="439"/>
      <c r="BY18" s="439"/>
      <c r="BZ18" s="439"/>
      <c r="CA18" s="439"/>
      <c r="CB18" s="439"/>
      <c r="CC18" s="440"/>
      <c r="CD18" s="194"/>
      <c r="CE18" s="519"/>
      <c r="CF18" s="519"/>
      <c r="CG18" s="519"/>
      <c r="CH18" s="519"/>
      <c r="CI18" s="519"/>
      <c r="CJ18" s="519"/>
      <c r="CK18" s="519"/>
      <c r="CL18" s="519"/>
      <c r="CM18" s="519"/>
      <c r="CN18" s="519"/>
      <c r="CO18" s="519"/>
      <c r="CP18" s="519"/>
      <c r="CQ18" s="519"/>
      <c r="CR18" s="519"/>
      <c r="CS18" s="520"/>
      <c r="CT18" s="404"/>
      <c r="CU18" s="405"/>
      <c r="CV18" s="405"/>
      <c r="CW18" s="405"/>
      <c r="CX18" s="405"/>
      <c r="CY18" s="405"/>
      <c r="CZ18" s="405"/>
      <c r="DA18" s="406"/>
      <c r="DB18" s="404"/>
      <c r="DC18" s="405"/>
      <c r="DD18" s="405"/>
      <c r="DE18" s="405"/>
      <c r="DF18" s="405"/>
      <c r="DG18" s="405"/>
      <c r="DH18" s="405"/>
      <c r="DI18" s="406"/>
    </row>
    <row r="19" spans="1:113" ht="18.75" customHeight="1" thickBot="1" x14ac:dyDescent="0.25">
      <c r="A19" s="181"/>
      <c r="B19" s="521" t="s">
        <v>158</v>
      </c>
      <c r="C19" s="450"/>
      <c r="D19" s="450"/>
      <c r="E19" s="522"/>
      <c r="F19" s="522"/>
      <c r="G19" s="522"/>
      <c r="H19" s="522"/>
      <c r="I19" s="522"/>
      <c r="J19" s="522"/>
      <c r="K19" s="522"/>
      <c r="L19" s="530">
        <v>3272</v>
      </c>
      <c r="M19" s="530"/>
      <c r="N19" s="530"/>
      <c r="O19" s="530"/>
      <c r="P19" s="530"/>
      <c r="Q19" s="530"/>
      <c r="R19" s="531"/>
      <c r="S19" s="531"/>
      <c r="T19" s="531"/>
      <c r="U19" s="531"/>
      <c r="V19" s="532"/>
      <c r="W19" s="364"/>
      <c r="X19" s="365"/>
      <c r="Y19" s="365"/>
      <c r="Z19" s="365"/>
      <c r="AA19" s="365"/>
      <c r="AB19" s="365"/>
      <c r="AC19" s="539"/>
      <c r="AD19" s="539"/>
      <c r="AE19" s="539"/>
      <c r="AF19" s="539"/>
      <c r="AG19" s="539"/>
      <c r="AH19" s="539"/>
      <c r="AI19" s="539"/>
      <c r="AJ19" s="539"/>
      <c r="AK19" s="539"/>
      <c r="AL19" s="540"/>
      <c r="AM19" s="430"/>
      <c r="AN19" s="431"/>
      <c r="AO19" s="431"/>
      <c r="AP19" s="431"/>
      <c r="AQ19" s="431"/>
      <c r="AR19" s="431"/>
      <c r="AS19" s="431"/>
      <c r="AT19" s="432"/>
      <c r="AU19" s="433"/>
      <c r="AV19" s="434"/>
      <c r="AW19" s="434"/>
      <c r="AX19" s="434"/>
      <c r="AY19" s="435" t="s">
        <v>159</v>
      </c>
      <c r="AZ19" s="436"/>
      <c r="BA19" s="436"/>
      <c r="BB19" s="436"/>
      <c r="BC19" s="436"/>
      <c r="BD19" s="436"/>
      <c r="BE19" s="436"/>
      <c r="BF19" s="436"/>
      <c r="BG19" s="436"/>
      <c r="BH19" s="436"/>
      <c r="BI19" s="436"/>
      <c r="BJ19" s="436"/>
      <c r="BK19" s="436"/>
      <c r="BL19" s="436"/>
      <c r="BM19" s="437"/>
      <c r="BN19" s="438">
        <v>7433692</v>
      </c>
      <c r="BO19" s="439"/>
      <c r="BP19" s="439"/>
      <c r="BQ19" s="439"/>
      <c r="BR19" s="439"/>
      <c r="BS19" s="439"/>
      <c r="BT19" s="439"/>
      <c r="BU19" s="440"/>
      <c r="BV19" s="438">
        <v>7163685</v>
      </c>
      <c r="BW19" s="439"/>
      <c r="BX19" s="439"/>
      <c r="BY19" s="439"/>
      <c r="BZ19" s="439"/>
      <c r="CA19" s="439"/>
      <c r="CB19" s="439"/>
      <c r="CC19" s="440"/>
      <c r="CD19" s="194"/>
      <c r="CE19" s="519"/>
      <c r="CF19" s="519"/>
      <c r="CG19" s="519"/>
      <c r="CH19" s="519"/>
      <c r="CI19" s="519"/>
      <c r="CJ19" s="519"/>
      <c r="CK19" s="519"/>
      <c r="CL19" s="519"/>
      <c r="CM19" s="519"/>
      <c r="CN19" s="519"/>
      <c r="CO19" s="519"/>
      <c r="CP19" s="519"/>
      <c r="CQ19" s="519"/>
      <c r="CR19" s="519"/>
      <c r="CS19" s="520"/>
      <c r="CT19" s="404"/>
      <c r="CU19" s="405"/>
      <c r="CV19" s="405"/>
      <c r="CW19" s="405"/>
      <c r="CX19" s="405"/>
      <c r="CY19" s="405"/>
      <c r="CZ19" s="405"/>
      <c r="DA19" s="406"/>
      <c r="DB19" s="404"/>
      <c r="DC19" s="405"/>
      <c r="DD19" s="405"/>
      <c r="DE19" s="405"/>
      <c r="DF19" s="405"/>
      <c r="DG19" s="405"/>
      <c r="DH19" s="405"/>
      <c r="DI19" s="406"/>
    </row>
    <row r="20" spans="1:113" ht="18.75" customHeight="1" thickBot="1" x14ac:dyDescent="0.25">
      <c r="A20" s="181"/>
      <c r="B20" s="521" t="s">
        <v>160</v>
      </c>
      <c r="C20" s="450"/>
      <c r="D20" s="450"/>
      <c r="E20" s="522"/>
      <c r="F20" s="522"/>
      <c r="G20" s="522"/>
      <c r="H20" s="522"/>
      <c r="I20" s="522"/>
      <c r="J20" s="522"/>
      <c r="K20" s="522"/>
      <c r="L20" s="530">
        <v>10585</v>
      </c>
      <c r="M20" s="530"/>
      <c r="N20" s="530"/>
      <c r="O20" s="530"/>
      <c r="P20" s="530"/>
      <c r="Q20" s="530"/>
      <c r="R20" s="531"/>
      <c r="S20" s="531"/>
      <c r="T20" s="531"/>
      <c r="U20" s="531"/>
      <c r="V20" s="532"/>
      <c r="W20" s="419"/>
      <c r="X20" s="420"/>
      <c r="Y20" s="420"/>
      <c r="Z20" s="420"/>
      <c r="AA20" s="420"/>
      <c r="AB20" s="420"/>
      <c r="AC20" s="533"/>
      <c r="AD20" s="533"/>
      <c r="AE20" s="533"/>
      <c r="AF20" s="533"/>
      <c r="AG20" s="533"/>
      <c r="AH20" s="533"/>
      <c r="AI20" s="533"/>
      <c r="AJ20" s="533"/>
      <c r="AK20" s="533"/>
      <c r="AL20" s="534"/>
      <c r="AM20" s="535"/>
      <c r="AN20" s="462"/>
      <c r="AO20" s="462"/>
      <c r="AP20" s="462"/>
      <c r="AQ20" s="462"/>
      <c r="AR20" s="462"/>
      <c r="AS20" s="462"/>
      <c r="AT20" s="463"/>
      <c r="AU20" s="536"/>
      <c r="AV20" s="537"/>
      <c r="AW20" s="537"/>
      <c r="AX20" s="538"/>
      <c r="AY20" s="435"/>
      <c r="AZ20" s="436"/>
      <c r="BA20" s="436"/>
      <c r="BB20" s="436"/>
      <c r="BC20" s="436"/>
      <c r="BD20" s="436"/>
      <c r="BE20" s="436"/>
      <c r="BF20" s="436"/>
      <c r="BG20" s="436"/>
      <c r="BH20" s="436"/>
      <c r="BI20" s="436"/>
      <c r="BJ20" s="436"/>
      <c r="BK20" s="436"/>
      <c r="BL20" s="436"/>
      <c r="BM20" s="437"/>
      <c r="BN20" s="438"/>
      <c r="BO20" s="439"/>
      <c r="BP20" s="439"/>
      <c r="BQ20" s="439"/>
      <c r="BR20" s="439"/>
      <c r="BS20" s="439"/>
      <c r="BT20" s="439"/>
      <c r="BU20" s="440"/>
      <c r="BV20" s="438"/>
      <c r="BW20" s="439"/>
      <c r="BX20" s="439"/>
      <c r="BY20" s="439"/>
      <c r="BZ20" s="439"/>
      <c r="CA20" s="439"/>
      <c r="CB20" s="439"/>
      <c r="CC20" s="440"/>
      <c r="CD20" s="194"/>
      <c r="CE20" s="519"/>
      <c r="CF20" s="519"/>
      <c r="CG20" s="519"/>
      <c r="CH20" s="519"/>
      <c r="CI20" s="519"/>
      <c r="CJ20" s="519"/>
      <c r="CK20" s="519"/>
      <c r="CL20" s="519"/>
      <c r="CM20" s="519"/>
      <c r="CN20" s="519"/>
      <c r="CO20" s="519"/>
      <c r="CP20" s="519"/>
      <c r="CQ20" s="519"/>
      <c r="CR20" s="519"/>
      <c r="CS20" s="520"/>
      <c r="CT20" s="404"/>
      <c r="CU20" s="405"/>
      <c r="CV20" s="405"/>
      <c r="CW20" s="405"/>
      <c r="CX20" s="405"/>
      <c r="CY20" s="405"/>
      <c r="CZ20" s="405"/>
      <c r="DA20" s="406"/>
      <c r="DB20" s="404"/>
      <c r="DC20" s="405"/>
      <c r="DD20" s="405"/>
      <c r="DE20" s="405"/>
      <c r="DF20" s="405"/>
      <c r="DG20" s="405"/>
      <c r="DH20" s="405"/>
      <c r="DI20" s="406"/>
    </row>
    <row r="21" spans="1:113" ht="18.75" customHeight="1" thickBot="1" x14ac:dyDescent="0.25">
      <c r="A21" s="181"/>
      <c r="B21" s="541" t="s">
        <v>161</v>
      </c>
      <c r="C21" s="542"/>
      <c r="D21" s="542"/>
      <c r="E21" s="542"/>
      <c r="F21" s="542"/>
      <c r="G21" s="542"/>
      <c r="H21" s="542"/>
      <c r="I21" s="542"/>
      <c r="J21" s="542"/>
      <c r="K21" s="542"/>
      <c r="L21" s="542"/>
      <c r="M21" s="542"/>
      <c r="N21" s="542"/>
      <c r="O21" s="542"/>
      <c r="P21" s="542"/>
      <c r="Q21" s="542"/>
      <c r="R21" s="542"/>
      <c r="S21" s="542"/>
      <c r="T21" s="542"/>
      <c r="U21" s="542"/>
      <c r="V21" s="542"/>
      <c r="W21" s="542"/>
      <c r="X21" s="542"/>
      <c r="Y21" s="542"/>
      <c r="Z21" s="542"/>
      <c r="AA21" s="542"/>
      <c r="AB21" s="542"/>
      <c r="AC21" s="542"/>
      <c r="AD21" s="542"/>
      <c r="AE21" s="542"/>
      <c r="AF21" s="542"/>
      <c r="AG21" s="542"/>
      <c r="AH21" s="542"/>
      <c r="AI21" s="542"/>
      <c r="AJ21" s="542"/>
      <c r="AK21" s="542"/>
      <c r="AL21" s="542"/>
      <c r="AM21" s="542"/>
      <c r="AN21" s="542"/>
      <c r="AO21" s="542"/>
      <c r="AP21" s="542"/>
      <c r="AQ21" s="542"/>
      <c r="AR21" s="542"/>
      <c r="AS21" s="542"/>
      <c r="AT21" s="542"/>
      <c r="AU21" s="542"/>
      <c r="AV21" s="542"/>
      <c r="AW21" s="542"/>
      <c r="AX21" s="543"/>
      <c r="AY21" s="544"/>
      <c r="AZ21" s="545"/>
      <c r="BA21" s="545"/>
      <c r="BB21" s="545"/>
      <c r="BC21" s="545"/>
      <c r="BD21" s="545"/>
      <c r="BE21" s="545"/>
      <c r="BF21" s="545"/>
      <c r="BG21" s="545"/>
      <c r="BH21" s="545"/>
      <c r="BI21" s="545"/>
      <c r="BJ21" s="545"/>
      <c r="BK21" s="545"/>
      <c r="BL21" s="545"/>
      <c r="BM21" s="546"/>
      <c r="BN21" s="547"/>
      <c r="BO21" s="548"/>
      <c r="BP21" s="548"/>
      <c r="BQ21" s="548"/>
      <c r="BR21" s="548"/>
      <c r="BS21" s="548"/>
      <c r="BT21" s="548"/>
      <c r="BU21" s="549"/>
      <c r="BV21" s="547"/>
      <c r="BW21" s="548"/>
      <c r="BX21" s="548"/>
      <c r="BY21" s="548"/>
      <c r="BZ21" s="548"/>
      <c r="CA21" s="548"/>
      <c r="CB21" s="548"/>
      <c r="CC21" s="549"/>
      <c r="CD21" s="194"/>
      <c r="CE21" s="519"/>
      <c r="CF21" s="519"/>
      <c r="CG21" s="519"/>
      <c r="CH21" s="519"/>
      <c r="CI21" s="519"/>
      <c r="CJ21" s="519"/>
      <c r="CK21" s="519"/>
      <c r="CL21" s="519"/>
      <c r="CM21" s="519"/>
      <c r="CN21" s="519"/>
      <c r="CO21" s="519"/>
      <c r="CP21" s="519"/>
      <c r="CQ21" s="519"/>
      <c r="CR21" s="519"/>
      <c r="CS21" s="520"/>
      <c r="CT21" s="404"/>
      <c r="CU21" s="405"/>
      <c r="CV21" s="405"/>
      <c r="CW21" s="405"/>
      <c r="CX21" s="405"/>
      <c r="CY21" s="405"/>
      <c r="CZ21" s="405"/>
      <c r="DA21" s="406"/>
      <c r="DB21" s="404"/>
      <c r="DC21" s="405"/>
      <c r="DD21" s="405"/>
      <c r="DE21" s="405"/>
      <c r="DF21" s="405"/>
      <c r="DG21" s="405"/>
      <c r="DH21" s="405"/>
      <c r="DI21" s="406"/>
    </row>
    <row r="22" spans="1:113" ht="18.75" customHeight="1" x14ac:dyDescent="0.2">
      <c r="A22" s="181"/>
      <c r="B22" s="550" t="s">
        <v>162</v>
      </c>
      <c r="C22" s="551"/>
      <c r="D22" s="552"/>
      <c r="E22" s="413" t="s">
        <v>1</v>
      </c>
      <c r="F22" s="418"/>
      <c r="G22" s="418"/>
      <c r="H22" s="418"/>
      <c r="I22" s="418"/>
      <c r="J22" s="418"/>
      <c r="K22" s="408"/>
      <c r="L22" s="413" t="s">
        <v>163</v>
      </c>
      <c r="M22" s="418"/>
      <c r="N22" s="418"/>
      <c r="O22" s="418"/>
      <c r="P22" s="408"/>
      <c r="Q22" s="559" t="s">
        <v>164</v>
      </c>
      <c r="R22" s="560"/>
      <c r="S22" s="560"/>
      <c r="T22" s="560"/>
      <c r="U22" s="560"/>
      <c r="V22" s="561"/>
      <c r="W22" s="565" t="s">
        <v>165</v>
      </c>
      <c r="X22" s="551"/>
      <c r="Y22" s="552"/>
      <c r="Z22" s="413" t="s">
        <v>1</v>
      </c>
      <c r="AA22" s="418"/>
      <c r="AB22" s="418"/>
      <c r="AC22" s="418"/>
      <c r="AD22" s="418"/>
      <c r="AE22" s="418"/>
      <c r="AF22" s="418"/>
      <c r="AG22" s="408"/>
      <c r="AH22" s="570" t="s">
        <v>166</v>
      </c>
      <c r="AI22" s="418"/>
      <c r="AJ22" s="418"/>
      <c r="AK22" s="418"/>
      <c r="AL22" s="408"/>
      <c r="AM22" s="570" t="s">
        <v>167</v>
      </c>
      <c r="AN22" s="571"/>
      <c r="AO22" s="571"/>
      <c r="AP22" s="571"/>
      <c r="AQ22" s="571"/>
      <c r="AR22" s="572"/>
      <c r="AS22" s="559" t="s">
        <v>164</v>
      </c>
      <c r="AT22" s="560"/>
      <c r="AU22" s="560"/>
      <c r="AV22" s="560"/>
      <c r="AW22" s="560"/>
      <c r="AX22" s="576"/>
      <c r="AY22" s="367" t="s">
        <v>168</v>
      </c>
      <c r="AZ22" s="368"/>
      <c r="BA22" s="368"/>
      <c r="BB22" s="368"/>
      <c r="BC22" s="368"/>
      <c r="BD22" s="368"/>
      <c r="BE22" s="368"/>
      <c r="BF22" s="368"/>
      <c r="BG22" s="368"/>
      <c r="BH22" s="368"/>
      <c r="BI22" s="368"/>
      <c r="BJ22" s="368"/>
      <c r="BK22" s="368"/>
      <c r="BL22" s="368"/>
      <c r="BM22" s="369"/>
      <c r="BN22" s="370">
        <v>4833664</v>
      </c>
      <c r="BO22" s="371"/>
      <c r="BP22" s="371"/>
      <c r="BQ22" s="371"/>
      <c r="BR22" s="371"/>
      <c r="BS22" s="371"/>
      <c r="BT22" s="371"/>
      <c r="BU22" s="372"/>
      <c r="BV22" s="370">
        <v>5140693</v>
      </c>
      <c r="BW22" s="371"/>
      <c r="BX22" s="371"/>
      <c r="BY22" s="371"/>
      <c r="BZ22" s="371"/>
      <c r="CA22" s="371"/>
      <c r="CB22" s="371"/>
      <c r="CC22" s="372"/>
      <c r="CD22" s="194"/>
      <c r="CE22" s="519"/>
      <c r="CF22" s="519"/>
      <c r="CG22" s="519"/>
      <c r="CH22" s="519"/>
      <c r="CI22" s="519"/>
      <c r="CJ22" s="519"/>
      <c r="CK22" s="519"/>
      <c r="CL22" s="519"/>
      <c r="CM22" s="519"/>
      <c r="CN22" s="519"/>
      <c r="CO22" s="519"/>
      <c r="CP22" s="519"/>
      <c r="CQ22" s="519"/>
      <c r="CR22" s="519"/>
      <c r="CS22" s="520"/>
      <c r="CT22" s="404"/>
      <c r="CU22" s="405"/>
      <c r="CV22" s="405"/>
      <c r="CW22" s="405"/>
      <c r="CX22" s="405"/>
      <c r="CY22" s="405"/>
      <c r="CZ22" s="405"/>
      <c r="DA22" s="406"/>
      <c r="DB22" s="404"/>
      <c r="DC22" s="405"/>
      <c r="DD22" s="405"/>
      <c r="DE22" s="405"/>
      <c r="DF22" s="405"/>
      <c r="DG22" s="405"/>
      <c r="DH22" s="405"/>
      <c r="DI22" s="406"/>
    </row>
    <row r="23" spans="1:113" ht="18.75" customHeight="1" x14ac:dyDescent="0.2">
      <c r="A23" s="181"/>
      <c r="B23" s="553"/>
      <c r="C23" s="554"/>
      <c r="D23" s="555"/>
      <c r="E23" s="393"/>
      <c r="F23" s="398"/>
      <c r="G23" s="398"/>
      <c r="H23" s="398"/>
      <c r="I23" s="398"/>
      <c r="J23" s="398"/>
      <c r="K23" s="387"/>
      <c r="L23" s="393"/>
      <c r="M23" s="398"/>
      <c r="N23" s="398"/>
      <c r="O23" s="398"/>
      <c r="P23" s="387"/>
      <c r="Q23" s="562"/>
      <c r="R23" s="563"/>
      <c r="S23" s="563"/>
      <c r="T23" s="563"/>
      <c r="U23" s="563"/>
      <c r="V23" s="564"/>
      <c r="W23" s="566"/>
      <c r="X23" s="554"/>
      <c r="Y23" s="555"/>
      <c r="Z23" s="393"/>
      <c r="AA23" s="398"/>
      <c r="AB23" s="398"/>
      <c r="AC23" s="398"/>
      <c r="AD23" s="398"/>
      <c r="AE23" s="398"/>
      <c r="AF23" s="398"/>
      <c r="AG23" s="387"/>
      <c r="AH23" s="393"/>
      <c r="AI23" s="398"/>
      <c r="AJ23" s="398"/>
      <c r="AK23" s="398"/>
      <c r="AL23" s="387"/>
      <c r="AM23" s="573"/>
      <c r="AN23" s="574"/>
      <c r="AO23" s="574"/>
      <c r="AP23" s="574"/>
      <c r="AQ23" s="574"/>
      <c r="AR23" s="575"/>
      <c r="AS23" s="562"/>
      <c r="AT23" s="563"/>
      <c r="AU23" s="563"/>
      <c r="AV23" s="563"/>
      <c r="AW23" s="563"/>
      <c r="AX23" s="577"/>
      <c r="AY23" s="435" t="s">
        <v>169</v>
      </c>
      <c r="AZ23" s="436"/>
      <c r="BA23" s="436"/>
      <c r="BB23" s="436"/>
      <c r="BC23" s="436"/>
      <c r="BD23" s="436"/>
      <c r="BE23" s="436"/>
      <c r="BF23" s="436"/>
      <c r="BG23" s="436"/>
      <c r="BH23" s="436"/>
      <c r="BI23" s="436"/>
      <c r="BJ23" s="436"/>
      <c r="BK23" s="436"/>
      <c r="BL23" s="436"/>
      <c r="BM23" s="437"/>
      <c r="BN23" s="438">
        <v>4470634</v>
      </c>
      <c r="BO23" s="439"/>
      <c r="BP23" s="439"/>
      <c r="BQ23" s="439"/>
      <c r="BR23" s="439"/>
      <c r="BS23" s="439"/>
      <c r="BT23" s="439"/>
      <c r="BU23" s="440"/>
      <c r="BV23" s="438">
        <v>4730896</v>
      </c>
      <c r="BW23" s="439"/>
      <c r="BX23" s="439"/>
      <c r="BY23" s="439"/>
      <c r="BZ23" s="439"/>
      <c r="CA23" s="439"/>
      <c r="CB23" s="439"/>
      <c r="CC23" s="440"/>
      <c r="CD23" s="194"/>
      <c r="CE23" s="519"/>
      <c r="CF23" s="519"/>
      <c r="CG23" s="519"/>
      <c r="CH23" s="519"/>
      <c r="CI23" s="519"/>
      <c r="CJ23" s="519"/>
      <c r="CK23" s="519"/>
      <c r="CL23" s="519"/>
      <c r="CM23" s="519"/>
      <c r="CN23" s="519"/>
      <c r="CO23" s="519"/>
      <c r="CP23" s="519"/>
      <c r="CQ23" s="519"/>
      <c r="CR23" s="519"/>
      <c r="CS23" s="520"/>
      <c r="CT23" s="404"/>
      <c r="CU23" s="405"/>
      <c r="CV23" s="405"/>
      <c r="CW23" s="405"/>
      <c r="CX23" s="405"/>
      <c r="CY23" s="405"/>
      <c r="CZ23" s="405"/>
      <c r="DA23" s="406"/>
      <c r="DB23" s="404"/>
      <c r="DC23" s="405"/>
      <c r="DD23" s="405"/>
      <c r="DE23" s="405"/>
      <c r="DF23" s="405"/>
      <c r="DG23" s="405"/>
      <c r="DH23" s="405"/>
      <c r="DI23" s="406"/>
    </row>
    <row r="24" spans="1:113" ht="18.75" customHeight="1" thickBot="1" x14ac:dyDescent="0.25">
      <c r="A24" s="181"/>
      <c r="B24" s="553"/>
      <c r="C24" s="554"/>
      <c r="D24" s="555"/>
      <c r="E24" s="457" t="s">
        <v>170</v>
      </c>
      <c r="F24" s="431"/>
      <c r="G24" s="431"/>
      <c r="H24" s="431"/>
      <c r="I24" s="431"/>
      <c r="J24" s="431"/>
      <c r="K24" s="432"/>
      <c r="L24" s="458">
        <v>1</v>
      </c>
      <c r="M24" s="459"/>
      <c r="N24" s="459"/>
      <c r="O24" s="459"/>
      <c r="P24" s="501"/>
      <c r="Q24" s="458">
        <v>7500</v>
      </c>
      <c r="R24" s="459"/>
      <c r="S24" s="459"/>
      <c r="T24" s="459"/>
      <c r="U24" s="459"/>
      <c r="V24" s="501"/>
      <c r="W24" s="566"/>
      <c r="X24" s="554"/>
      <c r="Y24" s="555"/>
      <c r="Z24" s="457" t="s">
        <v>171</v>
      </c>
      <c r="AA24" s="431"/>
      <c r="AB24" s="431"/>
      <c r="AC24" s="431"/>
      <c r="AD24" s="431"/>
      <c r="AE24" s="431"/>
      <c r="AF24" s="431"/>
      <c r="AG24" s="432"/>
      <c r="AH24" s="458">
        <v>123</v>
      </c>
      <c r="AI24" s="459"/>
      <c r="AJ24" s="459"/>
      <c r="AK24" s="459"/>
      <c r="AL24" s="501"/>
      <c r="AM24" s="458">
        <v>360636</v>
      </c>
      <c r="AN24" s="459"/>
      <c r="AO24" s="459"/>
      <c r="AP24" s="459"/>
      <c r="AQ24" s="459"/>
      <c r="AR24" s="501"/>
      <c r="AS24" s="458">
        <v>2932</v>
      </c>
      <c r="AT24" s="459"/>
      <c r="AU24" s="459"/>
      <c r="AV24" s="459"/>
      <c r="AW24" s="459"/>
      <c r="AX24" s="460"/>
      <c r="AY24" s="544" t="s">
        <v>172</v>
      </c>
      <c r="AZ24" s="545"/>
      <c r="BA24" s="545"/>
      <c r="BB24" s="545"/>
      <c r="BC24" s="545"/>
      <c r="BD24" s="545"/>
      <c r="BE24" s="545"/>
      <c r="BF24" s="545"/>
      <c r="BG24" s="545"/>
      <c r="BH24" s="545"/>
      <c r="BI24" s="545"/>
      <c r="BJ24" s="545"/>
      <c r="BK24" s="545"/>
      <c r="BL24" s="545"/>
      <c r="BM24" s="546"/>
      <c r="BN24" s="438">
        <v>2155953</v>
      </c>
      <c r="BO24" s="439"/>
      <c r="BP24" s="439"/>
      <c r="BQ24" s="439"/>
      <c r="BR24" s="439"/>
      <c r="BS24" s="439"/>
      <c r="BT24" s="439"/>
      <c r="BU24" s="440"/>
      <c r="BV24" s="438">
        <v>2333065</v>
      </c>
      <c r="BW24" s="439"/>
      <c r="BX24" s="439"/>
      <c r="BY24" s="439"/>
      <c r="BZ24" s="439"/>
      <c r="CA24" s="439"/>
      <c r="CB24" s="439"/>
      <c r="CC24" s="440"/>
      <c r="CD24" s="194"/>
      <c r="CE24" s="519"/>
      <c r="CF24" s="519"/>
      <c r="CG24" s="519"/>
      <c r="CH24" s="519"/>
      <c r="CI24" s="519"/>
      <c r="CJ24" s="519"/>
      <c r="CK24" s="519"/>
      <c r="CL24" s="519"/>
      <c r="CM24" s="519"/>
      <c r="CN24" s="519"/>
      <c r="CO24" s="519"/>
      <c r="CP24" s="519"/>
      <c r="CQ24" s="519"/>
      <c r="CR24" s="519"/>
      <c r="CS24" s="520"/>
      <c r="CT24" s="404"/>
      <c r="CU24" s="405"/>
      <c r="CV24" s="405"/>
      <c r="CW24" s="405"/>
      <c r="CX24" s="405"/>
      <c r="CY24" s="405"/>
      <c r="CZ24" s="405"/>
      <c r="DA24" s="406"/>
      <c r="DB24" s="404"/>
      <c r="DC24" s="405"/>
      <c r="DD24" s="405"/>
      <c r="DE24" s="405"/>
      <c r="DF24" s="405"/>
      <c r="DG24" s="405"/>
      <c r="DH24" s="405"/>
      <c r="DI24" s="406"/>
    </row>
    <row r="25" spans="1:113" ht="18.75" customHeight="1" x14ac:dyDescent="0.2">
      <c r="A25" s="181"/>
      <c r="B25" s="553"/>
      <c r="C25" s="554"/>
      <c r="D25" s="555"/>
      <c r="E25" s="457" t="s">
        <v>173</v>
      </c>
      <c r="F25" s="431"/>
      <c r="G25" s="431"/>
      <c r="H25" s="431"/>
      <c r="I25" s="431"/>
      <c r="J25" s="431"/>
      <c r="K25" s="432"/>
      <c r="L25" s="458">
        <v>1</v>
      </c>
      <c r="M25" s="459"/>
      <c r="N25" s="459"/>
      <c r="O25" s="459"/>
      <c r="P25" s="501"/>
      <c r="Q25" s="458">
        <v>6400</v>
      </c>
      <c r="R25" s="459"/>
      <c r="S25" s="459"/>
      <c r="T25" s="459"/>
      <c r="U25" s="459"/>
      <c r="V25" s="501"/>
      <c r="W25" s="566"/>
      <c r="X25" s="554"/>
      <c r="Y25" s="555"/>
      <c r="Z25" s="457" t="s">
        <v>174</v>
      </c>
      <c r="AA25" s="431"/>
      <c r="AB25" s="431"/>
      <c r="AC25" s="431"/>
      <c r="AD25" s="431"/>
      <c r="AE25" s="431"/>
      <c r="AF25" s="431"/>
      <c r="AG25" s="432"/>
      <c r="AH25" s="458" t="s">
        <v>128</v>
      </c>
      <c r="AI25" s="459"/>
      <c r="AJ25" s="459"/>
      <c r="AK25" s="459"/>
      <c r="AL25" s="501"/>
      <c r="AM25" s="458" t="s">
        <v>128</v>
      </c>
      <c r="AN25" s="459"/>
      <c r="AO25" s="459"/>
      <c r="AP25" s="459"/>
      <c r="AQ25" s="459"/>
      <c r="AR25" s="501"/>
      <c r="AS25" s="458" t="s">
        <v>175</v>
      </c>
      <c r="AT25" s="459"/>
      <c r="AU25" s="459"/>
      <c r="AV25" s="459"/>
      <c r="AW25" s="459"/>
      <c r="AX25" s="460"/>
      <c r="AY25" s="367" t="s">
        <v>176</v>
      </c>
      <c r="AZ25" s="368"/>
      <c r="BA25" s="368"/>
      <c r="BB25" s="368"/>
      <c r="BC25" s="368"/>
      <c r="BD25" s="368"/>
      <c r="BE25" s="368"/>
      <c r="BF25" s="368"/>
      <c r="BG25" s="368"/>
      <c r="BH25" s="368"/>
      <c r="BI25" s="368"/>
      <c r="BJ25" s="368"/>
      <c r="BK25" s="368"/>
      <c r="BL25" s="368"/>
      <c r="BM25" s="369"/>
      <c r="BN25" s="370">
        <v>907437</v>
      </c>
      <c r="BO25" s="371"/>
      <c r="BP25" s="371"/>
      <c r="BQ25" s="371"/>
      <c r="BR25" s="371"/>
      <c r="BS25" s="371"/>
      <c r="BT25" s="371"/>
      <c r="BU25" s="372"/>
      <c r="BV25" s="370">
        <v>702017</v>
      </c>
      <c r="BW25" s="371"/>
      <c r="BX25" s="371"/>
      <c r="BY25" s="371"/>
      <c r="BZ25" s="371"/>
      <c r="CA25" s="371"/>
      <c r="CB25" s="371"/>
      <c r="CC25" s="372"/>
      <c r="CD25" s="194"/>
      <c r="CE25" s="519"/>
      <c r="CF25" s="519"/>
      <c r="CG25" s="519"/>
      <c r="CH25" s="519"/>
      <c r="CI25" s="519"/>
      <c r="CJ25" s="519"/>
      <c r="CK25" s="519"/>
      <c r="CL25" s="519"/>
      <c r="CM25" s="519"/>
      <c r="CN25" s="519"/>
      <c r="CO25" s="519"/>
      <c r="CP25" s="519"/>
      <c r="CQ25" s="519"/>
      <c r="CR25" s="519"/>
      <c r="CS25" s="520"/>
      <c r="CT25" s="404"/>
      <c r="CU25" s="405"/>
      <c r="CV25" s="405"/>
      <c r="CW25" s="405"/>
      <c r="CX25" s="405"/>
      <c r="CY25" s="405"/>
      <c r="CZ25" s="405"/>
      <c r="DA25" s="406"/>
      <c r="DB25" s="404"/>
      <c r="DC25" s="405"/>
      <c r="DD25" s="405"/>
      <c r="DE25" s="405"/>
      <c r="DF25" s="405"/>
      <c r="DG25" s="405"/>
      <c r="DH25" s="405"/>
      <c r="DI25" s="406"/>
    </row>
    <row r="26" spans="1:113" ht="18.75" customHeight="1" x14ac:dyDescent="0.2">
      <c r="A26" s="181"/>
      <c r="B26" s="553"/>
      <c r="C26" s="554"/>
      <c r="D26" s="555"/>
      <c r="E26" s="457" t="s">
        <v>177</v>
      </c>
      <c r="F26" s="431"/>
      <c r="G26" s="431"/>
      <c r="H26" s="431"/>
      <c r="I26" s="431"/>
      <c r="J26" s="431"/>
      <c r="K26" s="432"/>
      <c r="L26" s="458">
        <v>1</v>
      </c>
      <c r="M26" s="459"/>
      <c r="N26" s="459"/>
      <c r="O26" s="459"/>
      <c r="P26" s="501"/>
      <c r="Q26" s="458">
        <v>5650</v>
      </c>
      <c r="R26" s="459"/>
      <c r="S26" s="459"/>
      <c r="T26" s="459"/>
      <c r="U26" s="459"/>
      <c r="V26" s="501"/>
      <c r="W26" s="566"/>
      <c r="X26" s="554"/>
      <c r="Y26" s="555"/>
      <c r="Z26" s="457" t="s">
        <v>178</v>
      </c>
      <c r="AA26" s="578"/>
      <c r="AB26" s="578"/>
      <c r="AC26" s="578"/>
      <c r="AD26" s="578"/>
      <c r="AE26" s="578"/>
      <c r="AF26" s="578"/>
      <c r="AG26" s="579"/>
      <c r="AH26" s="458" t="s">
        <v>175</v>
      </c>
      <c r="AI26" s="459"/>
      <c r="AJ26" s="459"/>
      <c r="AK26" s="459"/>
      <c r="AL26" s="501"/>
      <c r="AM26" s="458" t="s">
        <v>129</v>
      </c>
      <c r="AN26" s="459"/>
      <c r="AO26" s="459"/>
      <c r="AP26" s="459"/>
      <c r="AQ26" s="459"/>
      <c r="AR26" s="501"/>
      <c r="AS26" s="458" t="s">
        <v>128</v>
      </c>
      <c r="AT26" s="459"/>
      <c r="AU26" s="459"/>
      <c r="AV26" s="459"/>
      <c r="AW26" s="459"/>
      <c r="AX26" s="460"/>
      <c r="AY26" s="441" t="s">
        <v>179</v>
      </c>
      <c r="AZ26" s="442"/>
      <c r="BA26" s="442"/>
      <c r="BB26" s="442"/>
      <c r="BC26" s="442"/>
      <c r="BD26" s="442"/>
      <c r="BE26" s="442"/>
      <c r="BF26" s="442"/>
      <c r="BG26" s="442"/>
      <c r="BH26" s="442"/>
      <c r="BI26" s="442"/>
      <c r="BJ26" s="442"/>
      <c r="BK26" s="442"/>
      <c r="BL26" s="442"/>
      <c r="BM26" s="443"/>
      <c r="BN26" s="438">
        <v>4350</v>
      </c>
      <c r="BO26" s="439"/>
      <c r="BP26" s="439"/>
      <c r="BQ26" s="439"/>
      <c r="BR26" s="439"/>
      <c r="BS26" s="439"/>
      <c r="BT26" s="439"/>
      <c r="BU26" s="440"/>
      <c r="BV26" s="438" t="s">
        <v>175</v>
      </c>
      <c r="BW26" s="439"/>
      <c r="BX26" s="439"/>
      <c r="BY26" s="439"/>
      <c r="BZ26" s="439"/>
      <c r="CA26" s="439"/>
      <c r="CB26" s="439"/>
      <c r="CC26" s="440"/>
      <c r="CD26" s="194"/>
      <c r="CE26" s="519"/>
      <c r="CF26" s="519"/>
      <c r="CG26" s="519"/>
      <c r="CH26" s="519"/>
      <c r="CI26" s="519"/>
      <c r="CJ26" s="519"/>
      <c r="CK26" s="519"/>
      <c r="CL26" s="519"/>
      <c r="CM26" s="519"/>
      <c r="CN26" s="519"/>
      <c r="CO26" s="519"/>
      <c r="CP26" s="519"/>
      <c r="CQ26" s="519"/>
      <c r="CR26" s="519"/>
      <c r="CS26" s="520"/>
      <c r="CT26" s="404"/>
      <c r="CU26" s="405"/>
      <c r="CV26" s="405"/>
      <c r="CW26" s="405"/>
      <c r="CX26" s="405"/>
      <c r="CY26" s="405"/>
      <c r="CZ26" s="405"/>
      <c r="DA26" s="406"/>
      <c r="DB26" s="404"/>
      <c r="DC26" s="405"/>
      <c r="DD26" s="405"/>
      <c r="DE26" s="405"/>
      <c r="DF26" s="405"/>
      <c r="DG26" s="405"/>
      <c r="DH26" s="405"/>
      <c r="DI26" s="406"/>
    </row>
    <row r="27" spans="1:113" ht="18.75" customHeight="1" thickBot="1" x14ac:dyDescent="0.25">
      <c r="A27" s="181"/>
      <c r="B27" s="553"/>
      <c r="C27" s="554"/>
      <c r="D27" s="555"/>
      <c r="E27" s="457" t="s">
        <v>180</v>
      </c>
      <c r="F27" s="431"/>
      <c r="G27" s="431"/>
      <c r="H27" s="431"/>
      <c r="I27" s="431"/>
      <c r="J27" s="431"/>
      <c r="K27" s="432"/>
      <c r="L27" s="458">
        <v>1</v>
      </c>
      <c r="M27" s="459"/>
      <c r="N27" s="459"/>
      <c r="O27" s="459"/>
      <c r="P27" s="501"/>
      <c r="Q27" s="458">
        <v>3300</v>
      </c>
      <c r="R27" s="459"/>
      <c r="S27" s="459"/>
      <c r="T27" s="459"/>
      <c r="U27" s="459"/>
      <c r="V27" s="501"/>
      <c r="W27" s="566"/>
      <c r="X27" s="554"/>
      <c r="Y27" s="555"/>
      <c r="Z27" s="457" t="s">
        <v>181</v>
      </c>
      <c r="AA27" s="431"/>
      <c r="AB27" s="431"/>
      <c r="AC27" s="431"/>
      <c r="AD27" s="431"/>
      <c r="AE27" s="431"/>
      <c r="AF27" s="431"/>
      <c r="AG27" s="432"/>
      <c r="AH27" s="458">
        <v>6</v>
      </c>
      <c r="AI27" s="459"/>
      <c r="AJ27" s="459"/>
      <c r="AK27" s="459"/>
      <c r="AL27" s="501"/>
      <c r="AM27" s="458">
        <v>22644</v>
      </c>
      <c r="AN27" s="459"/>
      <c r="AO27" s="459"/>
      <c r="AP27" s="459"/>
      <c r="AQ27" s="459"/>
      <c r="AR27" s="501"/>
      <c r="AS27" s="458">
        <v>3774</v>
      </c>
      <c r="AT27" s="459"/>
      <c r="AU27" s="459"/>
      <c r="AV27" s="459"/>
      <c r="AW27" s="459"/>
      <c r="AX27" s="460"/>
      <c r="AY27" s="502" t="s">
        <v>182</v>
      </c>
      <c r="AZ27" s="503"/>
      <c r="BA27" s="503"/>
      <c r="BB27" s="503"/>
      <c r="BC27" s="503"/>
      <c r="BD27" s="503"/>
      <c r="BE27" s="503"/>
      <c r="BF27" s="503"/>
      <c r="BG27" s="503"/>
      <c r="BH27" s="503"/>
      <c r="BI27" s="503"/>
      <c r="BJ27" s="503"/>
      <c r="BK27" s="503"/>
      <c r="BL27" s="503"/>
      <c r="BM27" s="504"/>
      <c r="BN27" s="547" t="s">
        <v>128</v>
      </c>
      <c r="BO27" s="548"/>
      <c r="BP27" s="548"/>
      <c r="BQ27" s="548"/>
      <c r="BR27" s="548"/>
      <c r="BS27" s="548"/>
      <c r="BT27" s="548"/>
      <c r="BU27" s="549"/>
      <c r="BV27" s="547" t="s">
        <v>175</v>
      </c>
      <c r="BW27" s="548"/>
      <c r="BX27" s="548"/>
      <c r="BY27" s="548"/>
      <c r="BZ27" s="548"/>
      <c r="CA27" s="548"/>
      <c r="CB27" s="548"/>
      <c r="CC27" s="549"/>
      <c r="CD27" s="196"/>
      <c r="CE27" s="519"/>
      <c r="CF27" s="519"/>
      <c r="CG27" s="519"/>
      <c r="CH27" s="519"/>
      <c r="CI27" s="519"/>
      <c r="CJ27" s="519"/>
      <c r="CK27" s="519"/>
      <c r="CL27" s="519"/>
      <c r="CM27" s="519"/>
      <c r="CN27" s="519"/>
      <c r="CO27" s="519"/>
      <c r="CP27" s="519"/>
      <c r="CQ27" s="519"/>
      <c r="CR27" s="519"/>
      <c r="CS27" s="520"/>
      <c r="CT27" s="404"/>
      <c r="CU27" s="405"/>
      <c r="CV27" s="405"/>
      <c r="CW27" s="405"/>
      <c r="CX27" s="405"/>
      <c r="CY27" s="405"/>
      <c r="CZ27" s="405"/>
      <c r="DA27" s="406"/>
      <c r="DB27" s="404"/>
      <c r="DC27" s="405"/>
      <c r="DD27" s="405"/>
      <c r="DE27" s="405"/>
      <c r="DF27" s="405"/>
      <c r="DG27" s="405"/>
      <c r="DH27" s="405"/>
      <c r="DI27" s="406"/>
    </row>
    <row r="28" spans="1:113" ht="18.75" customHeight="1" x14ac:dyDescent="0.2">
      <c r="A28" s="181"/>
      <c r="B28" s="553"/>
      <c r="C28" s="554"/>
      <c r="D28" s="555"/>
      <c r="E28" s="457" t="s">
        <v>183</v>
      </c>
      <c r="F28" s="431"/>
      <c r="G28" s="431"/>
      <c r="H28" s="431"/>
      <c r="I28" s="431"/>
      <c r="J28" s="431"/>
      <c r="K28" s="432"/>
      <c r="L28" s="458">
        <v>1</v>
      </c>
      <c r="M28" s="459"/>
      <c r="N28" s="459"/>
      <c r="O28" s="459"/>
      <c r="P28" s="501"/>
      <c r="Q28" s="458">
        <v>2700</v>
      </c>
      <c r="R28" s="459"/>
      <c r="S28" s="459"/>
      <c r="T28" s="459"/>
      <c r="U28" s="459"/>
      <c r="V28" s="501"/>
      <c r="W28" s="566"/>
      <c r="X28" s="554"/>
      <c r="Y28" s="555"/>
      <c r="Z28" s="457" t="s">
        <v>184</v>
      </c>
      <c r="AA28" s="431"/>
      <c r="AB28" s="431"/>
      <c r="AC28" s="431"/>
      <c r="AD28" s="431"/>
      <c r="AE28" s="431"/>
      <c r="AF28" s="431"/>
      <c r="AG28" s="432"/>
      <c r="AH28" s="458" t="s">
        <v>175</v>
      </c>
      <c r="AI28" s="459"/>
      <c r="AJ28" s="459"/>
      <c r="AK28" s="459"/>
      <c r="AL28" s="501"/>
      <c r="AM28" s="458" t="s">
        <v>129</v>
      </c>
      <c r="AN28" s="459"/>
      <c r="AO28" s="459"/>
      <c r="AP28" s="459"/>
      <c r="AQ28" s="459"/>
      <c r="AR28" s="501"/>
      <c r="AS28" s="458" t="s">
        <v>175</v>
      </c>
      <c r="AT28" s="459"/>
      <c r="AU28" s="459"/>
      <c r="AV28" s="459"/>
      <c r="AW28" s="459"/>
      <c r="AX28" s="460"/>
      <c r="AY28" s="580" t="s">
        <v>185</v>
      </c>
      <c r="AZ28" s="581"/>
      <c r="BA28" s="581"/>
      <c r="BB28" s="582"/>
      <c r="BC28" s="367" t="s">
        <v>49</v>
      </c>
      <c r="BD28" s="368"/>
      <c r="BE28" s="368"/>
      <c r="BF28" s="368"/>
      <c r="BG28" s="368"/>
      <c r="BH28" s="368"/>
      <c r="BI28" s="368"/>
      <c r="BJ28" s="368"/>
      <c r="BK28" s="368"/>
      <c r="BL28" s="368"/>
      <c r="BM28" s="369"/>
      <c r="BN28" s="370">
        <v>1123500</v>
      </c>
      <c r="BO28" s="371"/>
      <c r="BP28" s="371"/>
      <c r="BQ28" s="371"/>
      <c r="BR28" s="371"/>
      <c r="BS28" s="371"/>
      <c r="BT28" s="371"/>
      <c r="BU28" s="372"/>
      <c r="BV28" s="370">
        <v>1000000</v>
      </c>
      <c r="BW28" s="371"/>
      <c r="BX28" s="371"/>
      <c r="BY28" s="371"/>
      <c r="BZ28" s="371"/>
      <c r="CA28" s="371"/>
      <c r="CB28" s="371"/>
      <c r="CC28" s="372"/>
      <c r="CD28" s="194"/>
      <c r="CE28" s="519"/>
      <c r="CF28" s="519"/>
      <c r="CG28" s="519"/>
      <c r="CH28" s="519"/>
      <c r="CI28" s="519"/>
      <c r="CJ28" s="519"/>
      <c r="CK28" s="519"/>
      <c r="CL28" s="519"/>
      <c r="CM28" s="519"/>
      <c r="CN28" s="519"/>
      <c r="CO28" s="519"/>
      <c r="CP28" s="519"/>
      <c r="CQ28" s="519"/>
      <c r="CR28" s="519"/>
      <c r="CS28" s="520"/>
      <c r="CT28" s="404"/>
      <c r="CU28" s="405"/>
      <c r="CV28" s="405"/>
      <c r="CW28" s="405"/>
      <c r="CX28" s="405"/>
      <c r="CY28" s="405"/>
      <c r="CZ28" s="405"/>
      <c r="DA28" s="406"/>
      <c r="DB28" s="404"/>
      <c r="DC28" s="405"/>
      <c r="DD28" s="405"/>
      <c r="DE28" s="405"/>
      <c r="DF28" s="405"/>
      <c r="DG28" s="405"/>
      <c r="DH28" s="405"/>
      <c r="DI28" s="406"/>
    </row>
    <row r="29" spans="1:113" ht="18.75" customHeight="1" x14ac:dyDescent="0.2">
      <c r="A29" s="181"/>
      <c r="B29" s="553"/>
      <c r="C29" s="554"/>
      <c r="D29" s="555"/>
      <c r="E29" s="457" t="s">
        <v>186</v>
      </c>
      <c r="F29" s="431"/>
      <c r="G29" s="431"/>
      <c r="H29" s="431"/>
      <c r="I29" s="431"/>
      <c r="J29" s="431"/>
      <c r="K29" s="432"/>
      <c r="L29" s="458">
        <v>8</v>
      </c>
      <c r="M29" s="459"/>
      <c r="N29" s="459"/>
      <c r="O29" s="459"/>
      <c r="P29" s="501"/>
      <c r="Q29" s="458">
        <v>2500</v>
      </c>
      <c r="R29" s="459"/>
      <c r="S29" s="459"/>
      <c r="T29" s="459"/>
      <c r="U29" s="459"/>
      <c r="V29" s="501"/>
      <c r="W29" s="567"/>
      <c r="X29" s="568"/>
      <c r="Y29" s="569"/>
      <c r="Z29" s="457" t="s">
        <v>187</v>
      </c>
      <c r="AA29" s="431"/>
      <c r="AB29" s="431"/>
      <c r="AC29" s="431"/>
      <c r="AD29" s="431"/>
      <c r="AE29" s="431"/>
      <c r="AF29" s="431"/>
      <c r="AG29" s="432"/>
      <c r="AH29" s="458">
        <v>129</v>
      </c>
      <c r="AI29" s="459"/>
      <c r="AJ29" s="459"/>
      <c r="AK29" s="459"/>
      <c r="AL29" s="501"/>
      <c r="AM29" s="458">
        <v>383280</v>
      </c>
      <c r="AN29" s="459"/>
      <c r="AO29" s="459"/>
      <c r="AP29" s="459"/>
      <c r="AQ29" s="459"/>
      <c r="AR29" s="501"/>
      <c r="AS29" s="458">
        <v>2971</v>
      </c>
      <c r="AT29" s="459"/>
      <c r="AU29" s="459"/>
      <c r="AV29" s="459"/>
      <c r="AW29" s="459"/>
      <c r="AX29" s="460"/>
      <c r="AY29" s="583"/>
      <c r="AZ29" s="584"/>
      <c r="BA29" s="584"/>
      <c r="BB29" s="585"/>
      <c r="BC29" s="435" t="s">
        <v>188</v>
      </c>
      <c r="BD29" s="436"/>
      <c r="BE29" s="436"/>
      <c r="BF29" s="436"/>
      <c r="BG29" s="436"/>
      <c r="BH29" s="436"/>
      <c r="BI29" s="436"/>
      <c r="BJ29" s="436"/>
      <c r="BK29" s="436"/>
      <c r="BL29" s="436"/>
      <c r="BM29" s="437"/>
      <c r="BN29" s="438">
        <v>232700</v>
      </c>
      <c r="BO29" s="439"/>
      <c r="BP29" s="439"/>
      <c r="BQ29" s="439"/>
      <c r="BR29" s="439"/>
      <c r="BS29" s="439"/>
      <c r="BT29" s="439"/>
      <c r="BU29" s="440"/>
      <c r="BV29" s="438">
        <v>104628</v>
      </c>
      <c r="BW29" s="439"/>
      <c r="BX29" s="439"/>
      <c r="BY29" s="439"/>
      <c r="BZ29" s="439"/>
      <c r="CA29" s="439"/>
      <c r="CB29" s="439"/>
      <c r="CC29" s="440"/>
      <c r="CD29" s="196"/>
      <c r="CE29" s="519"/>
      <c r="CF29" s="519"/>
      <c r="CG29" s="519"/>
      <c r="CH29" s="519"/>
      <c r="CI29" s="519"/>
      <c r="CJ29" s="519"/>
      <c r="CK29" s="519"/>
      <c r="CL29" s="519"/>
      <c r="CM29" s="519"/>
      <c r="CN29" s="519"/>
      <c r="CO29" s="519"/>
      <c r="CP29" s="519"/>
      <c r="CQ29" s="519"/>
      <c r="CR29" s="519"/>
      <c r="CS29" s="520"/>
      <c r="CT29" s="404"/>
      <c r="CU29" s="405"/>
      <c r="CV29" s="405"/>
      <c r="CW29" s="405"/>
      <c r="CX29" s="405"/>
      <c r="CY29" s="405"/>
      <c r="CZ29" s="405"/>
      <c r="DA29" s="406"/>
      <c r="DB29" s="404"/>
      <c r="DC29" s="405"/>
      <c r="DD29" s="405"/>
      <c r="DE29" s="405"/>
      <c r="DF29" s="405"/>
      <c r="DG29" s="405"/>
      <c r="DH29" s="405"/>
      <c r="DI29" s="406"/>
    </row>
    <row r="30" spans="1:113" ht="18.75" customHeight="1" thickBot="1" x14ac:dyDescent="0.25">
      <c r="A30" s="181"/>
      <c r="B30" s="556"/>
      <c r="C30" s="557"/>
      <c r="D30" s="558"/>
      <c r="E30" s="461"/>
      <c r="F30" s="462"/>
      <c r="G30" s="462"/>
      <c r="H30" s="462"/>
      <c r="I30" s="462"/>
      <c r="J30" s="462"/>
      <c r="K30" s="463"/>
      <c r="L30" s="590"/>
      <c r="M30" s="591"/>
      <c r="N30" s="591"/>
      <c r="O30" s="591"/>
      <c r="P30" s="592"/>
      <c r="Q30" s="590"/>
      <c r="R30" s="591"/>
      <c r="S30" s="591"/>
      <c r="T30" s="591"/>
      <c r="U30" s="591"/>
      <c r="V30" s="592"/>
      <c r="W30" s="593" t="s">
        <v>189</v>
      </c>
      <c r="X30" s="594"/>
      <c r="Y30" s="594"/>
      <c r="Z30" s="594"/>
      <c r="AA30" s="594"/>
      <c r="AB30" s="594"/>
      <c r="AC30" s="594"/>
      <c r="AD30" s="594"/>
      <c r="AE30" s="594"/>
      <c r="AF30" s="594"/>
      <c r="AG30" s="595"/>
      <c r="AH30" s="526">
        <v>97.2</v>
      </c>
      <c r="AI30" s="527"/>
      <c r="AJ30" s="527"/>
      <c r="AK30" s="527"/>
      <c r="AL30" s="527"/>
      <c r="AM30" s="527"/>
      <c r="AN30" s="527"/>
      <c r="AO30" s="527"/>
      <c r="AP30" s="527"/>
      <c r="AQ30" s="527"/>
      <c r="AR30" s="527"/>
      <c r="AS30" s="527"/>
      <c r="AT30" s="527"/>
      <c r="AU30" s="527"/>
      <c r="AV30" s="527"/>
      <c r="AW30" s="527"/>
      <c r="AX30" s="529"/>
      <c r="AY30" s="586"/>
      <c r="AZ30" s="587"/>
      <c r="BA30" s="587"/>
      <c r="BB30" s="588"/>
      <c r="BC30" s="544" t="s">
        <v>51</v>
      </c>
      <c r="BD30" s="545"/>
      <c r="BE30" s="545"/>
      <c r="BF30" s="545"/>
      <c r="BG30" s="545"/>
      <c r="BH30" s="545"/>
      <c r="BI30" s="545"/>
      <c r="BJ30" s="545"/>
      <c r="BK30" s="545"/>
      <c r="BL30" s="545"/>
      <c r="BM30" s="546"/>
      <c r="BN30" s="547">
        <v>1170104</v>
      </c>
      <c r="BO30" s="548"/>
      <c r="BP30" s="548"/>
      <c r="BQ30" s="548"/>
      <c r="BR30" s="548"/>
      <c r="BS30" s="548"/>
      <c r="BT30" s="548"/>
      <c r="BU30" s="549"/>
      <c r="BV30" s="547">
        <v>1444824</v>
      </c>
      <c r="BW30" s="548"/>
      <c r="BX30" s="548"/>
      <c r="BY30" s="548"/>
      <c r="BZ30" s="548"/>
      <c r="CA30" s="548"/>
      <c r="CB30" s="548"/>
      <c r="CC30" s="549"/>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589" t="s">
        <v>190</v>
      </c>
      <c r="D32" s="589"/>
      <c r="E32" s="589"/>
      <c r="F32" s="589"/>
      <c r="G32" s="589"/>
      <c r="H32" s="589"/>
      <c r="I32" s="589"/>
      <c r="J32" s="589"/>
      <c r="K32" s="589"/>
      <c r="L32" s="589"/>
      <c r="M32" s="589"/>
      <c r="N32" s="589"/>
      <c r="O32" s="589"/>
      <c r="P32" s="589"/>
      <c r="Q32" s="589"/>
      <c r="R32" s="589"/>
      <c r="S32" s="589"/>
      <c r="U32" s="442" t="s">
        <v>191</v>
      </c>
      <c r="V32" s="442"/>
      <c r="W32" s="442"/>
      <c r="X32" s="442"/>
      <c r="Y32" s="442"/>
      <c r="Z32" s="442"/>
      <c r="AA32" s="442"/>
      <c r="AB32" s="442"/>
      <c r="AC32" s="442"/>
      <c r="AD32" s="442"/>
      <c r="AE32" s="442"/>
      <c r="AF32" s="442"/>
      <c r="AG32" s="442"/>
      <c r="AH32" s="442"/>
      <c r="AI32" s="442"/>
      <c r="AJ32" s="442"/>
      <c r="AK32" s="442"/>
      <c r="AM32" s="442" t="s">
        <v>192</v>
      </c>
      <c r="AN32" s="442"/>
      <c r="AO32" s="442"/>
      <c r="AP32" s="442"/>
      <c r="AQ32" s="442"/>
      <c r="AR32" s="442"/>
      <c r="AS32" s="442"/>
      <c r="AT32" s="442"/>
      <c r="AU32" s="442"/>
      <c r="AV32" s="442"/>
      <c r="AW32" s="442"/>
      <c r="AX32" s="442"/>
      <c r="AY32" s="442"/>
      <c r="AZ32" s="442"/>
      <c r="BA32" s="442"/>
      <c r="BB32" s="442"/>
      <c r="BC32" s="442"/>
      <c r="BE32" s="442" t="s">
        <v>193</v>
      </c>
      <c r="BF32" s="442"/>
      <c r="BG32" s="442"/>
      <c r="BH32" s="442"/>
      <c r="BI32" s="442"/>
      <c r="BJ32" s="442"/>
      <c r="BK32" s="442"/>
      <c r="BL32" s="442"/>
      <c r="BM32" s="442"/>
      <c r="BN32" s="442"/>
      <c r="BO32" s="442"/>
      <c r="BP32" s="442"/>
      <c r="BQ32" s="442"/>
      <c r="BR32" s="442"/>
      <c r="BS32" s="442"/>
      <c r="BT32" s="442"/>
      <c r="BU32" s="442"/>
      <c r="BW32" s="442" t="s">
        <v>194</v>
      </c>
      <c r="BX32" s="442"/>
      <c r="BY32" s="442"/>
      <c r="BZ32" s="442"/>
      <c r="CA32" s="442"/>
      <c r="CB32" s="442"/>
      <c r="CC32" s="442"/>
      <c r="CD32" s="442"/>
      <c r="CE32" s="442"/>
      <c r="CF32" s="442"/>
      <c r="CG32" s="442"/>
      <c r="CH32" s="442"/>
      <c r="CI32" s="442"/>
      <c r="CJ32" s="442"/>
      <c r="CK32" s="442"/>
      <c r="CL32" s="442"/>
      <c r="CM32" s="442"/>
      <c r="CO32" s="442" t="s">
        <v>195</v>
      </c>
      <c r="CP32" s="442"/>
      <c r="CQ32" s="442"/>
      <c r="CR32" s="442"/>
      <c r="CS32" s="442"/>
      <c r="CT32" s="442"/>
      <c r="CU32" s="442"/>
      <c r="CV32" s="442"/>
      <c r="CW32" s="442"/>
      <c r="CX32" s="442"/>
      <c r="CY32" s="442"/>
      <c r="CZ32" s="442"/>
      <c r="DA32" s="442"/>
      <c r="DB32" s="442"/>
      <c r="DC32" s="442"/>
      <c r="DD32" s="442"/>
      <c r="DE32" s="442"/>
      <c r="DI32" s="204"/>
    </row>
    <row r="33" spans="1:113" ht="13.5" customHeight="1" x14ac:dyDescent="0.2">
      <c r="A33" s="181"/>
      <c r="B33" s="205"/>
      <c r="C33" s="425" t="s">
        <v>196</v>
      </c>
      <c r="D33" s="425"/>
      <c r="E33" s="396" t="s">
        <v>197</v>
      </c>
      <c r="F33" s="396"/>
      <c r="G33" s="396"/>
      <c r="H33" s="396"/>
      <c r="I33" s="396"/>
      <c r="J33" s="396"/>
      <c r="K33" s="396"/>
      <c r="L33" s="396"/>
      <c r="M33" s="396"/>
      <c r="N33" s="396"/>
      <c r="O33" s="396"/>
      <c r="P33" s="396"/>
      <c r="Q33" s="396"/>
      <c r="R33" s="396"/>
      <c r="S33" s="396"/>
      <c r="T33" s="206"/>
      <c r="U33" s="425" t="s">
        <v>196</v>
      </c>
      <c r="V33" s="425"/>
      <c r="W33" s="396" t="s">
        <v>197</v>
      </c>
      <c r="X33" s="396"/>
      <c r="Y33" s="396"/>
      <c r="Z33" s="396"/>
      <c r="AA33" s="396"/>
      <c r="AB33" s="396"/>
      <c r="AC33" s="396"/>
      <c r="AD33" s="396"/>
      <c r="AE33" s="396"/>
      <c r="AF33" s="396"/>
      <c r="AG33" s="396"/>
      <c r="AH33" s="396"/>
      <c r="AI33" s="396"/>
      <c r="AJ33" s="396"/>
      <c r="AK33" s="396"/>
      <c r="AL33" s="206"/>
      <c r="AM33" s="425" t="s">
        <v>198</v>
      </c>
      <c r="AN33" s="425"/>
      <c r="AO33" s="396" t="s">
        <v>197</v>
      </c>
      <c r="AP33" s="396"/>
      <c r="AQ33" s="396"/>
      <c r="AR33" s="396"/>
      <c r="AS33" s="396"/>
      <c r="AT33" s="396"/>
      <c r="AU33" s="396"/>
      <c r="AV33" s="396"/>
      <c r="AW33" s="396"/>
      <c r="AX33" s="396"/>
      <c r="AY33" s="396"/>
      <c r="AZ33" s="396"/>
      <c r="BA33" s="396"/>
      <c r="BB33" s="396"/>
      <c r="BC33" s="396"/>
      <c r="BD33" s="207"/>
      <c r="BE33" s="396" t="s">
        <v>199</v>
      </c>
      <c r="BF33" s="396"/>
      <c r="BG33" s="396" t="s">
        <v>200</v>
      </c>
      <c r="BH33" s="396"/>
      <c r="BI33" s="396"/>
      <c r="BJ33" s="396"/>
      <c r="BK33" s="396"/>
      <c r="BL33" s="396"/>
      <c r="BM33" s="396"/>
      <c r="BN33" s="396"/>
      <c r="BO33" s="396"/>
      <c r="BP33" s="396"/>
      <c r="BQ33" s="396"/>
      <c r="BR33" s="396"/>
      <c r="BS33" s="396"/>
      <c r="BT33" s="396"/>
      <c r="BU33" s="396"/>
      <c r="BV33" s="207"/>
      <c r="BW33" s="425" t="s">
        <v>199</v>
      </c>
      <c r="BX33" s="425"/>
      <c r="BY33" s="396" t="s">
        <v>201</v>
      </c>
      <c r="BZ33" s="396"/>
      <c r="CA33" s="396"/>
      <c r="CB33" s="396"/>
      <c r="CC33" s="396"/>
      <c r="CD33" s="396"/>
      <c r="CE33" s="396"/>
      <c r="CF33" s="396"/>
      <c r="CG33" s="396"/>
      <c r="CH33" s="396"/>
      <c r="CI33" s="396"/>
      <c r="CJ33" s="396"/>
      <c r="CK33" s="396"/>
      <c r="CL33" s="396"/>
      <c r="CM33" s="396"/>
      <c r="CN33" s="206"/>
      <c r="CO33" s="425" t="s">
        <v>198</v>
      </c>
      <c r="CP33" s="425"/>
      <c r="CQ33" s="396" t="s">
        <v>202</v>
      </c>
      <c r="CR33" s="396"/>
      <c r="CS33" s="396"/>
      <c r="CT33" s="396"/>
      <c r="CU33" s="396"/>
      <c r="CV33" s="396"/>
      <c r="CW33" s="396"/>
      <c r="CX33" s="396"/>
      <c r="CY33" s="396"/>
      <c r="CZ33" s="396"/>
      <c r="DA33" s="396"/>
      <c r="DB33" s="396"/>
      <c r="DC33" s="396"/>
      <c r="DD33" s="396"/>
      <c r="DE33" s="396"/>
      <c r="DF33" s="206"/>
      <c r="DG33" s="596" t="s">
        <v>203</v>
      </c>
      <c r="DH33" s="596"/>
      <c r="DI33" s="208"/>
    </row>
    <row r="34" spans="1:113" ht="32.25" customHeight="1" x14ac:dyDescent="0.2">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3</v>
      </c>
      <c r="V34" s="597"/>
      <c r="W34" s="598" t="str">
        <f>IF('各会計、関係団体の財政状況及び健全化判断比率'!B28="","",'各会計、関係団体の財政状況及び健全化判断比率'!B28)</f>
        <v>国民健康保険特別会計</v>
      </c>
      <c r="X34" s="598"/>
      <c r="Y34" s="598"/>
      <c r="Z34" s="598"/>
      <c r="AA34" s="598"/>
      <c r="AB34" s="598"/>
      <c r="AC34" s="598"/>
      <c r="AD34" s="598"/>
      <c r="AE34" s="598"/>
      <c r="AF34" s="598"/>
      <c r="AG34" s="598"/>
      <c r="AH34" s="598"/>
      <c r="AI34" s="598"/>
      <c r="AJ34" s="598"/>
      <c r="AK34" s="598"/>
      <c r="AL34" s="181"/>
      <c r="AM34" s="597">
        <f>IF(AO34="","",MAX(C34:D43,U34:V43)+1)</f>
        <v>6</v>
      </c>
      <c r="AN34" s="597"/>
      <c r="AO34" s="598" t="str">
        <f>IF('各会計、関係団体の財政状況及び健全化判断比率'!B31="","",'各会計、関係団体の財政状況及び健全化判断比率'!B31)</f>
        <v>水道事業会計</v>
      </c>
      <c r="AP34" s="598"/>
      <c r="AQ34" s="598"/>
      <c r="AR34" s="598"/>
      <c r="AS34" s="598"/>
      <c r="AT34" s="598"/>
      <c r="AU34" s="598"/>
      <c r="AV34" s="598"/>
      <c r="AW34" s="598"/>
      <c r="AX34" s="598"/>
      <c r="AY34" s="598"/>
      <c r="AZ34" s="598"/>
      <c r="BA34" s="598"/>
      <c r="BB34" s="598"/>
      <c r="BC34" s="598"/>
      <c r="BD34" s="181"/>
      <c r="BE34" s="597" t="str">
        <f>IF(BG34="","",MAX(C34:D43,U34:V43,AM34:AN43)+1)</f>
        <v/>
      </c>
      <c r="BF34" s="597"/>
      <c r="BG34" s="598"/>
      <c r="BH34" s="598"/>
      <c r="BI34" s="598"/>
      <c r="BJ34" s="598"/>
      <c r="BK34" s="598"/>
      <c r="BL34" s="598"/>
      <c r="BM34" s="598"/>
      <c r="BN34" s="598"/>
      <c r="BO34" s="598"/>
      <c r="BP34" s="598"/>
      <c r="BQ34" s="598"/>
      <c r="BR34" s="598"/>
      <c r="BS34" s="598"/>
      <c r="BT34" s="598"/>
      <c r="BU34" s="598"/>
      <c r="BV34" s="181"/>
      <c r="BW34" s="597">
        <f>IF(BY34="","",MAX(C34:D43,U34:V43,AM34:AN43,BE34:BF43)+1)</f>
        <v>8</v>
      </c>
      <c r="BX34" s="597"/>
      <c r="BY34" s="598" t="str">
        <f>IF('各会計、関係団体の財政状況及び健全化判断比率'!B68="","",'各会計、関係団体の財政状況及び健全化判断比率'!B68)</f>
        <v>岐阜羽島衛生施設組合</v>
      </c>
      <c r="BZ34" s="598"/>
      <c r="CA34" s="598"/>
      <c r="CB34" s="598"/>
      <c r="CC34" s="598"/>
      <c r="CD34" s="598"/>
      <c r="CE34" s="598"/>
      <c r="CF34" s="598"/>
      <c r="CG34" s="598"/>
      <c r="CH34" s="598"/>
      <c r="CI34" s="598"/>
      <c r="CJ34" s="598"/>
      <c r="CK34" s="598"/>
      <c r="CL34" s="598"/>
      <c r="CM34" s="598"/>
      <c r="CN34" s="181"/>
      <c r="CO34" s="597" t="str">
        <f>IF(CQ34="","",MAX(C34:D43,U34:V43,AM34:AN43,BE34:BF43,BW34:BX43)+1)</f>
        <v/>
      </c>
      <c r="CP34" s="597"/>
      <c r="CQ34" s="598" t="str">
        <f>IF('各会計、関係団体の財政状況及び健全化判断比率'!BS7="","",'各会計、関係団体の財政状況及び健全化判断比率'!BS7)</f>
        <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2">
      <c r="A35" s="181"/>
      <c r="B35" s="205"/>
      <c r="C35" s="597">
        <f>IF(E35="","",C34+1)</f>
        <v>2</v>
      </c>
      <c r="D35" s="597"/>
      <c r="E35" s="598" t="str">
        <f>IF('各会計、関係団体の財政状況及び健全化判断比率'!B8="","",'各会計、関係団体の財政状況及び健全化判断比率'!B8)</f>
        <v>羽島郡二町教育委員会特別会計</v>
      </c>
      <c r="F35" s="598"/>
      <c r="G35" s="598"/>
      <c r="H35" s="598"/>
      <c r="I35" s="598"/>
      <c r="J35" s="598"/>
      <c r="K35" s="598"/>
      <c r="L35" s="598"/>
      <c r="M35" s="598"/>
      <c r="N35" s="598"/>
      <c r="O35" s="598"/>
      <c r="P35" s="598"/>
      <c r="Q35" s="598"/>
      <c r="R35" s="598"/>
      <c r="S35" s="598"/>
      <c r="T35" s="181"/>
      <c r="U35" s="597">
        <f>IF(W35="","",U34+1)</f>
        <v>4</v>
      </c>
      <c r="V35" s="597"/>
      <c r="W35" s="598" t="str">
        <f>IF('各会計、関係団体の財政状況及び健全化判断比率'!B29="","",'各会計、関係団体の財政状況及び健全化判断比率'!B29)</f>
        <v>介護保険特別会計</v>
      </c>
      <c r="X35" s="598"/>
      <c r="Y35" s="598"/>
      <c r="Z35" s="598"/>
      <c r="AA35" s="598"/>
      <c r="AB35" s="598"/>
      <c r="AC35" s="598"/>
      <c r="AD35" s="598"/>
      <c r="AE35" s="598"/>
      <c r="AF35" s="598"/>
      <c r="AG35" s="598"/>
      <c r="AH35" s="598"/>
      <c r="AI35" s="598"/>
      <c r="AJ35" s="598"/>
      <c r="AK35" s="598"/>
      <c r="AL35" s="181"/>
      <c r="AM35" s="597">
        <f t="shared" ref="AM35:AM43" si="0">IF(AO35="","",AM34+1)</f>
        <v>7</v>
      </c>
      <c r="AN35" s="597"/>
      <c r="AO35" s="598" t="str">
        <f>IF('各会計、関係団体の財政状況及び健全化判断比率'!B32="","",'各会計、関係団体の財政状況及び健全化判断比率'!B32)</f>
        <v>下水道事業会計</v>
      </c>
      <c r="AP35" s="598"/>
      <c r="AQ35" s="598"/>
      <c r="AR35" s="598"/>
      <c r="AS35" s="598"/>
      <c r="AT35" s="598"/>
      <c r="AU35" s="598"/>
      <c r="AV35" s="598"/>
      <c r="AW35" s="598"/>
      <c r="AX35" s="598"/>
      <c r="AY35" s="598"/>
      <c r="AZ35" s="598"/>
      <c r="BA35" s="598"/>
      <c r="BB35" s="598"/>
      <c r="BC35" s="598"/>
      <c r="BD35" s="181"/>
      <c r="BE35" s="597" t="str">
        <f t="shared" ref="BE35:BE43" si="1">IF(BG35="","",BE34+1)</f>
        <v/>
      </c>
      <c r="BF35" s="597"/>
      <c r="BG35" s="598"/>
      <c r="BH35" s="598"/>
      <c r="BI35" s="598"/>
      <c r="BJ35" s="598"/>
      <c r="BK35" s="598"/>
      <c r="BL35" s="598"/>
      <c r="BM35" s="598"/>
      <c r="BN35" s="598"/>
      <c r="BO35" s="598"/>
      <c r="BP35" s="598"/>
      <c r="BQ35" s="598"/>
      <c r="BR35" s="598"/>
      <c r="BS35" s="598"/>
      <c r="BT35" s="598"/>
      <c r="BU35" s="598"/>
      <c r="BV35" s="181"/>
      <c r="BW35" s="597">
        <f t="shared" ref="BW35:BW43" si="2">IF(BY35="","",BW34+1)</f>
        <v>9</v>
      </c>
      <c r="BX35" s="597"/>
      <c r="BY35" s="598" t="str">
        <f>IF('各会計、関係団体の財政状況及び健全化判断比率'!B69="","",'各会計、関係団体の財政状況及び健全化判断比率'!B69)</f>
        <v>木曽川右岸地帯水防事務組合</v>
      </c>
      <c r="BZ35" s="598"/>
      <c r="CA35" s="598"/>
      <c r="CB35" s="598"/>
      <c r="CC35" s="598"/>
      <c r="CD35" s="598"/>
      <c r="CE35" s="598"/>
      <c r="CF35" s="598"/>
      <c r="CG35" s="598"/>
      <c r="CH35" s="598"/>
      <c r="CI35" s="598"/>
      <c r="CJ35" s="598"/>
      <c r="CK35" s="598"/>
      <c r="CL35" s="598"/>
      <c r="CM35" s="598"/>
      <c r="CN35" s="181"/>
      <c r="CO35" s="597" t="str">
        <f t="shared" ref="CO35:CO43" si="3">IF(CQ35="","",CO34+1)</f>
        <v/>
      </c>
      <c r="CP35" s="597"/>
      <c r="CQ35" s="598" t="str">
        <f>IF('各会計、関係団体の財政状況及び健全化判断比率'!BS8="","",'各会計、関係団体の財政状況及び健全化判断比率'!BS8)</f>
        <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2">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f t="shared" ref="U36:U43" si="4">IF(W36="","",U35+1)</f>
        <v>5</v>
      </c>
      <c r="V36" s="597"/>
      <c r="W36" s="598" t="str">
        <f>IF('各会計、関係団体の財政状況及び健全化判断比率'!B30="","",'各会計、関係団体の財政状況及び健全化判断比率'!B30)</f>
        <v>後期高齢者医療特別会計</v>
      </c>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10</v>
      </c>
      <c r="BX36" s="597"/>
      <c r="BY36" s="598" t="str">
        <f>IF('各会計、関係団体の財政状況及び健全化判断比率'!B70="","",'各会計、関係団体の財政状況及び健全化判断比率'!B70)</f>
        <v>岐阜県市町村会館組合</v>
      </c>
      <c r="BZ36" s="598"/>
      <c r="CA36" s="598"/>
      <c r="CB36" s="598"/>
      <c r="CC36" s="598"/>
      <c r="CD36" s="598"/>
      <c r="CE36" s="598"/>
      <c r="CF36" s="598"/>
      <c r="CG36" s="598"/>
      <c r="CH36" s="598"/>
      <c r="CI36" s="598"/>
      <c r="CJ36" s="598"/>
      <c r="CK36" s="598"/>
      <c r="CL36" s="598"/>
      <c r="CM36" s="598"/>
      <c r="CN36" s="181"/>
      <c r="CO36" s="597" t="str">
        <f t="shared" si="3"/>
        <v/>
      </c>
      <c r="CP36" s="597"/>
      <c r="CQ36" s="598" t="str">
        <f>IF('各会計、関係団体の財政状況及び健全化判断比率'!BS9="","",'各会計、関係団体の財政状況及び健全化判断比率'!BS9)</f>
        <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2">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t="str">
        <f t="shared" si="4"/>
        <v/>
      </c>
      <c r="V37" s="597"/>
      <c r="W37" s="598"/>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11</v>
      </c>
      <c r="BX37" s="597"/>
      <c r="BY37" s="598" t="str">
        <f>IF('各会計、関係団体の財政状況及び健全化判断比率'!B71="","",'各会計、関係団体の財政状況及び健全化判断比率'!B71)</f>
        <v>岐阜県市町村職員退職手当組合</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2">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12</v>
      </c>
      <c r="BX38" s="597"/>
      <c r="BY38" s="598" t="str">
        <f>IF('各会計、関係団体の財政状況及び健全化判断比率'!B72="","",'各会計、関係団体の財政状況及び健全化判断比率'!B72)</f>
        <v>岐阜地域児童発達支援センター組合</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2">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13</v>
      </c>
      <c r="BX39" s="597"/>
      <c r="BY39" s="598" t="str">
        <f>IF('各会計、関係団体の財政状況及び健全化判断比率'!B73="","",'各会計、関係団体の財政状況及び健全化判断比率'!B73)</f>
        <v>羽島郡広域連合</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2">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f t="shared" si="2"/>
        <v>14</v>
      </c>
      <c r="BX40" s="597"/>
      <c r="BY40" s="598" t="str">
        <f>IF('各会計、関係団体の財政状況及び健全化判断比率'!B74="","",'各会計、関係団体の財政状況及び健全化判断比率'!B74)</f>
        <v>岐阜県地方競馬組合</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2">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f t="shared" si="2"/>
        <v>15</v>
      </c>
      <c r="BX41" s="597"/>
      <c r="BY41" s="598" t="str">
        <f>IF('各会計、関係団体の財政状況及び健全化判断比率'!B75="","",'各会計、関係団体の財政状況及び健全化判断比率'!B75)</f>
        <v>後期高齢者医療連合（一般会計分）</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2">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f t="shared" si="2"/>
        <v>16</v>
      </c>
      <c r="BX42" s="597"/>
      <c r="BY42" s="598" t="str">
        <f>IF('各会計、関係団体の財政状況及び健全化判断比率'!B76="","",'各会計、関係団体の財政状況及び健全化判断比率'!B76)</f>
        <v>後期高齢者医療連合（特別会計分）</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2">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204</v>
      </c>
      <c r="E46" s="600" t="s">
        <v>205</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2">
      <c r="E47" s="600" t="s">
        <v>206</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2">
      <c r="E48" s="600" t="s">
        <v>207</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2">
      <c r="E49" s="601" t="s">
        <v>208</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2">
      <c r="E50" s="600" t="s">
        <v>209</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2">
      <c r="E51" s="600" t="s">
        <v>210</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2">
      <c r="E52" s="600" t="s">
        <v>211</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2">
      <c r="E53" s="600" t="s">
        <v>212</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2"/>
    <row r="55" spans="5:113" x14ac:dyDescent="0.2"/>
    <row r="56" spans="5:113" x14ac:dyDescent="0.2"/>
  </sheetData>
  <sheetProtection algorithmName="SHA-512" hashValue="LuAb2tkE+lpND0apmO8qXLzmq/oLtDYfHHR2PVpkaQ3M8M+vDTsFzpjAg7fWDp7YAie9qrPSDRbaJwedJJ1fjg==" saltValue="Ojn5i78TLPlvdQXw4TkQIw=="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C32:S32"/>
    <mergeCell ref="U32:AK32"/>
    <mergeCell ref="AM32:BC32"/>
    <mergeCell ref="BE32:BU32"/>
    <mergeCell ref="BW32:CM32"/>
    <mergeCell ref="CO32:DE32"/>
    <mergeCell ref="E30:K30"/>
    <mergeCell ref="L30:P30"/>
    <mergeCell ref="Q30:V30"/>
    <mergeCell ref="W30:AG30"/>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E24:CS25"/>
    <mergeCell ref="CT24:DA25"/>
    <mergeCell ref="BV25:CC25"/>
    <mergeCell ref="E24:K24"/>
    <mergeCell ref="L24:P24"/>
    <mergeCell ref="Q24:V24"/>
    <mergeCell ref="Z24:AG24"/>
    <mergeCell ref="AH24:AL24"/>
    <mergeCell ref="AM24:AR24"/>
    <mergeCell ref="AH25:AL25"/>
    <mergeCell ref="AM25:AR25"/>
    <mergeCell ref="AS25:AX25"/>
    <mergeCell ref="AY25:BM25"/>
    <mergeCell ref="BN25:BU25"/>
    <mergeCell ref="AS24:AX24"/>
    <mergeCell ref="AY24:BM24"/>
    <mergeCell ref="BN24:BU24"/>
    <mergeCell ref="BV24:CC24"/>
    <mergeCell ref="B22:D30"/>
    <mergeCell ref="E22:K23"/>
    <mergeCell ref="L22:P23"/>
    <mergeCell ref="Q22:V23"/>
    <mergeCell ref="W22:Y29"/>
    <mergeCell ref="Z22:AG23"/>
    <mergeCell ref="CE22:CS23"/>
    <mergeCell ref="CT22:DA23"/>
    <mergeCell ref="DB22:DI23"/>
    <mergeCell ref="AY23:BM23"/>
    <mergeCell ref="BN23:BU23"/>
    <mergeCell ref="BV23:CC23"/>
    <mergeCell ref="AH22:AL23"/>
    <mergeCell ref="AM22:AR23"/>
    <mergeCell ref="AS22:AX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640625" style="214" customWidth="1"/>
    <col min="2" max="2" width="2.33203125" style="214" customWidth="1"/>
    <col min="3" max="16" width="2.6640625" style="214" customWidth="1"/>
    <col min="17" max="17" width="2.33203125" style="214" customWidth="1"/>
    <col min="18" max="95" width="1.6640625" style="214" customWidth="1"/>
    <col min="96" max="133" width="1.6640625" style="226" customWidth="1"/>
    <col min="134" max="143" width="1.66406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213</v>
      </c>
      <c r="DI1" s="603"/>
      <c r="DJ1" s="603"/>
      <c r="DK1" s="603"/>
      <c r="DL1" s="603"/>
      <c r="DM1" s="603"/>
      <c r="DN1" s="604"/>
      <c r="DO1" s="214"/>
      <c r="DP1" s="602" t="s">
        <v>214</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2">
      <c r="B2" s="215" t="s">
        <v>215</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05" t="s">
        <v>216</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217</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218</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2">
      <c r="B4" s="605" t="s">
        <v>1</v>
      </c>
      <c r="C4" s="606"/>
      <c r="D4" s="606"/>
      <c r="E4" s="606"/>
      <c r="F4" s="606"/>
      <c r="G4" s="606"/>
      <c r="H4" s="606"/>
      <c r="I4" s="606"/>
      <c r="J4" s="606"/>
      <c r="K4" s="606"/>
      <c r="L4" s="606"/>
      <c r="M4" s="606"/>
      <c r="N4" s="606"/>
      <c r="O4" s="606"/>
      <c r="P4" s="606"/>
      <c r="Q4" s="607"/>
      <c r="R4" s="605" t="s">
        <v>219</v>
      </c>
      <c r="S4" s="606"/>
      <c r="T4" s="606"/>
      <c r="U4" s="606"/>
      <c r="V4" s="606"/>
      <c r="W4" s="606"/>
      <c r="X4" s="606"/>
      <c r="Y4" s="607"/>
      <c r="Z4" s="605" t="s">
        <v>220</v>
      </c>
      <c r="AA4" s="606"/>
      <c r="AB4" s="606"/>
      <c r="AC4" s="607"/>
      <c r="AD4" s="605" t="s">
        <v>221</v>
      </c>
      <c r="AE4" s="606"/>
      <c r="AF4" s="606"/>
      <c r="AG4" s="606"/>
      <c r="AH4" s="606"/>
      <c r="AI4" s="606"/>
      <c r="AJ4" s="606"/>
      <c r="AK4" s="607"/>
      <c r="AL4" s="605" t="s">
        <v>220</v>
      </c>
      <c r="AM4" s="606"/>
      <c r="AN4" s="606"/>
      <c r="AO4" s="607"/>
      <c r="AP4" s="608" t="s">
        <v>222</v>
      </c>
      <c r="AQ4" s="608"/>
      <c r="AR4" s="608"/>
      <c r="AS4" s="608"/>
      <c r="AT4" s="608"/>
      <c r="AU4" s="608"/>
      <c r="AV4" s="608"/>
      <c r="AW4" s="608"/>
      <c r="AX4" s="608"/>
      <c r="AY4" s="608"/>
      <c r="AZ4" s="608"/>
      <c r="BA4" s="608"/>
      <c r="BB4" s="608"/>
      <c r="BC4" s="608"/>
      <c r="BD4" s="608"/>
      <c r="BE4" s="608"/>
      <c r="BF4" s="608"/>
      <c r="BG4" s="608" t="s">
        <v>223</v>
      </c>
      <c r="BH4" s="608"/>
      <c r="BI4" s="608"/>
      <c r="BJ4" s="608"/>
      <c r="BK4" s="608"/>
      <c r="BL4" s="608"/>
      <c r="BM4" s="608"/>
      <c r="BN4" s="608"/>
      <c r="BO4" s="608" t="s">
        <v>220</v>
      </c>
      <c r="BP4" s="608"/>
      <c r="BQ4" s="608"/>
      <c r="BR4" s="608"/>
      <c r="BS4" s="608" t="s">
        <v>224</v>
      </c>
      <c r="BT4" s="608"/>
      <c r="BU4" s="608"/>
      <c r="BV4" s="608"/>
      <c r="BW4" s="608"/>
      <c r="BX4" s="608"/>
      <c r="BY4" s="608"/>
      <c r="BZ4" s="608"/>
      <c r="CA4" s="608"/>
      <c r="CB4" s="608"/>
      <c r="CD4" s="605" t="s">
        <v>225</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2">
      <c r="B5" s="609" t="s">
        <v>226</v>
      </c>
      <c r="C5" s="610"/>
      <c r="D5" s="610"/>
      <c r="E5" s="610"/>
      <c r="F5" s="610"/>
      <c r="G5" s="610"/>
      <c r="H5" s="610"/>
      <c r="I5" s="610"/>
      <c r="J5" s="610"/>
      <c r="K5" s="610"/>
      <c r="L5" s="610"/>
      <c r="M5" s="610"/>
      <c r="N5" s="610"/>
      <c r="O5" s="610"/>
      <c r="P5" s="610"/>
      <c r="Q5" s="611"/>
      <c r="R5" s="612">
        <v>4209879</v>
      </c>
      <c r="S5" s="613"/>
      <c r="T5" s="613"/>
      <c r="U5" s="613"/>
      <c r="V5" s="613"/>
      <c r="W5" s="613"/>
      <c r="X5" s="613"/>
      <c r="Y5" s="614"/>
      <c r="Z5" s="615">
        <v>39.700000000000003</v>
      </c>
      <c r="AA5" s="615"/>
      <c r="AB5" s="615"/>
      <c r="AC5" s="615"/>
      <c r="AD5" s="616">
        <v>4209879</v>
      </c>
      <c r="AE5" s="616"/>
      <c r="AF5" s="616"/>
      <c r="AG5" s="616"/>
      <c r="AH5" s="616"/>
      <c r="AI5" s="616"/>
      <c r="AJ5" s="616"/>
      <c r="AK5" s="616"/>
      <c r="AL5" s="617">
        <v>74.400000000000006</v>
      </c>
      <c r="AM5" s="618"/>
      <c r="AN5" s="618"/>
      <c r="AO5" s="619"/>
      <c r="AP5" s="609" t="s">
        <v>227</v>
      </c>
      <c r="AQ5" s="610"/>
      <c r="AR5" s="610"/>
      <c r="AS5" s="610"/>
      <c r="AT5" s="610"/>
      <c r="AU5" s="610"/>
      <c r="AV5" s="610"/>
      <c r="AW5" s="610"/>
      <c r="AX5" s="610"/>
      <c r="AY5" s="610"/>
      <c r="AZ5" s="610"/>
      <c r="BA5" s="610"/>
      <c r="BB5" s="610"/>
      <c r="BC5" s="610"/>
      <c r="BD5" s="610"/>
      <c r="BE5" s="610"/>
      <c r="BF5" s="611"/>
      <c r="BG5" s="623">
        <v>4209879</v>
      </c>
      <c r="BH5" s="624"/>
      <c r="BI5" s="624"/>
      <c r="BJ5" s="624"/>
      <c r="BK5" s="624"/>
      <c r="BL5" s="624"/>
      <c r="BM5" s="624"/>
      <c r="BN5" s="625"/>
      <c r="BO5" s="626">
        <v>100</v>
      </c>
      <c r="BP5" s="626"/>
      <c r="BQ5" s="626"/>
      <c r="BR5" s="626"/>
      <c r="BS5" s="627" t="s">
        <v>128</v>
      </c>
      <c r="BT5" s="627"/>
      <c r="BU5" s="627"/>
      <c r="BV5" s="627"/>
      <c r="BW5" s="627"/>
      <c r="BX5" s="627"/>
      <c r="BY5" s="627"/>
      <c r="BZ5" s="627"/>
      <c r="CA5" s="627"/>
      <c r="CB5" s="631"/>
      <c r="CD5" s="605" t="s">
        <v>222</v>
      </c>
      <c r="CE5" s="606"/>
      <c r="CF5" s="606"/>
      <c r="CG5" s="606"/>
      <c r="CH5" s="606"/>
      <c r="CI5" s="606"/>
      <c r="CJ5" s="606"/>
      <c r="CK5" s="606"/>
      <c r="CL5" s="606"/>
      <c r="CM5" s="606"/>
      <c r="CN5" s="606"/>
      <c r="CO5" s="606"/>
      <c r="CP5" s="606"/>
      <c r="CQ5" s="607"/>
      <c r="CR5" s="605" t="s">
        <v>228</v>
      </c>
      <c r="CS5" s="606"/>
      <c r="CT5" s="606"/>
      <c r="CU5" s="606"/>
      <c r="CV5" s="606"/>
      <c r="CW5" s="606"/>
      <c r="CX5" s="606"/>
      <c r="CY5" s="607"/>
      <c r="CZ5" s="605" t="s">
        <v>220</v>
      </c>
      <c r="DA5" s="606"/>
      <c r="DB5" s="606"/>
      <c r="DC5" s="607"/>
      <c r="DD5" s="605" t="s">
        <v>229</v>
      </c>
      <c r="DE5" s="606"/>
      <c r="DF5" s="606"/>
      <c r="DG5" s="606"/>
      <c r="DH5" s="606"/>
      <c r="DI5" s="606"/>
      <c r="DJ5" s="606"/>
      <c r="DK5" s="606"/>
      <c r="DL5" s="606"/>
      <c r="DM5" s="606"/>
      <c r="DN5" s="606"/>
      <c r="DO5" s="606"/>
      <c r="DP5" s="607"/>
      <c r="DQ5" s="605" t="s">
        <v>230</v>
      </c>
      <c r="DR5" s="606"/>
      <c r="DS5" s="606"/>
      <c r="DT5" s="606"/>
      <c r="DU5" s="606"/>
      <c r="DV5" s="606"/>
      <c r="DW5" s="606"/>
      <c r="DX5" s="606"/>
      <c r="DY5" s="606"/>
      <c r="DZ5" s="606"/>
      <c r="EA5" s="606"/>
      <c r="EB5" s="606"/>
      <c r="EC5" s="607"/>
    </row>
    <row r="6" spans="2:143" ht="11.25" customHeight="1" x14ac:dyDescent="0.2">
      <c r="B6" s="620" t="s">
        <v>231</v>
      </c>
      <c r="C6" s="621"/>
      <c r="D6" s="621"/>
      <c r="E6" s="621"/>
      <c r="F6" s="621"/>
      <c r="G6" s="621"/>
      <c r="H6" s="621"/>
      <c r="I6" s="621"/>
      <c r="J6" s="621"/>
      <c r="K6" s="621"/>
      <c r="L6" s="621"/>
      <c r="M6" s="621"/>
      <c r="N6" s="621"/>
      <c r="O6" s="621"/>
      <c r="P6" s="621"/>
      <c r="Q6" s="622"/>
      <c r="R6" s="623">
        <v>73343</v>
      </c>
      <c r="S6" s="624"/>
      <c r="T6" s="624"/>
      <c r="U6" s="624"/>
      <c r="V6" s="624"/>
      <c r="W6" s="624"/>
      <c r="X6" s="624"/>
      <c r="Y6" s="625"/>
      <c r="Z6" s="626">
        <v>0.7</v>
      </c>
      <c r="AA6" s="626"/>
      <c r="AB6" s="626"/>
      <c r="AC6" s="626"/>
      <c r="AD6" s="627">
        <v>73343</v>
      </c>
      <c r="AE6" s="627"/>
      <c r="AF6" s="627"/>
      <c r="AG6" s="627"/>
      <c r="AH6" s="627"/>
      <c r="AI6" s="627"/>
      <c r="AJ6" s="627"/>
      <c r="AK6" s="627"/>
      <c r="AL6" s="628">
        <v>1.3</v>
      </c>
      <c r="AM6" s="629"/>
      <c r="AN6" s="629"/>
      <c r="AO6" s="630"/>
      <c r="AP6" s="620" t="s">
        <v>232</v>
      </c>
      <c r="AQ6" s="621"/>
      <c r="AR6" s="621"/>
      <c r="AS6" s="621"/>
      <c r="AT6" s="621"/>
      <c r="AU6" s="621"/>
      <c r="AV6" s="621"/>
      <c r="AW6" s="621"/>
      <c r="AX6" s="621"/>
      <c r="AY6" s="621"/>
      <c r="AZ6" s="621"/>
      <c r="BA6" s="621"/>
      <c r="BB6" s="621"/>
      <c r="BC6" s="621"/>
      <c r="BD6" s="621"/>
      <c r="BE6" s="621"/>
      <c r="BF6" s="622"/>
      <c r="BG6" s="623">
        <v>4209879</v>
      </c>
      <c r="BH6" s="624"/>
      <c r="BI6" s="624"/>
      <c r="BJ6" s="624"/>
      <c r="BK6" s="624"/>
      <c r="BL6" s="624"/>
      <c r="BM6" s="624"/>
      <c r="BN6" s="625"/>
      <c r="BO6" s="626">
        <v>100</v>
      </c>
      <c r="BP6" s="626"/>
      <c r="BQ6" s="626"/>
      <c r="BR6" s="626"/>
      <c r="BS6" s="627" t="s">
        <v>128</v>
      </c>
      <c r="BT6" s="627"/>
      <c r="BU6" s="627"/>
      <c r="BV6" s="627"/>
      <c r="BW6" s="627"/>
      <c r="BX6" s="627"/>
      <c r="BY6" s="627"/>
      <c r="BZ6" s="627"/>
      <c r="CA6" s="627"/>
      <c r="CB6" s="631"/>
      <c r="CD6" s="609" t="s">
        <v>233</v>
      </c>
      <c r="CE6" s="610"/>
      <c r="CF6" s="610"/>
      <c r="CG6" s="610"/>
      <c r="CH6" s="610"/>
      <c r="CI6" s="610"/>
      <c r="CJ6" s="610"/>
      <c r="CK6" s="610"/>
      <c r="CL6" s="610"/>
      <c r="CM6" s="610"/>
      <c r="CN6" s="610"/>
      <c r="CO6" s="610"/>
      <c r="CP6" s="610"/>
      <c r="CQ6" s="611"/>
      <c r="CR6" s="623">
        <v>75614</v>
      </c>
      <c r="CS6" s="624"/>
      <c r="CT6" s="624"/>
      <c r="CU6" s="624"/>
      <c r="CV6" s="624"/>
      <c r="CW6" s="624"/>
      <c r="CX6" s="624"/>
      <c r="CY6" s="625"/>
      <c r="CZ6" s="617">
        <v>0.8</v>
      </c>
      <c r="DA6" s="618"/>
      <c r="DB6" s="618"/>
      <c r="DC6" s="634"/>
      <c r="DD6" s="632" t="s">
        <v>128</v>
      </c>
      <c r="DE6" s="624"/>
      <c r="DF6" s="624"/>
      <c r="DG6" s="624"/>
      <c r="DH6" s="624"/>
      <c r="DI6" s="624"/>
      <c r="DJ6" s="624"/>
      <c r="DK6" s="624"/>
      <c r="DL6" s="624"/>
      <c r="DM6" s="624"/>
      <c r="DN6" s="624"/>
      <c r="DO6" s="624"/>
      <c r="DP6" s="625"/>
      <c r="DQ6" s="632">
        <v>75614</v>
      </c>
      <c r="DR6" s="624"/>
      <c r="DS6" s="624"/>
      <c r="DT6" s="624"/>
      <c r="DU6" s="624"/>
      <c r="DV6" s="624"/>
      <c r="DW6" s="624"/>
      <c r="DX6" s="624"/>
      <c r="DY6" s="624"/>
      <c r="DZ6" s="624"/>
      <c r="EA6" s="624"/>
      <c r="EB6" s="624"/>
      <c r="EC6" s="633"/>
    </row>
    <row r="7" spans="2:143" ht="11.25" customHeight="1" x14ac:dyDescent="0.2">
      <c r="B7" s="620" t="s">
        <v>234</v>
      </c>
      <c r="C7" s="621"/>
      <c r="D7" s="621"/>
      <c r="E7" s="621"/>
      <c r="F7" s="621"/>
      <c r="G7" s="621"/>
      <c r="H7" s="621"/>
      <c r="I7" s="621"/>
      <c r="J7" s="621"/>
      <c r="K7" s="621"/>
      <c r="L7" s="621"/>
      <c r="M7" s="621"/>
      <c r="N7" s="621"/>
      <c r="O7" s="621"/>
      <c r="P7" s="621"/>
      <c r="Q7" s="622"/>
      <c r="R7" s="623">
        <v>1517</v>
      </c>
      <c r="S7" s="624"/>
      <c r="T7" s="624"/>
      <c r="U7" s="624"/>
      <c r="V7" s="624"/>
      <c r="W7" s="624"/>
      <c r="X7" s="624"/>
      <c r="Y7" s="625"/>
      <c r="Z7" s="626">
        <v>0</v>
      </c>
      <c r="AA7" s="626"/>
      <c r="AB7" s="626"/>
      <c r="AC7" s="626"/>
      <c r="AD7" s="627">
        <v>1517</v>
      </c>
      <c r="AE7" s="627"/>
      <c r="AF7" s="627"/>
      <c r="AG7" s="627"/>
      <c r="AH7" s="627"/>
      <c r="AI7" s="627"/>
      <c r="AJ7" s="627"/>
      <c r="AK7" s="627"/>
      <c r="AL7" s="628">
        <v>0</v>
      </c>
      <c r="AM7" s="629"/>
      <c r="AN7" s="629"/>
      <c r="AO7" s="630"/>
      <c r="AP7" s="620" t="s">
        <v>235</v>
      </c>
      <c r="AQ7" s="621"/>
      <c r="AR7" s="621"/>
      <c r="AS7" s="621"/>
      <c r="AT7" s="621"/>
      <c r="AU7" s="621"/>
      <c r="AV7" s="621"/>
      <c r="AW7" s="621"/>
      <c r="AX7" s="621"/>
      <c r="AY7" s="621"/>
      <c r="AZ7" s="621"/>
      <c r="BA7" s="621"/>
      <c r="BB7" s="621"/>
      <c r="BC7" s="621"/>
      <c r="BD7" s="621"/>
      <c r="BE7" s="621"/>
      <c r="BF7" s="622"/>
      <c r="BG7" s="623">
        <v>1850943</v>
      </c>
      <c r="BH7" s="624"/>
      <c r="BI7" s="624"/>
      <c r="BJ7" s="624"/>
      <c r="BK7" s="624"/>
      <c r="BL7" s="624"/>
      <c r="BM7" s="624"/>
      <c r="BN7" s="625"/>
      <c r="BO7" s="626">
        <v>44</v>
      </c>
      <c r="BP7" s="626"/>
      <c r="BQ7" s="626"/>
      <c r="BR7" s="626"/>
      <c r="BS7" s="627" t="s">
        <v>128</v>
      </c>
      <c r="BT7" s="627"/>
      <c r="BU7" s="627"/>
      <c r="BV7" s="627"/>
      <c r="BW7" s="627"/>
      <c r="BX7" s="627"/>
      <c r="BY7" s="627"/>
      <c r="BZ7" s="627"/>
      <c r="CA7" s="627"/>
      <c r="CB7" s="631"/>
      <c r="CD7" s="620" t="s">
        <v>236</v>
      </c>
      <c r="CE7" s="621"/>
      <c r="CF7" s="621"/>
      <c r="CG7" s="621"/>
      <c r="CH7" s="621"/>
      <c r="CI7" s="621"/>
      <c r="CJ7" s="621"/>
      <c r="CK7" s="621"/>
      <c r="CL7" s="621"/>
      <c r="CM7" s="621"/>
      <c r="CN7" s="621"/>
      <c r="CO7" s="621"/>
      <c r="CP7" s="621"/>
      <c r="CQ7" s="622"/>
      <c r="CR7" s="623">
        <v>1525320</v>
      </c>
      <c r="CS7" s="624"/>
      <c r="CT7" s="624"/>
      <c r="CU7" s="624"/>
      <c r="CV7" s="624"/>
      <c r="CW7" s="624"/>
      <c r="CX7" s="624"/>
      <c r="CY7" s="625"/>
      <c r="CZ7" s="626">
        <v>15.4</v>
      </c>
      <c r="DA7" s="626"/>
      <c r="DB7" s="626"/>
      <c r="DC7" s="626"/>
      <c r="DD7" s="632">
        <v>5912</v>
      </c>
      <c r="DE7" s="624"/>
      <c r="DF7" s="624"/>
      <c r="DG7" s="624"/>
      <c r="DH7" s="624"/>
      <c r="DI7" s="624"/>
      <c r="DJ7" s="624"/>
      <c r="DK7" s="624"/>
      <c r="DL7" s="624"/>
      <c r="DM7" s="624"/>
      <c r="DN7" s="624"/>
      <c r="DO7" s="624"/>
      <c r="DP7" s="625"/>
      <c r="DQ7" s="632">
        <v>1415706</v>
      </c>
      <c r="DR7" s="624"/>
      <c r="DS7" s="624"/>
      <c r="DT7" s="624"/>
      <c r="DU7" s="624"/>
      <c r="DV7" s="624"/>
      <c r="DW7" s="624"/>
      <c r="DX7" s="624"/>
      <c r="DY7" s="624"/>
      <c r="DZ7" s="624"/>
      <c r="EA7" s="624"/>
      <c r="EB7" s="624"/>
      <c r="EC7" s="633"/>
    </row>
    <row r="8" spans="2:143" ht="11.25" customHeight="1" x14ac:dyDescent="0.2">
      <c r="B8" s="620" t="s">
        <v>237</v>
      </c>
      <c r="C8" s="621"/>
      <c r="D8" s="621"/>
      <c r="E8" s="621"/>
      <c r="F8" s="621"/>
      <c r="G8" s="621"/>
      <c r="H8" s="621"/>
      <c r="I8" s="621"/>
      <c r="J8" s="621"/>
      <c r="K8" s="621"/>
      <c r="L8" s="621"/>
      <c r="M8" s="621"/>
      <c r="N8" s="621"/>
      <c r="O8" s="621"/>
      <c r="P8" s="621"/>
      <c r="Q8" s="622"/>
      <c r="R8" s="623">
        <v>22466</v>
      </c>
      <c r="S8" s="624"/>
      <c r="T8" s="624"/>
      <c r="U8" s="624"/>
      <c r="V8" s="624"/>
      <c r="W8" s="624"/>
      <c r="X8" s="624"/>
      <c r="Y8" s="625"/>
      <c r="Z8" s="626">
        <v>0.2</v>
      </c>
      <c r="AA8" s="626"/>
      <c r="AB8" s="626"/>
      <c r="AC8" s="626"/>
      <c r="AD8" s="627">
        <v>22466</v>
      </c>
      <c r="AE8" s="627"/>
      <c r="AF8" s="627"/>
      <c r="AG8" s="627"/>
      <c r="AH8" s="627"/>
      <c r="AI8" s="627"/>
      <c r="AJ8" s="627"/>
      <c r="AK8" s="627"/>
      <c r="AL8" s="628">
        <v>0.4</v>
      </c>
      <c r="AM8" s="629"/>
      <c r="AN8" s="629"/>
      <c r="AO8" s="630"/>
      <c r="AP8" s="620" t="s">
        <v>238</v>
      </c>
      <c r="AQ8" s="621"/>
      <c r="AR8" s="621"/>
      <c r="AS8" s="621"/>
      <c r="AT8" s="621"/>
      <c r="AU8" s="621"/>
      <c r="AV8" s="621"/>
      <c r="AW8" s="621"/>
      <c r="AX8" s="621"/>
      <c r="AY8" s="621"/>
      <c r="AZ8" s="621"/>
      <c r="BA8" s="621"/>
      <c r="BB8" s="621"/>
      <c r="BC8" s="621"/>
      <c r="BD8" s="621"/>
      <c r="BE8" s="621"/>
      <c r="BF8" s="622"/>
      <c r="BG8" s="623">
        <v>49356</v>
      </c>
      <c r="BH8" s="624"/>
      <c r="BI8" s="624"/>
      <c r="BJ8" s="624"/>
      <c r="BK8" s="624"/>
      <c r="BL8" s="624"/>
      <c r="BM8" s="624"/>
      <c r="BN8" s="625"/>
      <c r="BO8" s="626">
        <v>1.2</v>
      </c>
      <c r="BP8" s="626"/>
      <c r="BQ8" s="626"/>
      <c r="BR8" s="626"/>
      <c r="BS8" s="627" t="s">
        <v>128</v>
      </c>
      <c r="BT8" s="627"/>
      <c r="BU8" s="627"/>
      <c r="BV8" s="627"/>
      <c r="BW8" s="627"/>
      <c r="BX8" s="627"/>
      <c r="BY8" s="627"/>
      <c r="BZ8" s="627"/>
      <c r="CA8" s="627"/>
      <c r="CB8" s="631"/>
      <c r="CD8" s="620" t="s">
        <v>239</v>
      </c>
      <c r="CE8" s="621"/>
      <c r="CF8" s="621"/>
      <c r="CG8" s="621"/>
      <c r="CH8" s="621"/>
      <c r="CI8" s="621"/>
      <c r="CJ8" s="621"/>
      <c r="CK8" s="621"/>
      <c r="CL8" s="621"/>
      <c r="CM8" s="621"/>
      <c r="CN8" s="621"/>
      <c r="CO8" s="621"/>
      <c r="CP8" s="621"/>
      <c r="CQ8" s="622"/>
      <c r="CR8" s="623">
        <v>3694910</v>
      </c>
      <c r="CS8" s="624"/>
      <c r="CT8" s="624"/>
      <c r="CU8" s="624"/>
      <c r="CV8" s="624"/>
      <c r="CW8" s="624"/>
      <c r="CX8" s="624"/>
      <c r="CY8" s="625"/>
      <c r="CZ8" s="626">
        <v>37.4</v>
      </c>
      <c r="DA8" s="626"/>
      <c r="DB8" s="626"/>
      <c r="DC8" s="626"/>
      <c r="DD8" s="632">
        <v>22234</v>
      </c>
      <c r="DE8" s="624"/>
      <c r="DF8" s="624"/>
      <c r="DG8" s="624"/>
      <c r="DH8" s="624"/>
      <c r="DI8" s="624"/>
      <c r="DJ8" s="624"/>
      <c r="DK8" s="624"/>
      <c r="DL8" s="624"/>
      <c r="DM8" s="624"/>
      <c r="DN8" s="624"/>
      <c r="DO8" s="624"/>
      <c r="DP8" s="625"/>
      <c r="DQ8" s="632">
        <v>1615111</v>
      </c>
      <c r="DR8" s="624"/>
      <c r="DS8" s="624"/>
      <c r="DT8" s="624"/>
      <c r="DU8" s="624"/>
      <c r="DV8" s="624"/>
      <c r="DW8" s="624"/>
      <c r="DX8" s="624"/>
      <c r="DY8" s="624"/>
      <c r="DZ8" s="624"/>
      <c r="EA8" s="624"/>
      <c r="EB8" s="624"/>
      <c r="EC8" s="633"/>
    </row>
    <row r="9" spans="2:143" ht="11.25" customHeight="1" x14ac:dyDescent="0.2">
      <c r="B9" s="620" t="s">
        <v>240</v>
      </c>
      <c r="C9" s="621"/>
      <c r="D9" s="621"/>
      <c r="E9" s="621"/>
      <c r="F9" s="621"/>
      <c r="G9" s="621"/>
      <c r="H9" s="621"/>
      <c r="I9" s="621"/>
      <c r="J9" s="621"/>
      <c r="K9" s="621"/>
      <c r="L9" s="621"/>
      <c r="M9" s="621"/>
      <c r="N9" s="621"/>
      <c r="O9" s="621"/>
      <c r="P9" s="621"/>
      <c r="Q9" s="622"/>
      <c r="R9" s="623">
        <v>16694</v>
      </c>
      <c r="S9" s="624"/>
      <c r="T9" s="624"/>
      <c r="U9" s="624"/>
      <c r="V9" s="624"/>
      <c r="W9" s="624"/>
      <c r="X9" s="624"/>
      <c r="Y9" s="625"/>
      <c r="Z9" s="626">
        <v>0.2</v>
      </c>
      <c r="AA9" s="626"/>
      <c r="AB9" s="626"/>
      <c r="AC9" s="626"/>
      <c r="AD9" s="627">
        <v>16694</v>
      </c>
      <c r="AE9" s="627"/>
      <c r="AF9" s="627"/>
      <c r="AG9" s="627"/>
      <c r="AH9" s="627"/>
      <c r="AI9" s="627"/>
      <c r="AJ9" s="627"/>
      <c r="AK9" s="627"/>
      <c r="AL9" s="628">
        <v>0.3</v>
      </c>
      <c r="AM9" s="629"/>
      <c r="AN9" s="629"/>
      <c r="AO9" s="630"/>
      <c r="AP9" s="620" t="s">
        <v>241</v>
      </c>
      <c r="AQ9" s="621"/>
      <c r="AR9" s="621"/>
      <c r="AS9" s="621"/>
      <c r="AT9" s="621"/>
      <c r="AU9" s="621"/>
      <c r="AV9" s="621"/>
      <c r="AW9" s="621"/>
      <c r="AX9" s="621"/>
      <c r="AY9" s="621"/>
      <c r="AZ9" s="621"/>
      <c r="BA9" s="621"/>
      <c r="BB9" s="621"/>
      <c r="BC9" s="621"/>
      <c r="BD9" s="621"/>
      <c r="BE9" s="621"/>
      <c r="BF9" s="622"/>
      <c r="BG9" s="623">
        <v>1542774</v>
      </c>
      <c r="BH9" s="624"/>
      <c r="BI9" s="624"/>
      <c r="BJ9" s="624"/>
      <c r="BK9" s="624"/>
      <c r="BL9" s="624"/>
      <c r="BM9" s="624"/>
      <c r="BN9" s="625"/>
      <c r="BO9" s="626">
        <v>36.6</v>
      </c>
      <c r="BP9" s="626"/>
      <c r="BQ9" s="626"/>
      <c r="BR9" s="626"/>
      <c r="BS9" s="627" t="s">
        <v>128</v>
      </c>
      <c r="BT9" s="627"/>
      <c r="BU9" s="627"/>
      <c r="BV9" s="627"/>
      <c r="BW9" s="627"/>
      <c r="BX9" s="627"/>
      <c r="BY9" s="627"/>
      <c r="BZ9" s="627"/>
      <c r="CA9" s="627"/>
      <c r="CB9" s="631"/>
      <c r="CD9" s="620" t="s">
        <v>242</v>
      </c>
      <c r="CE9" s="621"/>
      <c r="CF9" s="621"/>
      <c r="CG9" s="621"/>
      <c r="CH9" s="621"/>
      <c r="CI9" s="621"/>
      <c r="CJ9" s="621"/>
      <c r="CK9" s="621"/>
      <c r="CL9" s="621"/>
      <c r="CM9" s="621"/>
      <c r="CN9" s="621"/>
      <c r="CO9" s="621"/>
      <c r="CP9" s="621"/>
      <c r="CQ9" s="622"/>
      <c r="CR9" s="623">
        <v>1225235</v>
      </c>
      <c r="CS9" s="624"/>
      <c r="CT9" s="624"/>
      <c r="CU9" s="624"/>
      <c r="CV9" s="624"/>
      <c r="CW9" s="624"/>
      <c r="CX9" s="624"/>
      <c r="CY9" s="625"/>
      <c r="CZ9" s="626">
        <v>12.4</v>
      </c>
      <c r="DA9" s="626"/>
      <c r="DB9" s="626"/>
      <c r="DC9" s="626"/>
      <c r="DD9" s="632">
        <v>32371</v>
      </c>
      <c r="DE9" s="624"/>
      <c r="DF9" s="624"/>
      <c r="DG9" s="624"/>
      <c r="DH9" s="624"/>
      <c r="DI9" s="624"/>
      <c r="DJ9" s="624"/>
      <c r="DK9" s="624"/>
      <c r="DL9" s="624"/>
      <c r="DM9" s="624"/>
      <c r="DN9" s="624"/>
      <c r="DO9" s="624"/>
      <c r="DP9" s="625"/>
      <c r="DQ9" s="632">
        <v>1014212</v>
      </c>
      <c r="DR9" s="624"/>
      <c r="DS9" s="624"/>
      <c r="DT9" s="624"/>
      <c r="DU9" s="624"/>
      <c r="DV9" s="624"/>
      <c r="DW9" s="624"/>
      <c r="DX9" s="624"/>
      <c r="DY9" s="624"/>
      <c r="DZ9" s="624"/>
      <c r="EA9" s="624"/>
      <c r="EB9" s="624"/>
      <c r="EC9" s="633"/>
    </row>
    <row r="10" spans="2:143" ht="11.25" customHeight="1" x14ac:dyDescent="0.2">
      <c r="B10" s="620" t="s">
        <v>243</v>
      </c>
      <c r="C10" s="621"/>
      <c r="D10" s="621"/>
      <c r="E10" s="621"/>
      <c r="F10" s="621"/>
      <c r="G10" s="621"/>
      <c r="H10" s="621"/>
      <c r="I10" s="621"/>
      <c r="J10" s="621"/>
      <c r="K10" s="621"/>
      <c r="L10" s="621"/>
      <c r="M10" s="621"/>
      <c r="N10" s="621"/>
      <c r="O10" s="621"/>
      <c r="P10" s="621"/>
      <c r="Q10" s="622"/>
      <c r="R10" s="623" t="s">
        <v>128</v>
      </c>
      <c r="S10" s="624"/>
      <c r="T10" s="624"/>
      <c r="U10" s="624"/>
      <c r="V10" s="624"/>
      <c r="W10" s="624"/>
      <c r="X10" s="624"/>
      <c r="Y10" s="625"/>
      <c r="Z10" s="626" t="s">
        <v>128</v>
      </c>
      <c r="AA10" s="626"/>
      <c r="AB10" s="626"/>
      <c r="AC10" s="626"/>
      <c r="AD10" s="627" t="s">
        <v>128</v>
      </c>
      <c r="AE10" s="627"/>
      <c r="AF10" s="627"/>
      <c r="AG10" s="627"/>
      <c r="AH10" s="627"/>
      <c r="AI10" s="627"/>
      <c r="AJ10" s="627"/>
      <c r="AK10" s="627"/>
      <c r="AL10" s="628" t="s">
        <v>128</v>
      </c>
      <c r="AM10" s="629"/>
      <c r="AN10" s="629"/>
      <c r="AO10" s="630"/>
      <c r="AP10" s="620" t="s">
        <v>244</v>
      </c>
      <c r="AQ10" s="621"/>
      <c r="AR10" s="621"/>
      <c r="AS10" s="621"/>
      <c r="AT10" s="621"/>
      <c r="AU10" s="621"/>
      <c r="AV10" s="621"/>
      <c r="AW10" s="621"/>
      <c r="AX10" s="621"/>
      <c r="AY10" s="621"/>
      <c r="AZ10" s="621"/>
      <c r="BA10" s="621"/>
      <c r="BB10" s="621"/>
      <c r="BC10" s="621"/>
      <c r="BD10" s="621"/>
      <c r="BE10" s="621"/>
      <c r="BF10" s="622"/>
      <c r="BG10" s="623">
        <v>121250</v>
      </c>
      <c r="BH10" s="624"/>
      <c r="BI10" s="624"/>
      <c r="BJ10" s="624"/>
      <c r="BK10" s="624"/>
      <c r="BL10" s="624"/>
      <c r="BM10" s="624"/>
      <c r="BN10" s="625"/>
      <c r="BO10" s="626">
        <v>2.9</v>
      </c>
      <c r="BP10" s="626"/>
      <c r="BQ10" s="626"/>
      <c r="BR10" s="626"/>
      <c r="BS10" s="627" t="s">
        <v>175</v>
      </c>
      <c r="BT10" s="627"/>
      <c r="BU10" s="627"/>
      <c r="BV10" s="627"/>
      <c r="BW10" s="627"/>
      <c r="BX10" s="627"/>
      <c r="BY10" s="627"/>
      <c r="BZ10" s="627"/>
      <c r="CA10" s="627"/>
      <c r="CB10" s="631"/>
      <c r="CD10" s="620" t="s">
        <v>245</v>
      </c>
      <c r="CE10" s="621"/>
      <c r="CF10" s="621"/>
      <c r="CG10" s="621"/>
      <c r="CH10" s="621"/>
      <c r="CI10" s="621"/>
      <c r="CJ10" s="621"/>
      <c r="CK10" s="621"/>
      <c r="CL10" s="621"/>
      <c r="CM10" s="621"/>
      <c r="CN10" s="621"/>
      <c r="CO10" s="621"/>
      <c r="CP10" s="621"/>
      <c r="CQ10" s="622"/>
      <c r="CR10" s="623">
        <v>500</v>
      </c>
      <c r="CS10" s="624"/>
      <c r="CT10" s="624"/>
      <c r="CU10" s="624"/>
      <c r="CV10" s="624"/>
      <c r="CW10" s="624"/>
      <c r="CX10" s="624"/>
      <c r="CY10" s="625"/>
      <c r="CZ10" s="626">
        <v>0</v>
      </c>
      <c r="DA10" s="626"/>
      <c r="DB10" s="626"/>
      <c r="DC10" s="626"/>
      <c r="DD10" s="632" t="s">
        <v>128</v>
      </c>
      <c r="DE10" s="624"/>
      <c r="DF10" s="624"/>
      <c r="DG10" s="624"/>
      <c r="DH10" s="624"/>
      <c r="DI10" s="624"/>
      <c r="DJ10" s="624"/>
      <c r="DK10" s="624"/>
      <c r="DL10" s="624"/>
      <c r="DM10" s="624"/>
      <c r="DN10" s="624"/>
      <c r="DO10" s="624"/>
      <c r="DP10" s="625"/>
      <c r="DQ10" s="632" t="s">
        <v>128</v>
      </c>
      <c r="DR10" s="624"/>
      <c r="DS10" s="624"/>
      <c r="DT10" s="624"/>
      <c r="DU10" s="624"/>
      <c r="DV10" s="624"/>
      <c r="DW10" s="624"/>
      <c r="DX10" s="624"/>
      <c r="DY10" s="624"/>
      <c r="DZ10" s="624"/>
      <c r="EA10" s="624"/>
      <c r="EB10" s="624"/>
      <c r="EC10" s="633"/>
    </row>
    <row r="11" spans="2:143" ht="11.25" customHeight="1" x14ac:dyDescent="0.2">
      <c r="B11" s="620" t="s">
        <v>246</v>
      </c>
      <c r="C11" s="621"/>
      <c r="D11" s="621"/>
      <c r="E11" s="621"/>
      <c r="F11" s="621"/>
      <c r="G11" s="621"/>
      <c r="H11" s="621"/>
      <c r="I11" s="621"/>
      <c r="J11" s="621"/>
      <c r="K11" s="621"/>
      <c r="L11" s="621"/>
      <c r="M11" s="621"/>
      <c r="N11" s="621"/>
      <c r="O11" s="621"/>
      <c r="P11" s="621"/>
      <c r="Q11" s="622"/>
      <c r="R11" s="623">
        <v>688680</v>
      </c>
      <c r="S11" s="624"/>
      <c r="T11" s="624"/>
      <c r="U11" s="624"/>
      <c r="V11" s="624"/>
      <c r="W11" s="624"/>
      <c r="X11" s="624"/>
      <c r="Y11" s="625"/>
      <c r="Z11" s="628">
        <v>6.5</v>
      </c>
      <c r="AA11" s="629"/>
      <c r="AB11" s="629"/>
      <c r="AC11" s="635"/>
      <c r="AD11" s="632">
        <v>688680</v>
      </c>
      <c r="AE11" s="624"/>
      <c r="AF11" s="624"/>
      <c r="AG11" s="624"/>
      <c r="AH11" s="624"/>
      <c r="AI11" s="624"/>
      <c r="AJ11" s="624"/>
      <c r="AK11" s="625"/>
      <c r="AL11" s="628">
        <v>12.2</v>
      </c>
      <c r="AM11" s="629"/>
      <c r="AN11" s="629"/>
      <c r="AO11" s="630"/>
      <c r="AP11" s="620" t="s">
        <v>247</v>
      </c>
      <c r="AQ11" s="621"/>
      <c r="AR11" s="621"/>
      <c r="AS11" s="621"/>
      <c r="AT11" s="621"/>
      <c r="AU11" s="621"/>
      <c r="AV11" s="621"/>
      <c r="AW11" s="621"/>
      <c r="AX11" s="621"/>
      <c r="AY11" s="621"/>
      <c r="AZ11" s="621"/>
      <c r="BA11" s="621"/>
      <c r="BB11" s="621"/>
      <c r="BC11" s="621"/>
      <c r="BD11" s="621"/>
      <c r="BE11" s="621"/>
      <c r="BF11" s="622"/>
      <c r="BG11" s="623">
        <v>137563</v>
      </c>
      <c r="BH11" s="624"/>
      <c r="BI11" s="624"/>
      <c r="BJ11" s="624"/>
      <c r="BK11" s="624"/>
      <c r="BL11" s="624"/>
      <c r="BM11" s="624"/>
      <c r="BN11" s="625"/>
      <c r="BO11" s="626">
        <v>3.3</v>
      </c>
      <c r="BP11" s="626"/>
      <c r="BQ11" s="626"/>
      <c r="BR11" s="626"/>
      <c r="BS11" s="627" t="s">
        <v>128</v>
      </c>
      <c r="BT11" s="627"/>
      <c r="BU11" s="627"/>
      <c r="BV11" s="627"/>
      <c r="BW11" s="627"/>
      <c r="BX11" s="627"/>
      <c r="BY11" s="627"/>
      <c r="BZ11" s="627"/>
      <c r="CA11" s="627"/>
      <c r="CB11" s="631"/>
      <c r="CD11" s="620" t="s">
        <v>248</v>
      </c>
      <c r="CE11" s="621"/>
      <c r="CF11" s="621"/>
      <c r="CG11" s="621"/>
      <c r="CH11" s="621"/>
      <c r="CI11" s="621"/>
      <c r="CJ11" s="621"/>
      <c r="CK11" s="621"/>
      <c r="CL11" s="621"/>
      <c r="CM11" s="621"/>
      <c r="CN11" s="621"/>
      <c r="CO11" s="621"/>
      <c r="CP11" s="621"/>
      <c r="CQ11" s="622"/>
      <c r="CR11" s="623">
        <v>17613</v>
      </c>
      <c r="CS11" s="624"/>
      <c r="CT11" s="624"/>
      <c r="CU11" s="624"/>
      <c r="CV11" s="624"/>
      <c r="CW11" s="624"/>
      <c r="CX11" s="624"/>
      <c r="CY11" s="625"/>
      <c r="CZ11" s="626">
        <v>0.2</v>
      </c>
      <c r="DA11" s="626"/>
      <c r="DB11" s="626"/>
      <c r="DC11" s="626"/>
      <c r="DD11" s="632">
        <v>2640</v>
      </c>
      <c r="DE11" s="624"/>
      <c r="DF11" s="624"/>
      <c r="DG11" s="624"/>
      <c r="DH11" s="624"/>
      <c r="DI11" s="624"/>
      <c r="DJ11" s="624"/>
      <c r="DK11" s="624"/>
      <c r="DL11" s="624"/>
      <c r="DM11" s="624"/>
      <c r="DN11" s="624"/>
      <c r="DO11" s="624"/>
      <c r="DP11" s="625"/>
      <c r="DQ11" s="632">
        <v>14827</v>
      </c>
      <c r="DR11" s="624"/>
      <c r="DS11" s="624"/>
      <c r="DT11" s="624"/>
      <c r="DU11" s="624"/>
      <c r="DV11" s="624"/>
      <c r="DW11" s="624"/>
      <c r="DX11" s="624"/>
      <c r="DY11" s="624"/>
      <c r="DZ11" s="624"/>
      <c r="EA11" s="624"/>
      <c r="EB11" s="624"/>
      <c r="EC11" s="633"/>
    </row>
    <row r="12" spans="2:143" ht="11.25" customHeight="1" x14ac:dyDescent="0.2">
      <c r="B12" s="620" t="s">
        <v>249</v>
      </c>
      <c r="C12" s="621"/>
      <c r="D12" s="621"/>
      <c r="E12" s="621"/>
      <c r="F12" s="621"/>
      <c r="G12" s="621"/>
      <c r="H12" s="621"/>
      <c r="I12" s="621"/>
      <c r="J12" s="621"/>
      <c r="K12" s="621"/>
      <c r="L12" s="621"/>
      <c r="M12" s="621"/>
      <c r="N12" s="621"/>
      <c r="O12" s="621"/>
      <c r="P12" s="621"/>
      <c r="Q12" s="622"/>
      <c r="R12" s="623" t="s">
        <v>128</v>
      </c>
      <c r="S12" s="624"/>
      <c r="T12" s="624"/>
      <c r="U12" s="624"/>
      <c r="V12" s="624"/>
      <c r="W12" s="624"/>
      <c r="X12" s="624"/>
      <c r="Y12" s="625"/>
      <c r="Z12" s="626" t="s">
        <v>128</v>
      </c>
      <c r="AA12" s="626"/>
      <c r="AB12" s="626"/>
      <c r="AC12" s="626"/>
      <c r="AD12" s="627" t="s">
        <v>128</v>
      </c>
      <c r="AE12" s="627"/>
      <c r="AF12" s="627"/>
      <c r="AG12" s="627"/>
      <c r="AH12" s="627"/>
      <c r="AI12" s="627"/>
      <c r="AJ12" s="627"/>
      <c r="AK12" s="627"/>
      <c r="AL12" s="628" t="s">
        <v>128</v>
      </c>
      <c r="AM12" s="629"/>
      <c r="AN12" s="629"/>
      <c r="AO12" s="630"/>
      <c r="AP12" s="620" t="s">
        <v>250</v>
      </c>
      <c r="AQ12" s="621"/>
      <c r="AR12" s="621"/>
      <c r="AS12" s="621"/>
      <c r="AT12" s="621"/>
      <c r="AU12" s="621"/>
      <c r="AV12" s="621"/>
      <c r="AW12" s="621"/>
      <c r="AX12" s="621"/>
      <c r="AY12" s="621"/>
      <c r="AZ12" s="621"/>
      <c r="BA12" s="621"/>
      <c r="BB12" s="621"/>
      <c r="BC12" s="621"/>
      <c r="BD12" s="621"/>
      <c r="BE12" s="621"/>
      <c r="BF12" s="622"/>
      <c r="BG12" s="623">
        <v>2020738</v>
      </c>
      <c r="BH12" s="624"/>
      <c r="BI12" s="624"/>
      <c r="BJ12" s="624"/>
      <c r="BK12" s="624"/>
      <c r="BL12" s="624"/>
      <c r="BM12" s="624"/>
      <c r="BN12" s="625"/>
      <c r="BO12" s="626">
        <v>48</v>
      </c>
      <c r="BP12" s="626"/>
      <c r="BQ12" s="626"/>
      <c r="BR12" s="626"/>
      <c r="BS12" s="627" t="s">
        <v>128</v>
      </c>
      <c r="BT12" s="627"/>
      <c r="BU12" s="627"/>
      <c r="BV12" s="627"/>
      <c r="BW12" s="627"/>
      <c r="BX12" s="627"/>
      <c r="BY12" s="627"/>
      <c r="BZ12" s="627"/>
      <c r="CA12" s="627"/>
      <c r="CB12" s="631"/>
      <c r="CD12" s="620" t="s">
        <v>251</v>
      </c>
      <c r="CE12" s="621"/>
      <c r="CF12" s="621"/>
      <c r="CG12" s="621"/>
      <c r="CH12" s="621"/>
      <c r="CI12" s="621"/>
      <c r="CJ12" s="621"/>
      <c r="CK12" s="621"/>
      <c r="CL12" s="621"/>
      <c r="CM12" s="621"/>
      <c r="CN12" s="621"/>
      <c r="CO12" s="621"/>
      <c r="CP12" s="621"/>
      <c r="CQ12" s="622"/>
      <c r="CR12" s="623">
        <v>121582</v>
      </c>
      <c r="CS12" s="624"/>
      <c r="CT12" s="624"/>
      <c r="CU12" s="624"/>
      <c r="CV12" s="624"/>
      <c r="CW12" s="624"/>
      <c r="CX12" s="624"/>
      <c r="CY12" s="625"/>
      <c r="CZ12" s="626">
        <v>1.2</v>
      </c>
      <c r="DA12" s="626"/>
      <c r="DB12" s="626"/>
      <c r="DC12" s="626"/>
      <c r="DD12" s="632" t="s">
        <v>128</v>
      </c>
      <c r="DE12" s="624"/>
      <c r="DF12" s="624"/>
      <c r="DG12" s="624"/>
      <c r="DH12" s="624"/>
      <c r="DI12" s="624"/>
      <c r="DJ12" s="624"/>
      <c r="DK12" s="624"/>
      <c r="DL12" s="624"/>
      <c r="DM12" s="624"/>
      <c r="DN12" s="624"/>
      <c r="DO12" s="624"/>
      <c r="DP12" s="625"/>
      <c r="DQ12" s="632">
        <v>117582</v>
      </c>
      <c r="DR12" s="624"/>
      <c r="DS12" s="624"/>
      <c r="DT12" s="624"/>
      <c r="DU12" s="624"/>
      <c r="DV12" s="624"/>
      <c r="DW12" s="624"/>
      <c r="DX12" s="624"/>
      <c r="DY12" s="624"/>
      <c r="DZ12" s="624"/>
      <c r="EA12" s="624"/>
      <c r="EB12" s="624"/>
      <c r="EC12" s="633"/>
    </row>
    <row r="13" spans="2:143" ht="11.25" customHeight="1" x14ac:dyDescent="0.2">
      <c r="B13" s="620" t="s">
        <v>252</v>
      </c>
      <c r="C13" s="621"/>
      <c r="D13" s="621"/>
      <c r="E13" s="621"/>
      <c r="F13" s="621"/>
      <c r="G13" s="621"/>
      <c r="H13" s="621"/>
      <c r="I13" s="621"/>
      <c r="J13" s="621"/>
      <c r="K13" s="621"/>
      <c r="L13" s="621"/>
      <c r="M13" s="621"/>
      <c r="N13" s="621"/>
      <c r="O13" s="621"/>
      <c r="P13" s="621"/>
      <c r="Q13" s="622"/>
      <c r="R13" s="623" t="s">
        <v>128</v>
      </c>
      <c r="S13" s="624"/>
      <c r="T13" s="624"/>
      <c r="U13" s="624"/>
      <c r="V13" s="624"/>
      <c r="W13" s="624"/>
      <c r="X13" s="624"/>
      <c r="Y13" s="625"/>
      <c r="Z13" s="626" t="s">
        <v>175</v>
      </c>
      <c r="AA13" s="626"/>
      <c r="AB13" s="626"/>
      <c r="AC13" s="626"/>
      <c r="AD13" s="627" t="s">
        <v>128</v>
      </c>
      <c r="AE13" s="627"/>
      <c r="AF13" s="627"/>
      <c r="AG13" s="627"/>
      <c r="AH13" s="627"/>
      <c r="AI13" s="627"/>
      <c r="AJ13" s="627"/>
      <c r="AK13" s="627"/>
      <c r="AL13" s="628" t="s">
        <v>128</v>
      </c>
      <c r="AM13" s="629"/>
      <c r="AN13" s="629"/>
      <c r="AO13" s="630"/>
      <c r="AP13" s="620" t="s">
        <v>253</v>
      </c>
      <c r="AQ13" s="621"/>
      <c r="AR13" s="621"/>
      <c r="AS13" s="621"/>
      <c r="AT13" s="621"/>
      <c r="AU13" s="621"/>
      <c r="AV13" s="621"/>
      <c r="AW13" s="621"/>
      <c r="AX13" s="621"/>
      <c r="AY13" s="621"/>
      <c r="AZ13" s="621"/>
      <c r="BA13" s="621"/>
      <c r="BB13" s="621"/>
      <c r="BC13" s="621"/>
      <c r="BD13" s="621"/>
      <c r="BE13" s="621"/>
      <c r="BF13" s="622"/>
      <c r="BG13" s="623">
        <v>2020124</v>
      </c>
      <c r="BH13" s="624"/>
      <c r="BI13" s="624"/>
      <c r="BJ13" s="624"/>
      <c r="BK13" s="624"/>
      <c r="BL13" s="624"/>
      <c r="BM13" s="624"/>
      <c r="BN13" s="625"/>
      <c r="BO13" s="626">
        <v>48</v>
      </c>
      <c r="BP13" s="626"/>
      <c r="BQ13" s="626"/>
      <c r="BR13" s="626"/>
      <c r="BS13" s="627" t="s">
        <v>128</v>
      </c>
      <c r="BT13" s="627"/>
      <c r="BU13" s="627"/>
      <c r="BV13" s="627"/>
      <c r="BW13" s="627"/>
      <c r="BX13" s="627"/>
      <c r="BY13" s="627"/>
      <c r="BZ13" s="627"/>
      <c r="CA13" s="627"/>
      <c r="CB13" s="631"/>
      <c r="CD13" s="620" t="s">
        <v>254</v>
      </c>
      <c r="CE13" s="621"/>
      <c r="CF13" s="621"/>
      <c r="CG13" s="621"/>
      <c r="CH13" s="621"/>
      <c r="CI13" s="621"/>
      <c r="CJ13" s="621"/>
      <c r="CK13" s="621"/>
      <c r="CL13" s="621"/>
      <c r="CM13" s="621"/>
      <c r="CN13" s="621"/>
      <c r="CO13" s="621"/>
      <c r="CP13" s="621"/>
      <c r="CQ13" s="622"/>
      <c r="CR13" s="623">
        <v>837820</v>
      </c>
      <c r="CS13" s="624"/>
      <c r="CT13" s="624"/>
      <c r="CU13" s="624"/>
      <c r="CV13" s="624"/>
      <c r="CW13" s="624"/>
      <c r="CX13" s="624"/>
      <c r="CY13" s="625"/>
      <c r="CZ13" s="626">
        <v>8.5</v>
      </c>
      <c r="DA13" s="626"/>
      <c r="DB13" s="626"/>
      <c r="DC13" s="626"/>
      <c r="DD13" s="632">
        <v>360747</v>
      </c>
      <c r="DE13" s="624"/>
      <c r="DF13" s="624"/>
      <c r="DG13" s="624"/>
      <c r="DH13" s="624"/>
      <c r="DI13" s="624"/>
      <c r="DJ13" s="624"/>
      <c r="DK13" s="624"/>
      <c r="DL13" s="624"/>
      <c r="DM13" s="624"/>
      <c r="DN13" s="624"/>
      <c r="DO13" s="624"/>
      <c r="DP13" s="625"/>
      <c r="DQ13" s="632">
        <v>643477</v>
      </c>
      <c r="DR13" s="624"/>
      <c r="DS13" s="624"/>
      <c r="DT13" s="624"/>
      <c r="DU13" s="624"/>
      <c r="DV13" s="624"/>
      <c r="DW13" s="624"/>
      <c r="DX13" s="624"/>
      <c r="DY13" s="624"/>
      <c r="DZ13" s="624"/>
      <c r="EA13" s="624"/>
      <c r="EB13" s="624"/>
      <c r="EC13" s="633"/>
    </row>
    <row r="14" spans="2:143" ht="11.25" customHeight="1" x14ac:dyDescent="0.2">
      <c r="B14" s="620" t="s">
        <v>255</v>
      </c>
      <c r="C14" s="621"/>
      <c r="D14" s="621"/>
      <c r="E14" s="621"/>
      <c r="F14" s="621"/>
      <c r="G14" s="621"/>
      <c r="H14" s="621"/>
      <c r="I14" s="621"/>
      <c r="J14" s="621"/>
      <c r="K14" s="621"/>
      <c r="L14" s="621"/>
      <c r="M14" s="621"/>
      <c r="N14" s="621"/>
      <c r="O14" s="621"/>
      <c r="P14" s="621"/>
      <c r="Q14" s="622"/>
      <c r="R14" s="623" t="s">
        <v>128</v>
      </c>
      <c r="S14" s="624"/>
      <c r="T14" s="624"/>
      <c r="U14" s="624"/>
      <c r="V14" s="624"/>
      <c r="W14" s="624"/>
      <c r="X14" s="624"/>
      <c r="Y14" s="625"/>
      <c r="Z14" s="626" t="s">
        <v>128</v>
      </c>
      <c r="AA14" s="626"/>
      <c r="AB14" s="626"/>
      <c r="AC14" s="626"/>
      <c r="AD14" s="627" t="s">
        <v>128</v>
      </c>
      <c r="AE14" s="627"/>
      <c r="AF14" s="627"/>
      <c r="AG14" s="627"/>
      <c r="AH14" s="627"/>
      <c r="AI14" s="627"/>
      <c r="AJ14" s="627"/>
      <c r="AK14" s="627"/>
      <c r="AL14" s="628" t="s">
        <v>128</v>
      </c>
      <c r="AM14" s="629"/>
      <c r="AN14" s="629"/>
      <c r="AO14" s="630"/>
      <c r="AP14" s="620" t="s">
        <v>256</v>
      </c>
      <c r="AQ14" s="621"/>
      <c r="AR14" s="621"/>
      <c r="AS14" s="621"/>
      <c r="AT14" s="621"/>
      <c r="AU14" s="621"/>
      <c r="AV14" s="621"/>
      <c r="AW14" s="621"/>
      <c r="AX14" s="621"/>
      <c r="AY14" s="621"/>
      <c r="AZ14" s="621"/>
      <c r="BA14" s="621"/>
      <c r="BB14" s="621"/>
      <c r="BC14" s="621"/>
      <c r="BD14" s="621"/>
      <c r="BE14" s="621"/>
      <c r="BF14" s="622"/>
      <c r="BG14" s="623">
        <v>96362</v>
      </c>
      <c r="BH14" s="624"/>
      <c r="BI14" s="624"/>
      <c r="BJ14" s="624"/>
      <c r="BK14" s="624"/>
      <c r="BL14" s="624"/>
      <c r="BM14" s="624"/>
      <c r="BN14" s="625"/>
      <c r="BO14" s="626">
        <v>2.2999999999999998</v>
      </c>
      <c r="BP14" s="626"/>
      <c r="BQ14" s="626"/>
      <c r="BR14" s="626"/>
      <c r="BS14" s="627" t="s">
        <v>128</v>
      </c>
      <c r="BT14" s="627"/>
      <c r="BU14" s="627"/>
      <c r="BV14" s="627"/>
      <c r="BW14" s="627"/>
      <c r="BX14" s="627"/>
      <c r="BY14" s="627"/>
      <c r="BZ14" s="627"/>
      <c r="CA14" s="627"/>
      <c r="CB14" s="631"/>
      <c r="CD14" s="620" t="s">
        <v>257</v>
      </c>
      <c r="CE14" s="621"/>
      <c r="CF14" s="621"/>
      <c r="CG14" s="621"/>
      <c r="CH14" s="621"/>
      <c r="CI14" s="621"/>
      <c r="CJ14" s="621"/>
      <c r="CK14" s="621"/>
      <c r="CL14" s="621"/>
      <c r="CM14" s="621"/>
      <c r="CN14" s="621"/>
      <c r="CO14" s="621"/>
      <c r="CP14" s="621"/>
      <c r="CQ14" s="622"/>
      <c r="CR14" s="623">
        <v>437145</v>
      </c>
      <c r="CS14" s="624"/>
      <c r="CT14" s="624"/>
      <c r="CU14" s="624"/>
      <c r="CV14" s="624"/>
      <c r="CW14" s="624"/>
      <c r="CX14" s="624"/>
      <c r="CY14" s="625"/>
      <c r="CZ14" s="626">
        <v>4.4000000000000004</v>
      </c>
      <c r="DA14" s="626"/>
      <c r="DB14" s="626"/>
      <c r="DC14" s="626"/>
      <c r="DD14" s="632">
        <v>34</v>
      </c>
      <c r="DE14" s="624"/>
      <c r="DF14" s="624"/>
      <c r="DG14" s="624"/>
      <c r="DH14" s="624"/>
      <c r="DI14" s="624"/>
      <c r="DJ14" s="624"/>
      <c r="DK14" s="624"/>
      <c r="DL14" s="624"/>
      <c r="DM14" s="624"/>
      <c r="DN14" s="624"/>
      <c r="DO14" s="624"/>
      <c r="DP14" s="625"/>
      <c r="DQ14" s="632">
        <v>434232</v>
      </c>
      <c r="DR14" s="624"/>
      <c r="DS14" s="624"/>
      <c r="DT14" s="624"/>
      <c r="DU14" s="624"/>
      <c r="DV14" s="624"/>
      <c r="DW14" s="624"/>
      <c r="DX14" s="624"/>
      <c r="DY14" s="624"/>
      <c r="DZ14" s="624"/>
      <c r="EA14" s="624"/>
      <c r="EB14" s="624"/>
      <c r="EC14" s="633"/>
    </row>
    <row r="15" spans="2:143" ht="11.25" customHeight="1" x14ac:dyDescent="0.2">
      <c r="B15" s="620" t="s">
        <v>258</v>
      </c>
      <c r="C15" s="621"/>
      <c r="D15" s="621"/>
      <c r="E15" s="621"/>
      <c r="F15" s="621"/>
      <c r="G15" s="621"/>
      <c r="H15" s="621"/>
      <c r="I15" s="621"/>
      <c r="J15" s="621"/>
      <c r="K15" s="621"/>
      <c r="L15" s="621"/>
      <c r="M15" s="621"/>
      <c r="N15" s="621"/>
      <c r="O15" s="621"/>
      <c r="P15" s="621"/>
      <c r="Q15" s="622"/>
      <c r="R15" s="623" t="s">
        <v>175</v>
      </c>
      <c r="S15" s="624"/>
      <c r="T15" s="624"/>
      <c r="U15" s="624"/>
      <c r="V15" s="624"/>
      <c r="W15" s="624"/>
      <c r="X15" s="624"/>
      <c r="Y15" s="625"/>
      <c r="Z15" s="626" t="s">
        <v>175</v>
      </c>
      <c r="AA15" s="626"/>
      <c r="AB15" s="626"/>
      <c r="AC15" s="626"/>
      <c r="AD15" s="627" t="s">
        <v>128</v>
      </c>
      <c r="AE15" s="627"/>
      <c r="AF15" s="627"/>
      <c r="AG15" s="627"/>
      <c r="AH15" s="627"/>
      <c r="AI15" s="627"/>
      <c r="AJ15" s="627"/>
      <c r="AK15" s="627"/>
      <c r="AL15" s="628" t="s">
        <v>128</v>
      </c>
      <c r="AM15" s="629"/>
      <c r="AN15" s="629"/>
      <c r="AO15" s="630"/>
      <c r="AP15" s="620" t="s">
        <v>259</v>
      </c>
      <c r="AQ15" s="621"/>
      <c r="AR15" s="621"/>
      <c r="AS15" s="621"/>
      <c r="AT15" s="621"/>
      <c r="AU15" s="621"/>
      <c r="AV15" s="621"/>
      <c r="AW15" s="621"/>
      <c r="AX15" s="621"/>
      <c r="AY15" s="621"/>
      <c r="AZ15" s="621"/>
      <c r="BA15" s="621"/>
      <c r="BB15" s="621"/>
      <c r="BC15" s="621"/>
      <c r="BD15" s="621"/>
      <c r="BE15" s="621"/>
      <c r="BF15" s="622"/>
      <c r="BG15" s="623">
        <v>241836</v>
      </c>
      <c r="BH15" s="624"/>
      <c r="BI15" s="624"/>
      <c r="BJ15" s="624"/>
      <c r="BK15" s="624"/>
      <c r="BL15" s="624"/>
      <c r="BM15" s="624"/>
      <c r="BN15" s="625"/>
      <c r="BO15" s="626">
        <v>5.7</v>
      </c>
      <c r="BP15" s="626"/>
      <c r="BQ15" s="626"/>
      <c r="BR15" s="626"/>
      <c r="BS15" s="627" t="s">
        <v>128</v>
      </c>
      <c r="BT15" s="627"/>
      <c r="BU15" s="627"/>
      <c r="BV15" s="627"/>
      <c r="BW15" s="627"/>
      <c r="BX15" s="627"/>
      <c r="BY15" s="627"/>
      <c r="BZ15" s="627"/>
      <c r="CA15" s="627"/>
      <c r="CB15" s="631"/>
      <c r="CD15" s="620" t="s">
        <v>260</v>
      </c>
      <c r="CE15" s="621"/>
      <c r="CF15" s="621"/>
      <c r="CG15" s="621"/>
      <c r="CH15" s="621"/>
      <c r="CI15" s="621"/>
      <c r="CJ15" s="621"/>
      <c r="CK15" s="621"/>
      <c r="CL15" s="621"/>
      <c r="CM15" s="621"/>
      <c r="CN15" s="621"/>
      <c r="CO15" s="621"/>
      <c r="CP15" s="621"/>
      <c r="CQ15" s="622"/>
      <c r="CR15" s="623">
        <v>1417591</v>
      </c>
      <c r="CS15" s="624"/>
      <c r="CT15" s="624"/>
      <c r="CU15" s="624"/>
      <c r="CV15" s="624"/>
      <c r="CW15" s="624"/>
      <c r="CX15" s="624"/>
      <c r="CY15" s="625"/>
      <c r="CZ15" s="626">
        <v>14.3</v>
      </c>
      <c r="DA15" s="626"/>
      <c r="DB15" s="626"/>
      <c r="DC15" s="626"/>
      <c r="DD15" s="632">
        <v>515343</v>
      </c>
      <c r="DE15" s="624"/>
      <c r="DF15" s="624"/>
      <c r="DG15" s="624"/>
      <c r="DH15" s="624"/>
      <c r="DI15" s="624"/>
      <c r="DJ15" s="624"/>
      <c r="DK15" s="624"/>
      <c r="DL15" s="624"/>
      <c r="DM15" s="624"/>
      <c r="DN15" s="624"/>
      <c r="DO15" s="624"/>
      <c r="DP15" s="625"/>
      <c r="DQ15" s="632">
        <v>850568</v>
      </c>
      <c r="DR15" s="624"/>
      <c r="DS15" s="624"/>
      <c r="DT15" s="624"/>
      <c r="DU15" s="624"/>
      <c r="DV15" s="624"/>
      <c r="DW15" s="624"/>
      <c r="DX15" s="624"/>
      <c r="DY15" s="624"/>
      <c r="DZ15" s="624"/>
      <c r="EA15" s="624"/>
      <c r="EB15" s="624"/>
      <c r="EC15" s="633"/>
    </row>
    <row r="16" spans="2:143" ht="11.25" customHeight="1" x14ac:dyDescent="0.2">
      <c r="B16" s="620" t="s">
        <v>261</v>
      </c>
      <c r="C16" s="621"/>
      <c r="D16" s="621"/>
      <c r="E16" s="621"/>
      <c r="F16" s="621"/>
      <c r="G16" s="621"/>
      <c r="H16" s="621"/>
      <c r="I16" s="621"/>
      <c r="J16" s="621"/>
      <c r="K16" s="621"/>
      <c r="L16" s="621"/>
      <c r="M16" s="621"/>
      <c r="N16" s="621"/>
      <c r="O16" s="621"/>
      <c r="P16" s="621"/>
      <c r="Q16" s="622"/>
      <c r="R16" s="623">
        <v>8408</v>
      </c>
      <c r="S16" s="624"/>
      <c r="T16" s="624"/>
      <c r="U16" s="624"/>
      <c r="V16" s="624"/>
      <c r="W16" s="624"/>
      <c r="X16" s="624"/>
      <c r="Y16" s="625"/>
      <c r="Z16" s="626">
        <v>0.1</v>
      </c>
      <c r="AA16" s="626"/>
      <c r="AB16" s="626"/>
      <c r="AC16" s="626"/>
      <c r="AD16" s="627">
        <v>8408</v>
      </c>
      <c r="AE16" s="627"/>
      <c r="AF16" s="627"/>
      <c r="AG16" s="627"/>
      <c r="AH16" s="627"/>
      <c r="AI16" s="627"/>
      <c r="AJ16" s="627"/>
      <c r="AK16" s="627"/>
      <c r="AL16" s="628">
        <v>0.1</v>
      </c>
      <c r="AM16" s="629"/>
      <c r="AN16" s="629"/>
      <c r="AO16" s="630"/>
      <c r="AP16" s="620" t="s">
        <v>262</v>
      </c>
      <c r="AQ16" s="621"/>
      <c r="AR16" s="621"/>
      <c r="AS16" s="621"/>
      <c r="AT16" s="621"/>
      <c r="AU16" s="621"/>
      <c r="AV16" s="621"/>
      <c r="AW16" s="621"/>
      <c r="AX16" s="621"/>
      <c r="AY16" s="621"/>
      <c r="AZ16" s="621"/>
      <c r="BA16" s="621"/>
      <c r="BB16" s="621"/>
      <c r="BC16" s="621"/>
      <c r="BD16" s="621"/>
      <c r="BE16" s="621"/>
      <c r="BF16" s="622"/>
      <c r="BG16" s="623" t="s">
        <v>128</v>
      </c>
      <c r="BH16" s="624"/>
      <c r="BI16" s="624"/>
      <c r="BJ16" s="624"/>
      <c r="BK16" s="624"/>
      <c r="BL16" s="624"/>
      <c r="BM16" s="624"/>
      <c r="BN16" s="625"/>
      <c r="BO16" s="626" t="s">
        <v>128</v>
      </c>
      <c r="BP16" s="626"/>
      <c r="BQ16" s="626"/>
      <c r="BR16" s="626"/>
      <c r="BS16" s="627" t="s">
        <v>128</v>
      </c>
      <c r="BT16" s="627"/>
      <c r="BU16" s="627"/>
      <c r="BV16" s="627"/>
      <c r="BW16" s="627"/>
      <c r="BX16" s="627"/>
      <c r="BY16" s="627"/>
      <c r="BZ16" s="627"/>
      <c r="CA16" s="627"/>
      <c r="CB16" s="631"/>
      <c r="CD16" s="620" t="s">
        <v>263</v>
      </c>
      <c r="CE16" s="621"/>
      <c r="CF16" s="621"/>
      <c r="CG16" s="621"/>
      <c r="CH16" s="621"/>
      <c r="CI16" s="621"/>
      <c r="CJ16" s="621"/>
      <c r="CK16" s="621"/>
      <c r="CL16" s="621"/>
      <c r="CM16" s="621"/>
      <c r="CN16" s="621"/>
      <c r="CO16" s="621"/>
      <c r="CP16" s="621"/>
      <c r="CQ16" s="622"/>
      <c r="CR16" s="623" t="s">
        <v>128</v>
      </c>
      <c r="CS16" s="624"/>
      <c r="CT16" s="624"/>
      <c r="CU16" s="624"/>
      <c r="CV16" s="624"/>
      <c r="CW16" s="624"/>
      <c r="CX16" s="624"/>
      <c r="CY16" s="625"/>
      <c r="CZ16" s="626" t="s">
        <v>128</v>
      </c>
      <c r="DA16" s="626"/>
      <c r="DB16" s="626"/>
      <c r="DC16" s="626"/>
      <c r="DD16" s="632" t="s">
        <v>128</v>
      </c>
      <c r="DE16" s="624"/>
      <c r="DF16" s="624"/>
      <c r="DG16" s="624"/>
      <c r="DH16" s="624"/>
      <c r="DI16" s="624"/>
      <c r="DJ16" s="624"/>
      <c r="DK16" s="624"/>
      <c r="DL16" s="624"/>
      <c r="DM16" s="624"/>
      <c r="DN16" s="624"/>
      <c r="DO16" s="624"/>
      <c r="DP16" s="625"/>
      <c r="DQ16" s="632" t="s">
        <v>128</v>
      </c>
      <c r="DR16" s="624"/>
      <c r="DS16" s="624"/>
      <c r="DT16" s="624"/>
      <c r="DU16" s="624"/>
      <c r="DV16" s="624"/>
      <c r="DW16" s="624"/>
      <c r="DX16" s="624"/>
      <c r="DY16" s="624"/>
      <c r="DZ16" s="624"/>
      <c r="EA16" s="624"/>
      <c r="EB16" s="624"/>
      <c r="EC16" s="633"/>
    </row>
    <row r="17" spans="2:133" ht="11.25" customHeight="1" x14ac:dyDescent="0.2">
      <c r="B17" s="620" t="s">
        <v>264</v>
      </c>
      <c r="C17" s="621"/>
      <c r="D17" s="621"/>
      <c r="E17" s="621"/>
      <c r="F17" s="621"/>
      <c r="G17" s="621"/>
      <c r="H17" s="621"/>
      <c r="I17" s="621"/>
      <c r="J17" s="621"/>
      <c r="K17" s="621"/>
      <c r="L17" s="621"/>
      <c r="M17" s="621"/>
      <c r="N17" s="621"/>
      <c r="O17" s="621"/>
      <c r="P17" s="621"/>
      <c r="Q17" s="622"/>
      <c r="R17" s="623">
        <v>66120</v>
      </c>
      <c r="S17" s="624"/>
      <c r="T17" s="624"/>
      <c r="U17" s="624"/>
      <c r="V17" s="624"/>
      <c r="W17" s="624"/>
      <c r="X17" s="624"/>
      <c r="Y17" s="625"/>
      <c r="Z17" s="626">
        <v>0.6</v>
      </c>
      <c r="AA17" s="626"/>
      <c r="AB17" s="626"/>
      <c r="AC17" s="626"/>
      <c r="AD17" s="627">
        <v>66120</v>
      </c>
      <c r="AE17" s="627"/>
      <c r="AF17" s="627"/>
      <c r="AG17" s="627"/>
      <c r="AH17" s="627"/>
      <c r="AI17" s="627"/>
      <c r="AJ17" s="627"/>
      <c r="AK17" s="627"/>
      <c r="AL17" s="628">
        <v>1.2</v>
      </c>
      <c r="AM17" s="629"/>
      <c r="AN17" s="629"/>
      <c r="AO17" s="630"/>
      <c r="AP17" s="620" t="s">
        <v>265</v>
      </c>
      <c r="AQ17" s="621"/>
      <c r="AR17" s="621"/>
      <c r="AS17" s="621"/>
      <c r="AT17" s="621"/>
      <c r="AU17" s="621"/>
      <c r="AV17" s="621"/>
      <c r="AW17" s="621"/>
      <c r="AX17" s="621"/>
      <c r="AY17" s="621"/>
      <c r="AZ17" s="621"/>
      <c r="BA17" s="621"/>
      <c r="BB17" s="621"/>
      <c r="BC17" s="621"/>
      <c r="BD17" s="621"/>
      <c r="BE17" s="621"/>
      <c r="BF17" s="622"/>
      <c r="BG17" s="623" t="s">
        <v>128</v>
      </c>
      <c r="BH17" s="624"/>
      <c r="BI17" s="624"/>
      <c r="BJ17" s="624"/>
      <c r="BK17" s="624"/>
      <c r="BL17" s="624"/>
      <c r="BM17" s="624"/>
      <c r="BN17" s="625"/>
      <c r="BO17" s="626" t="s">
        <v>128</v>
      </c>
      <c r="BP17" s="626"/>
      <c r="BQ17" s="626"/>
      <c r="BR17" s="626"/>
      <c r="BS17" s="627" t="s">
        <v>128</v>
      </c>
      <c r="BT17" s="627"/>
      <c r="BU17" s="627"/>
      <c r="BV17" s="627"/>
      <c r="BW17" s="627"/>
      <c r="BX17" s="627"/>
      <c r="BY17" s="627"/>
      <c r="BZ17" s="627"/>
      <c r="CA17" s="627"/>
      <c r="CB17" s="631"/>
      <c r="CD17" s="620" t="s">
        <v>266</v>
      </c>
      <c r="CE17" s="621"/>
      <c r="CF17" s="621"/>
      <c r="CG17" s="621"/>
      <c r="CH17" s="621"/>
      <c r="CI17" s="621"/>
      <c r="CJ17" s="621"/>
      <c r="CK17" s="621"/>
      <c r="CL17" s="621"/>
      <c r="CM17" s="621"/>
      <c r="CN17" s="621"/>
      <c r="CO17" s="621"/>
      <c r="CP17" s="621"/>
      <c r="CQ17" s="622"/>
      <c r="CR17" s="623">
        <v>538251</v>
      </c>
      <c r="CS17" s="624"/>
      <c r="CT17" s="624"/>
      <c r="CU17" s="624"/>
      <c r="CV17" s="624"/>
      <c r="CW17" s="624"/>
      <c r="CX17" s="624"/>
      <c r="CY17" s="625"/>
      <c r="CZ17" s="626">
        <v>5.4</v>
      </c>
      <c r="DA17" s="626"/>
      <c r="DB17" s="626"/>
      <c r="DC17" s="626"/>
      <c r="DD17" s="632" t="s">
        <v>128</v>
      </c>
      <c r="DE17" s="624"/>
      <c r="DF17" s="624"/>
      <c r="DG17" s="624"/>
      <c r="DH17" s="624"/>
      <c r="DI17" s="624"/>
      <c r="DJ17" s="624"/>
      <c r="DK17" s="624"/>
      <c r="DL17" s="624"/>
      <c r="DM17" s="624"/>
      <c r="DN17" s="624"/>
      <c r="DO17" s="624"/>
      <c r="DP17" s="625"/>
      <c r="DQ17" s="632">
        <v>538251</v>
      </c>
      <c r="DR17" s="624"/>
      <c r="DS17" s="624"/>
      <c r="DT17" s="624"/>
      <c r="DU17" s="624"/>
      <c r="DV17" s="624"/>
      <c r="DW17" s="624"/>
      <c r="DX17" s="624"/>
      <c r="DY17" s="624"/>
      <c r="DZ17" s="624"/>
      <c r="EA17" s="624"/>
      <c r="EB17" s="624"/>
      <c r="EC17" s="633"/>
    </row>
    <row r="18" spans="2:133" ht="11.25" customHeight="1" x14ac:dyDescent="0.2">
      <c r="B18" s="620" t="s">
        <v>267</v>
      </c>
      <c r="C18" s="621"/>
      <c r="D18" s="621"/>
      <c r="E18" s="621"/>
      <c r="F18" s="621"/>
      <c r="G18" s="621"/>
      <c r="H18" s="621"/>
      <c r="I18" s="621"/>
      <c r="J18" s="621"/>
      <c r="K18" s="621"/>
      <c r="L18" s="621"/>
      <c r="M18" s="621"/>
      <c r="N18" s="621"/>
      <c r="O18" s="621"/>
      <c r="P18" s="621"/>
      <c r="Q18" s="622"/>
      <c r="R18" s="623">
        <v>45119</v>
      </c>
      <c r="S18" s="624"/>
      <c r="T18" s="624"/>
      <c r="U18" s="624"/>
      <c r="V18" s="624"/>
      <c r="W18" s="624"/>
      <c r="X18" s="624"/>
      <c r="Y18" s="625"/>
      <c r="Z18" s="626">
        <v>0.4</v>
      </c>
      <c r="AA18" s="626"/>
      <c r="AB18" s="626"/>
      <c r="AC18" s="626"/>
      <c r="AD18" s="627">
        <v>45119</v>
      </c>
      <c r="AE18" s="627"/>
      <c r="AF18" s="627"/>
      <c r="AG18" s="627"/>
      <c r="AH18" s="627"/>
      <c r="AI18" s="627"/>
      <c r="AJ18" s="627"/>
      <c r="AK18" s="627"/>
      <c r="AL18" s="628">
        <v>0.8</v>
      </c>
      <c r="AM18" s="629"/>
      <c r="AN18" s="629"/>
      <c r="AO18" s="630"/>
      <c r="AP18" s="620" t="s">
        <v>268</v>
      </c>
      <c r="AQ18" s="621"/>
      <c r="AR18" s="621"/>
      <c r="AS18" s="621"/>
      <c r="AT18" s="621"/>
      <c r="AU18" s="621"/>
      <c r="AV18" s="621"/>
      <c r="AW18" s="621"/>
      <c r="AX18" s="621"/>
      <c r="AY18" s="621"/>
      <c r="AZ18" s="621"/>
      <c r="BA18" s="621"/>
      <c r="BB18" s="621"/>
      <c r="BC18" s="621"/>
      <c r="BD18" s="621"/>
      <c r="BE18" s="621"/>
      <c r="BF18" s="622"/>
      <c r="BG18" s="623" t="s">
        <v>175</v>
      </c>
      <c r="BH18" s="624"/>
      <c r="BI18" s="624"/>
      <c r="BJ18" s="624"/>
      <c r="BK18" s="624"/>
      <c r="BL18" s="624"/>
      <c r="BM18" s="624"/>
      <c r="BN18" s="625"/>
      <c r="BO18" s="626" t="s">
        <v>128</v>
      </c>
      <c r="BP18" s="626"/>
      <c r="BQ18" s="626"/>
      <c r="BR18" s="626"/>
      <c r="BS18" s="627" t="s">
        <v>128</v>
      </c>
      <c r="BT18" s="627"/>
      <c r="BU18" s="627"/>
      <c r="BV18" s="627"/>
      <c r="BW18" s="627"/>
      <c r="BX18" s="627"/>
      <c r="BY18" s="627"/>
      <c r="BZ18" s="627"/>
      <c r="CA18" s="627"/>
      <c r="CB18" s="631"/>
      <c r="CD18" s="620" t="s">
        <v>269</v>
      </c>
      <c r="CE18" s="621"/>
      <c r="CF18" s="621"/>
      <c r="CG18" s="621"/>
      <c r="CH18" s="621"/>
      <c r="CI18" s="621"/>
      <c r="CJ18" s="621"/>
      <c r="CK18" s="621"/>
      <c r="CL18" s="621"/>
      <c r="CM18" s="621"/>
      <c r="CN18" s="621"/>
      <c r="CO18" s="621"/>
      <c r="CP18" s="621"/>
      <c r="CQ18" s="622"/>
      <c r="CR18" s="623" t="s">
        <v>128</v>
      </c>
      <c r="CS18" s="624"/>
      <c r="CT18" s="624"/>
      <c r="CU18" s="624"/>
      <c r="CV18" s="624"/>
      <c r="CW18" s="624"/>
      <c r="CX18" s="624"/>
      <c r="CY18" s="625"/>
      <c r="CZ18" s="626" t="s">
        <v>128</v>
      </c>
      <c r="DA18" s="626"/>
      <c r="DB18" s="626"/>
      <c r="DC18" s="626"/>
      <c r="DD18" s="632" t="s">
        <v>128</v>
      </c>
      <c r="DE18" s="624"/>
      <c r="DF18" s="624"/>
      <c r="DG18" s="624"/>
      <c r="DH18" s="624"/>
      <c r="DI18" s="624"/>
      <c r="DJ18" s="624"/>
      <c r="DK18" s="624"/>
      <c r="DL18" s="624"/>
      <c r="DM18" s="624"/>
      <c r="DN18" s="624"/>
      <c r="DO18" s="624"/>
      <c r="DP18" s="625"/>
      <c r="DQ18" s="632" t="s">
        <v>128</v>
      </c>
      <c r="DR18" s="624"/>
      <c r="DS18" s="624"/>
      <c r="DT18" s="624"/>
      <c r="DU18" s="624"/>
      <c r="DV18" s="624"/>
      <c r="DW18" s="624"/>
      <c r="DX18" s="624"/>
      <c r="DY18" s="624"/>
      <c r="DZ18" s="624"/>
      <c r="EA18" s="624"/>
      <c r="EB18" s="624"/>
      <c r="EC18" s="633"/>
    </row>
    <row r="19" spans="2:133" ht="11.25" customHeight="1" x14ac:dyDescent="0.2">
      <c r="B19" s="620" t="s">
        <v>270</v>
      </c>
      <c r="C19" s="621"/>
      <c r="D19" s="621"/>
      <c r="E19" s="621"/>
      <c r="F19" s="621"/>
      <c r="G19" s="621"/>
      <c r="H19" s="621"/>
      <c r="I19" s="621"/>
      <c r="J19" s="621"/>
      <c r="K19" s="621"/>
      <c r="L19" s="621"/>
      <c r="M19" s="621"/>
      <c r="N19" s="621"/>
      <c r="O19" s="621"/>
      <c r="P19" s="621"/>
      <c r="Q19" s="622"/>
      <c r="R19" s="623">
        <v>43211</v>
      </c>
      <c r="S19" s="624"/>
      <c r="T19" s="624"/>
      <c r="U19" s="624"/>
      <c r="V19" s="624"/>
      <c r="W19" s="624"/>
      <c r="X19" s="624"/>
      <c r="Y19" s="625"/>
      <c r="Z19" s="626">
        <v>0.4</v>
      </c>
      <c r="AA19" s="626"/>
      <c r="AB19" s="626"/>
      <c r="AC19" s="626"/>
      <c r="AD19" s="627">
        <v>43211</v>
      </c>
      <c r="AE19" s="627"/>
      <c r="AF19" s="627"/>
      <c r="AG19" s="627"/>
      <c r="AH19" s="627"/>
      <c r="AI19" s="627"/>
      <c r="AJ19" s="627"/>
      <c r="AK19" s="627"/>
      <c r="AL19" s="628">
        <v>0.8</v>
      </c>
      <c r="AM19" s="629"/>
      <c r="AN19" s="629"/>
      <c r="AO19" s="630"/>
      <c r="AP19" s="620" t="s">
        <v>271</v>
      </c>
      <c r="AQ19" s="621"/>
      <c r="AR19" s="621"/>
      <c r="AS19" s="621"/>
      <c r="AT19" s="621"/>
      <c r="AU19" s="621"/>
      <c r="AV19" s="621"/>
      <c r="AW19" s="621"/>
      <c r="AX19" s="621"/>
      <c r="AY19" s="621"/>
      <c r="AZ19" s="621"/>
      <c r="BA19" s="621"/>
      <c r="BB19" s="621"/>
      <c r="BC19" s="621"/>
      <c r="BD19" s="621"/>
      <c r="BE19" s="621"/>
      <c r="BF19" s="622"/>
      <c r="BG19" s="623" t="s">
        <v>128</v>
      </c>
      <c r="BH19" s="624"/>
      <c r="BI19" s="624"/>
      <c r="BJ19" s="624"/>
      <c r="BK19" s="624"/>
      <c r="BL19" s="624"/>
      <c r="BM19" s="624"/>
      <c r="BN19" s="625"/>
      <c r="BO19" s="626" t="s">
        <v>128</v>
      </c>
      <c r="BP19" s="626"/>
      <c r="BQ19" s="626"/>
      <c r="BR19" s="626"/>
      <c r="BS19" s="627" t="s">
        <v>128</v>
      </c>
      <c r="BT19" s="627"/>
      <c r="BU19" s="627"/>
      <c r="BV19" s="627"/>
      <c r="BW19" s="627"/>
      <c r="BX19" s="627"/>
      <c r="BY19" s="627"/>
      <c r="BZ19" s="627"/>
      <c r="CA19" s="627"/>
      <c r="CB19" s="631"/>
      <c r="CD19" s="620" t="s">
        <v>272</v>
      </c>
      <c r="CE19" s="621"/>
      <c r="CF19" s="621"/>
      <c r="CG19" s="621"/>
      <c r="CH19" s="621"/>
      <c r="CI19" s="621"/>
      <c r="CJ19" s="621"/>
      <c r="CK19" s="621"/>
      <c r="CL19" s="621"/>
      <c r="CM19" s="621"/>
      <c r="CN19" s="621"/>
      <c r="CO19" s="621"/>
      <c r="CP19" s="621"/>
      <c r="CQ19" s="622"/>
      <c r="CR19" s="623" t="s">
        <v>128</v>
      </c>
      <c r="CS19" s="624"/>
      <c r="CT19" s="624"/>
      <c r="CU19" s="624"/>
      <c r="CV19" s="624"/>
      <c r="CW19" s="624"/>
      <c r="CX19" s="624"/>
      <c r="CY19" s="625"/>
      <c r="CZ19" s="626" t="s">
        <v>175</v>
      </c>
      <c r="DA19" s="626"/>
      <c r="DB19" s="626"/>
      <c r="DC19" s="626"/>
      <c r="DD19" s="632" t="s">
        <v>128</v>
      </c>
      <c r="DE19" s="624"/>
      <c r="DF19" s="624"/>
      <c r="DG19" s="624"/>
      <c r="DH19" s="624"/>
      <c r="DI19" s="624"/>
      <c r="DJ19" s="624"/>
      <c r="DK19" s="624"/>
      <c r="DL19" s="624"/>
      <c r="DM19" s="624"/>
      <c r="DN19" s="624"/>
      <c r="DO19" s="624"/>
      <c r="DP19" s="625"/>
      <c r="DQ19" s="632" t="s">
        <v>128</v>
      </c>
      <c r="DR19" s="624"/>
      <c r="DS19" s="624"/>
      <c r="DT19" s="624"/>
      <c r="DU19" s="624"/>
      <c r="DV19" s="624"/>
      <c r="DW19" s="624"/>
      <c r="DX19" s="624"/>
      <c r="DY19" s="624"/>
      <c r="DZ19" s="624"/>
      <c r="EA19" s="624"/>
      <c r="EB19" s="624"/>
      <c r="EC19" s="633"/>
    </row>
    <row r="20" spans="2:133" ht="11.25" customHeight="1" x14ac:dyDescent="0.2">
      <c r="B20" s="636" t="s">
        <v>273</v>
      </c>
      <c r="C20" s="637"/>
      <c r="D20" s="637"/>
      <c r="E20" s="637"/>
      <c r="F20" s="637"/>
      <c r="G20" s="637"/>
      <c r="H20" s="637"/>
      <c r="I20" s="637"/>
      <c r="J20" s="637"/>
      <c r="K20" s="637"/>
      <c r="L20" s="637"/>
      <c r="M20" s="637"/>
      <c r="N20" s="637"/>
      <c r="O20" s="637"/>
      <c r="P20" s="637"/>
      <c r="Q20" s="638"/>
      <c r="R20" s="623">
        <v>1908</v>
      </c>
      <c r="S20" s="624"/>
      <c r="T20" s="624"/>
      <c r="U20" s="624"/>
      <c r="V20" s="624"/>
      <c r="W20" s="624"/>
      <c r="X20" s="624"/>
      <c r="Y20" s="625"/>
      <c r="Z20" s="626">
        <v>0</v>
      </c>
      <c r="AA20" s="626"/>
      <c r="AB20" s="626"/>
      <c r="AC20" s="626"/>
      <c r="AD20" s="627">
        <v>1908</v>
      </c>
      <c r="AE20" s="627"/>
      <c r="AF20" s="627"/>
      <c r="AG20" s="627"/>
      <c r="AH20" s="627"/>
      <c r="AI20" s="627"/>
      <c r="AJ20" s="627"/>
      <c r="AK20" s="627"/>
      <c r="AL20" s="628">
        <v>0</v>
      </c>
      <c r="AM20" s="629"/>
      <c r="AN20" s="629"/>
      <c r="AO20" s="630"/>
      <c r="AP20" s="620" t="s">
        <v>274</v>
      </c>
      <c r="AQ20" s="621"/>
      <c r="AR20" s="621"/>
      <c r="AS20" s="621"/>
      <c r="AT20" s="621"/>
      <c r="AU20" s="621"/>
      <c r="AV20" s="621"/>
      <c r="AW20" s="621"/>
      <c r="AX20" s="621"/>
      <c r="AY20" s="621"/>
      <c r="AZ20" s="621"/>
      <c r="BA20" s="621"/>
      <c r="BB20" s="621"/>
      <c r="BC20" s="621"/>
      <c r="BD20" s="621"/>
      <c r="BE20" s="621"/>
      <c r="BF20" s="622"/>
      <c r="BG20" s="623" t="s">
        <v>128</v>
      </c>
      <c r="BH20" s="624"/>
      <c r="BI20" s="624"/>
      <c r="BJ20" s="624"/>
      <c r="BK20" s="624"/>
      <c r="BL20" s="624"/>
      <c r="BM20" s="624"/>
      <c r="BN20" s="625"/>
      <c r="BO20" s="626" t="s">
        <v>128</v>
      </c>
      <c r="BP20" s="626"/>
      <c r="BQ20" s="626"/>
      <c r="BR20" s="626"/>
      <c r="BS20" s="627" t="s">
        <v>128</v>
      </c>
      <c r="BT20" s="627"/>
      <c r="BU20" s="627"/>
      <c r="BV20" s="627"/>
      <c r="BW20" s="627"/>
      <c r="BX20" s="627"/>
      <c r="BY20" s="627"/>
      <c r="BZ20" s="627"/>
      <c r="CA20" s="627"/>
      <c r="CB20" s="631"/>
      <c r="CD20" s="620" t="s">
        <v>275</v>
      </c>
      <c r="CE20" s="621"/>
      <c r="CF20" s="621"/>
      <c r="CG20" s="621"/>
      <c r="CH20" s="621"/>
      <c r="CI20" s="621"/>
      <c r="CJ20" s="621"/>
      <c r="CK20" s="621"/>
      <c r="CL20" s="621"/>
      <c r="CM20" s="621"/>
      <c r="CN20" s="621"/>
      <c r="CO20" s="621"/>
      <c r="CP20" s="621"/>
      <c r="CQ20" s="622"/>
      <c r="CR20" s="623">
        <v>9891581</v>
      </c>
      <c r="CS20" s="624"/>
      <c r="CT20" s="624"/>
      <c r="CU20" s="624"/>
      <c r="CV20" s="624"/>
      <c r="CW20" s="624"/>
      <c r="CX20" s="624"/>
      <c r="CY20" s="625"/>
      <c r="CZ20" s="626">
        <v>100</v>
      </c>
      <c r="DA20" s="626"/>
      <c r="DB20" s="626"/>
      <c r="DC20" s="626"/>
      <c r="DD20" s="632">
        <v>939281</v>
      </c>
      <c r="DE20" s="624"/>
      <c r="DF20" s="624"/>
      <c r="DG20" s="624"/>
      <c r="DH20" s="624"/>
      <c r="DI20" s="624"/>
      <c r="DJ20" s="624"/>
      <c r="DK20" s="624"/>
      <c r="DL20" s="624"/>
      <c r="DM20" s="624"/>
      <c r="DN20" s="624"/>
      <c r="DO20" s="624"/>
      <c r="DP20" s="625"/>
      <c r="DQ20" s="632">
        <v>6719580</v>
      </c>
      <c r="DR20" s="624"/>
      <c r="DS20" s="624"/>
      <c r="DT20" s="624"/>
      <c r="DU20" s="624"/>
      <c r="DV20" s="624"/>
      <c r="DW20" s="624"/>
      <c r="DX20" s="624"/>
      <c r="DY20" s="624"/>
      <c r="DZ20" s="624"/>
      <c r="EA20" s="624"/>
      <c r="EB20" s="624"/>
      <c r="EC20" s="633"/>
    </row>
    <row r="21" spans="2:133" ht="11.25" customHeight="1" x14ac:dyDescent="0.2">
      <c r="B21" s="620" t="s">
        <v>276</v>
      </c>
      <c r="C21" s="621"/>
      <c r="D21" s="621"/>
      <c r="E21" s="621"/>
      <c r="F21" s="621"/>
      <c r="G21" s="621"/>
      <c r="H21" s="621"/>
      <c r="I21" s="621"/>
      <c r="J21" s="621"/>
      <c r="K21" s="621"/>
      <c r="L21" s="621"/>
      <c r="M21" s="621"/>
      <c r="N21" s="621"/>
      <c r="O21" s="621"/>
      <c r="P21" s="621"/>
      <c r="Q21" s="622"/>
      <c r="R21" s="623">
        <v>543339</v>
      </c>
      <c r="S21" s="624"/>
      <c r="T21" s="624"/>
      <c r="U21" s="624"/>
      <c r="V21" s="624"/>
      <c r="W21" s="624"/>
      <c r="X21" s="624"/>
      <c r="Y21" s="625"/>
      <c r="Z21" s="626">
        <v>5.0999999999999996</v>
      </c>
      <c r="AA21" s="626"/>
      <c r="AB21" s="626"/>
      <c r="AC21" s="626"/>
      <c r="AD21" s="627">
        <v>500407</v>
      </c>
      <c r="AE21" s="627"/>
      <c r="AF21" s="627"/>
      <c r="AG21" s="627"/>
      <c r="AH21" s="627"/>
      <c r="AI21" s="627"/>
      <c r="AJ21" s="627"/>
      <c r="AK21" s="627"/>
      <c r="AL21" s="628">
        <v>8.8000000000000007</v>
      </c>
      <c r="AM21" s="629"/>
      <c r="AN21" s="629"/>
      <c r="AO21" s="630"/>
      <c r="AP21" s="620" t="s">
        <v>277</v>
      </c>
      <c r="AQ21" s="639"/>
      <c r="AR21" s="639"/>
      <c r="AS21" s="639"/>
      <c r="AT21" s="639"/>
      <c r="AU21" s="639"/>
      <c r="AV21" s="639"/>
      <c r="AW21" s="639"/>
      <c r="AX21" s="639"/>
      <c r="AY21" s="639"/>
      <c r="AZ21" s="639"/>
      <c r="BA21" s="639"/>
      <c r="BB21" s="639"/>
      <c r="BC21" s="639"/>
      <c r="BD21" s="639"/>
      <c r="BE21" s="639"/>
      <c r="BF21" s="640"/>
      <c r="BG21" s="623" t="s">
        <v>128</v>
      </c>
      <c r="BH21" s="624"/>
      <c r="BI21" s="624"/>
      <c r="BJ21" s="624"/>
      <c r="BK21" s="624"/>
      <c r="BL21" s="624"/>
      <c r="BM21" s="624"/>
      <c r="BN21" s="625"/>
      <c r="BO21" s="626" t="s">
        <v>128</v>
      </c>
      <c r="BP21" s="626"/>
      <c r="BQ21" s="626"/>
      <c r="BR21" s="626"/>
      <c r="BS21" s="627" t="s">
        <v>128</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2">
      <c r="B22" s="620" t="s">
        <v>278</v>
      </c>
      <c r="C22" s="621"/>
      <c r="D22" s="621"/>
      <c r="E22" s="621"/>
      <c r="F22" s="621"/>
      <c r="G22" s="621"/>
      <c r="H22" s="621"/>
      <c r="I22" s="621"/>
      <c r="J22" s="621"/>
      <c r="K22" s="621"/>
      <c r="L22" s="621"/>
      <c r="M22" s="621"/>
      <c r="N22" s="621"/>
      <c r="O22" s="621"/>
      <c r="P22" s="621"/>
      <c r="Q22" s="622"/>
      <c r="R22" s="623">
        <v>500407</v>
      </c>
      <c r="S22" s="624"/>
      <c r="T22" s="624"/>
      <c r="U22" s="624"/>
      <c r="V22" s="624"/>
      <c r="W22" s="624"/>
      <c r="X22" s="624"/>
      <c r="Y22" s="625"/>
      <c r="Z22" s="626">
        <v>4.7</v>
      </c>
      <c r="AA22" s="626"/>
      <c r="AB22" s="626"/>
      <c r="AC22" s="626"/>
      <c r="AD22" s="627">
        <v>500407</v>
      </c>
      <c r="AE22" s="627"/>
      <c r="AF22" s="627"/>
      <c r="AG22" s="627"/>
      <c r="AH22" s="627"/>
      <c r="AI22" s="627"/>
      <c r="AJ22" s="627"/>
      <c r="AK22" s="627"/>
      <c r="AL22" s="628">
        <v>8.8000000000000007</v>
      </c>
      <c r="AM22" s="629"/>
      <c r="AN22" s="629"/>
      <c r="AO22" s="630"/>
      <c r="AP22" s="620" t="s">
        <v>279</v>
      </c>
      <c r="AQ22" s="639"/>
      <c r="AR22" s="639"/>
      <c r="AS22" s="639"/>
      <c r="AT22" s="639"/>
      <c r="AU22" s="639"/>
      <c r="AV22" s="639"/>
      <c r="AW22" s="639"/>
      <c r="AX22" s="639"/>
      <c r="AY22" s="639"/>
      <c r="AZ22" s="639"/>
      <c r="BA22" s="639"/>
      <c r="BB22" s="639"/>
      <c r="BC22" s="639"/>
      <c r="BD22" s="639"/>
      <c r="BE22" s="639"/>
      <c r="BF22" s="640"/>
      <c r="BG22" s="623" t="s">
        <v>175</v>
      </c>
      <c r="BH22" s="624"/>
      <c r="BI22" s="624"/>
      <c r="BJ22" s="624"/>
      <c r="BK22" s="624"/>
      <c r="BL22" s="624"/>
      <c r="BM22" s="624"/>
      <c r="BN22" s="625"/>
      <c r="BO22" s="626" t="s">
        <v>128</v>
      </c>
      <c r="BP22" s="626"/>
      <c r="BQ22" s="626"/>
      <c r="BR22" s="626"/>
      <c r="BS22" s="627" t="s">
        <v>128</v>
      </c>
      <c r="BT22" s="627"/>
      <c r="BU22" s="627"/>
      <c r="BV22" s="627"/>
      <c r="BW22" s="627"/>
      <c r="BX22" s="627"/>
      <c r="BY22" s="627"/>
      <c r="BZ22" s="627"/>
      <c r="CA22" s="627"/>
      <c r="CB22" s="631"/>
      <c r="CD22" s="605" t="s">
        <v>280</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2">
      <c r="B23" s="620" t="s">
        <v>281</v>
      </c>
      <c r="C23" s="621"/>
      <c r="D23" s="621"/>
      <c r="E23" s="621"/>
      <c r="F23" s="621"/>
      <c r="G23" s="621"/>
      <c r="H23" s="621"/>
      <c r="I23" s="621"/>
      <c r="J23" s="621"/>
      <c r="K23" s="621"/>
      <c r="L23" s="621"/>
      <c r="M23" s="621"/>
      <c r="N23" s="621"/>
      <c r="O23" s="621"/>
      <c r="P23" s="621"/>
      <c r="Q23" s="622"/>
      <c r="R23" s="623">
        <v>42932</v>
      </c>
      <c r="S23" s="624"/>
      <c r="T23" s="624"/>
      <c r="U23" s="624"/>
      <c r="V23" s="624"/>
      <c r="W23" s="624"/>
      <c r="X23" s="624"/>
      <c r="Y23" s="625"/>
      <c r="Z23" s="626">
        <v>0.4</v>
      </c>
      <c r="AA23" s="626"/>
      <c r="AB23" s="626"/>
      <c r="AC23" s="626"/>
      <c r="AD23" s="627" t="s">
        <v>128</v>
      </c>
      <c r="AE23" s="627"/>
      <c r="AF23" s="627"/>
      <c r="AG23" s="627"/>
      <c r="AH23" s="627"/>
      <c r="AI23" s="627"/>
      <c r="AJ23" s="627"/>
      <c r="AK23" s="627"/>
      <c r="AL23" s="628" t="s">
        <v>128</v>
      </c>
      <c r="AM23" s="629"/>
      <c r="AN23" s="629"/>
      <c r="AO23" s="630"/>
      <c r="AP23" s="620" t="s">
        <v>282</v>
      </c>
      <c r="AQ23" s="639"/>
      <c r="AR23" s="639"/>
      <c r="AS23" s="639"/>
      <c r="AT23" s="639"/>
      <c r="AU23" s="639"/>
      <c r="AV23" s="639"/>
      <c r="AW23" s="639"/>
      <c r="AX23" s="639"/>
      <c r="AY23" s="639"/>
      <c r="AZ23" s="639"/>
      <c r="BA23" s="639"/>
      <c r="BB23" s="639"/>
      <c r="BC23" s="639"/>
      <c r="BD23" s="639"/>
      <c r="BE23" s="639"/>
      <c r="BF23" s="640"/>
      <c r="BG23" s="623" t="s">
        <v>128</v>
      </c>
      <c r="BH23" s="624"/>
      <c r="BI23" s="624"/>
      <c r="BJ23" s="624"/>
      <c r="BK23" s="624"/>
      <c r="BL23" s="624"/>
      <c r="BM23" s="624"/>
      <c r="BN23" s="625"/>
      <c r="BO23" s="626" t="s">
        <v>128</v>
      </c>
      <c r="BP23" s="626"/>
      <c r="BQ23" s="626"/>
      <c r="BR23" s="626"/>
      <c r="BS23" s="627" t="s">
        <v>128</v>
      </c>
      <c r="BT23" s="627"/>
      <c r="BU23" s="627"/>
      <c r="BV23" s="627"/>
      <c r="BW23" s="627"/>
      <c r="BX23" s="627"/>
      <c r="BY23" s="627"/>
      <c r="BZ23" s="627"/>
      <c r="CA23" s="627"/>
      <c r="CB23" s="631"/>
      <c r="CD23" s="605" t="s">
        <v>222</v>
      </c>
      <c r="CE23" s="606"/>
      <c r="CF23" s="606"/>
      <c r="CG23" s="606"/>
      <c r="CH23" s="606"/>
      <c r="CI23" s="606"/>
      <c r="CJ23" s="606"/>
      <c r="CK23" s="606"/>
      <c r="CL23" s="606"/>
      <c r="CM23" s="606"/>
      <c r="CN23" s="606"/>
      <c r="CO23" s="606"/>
      <c r="CP23" s="606"/>
      <c r="CQ23" s="607"/>
      <c r="CR23" s="605" t="s">
        <v>283</v>
      </c>
      <c r="CS23" s="606"/>
      <c r="CT23" s="606"/>
      <c r="CU23" s="606"/>
      <c r="CV23" s="606"/>
      <c r="CW23" s="606"/>
      <c r="CX23" s="606"/>
      <c r="CY23" s="607"/>
      <c r="CZ23" s="605" t="s">
        <v>284</v>
      </c>
      <c r="DA23" s="606"/>
      <c r="DB23" s="606"/>
      <c r="DC23" s="607"/>
      <c r="DD23" s="605" t="s">
        <v>285</v>
      </c>
      <c r="DE23" s="606"/>
      <c r="DF23" s="606"/>
      <c r="DG23" s="606"/>
      <c r="DH23" s="606"/>
      <c r="DI23" s="606"/>
      <c r="DJ23" s="606"/>
      <c r="DK23" s="607"/>
      <c r="DL23" s="650" t="s">
        <v>286</v>
      </c>
      <c r="DM23" s="651"/>
      <c r="DN23" s="651"/>
      <c r="DO23" s="651"/>
      <c r="DP23" s="651"/>
      <c r="DQ23" s="651"/>
      <c r="DR23" s="651"/>
      <c r="DS23" s="651"/>
      <c r="DT23" s="651"/>
      <c r="DU23" s="651"/>
      <c r="DV23" s="652"/>
      <c r="DW23" s="605" t="s">
        <v>287</v>
      </c>
      <c r="DX23" s="606"/>
      <c r="DY23" s="606"/>
      <c r="DZ23" s="606"/>
      <c r="EA23" s="606"/>
      <c r="EB23" s="606"/>
      <c r="EC23" s="607"/>
    </row>
    <row r="24" spans="2:133" ht="11.25" customHeight="1" x14ac:dyDescent="0.2">
      <c r="B24" s="620" t="s">
        <v>288</v>
      </c>
      <c r="C24" s="621"/>
      <c r="D24" s="621"/>
      <c r="E24" s="621"/>
      <c r="F24" s="621"/>
      <c r="G24" s="621"/>
      <c r="H24" s="621"/>
      <c r="I24" s="621"/>
      <c r="J24" s="621"/>
      <c r="K24" s="621"/>
      <c r="L24" s="621"/>
      <c r="M24" s="621"/>
      <c r="N24" s="621"/>
      <c r="O24" s="621"/>
      <c r="P24" s="621"/>
      <c r="Q24" s="622"/>
      <c r="R24" s="623" t="s">
        <v>128</v>
      </c>
      <c r="S24" s="624"/>
      <c r="T24" s="624"/>
      <c r="U24" s="624"/>
      <c r="V24" s="624"/>
      <c r="W24" s="624"/>
      <c r="X24" s="624"/>
      <c r="Y24" s="625"/>
      <c r="Z24" s="626" t="s">
        <v>128</v>
      </c>
      <c r="AA24" s="626"/>
      <c r="AB24" s="626"/>
      <c r="AC24" s="626"/>
      <c r="AD24" s="627" t="s">
        <v>128</v>
      </c>
      <c r="AE24" s="627"/>
      <c r="AF24" s="627"/>
      <c r="AG24" s="627"/>
      <c r="AH24" s="627"/>
      <c r="AI24" s="627"/>
      <c r="AJ24" s="627"/>
      <c r="AK24" s="627"/>
      <c r="AL24" s="628" t="s">
        <v>128</v>
      </c>
      <c r="AM24" s="629"/>
      <c r="AN24" s="629"/>
      <c r="AO24" s="630"/>
      <c r="AP24" s="620" t="s">
        <v>289</v>
      </c>
      <c r="AQ24" s="639"/>
      <c r="AR24" s="639"/>
      <c r="AS24" s="639"/>
      <c r="AT24" s="639"/>
      <c r="AU24" s="639"/>
      <c r="AV24" s="639"/>
      <c r="AW24" s="639"/>
      <c r="AX24" s="639"/>
      <c r="AY24" s="639"/>
      <c r="AZ24" s="639"/>
      <c r="BA24" s="639"/>
      <c r="BB24" s="639"/>
      <c r="BC24" s="639"/>
      <c r="BD24" s="639"/>
      <c r="BE24" s="639"/>
      <c r="BF24" s="640"/>
      <c r="BG24" s="623" t="s">
        <v>128</v>
      </c>
      <c r="BH24" s="624"/>
      <c r="BI24" s="624"/>
      <c r="BJ24" s="624"/>
      <c r="BK24" s="624"/>
      <c r="BL24" s="624"/>
      <c r="BM24" s="624"/>
      <c r="BN24" s="625"/>
      <c r="BO24" s="626" t="s">
        <v>128</v>
      </c>
      <c r="BP24" s="626"/>
      <c r="BQ24" s="626"/>
      <c r="BR24" s="626"/>
      <c r="BS24" s="627" t="s">
        <v>128</v>
      </c>
      <c r="BT24" s="627"/>
      <c r="BU24" s="627"/>
      <c r="BV24" s="627"/>
      <c r="BW24" s="627"/>
      <c r="BX24" s="627"/>
      <c r="BY24" s="627"/>
      <c r="BZ24" s="627"/>
      <c r="CA24" s="627"/>
      <c r="CB24" s="631"/>
      <c r="CD24" s="609" t="s">
        <v>290</v>
      </c>
      <c r="CE24" s="610"/>
      <c r="CF24" s="610"/>
      <c r="CG24" s="610"/>
      <c r="CH24" s="610"/>
      <c r="CI24" s="610"/>
      <c r="CJ24" s="610"/>
      <c r="CK24" s="610"/>
      <c r="CL24" s="610"/>
      <c r="CM24" s="610"/>
      <c r="CN24" s="610"/>
      <c r="CO24" s="610"/>
      <c r="CP24" s="610"/>
      <c r="CQ24" s="611"/>
      <c r="CR24" s="612">
        <v>4454609</v>
      </c>
      <c r="CS24" s="613"/>
      <c r="CT24" s="613"/>
      <c r="CU24" s="613"/>
      <c r="CV24" s="613"/>
      <c r="CW24" s="613"/>
      <c r="CX24" s="613"/>
      <c r="CY24" s="614"/>
      <c r="CZ24" s="617">
        <v>45</v>
      </c>
      <c r="DA24" s="618"/>
      <c r="DB24" s="618"/>
      <c r="DC24" s="634"/>
      <c r="DD24" s="653">
        <v>2375845</v>
      </c>
      <c r="DE24" s="613"/>
      <c r="DF24" s="613"/>
      <c r="DG24" s="613"/>
      <c r="DH24" s="613"/>
      <c r="DI24" s="613"/>
      <c r="DJ24" s="613"/>
      <c r="DK24" s="614"/>
      <c r="DL24" s="653">
        <v>2359697</v>
      </c>
      <c r="DM24" s="613"/>
      <c r="DN24" s="613"/>
      <c r="DO24" s="613"/>
      <c r="DP24" s="613"/>
      <c r="DQ24" s="613"/>
      <c r="DR24" s="613"/>
      <c r="DS24" s="613"/>
      <c r="DT24" s="613"/>
      <c r="DU24" s="613"/>
      <c r="DV24" s="614"/>
      <c r="DW24" s="617">
        <v>41</v>
      </c>
      <c r="DX24" s="618"/>
      <c r="DY24" s="618"/>
      <c r="DZ24" s="618"/>
      <c r="EA24" s="618"/>
      <c r="EB24" s="618"/>
      <c r="EC24" s="619"/>
    </row>
    <row r="25" spans="2:133" ht="11.25" customHeight="1" x14ac:dyDescent="0.2">
      <c r="B25" s="620" t="s">
        <v>291</v>
      </c>
      <c r="C25" s="621"/>
      <c r="D25" s="621"/>
      <c r="E25" s="621"/>
      <c r="F25" s="621"/>
      <c r="G25" s="621"/>
      <c r="H25" s="621"/>
      <c r="I25" s="621"/>
      <c r="J25" s="621"/>
      <c r="K25" s="621"/>
      <c r="L25" s="621"/>
      <c r="M25" s="621"/>
      <c r="N25" s="621"/>
      <c r="O25" s="621"/>
      <c r="P25" s="621"/>
      <c r="Q25" s="622"/>
      <c r="R25" s="623">
        <v>5675565</v>
      </c>
      <c r="S25" s="624"/>
      <c r="T25" s="624"/>
      <c r="U25" s="624"/>
      <c r="V25" s="624"/>
      <c r="W25" s="624"/>
      <c r="X25" s="624"/>
      <c r="Y25" s="625"/>
      <c r="Z25" s="626">
        <v>53.5</v>
      </c>
      <c r="AA25" s="626"/>
      <c r="AB25" s="626"/>
      <c r="AC25" s="626"/>
      <c r="AD25" s="627">
        <v>5632633</v>
      </c>
      <c r="AE25" s="627"/>
      <c r="AF25" s="627"/>
      <c r="AG25" s="627"/>
      <c r="AH25" s="627"/>
      <c r="AI25" s="627"/>
      <c r="AJ25" s="627"/>
      <c r="AK25" s="627"/>
      <c r="AL25" s="628">
        <v>99.5</v>
      </c>
      <c r="AM25" s="629"/>
      <c r="AN25" s="629"/>
      <c r="AO25" s="630"/>
      <c r="AP25" s="620" t="s">
        <v>292</v>
      </c>
      <c r="AQ25" s="639"/>
      <c r="AR25" s="639"/>
      <c r="AS25" s="639"/>
      <c r="AT25" s="639"/>
      <c r="AU25" s="639"/>
      <c r="AV25" s="639"/>
      <c r="AW25" s="639"/>
      <c r="AX25" s="639"/>
      <c r="AY25" s="639"/>
      <c r="AZ25" s="639"/>
      <c r="BA25" s="639"/>
      <c r="BB25" s="639"/>
      <c r="BC25" s="639"/>
      <c r="BD25" s="639"/>
      <c r="BE25" s="639"/>
      <c r="BF25" s="640"/>
      <c r="BG25" s="623" t="s">
        <v>128</v>
      </c>
      <c r="BH25" s="624"/>
      <c r="BI25" s="624"/>
      <c r="BJ25" s="624"/>
      <c r="BK25" s="624"/>
      <c r="BL25" s="624"/>
      <c r="BM25" s="624"/>
      <c r="BN25" s="625"/>
      <c r="BO25" s="626" t="s">
        <v>128</v>
      </c>
      <c r="BP25" s="626"/>
      <c r="BQ25" s="626"/>
      <c r="BR25" s="626"/>
      <c r="BS25" s="627" t="s">
        <v>128</v>
      </c>
      <c r="BT25" s="627"/>
      <c r="BU25" s="627"/>
      <c r="BV25" s="627"/>
      <c r="BW25" s="627"/>
      <c r="BX25" s="627"/>
      <c r="BY25" s="627"/>
      <c r="BZ25" s="627"/>
      <c r="CA25" s="627"/>
      <c r="CB25" s="631"/>
      <c r="CD25" s="620" t="s">
        <v>293</v>
      </c>
      <c r="CE25" s="621"/>
      <c r="CF25" s="621"/>
      <c r="CG25" s="621"/>
      <c r="CH25" s="621"/>
      <c r="CI25" s="621"/>
      <c r="CJ25" s="621"/>
      <c r="CK25" s="621"/>
      <c r="CL25" s="621"/>
      <c r="CM25" s="621"/>
      <c r="CN25" s="621"/>
      <c r="CO25" s="621"/>
      <c r="CP25" s="621"/>
      <c r="CQ25" s="622"/>
      <c r="CR25" s="623">
        <v>1312325</v>
      </c>
      <c r="CS25" s="654"/>
      <c r="CT25" s="654"/>
      <c r="CU25" s="654"/>
      <c r="CV25" s="654"/>
      <c r="CW25" s="654"/>
      <c r="CX25" s="654"/>
      <c r="CY25" s="655"/>
      <c r="CZ25" s="628">
        <v>13.3</v>
      </c>
      <c r="DA25" s="656"/>
      <c r="DB25" s="656"/>
      <c r="DC25" s="658"/>
      <c r="DD25" s="632">
        <v>1117352</v>
      </c>
      <c r="DE25" s="654"/>
      <c r="DF25" s="654"/>
      <c r="DG25" s="654"/>
      <c r="DH25" s="654"/>
      <c r="DI25" s="654"/>
      <c r="DJ25" s="654"/>
      <c r="DK25" s="655"/>
      <c r="DL25" s="632">
        <v>1108727</v>
      </c>
      <c r="DM25" s="654"/>
      <c r="DN25" s="654"/>
      <c r="DO25" s="654"/>
      <c r="DP25" s="654"/>
      <c r="DQ25" s="654"/>
      <c r="DR25" s="654"/>
      <c r="DS25" s="654"/>
      <c r="DT25" s="654"/>
      <c r="DU25" s="654"/>
      <c r="DV25" s="655"/>
      <c r="DW25" s="628">
        <v>19.3</v>
      </c>
      <c r="DX25" s="656"/>
      <c r="DY25" s="656"/>
      <c r="DZ25" s="656"/>
      <c r="EA25" s="656"/>
      <c r="EB25" s="656"/>
      <c r="EC25" s="657"/>
    </row>
    <row r="26" spans="2:133" ht="11.25" customHeight="1" x14ac:dyDescent="0.2">
      <c r="B26" s="620" t="s">
        <v>294</v>
      </c>
      <c r="C26" s="621"/>
      <c r="D26" s="621"/>
      <c r="E26" s="621"/>
      <c r="F26" s="621"/>
      <c r="G26" s="621"/>
      <c r="H26" s="621"/>
      <c r="I26" s="621"/>
      <c r="J26" s="621"/>
      <c r="K26" s="621"/>
      <c r="L26" s="621"/>
      <c r="M26" s="621"/>
      <c r="N26" s="621"/>
      <c r="O26" s="621"/>
      <c r="P26" s="621"/>
      <c r="Q26" s="622"/>
      <c r="R26" s="623">
        <v>3175</v>
      </c>
      <c r="S26" s="624"/>
      <c r="T26" s="624"/>
      <c r="U26" s="624"/>
      <c r="V26" s="624"/>
      <c r="W26" s="624"/>
      <c r="X26" s="624"/>
      <c r="Y26" s="625"/>
      <c r="Z26" s="626">
        <v>0</v>
      </c>
      <c r="AA26" s="626"/>
      <c r="AB26" s="626"/>
      <c r="AC26" s="626"/>
      <c r="AD26" s="627">
        <v>3175</v>
      </c>
      <c r="AE26" s="627"/>
      <c r="AF26" s="627"/>
      <c r="AG26" s="627"/>
      <c r="AH26" s="627"/>
      <c r="AI26" s="627"/>
      <c r="AJ26" s="627"/>
      <c r="AK26" s="627"/>
      <c r="AL26" s="628">
        <v>0.1</v>
      </c>
      <c r="AM26" s="629"/>
      <c r="AN26" s="629"/>
      <c r="AO26" s="630"/>
      <c r="AP26" s="620" t="s">
        <v>295</v>
      </c>
      <c r="AQ26" s="639"/>
      <c r="AR26" s="639"/>
      <c r="AS26" s="639"/>
      <c r="AT26" s="639"/>
      <c r="AU26" s="639"/>
      <c r="AV26" s="639"/>
      <c r="AW26" s="639"/>
      <c r="AX26" s="639"/>
      <c r="AY26" s="639"/>
      <c r="AZ26" s="639"/>
      <c r="BA26" s="639"/>
      <c r="BB26" s="639"/>
      <c r="BC26" s="639"/>
      <c r="BD26" s="639"/>
      <c r="BE26" s="639"/>
      <c r="BF26" s="640"/>
      <c r="BG26" s="623" t="s">
        <v>175</v>
      </c>
      <c r="BH26" s="624"/>
      <c r="BI26" s="624"/>
      <c r="BJ26" s="624"/>
      <c r="BK26" s="624"/>
      <c r="BL26" s="624"/>
      <c r="BM26" s="624"/>
      <c r="BN26" s="625"/>
      <c r="BO26" s="626" t="s">
        <v>128</v>
      </c>
      <c r="BP26" s="626"/>
      <c r="BQ26" s="626"/>
      <c r="BR26" s="626"/>
      <c r="BS26" s="627" t="s">
        <v>128</v>
      </c>
      <c r="BT26" s="627"/>
      <c r="BU26" s="627"/>
      <c r="BV26" s="627"/>
      <c r="BW26" s="627"/>
      <c r="BX26" s="627"/>
      <c r="BY26" s="627"/>
      <c r="BZ26" s="627"/>
      <c r="CA26" s="627"/>
      <c r="CB26" s="631"/>
      <c r="CD26" s="620" t="s">
        <v>296</v>
      </c>
      <c r="CE26" s="621"/>
      <c r="CF26" s="621"/>
      <c r="CG26" s="621"/>
      <c r="CH26" s="621"/>
      <c r="CI26" s="621"/>
      <c r="CJ26" s="621"/>
      <c r="CK26" s="621"/>
      <c r="CL26" s="621"/>
      <c r="CM26" s="621"/>
      <c r="CN26" s="621"/>
      <c r="CO26" s="621"/>
      <c r="CP26" s="621"/>
      <c r="CQ26" s="622"/>
      <c r="CR26" s="623">
        <v>801583</v>
      </c>
      <c r="CS26" s="624"/>
      <c r="CT26" s="624"/>
      <c r="CU26" s="624"/>
      <c r="CV26" s="624"/>
      <c r="CW26" s="624"/>
      <c r="CX26" s="624"/>
      <c r="CY26" s="625"/>
      <c r="CZ26" s="628">
        <v>8.1</v>
      </c>
      <c r="DA26" s="656"/>
      <c r="DB26" s="656"/>
      <c r="DC26" s="658"/>
      <c r="DD26" s="632">
        <v>674507</v>
      </c>
      <c r="DE26" s="624"/>
      <c r="DF26" s="624"/>
      <c r="DG26" s="624"/>
      <c r="DH26" s="624"/>
      <c r="DI26" s="624"/>
      <c r="DJ26" s="624"/>
      <c r="DK26" s="625"/>
      <c r="DL26" s="632" t="s">
        <v>128</v>
      </c>
      <c r="DM26" s="624"/>
      <c r="DN26" s="624"/>
      <c r="DO26" s="624"/>
      <c r="DP26" s="624"/>
      <c r="DQ26" s="624"/>
      <c r="DR26" s="624"/>
      <c r="DS26" s="624"/>
      <c r="DT26" s="624"/>
      <c r="DU26" s="624"/>
      <c r="DV26" s="625"/>
      <c r="DW26" s="628" t="s">
        <v>128</v>
      </c>
      <c r="DX26" s="656"/>
      <c r="DY26" s="656"/>
      <c r="DZ26" s="656"/>
      <c r="EA26" s="656"/>
      <c r="EB26" s="656"/>
      <c r="EC26" s="657"/>
    </row>
    <row r="27" spans="2:133" ht="11.25" customHeight="1" x14ac:dyDescent="0.2">
      <c r="B27" s="620" t="s">
        <v>297</v>
      </c>
      <c r="C27" s="621"/>
      <c r="D27" s="621"/>
      <c r="E27" s="621"/>
      <c r="F27" s="621"/>
      <c r="G27" s="621"/>
      <c r="H27" s="621"/>
      <c r="I27" s="621"/>
      <c r="J27" s="621"/>
      <c r="K27" s="621"/>
      <c r="L27" s="621"/>
      <c r="M27" s="621"/>
      <c r="N27" s="621"/>
      <c r="O27" s="621"/>
      <c r="P27" s="621"/>
      <c r="Q27" s="622"/>
      <c r="R27" s="623">
        <v>152161</v>
      </c>
      <c r="S27" s="624"/>
      <c r="T27" s="624"/>
      <c r="U27" s="624"/>
      <c r="V27" s="624"/>
      <c r="W27" s="624"/>
      <c r="X27" s="624"/>
      <c r="Y27" s="625"/>
      <c r="Z27" s="626">
        <v>1.4</v>
      </c>
      <c r="AA27" s="626"/>
      <c r="AB27" s="626"/>
      <c r="AC27" s="626"/>
      <c r="AD27" s="627" t="s">
        <v>128</v>
      </c>
      <c r="AE27" s="627"/>
      <c r="AF27" s="627"/>
      <c r="AG27" s="627"/>
      <c r="AH27" s="627"/>
      <c r="AI27" s="627"/>
      <c r="AJ27" s="627"/>
      <c r="AK27" s="627"/>
      <c r="AL27" s="628" t="s">
        <v>128</v>
      </c>
      <c r="AM27" s="629"/>
      <c r="AN27" s="629"/>
      <c r="AO27" s="630"/>
      <c r="AP27" s="620" t="s">
        <v>298</v>
      </c>
      <c r="AQ27" s="621"/>
      <c r="AR27" s="621"/>
      <c r="AS27" s="621"/>
      <c r="AT27" s="621"/>
      <c r="AU27" s="621"/>
      <c r="AV27" s="621"/>
      <c r="AW27" s="621"/>
      <c r="AX27" s="621"/>
      <c r="AY27" s="621"/>
      <c r="AZ27" s="621"/>
      <c r="BA27" s="621"/>
      <c r="BB27" s="621"/>
      <c r="BC27" s="621"/>
      <c r="BD27" s="621"/>
      <c r="BE27" s="621"/>
      <c r="BF27" s="622"/>
      <c r="BG27" s="623">
        <v>4209879</v>
      </c>
      <c r="BH27" s="624"/>
      <c r="BI27" s="624"/>
      <c r="BJ27" s="624"/>
      <c r="BK27" s="624"/>
      <c r="BL27" s="624"/>
      <c r="BM27" s="624"/>
      <c r="BN27" s="625"/>
      <c r="BO27" s="626">
        <v>100</v>
      </c>
      <c r="BP27" s="626"/>
      <c r="BQ27" s="626"/>
      <c r="BR27" s="626"/>
      <c r="BS27" s="627" t="s">
        <v>128</v>
      </c>
      <c r="BT27" s="627"/>
      <c r="BU27" s="627"/>
      <c r="BV27" s="627"/>
      <c r="BW27" s="627"/>
      <c r="BX27" s="627"/>
      <c r="BY27" s="627"/>
      <c r="BZ27" s="627"/>
      <c r="CA27" s="627"/>
      <c r="CB27" s="631"/>
      <c r="CD27" s="620" t="s">
        <v>299</v>
      </c>
      <c r="CE27" s="621"/>
      <c r="CF27" s="621"/>
      <c r="CG27" s="621"/>
      <c r="CH27" s="621"/>
      <c r="CI27" s="621"/>
      <c r="CJ27" s="621"/>
      <c r="CK27" s="621"/>
      <c r="CL27" s="621"/>
      <c r="CM27" s="621"/>
      <c r="CN27" s="621"/>
      <c r="CO27" s="621"/>
      <c r="CP27" s="621"/>
      <c r="CQ27" s="622"/>
      <c r="CR27" s="623">
        <v>2604033</v>
      </c>
      <c r="CS27" s="654"/>
      <c r="CT27" s="654"/>
      <c r="CU27" s="654"/>
      <c r="CV27" s="654"/>
      <c r="CW27" s="654"/>
      <c r="CX27" s="654"/>
      <c r="CY27" s="655"/>
      <c r="CZ27" s="628">
        <v>26.3</v>
      </c>
      <c r="DA27" s="656"/>
      <c r="DB27" s="656"/>
      <c r="DC27" s="658"/>
      <c r="DD27" s="632">
        <v>720242</v>
      </c>
      <c r="DE27" s="654"/>
      <c r="DF27" s="654"/>
      <c r="DG27" s="654"/>
      <c r="DH27" s="654"/>
      <c r="DI27" s="654"/>
      <c r="DJ27" s="654"/>
      <c r="DK27" s="655"/>
      <c r="DL27" s="632">
        <v>712719</v>
      </c>
      <c r="DM27" s="654"/>
      <c r="DN27" s="654"/>
      <c r="DO27" s="654"/>
      <c r="DP27" s="654"/>
      <c r="DQ27" s="654"/>
      <c r="DR27" s="654"/>
      <c r="DS27" s="654"/>
      <c r="DT27" s="654"/>
      <c r="DU27" s="654"/>
      <c r="DV27" s="655"/>
      <c r="DW27" s="628">
        <v>12.4</v>
      </c>
      <c r="DX27" s="656"/>
      <c r="DY27" s="656"/>
      <c r="DZ27" s="656"/>
      <c r="EA27" s="656"/>
      <c r="EB27" s="656"/>
      <c r="EC27" s="657"/>
    </row>
    <row r="28" spans="2:133" ht="11.25" customHeight="1" x14ac:dyDescent="0.2">
      <c r="B28" s="620" t="s">
        <v>300</v>
      </c>
      <c r="C28" s="621"/>
      <c r="D28" s="621"/>
      <c r="E28" s="621"/>
      <c r="F28" s="621"/>
      <c r="G28" s="621"/>
      <c r="H28" s="621"/>
      <c r="I28" s="621"/>
      <c r="J28" s="621"/>
      <c r="K28" s="621"/>
      <c r="L28" s="621"/>
      <c r="M28" s="621"/>
      <c r="N28" s="621"/>
      <c r="O28" s="621"/>
      <c r="P28" s="621"/>
      <c r="Q28" s="622"/>
      <c r="R28" s="623">
        <v>41885</v>
      </c>
      <c r="S28" s="624"/>
      <c r="T28" s="624"/>
      <c r="U28" s="624"/>
      <c r="V28" s="624"/>
      <c r="W28" s="624"/>
      <c r="X28" s="624"/>
      <c r="Y28" s="625"/>
      <c r="Z28" s="626">
        <v>0.4</v>
      </c>
      <c r="AA28" s="626"/>
      <c r="AB28" s="626"/>
      <c r="AC28" s="626"/>
      <c r="AD28" s="627">
        <v>17088</v>
      </c>
      <c r="AE28" s="627"/>
      <c r="AF28" s="627"/>
      <c r="AG28" s="627"/>
      <c r="AH28" s="627"/>
      <c r="AI28" s="627"/>
      <c r="AJ28" s="627"/>
      <c r="AK28" s="627"/>
      <c r="AL28" s="628">
        <v>0.3</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301</v>
      </c>
      <c r="CE28" s="621"/>
      <c r="CF28" s="621"/>
      <c r="CG28" s="621"/>
      <c r="CH28" s="621"/>
      <c r="CI28" s="621"/>
      <c r="CJ28" s="621"/>
      <c r="CK28" s="621"/>
      <c r="CL28" s="621"/>
      <c r="CM28" s="621"/>
      <c r="CN28" s="621"/>
      <c r="CO28" s="621"/>
      <c r="CP28" s="621"/>
      <c r="CQ28" s="622"/>
      <c r="CR28" s="623">
        <v>538251</v>
      </c>
      <c r="CS28" s="624"/>
      <c r="CT28" s="624"/>
      <c r="CU28" s="624"/>
      <c r="CV28" s="624"/>
      <c r="CW28" s="624"/>
      <c r="CX28" s="624"/>
      <c r="CY28" s="625"/>
      <c r="CZ28" s="628">
        <v>5.4</v>
      </c>
      <c r="DA28" s="656"/>
      <c r="DB28" s="656"/>
      <c r="DC28" s="658"/>
      <c r="DD28" s="632">
        <v>538251</v>
      </c>
      <c r="DE28" s="624"/>
      <c r="DF28" s="624"/>
      <c r="DG28" s="624"/>
      <c r="DH28" s="624"/>
      <c r="DI28" s="624"/>
      <c r="DJ28" s="624"/>
      <c r="DK28" s="625"/>
      <c r="DL28" s="632">
        <v>538251</v>
      </c>
      <c r="DM28" s="624"/>
      <c r="DN28" s="624"/>
      <c r="DO28" s="624"/>
      <c r="DP28" s="624"/>
      <c r="DQ28" s="624"/>
      <c r="DR28" s="624"/>
      <c r="DS28" s="624"/>
      <c r="DT28" s="624"/>
      <c r="DU28" s="624"/>
      <c r="DV28" s="625"/>
      <c r="DW28" s="628">
        <v>9.3000000000000007</v>
      </c>
      <c r="DX28" s="656"/>
      <c r="DY28" s="656"/>
      <c r="DZ28" s="656"/>
      <c r="EA28" s="656"/>
      <c r="EB28" s="656"/>
      <c r="EC28" s="657"/>
    </row>
    <row r="29" spans="2:133" ht="11.25" customHeight="1" x14ac:dyDescent="0.2">
      <c r="B29" s="620" t="s">
        <v>302</v>
      </c>
      <c r="C29" s="621"/>
      <c r="D29" s="621"/>
      <c r="E29" s="621"/>
      <c r="F29" s="621"/>
      <c r="G29" s="621"/>
      <c r="H29" s="621"/>
      <c r="I29" s="621"/>
      <c r="J29" s="621"/>
      <c r="K29" s="621"/>
      <c r="L29" s="621"/>
      <c r="M29" s="621"/>
      <c r="N29" s="621"/>
      <c r="O29" s="621"/>
      <c r="P29" s="621"/>
      <c r="Q29" s="622"/>
      <c r="R29" s="623">
        <v>87745</v>
      </c>
      <c r="S29" s="624"/>
      <c r="T29" s="624"/>
      <c r="U29" s="624"/>
      <c r="V29" s="624"/>
      <c r="W29" s="624"/>
      <c r="X29" s="624"/>
      <c r="Y29" s="625"/>
      <c r="Z29" s="626">
        <v>0.8</v>
      </c>
      <c r="AA29" s="626"/>
      <c r="AB29" s="626"/>
      <c r="AC29" s="626"/>
      <c r="AD29" s="627" t="s">
        <v>128</v>
      </c>
      <c r="AE29" s="627"/>
      <c r="AF29" s="627"/>
      <c r="AG29" s="627"/>
      <c r="AH29" s="627"/>
      <c r="AI29" s="627"/>
      <c r="AJ29" s="627"/>
      <c r="AK29" s="627"/>
      <c r="AL29" s="628" t="s">
        <v>128</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61" t="s">
        <v>303</v>
      </c>
      <c r="CE29" s="662"/>
      <c r="CF29" s="620" t="s">
        <v>71</v>
      </c>
      <c r="CG29" s="621"/>
      <c r="CH29" s="621"/>
      <c r="CI29" s="621"/>
      <c r="CJ29" s="621"/>
      <c r="CK29" s="621"/>
      <c r="CL29" s="621"/>
      <c r="CM29" s="621"/>
      <c r="CN29" s="621"/>
      <c r="CO29" s="621"/>
      <c r="CP29" s="621"/>
      <c r="CQ29" s="622"/>
      <c r="CR29" s="623">
        <v>538251</v>
      </c>
      <c r="CS29" s="654"/>
      <c r="CT29" s="654"/>
      <c r="CU29" s="654"/>
      <c r="CV29" s="654"/>
      <c r="CW29" s="654"/>
      <c r="CX29" s="654"/>
      <c r="CY29" s="655"/>
      <c r="CZ29" s="628">
        <v>5.4</v>
      </c>
      <c r="DA29" s="656"/>
      <c r="DB29" s="656"/>
      <c r="DC29" s="658"/>
      <c r="DD29" s="632">
        <v>538251</v>
      </c>
      <c r="DE29" s="654"/>
      <c r="DF29" s="654"/>
      <c r="DG29" s="654"/>
      <c r="DH29" s="654"/>
      <c r="DI29" s="654"/>
      <c r="DJ29" s="654"/>
      <c r="DK29" s="655"/>
      <c r="DL29" s="632">
        <v>538251</v>
      </c>
      <c r="DM29" s="654"/>
      <c r="DN29" s="654"/>
      <c r="DO29" s="654"/>
      <c r="DP29" s="654"/>
      <c r="DQ29" s="654"/>
      <c r="DR29" s="654"/>
      <c r="DS29" s="654"/>
      <c r="DT29" s="654"/>
      <c r="DU29" s="654"/>
      <c r="DV29" s="655"/>
      <c r="DW29" s="628">
        <v>9.3000000000000007</v>
      </c>
      <c r="DX29" s="656"/>
      <c r="DY29" s="656"/>
      <c r="DZ29" s="656"/>
      <c r="EA29" s="656"/>
      <c r="EB29" s="656"/>
      <c r="EC29" s="657"/>
    </row>
    <row r="30" spans="2:133" ht="11.25" customHeight="1" x14ac:dyDescent="0.2">
      <c r="B30" s="620" t="s">
        <v>304</v>
      </c>
      <c r="C30" s="621"/>
      <c r="D30" s="621"/>
      <c r="E30" s="621"/>
      <c r="F30" s="621"/>
      <c r="G30" s="621"/>
      <c r="H30" s="621"/>
      <c r="I30" s="621"/>
      <c r="J30" s="621"/>
      <c r="K30" s="621"/>
      <c r="L30" s="621"/>
      <c r="M30" s="621"/>
      <c r="N30" s="621"/>
      <c r="O30" s="621"/>
      <c r="P30" s="621"/>
      <c r="Q30" s="622"/>
      <c r="R30" s="623">
        <v>1830225</v>
      </c>
      <c r="S30" s="624"/>
      <c r="T30" s="624"/>
      <c r="U30" s="624"/>
      <c r="V30" s="624"/>
      <c r="W30" s="624"/>
      <c r="X30" s="624"/>
      <c r="Y30" s="625"/>
      <c r="Z30" s="626">
        <v>17.3</v>
      </c>
      <c r="AA30" s="626"/>
      <c r="AB30" s="626"/>
      <c r="AC30" s="626"/>
      <c r="AD30" s="627" t="s">
        <v>128</v>
      </c>
      <c r="AE30" s="627"/>
      <c r="AF30" s="627"/>
      <c r="AG30" s="627"/>
      <c r="AH30" s="627"/>
      <c r="AI30" s="627"/>
      <c r="AJ30" s="627"/>
      <c r="AK30" s="627"/>
      <c r="AL30" s="628" t="s">
        <v>128</v>
      </c>
      <c r="AM30" s="629"/>
      <c r="AN30" s="629"/>
      <c r="AO30" s="630"/>
      <c r="AP30" s="605" t="s">
        <v>222</v>
      </c>
      <c r="AQ30" s="606"/>
      <c r="AR30" s="606"/>
      <c r="AS30" s="606"/>
      <c r="AT30" s="606"/>
      <c r="AU30" s="606"/>
      <c r="AV30" s="606"/>
      <c r="AW30" s="606"/>
      <c r="AX30" s="606"/>
      <c r="AY30" s="606"/>
      <c r="AZ30" s="606"/>
      <c r="BA30" s="606"/>
      <c r="BB30" s="606"/>
      <c r="BC30" s="606"/>
      <c r="BD30" s="606"/>
      <c r="BE30" s="606"/>
      <c r="BF30" s="607"/>
      <c r="BG30" s="605" t="s">
        <v>305</v>
      </c>
      <c r="BH30" s="659"/>
      <c r="BI30" s="659"/>
      <c r="BJ30" s="659"/>
      <c r="BK30" s="659"/>
      <c r="BL30" s="659"/>
      <c r="BM30" s="659"/>
      <c r="BN30" s="659"/>
      <c r="BO30" s="659"/>
      <c r="BP30" s="659"/>
      <c r="BQ30" s="660"/>
      <c r="BR30" s="605" t="s">
        <v>306</v>
      </c>
      <c r="BS30" s="659"/>
      <c r="BT30" s="659"/>
      <c r="BU30" s="659"/>
      <c r="BV30" s="659"/>
      <c r="BW30" s="659"/>
      <c r="BX30" s="659"/>
      <c r="BY30" s="659"/>
      <c r="BZ30" s="659"/>
      <c r="CA30" s="659"/>
      <c r="CB30" s="660"/>
      <c r="CD30" s="663"/>
      <c r="CE30" s="664"/>
      <c r="CF30" s="620" t="s">
        <v>307</v>
      </c>
      <c r="CG30" s="621"/>
      <c r="CH30" s="621"/>
      <c r="CI30" s="621"/>
      <c r="CJ30" s="621"/>
      <c r="CK30" s="621"/>
      <c r="CL30" s="621"/>
      <c r="CM30" s="621"/>
      <c r="CN30" s="621"/>
      <c r="CO30" s="621"/>
      <c r="CP30" s="621"/>
      <c r="CQ30" s="622"/>
      <c r="CR30" s="623">
        <v>527129</v>
      </c>
      <c r="CS30" s="624"/>
      <c r="CT30" s="624"/>
      <c r="CU30" s="624"/>
      <c r="CV30" s="624"/>
      <c r="CW30" s="624"/>
      <c r="CX30" s="624"/>
      <c r="CY30" s="625"/>
      <c r="CZ30" s="628">
        <v>5.3</v>
      </c>
      <c r="DA30" s="656"/>
      <c r="DB30" s="656"/>
      <c r="DC30" s="658"/>
      <c r="DD30" s="632">
        <v>527129</v>
      </c>
      <c r="DE30" s="624"/>
      <c r="DF30" s="624"/>
      <c r="DG30" s="624"/>
      <c r="DH30" s="624"/>
      <c r="DI30" s="624"/>
      <c r="DJ30" s="624"/>
      <c r="DK30" s="625"/>
      <c r="DL30" s="632">
        <v>527129</v>
      </c>
      <c r="DM30" s="624"/>
      <c r="DN30" s="624"/>
      <c r="DO30" s="624"/>
      <c r="DP30" s="624"/>
      <c r="DQ30" s="624"/>
      <c r="DR30" s="624"/>
      <c r="DS30" s="624"/>
      <c r="DT30" s="624"/>
      <c r="DU30" s="624"/>
      <c r="DV30" s="625"/>
      <c r="DW30" s="628">
        <v>9.1999999999999993</v>
      </c>
      <c r="DX30" s="656"/>
      <c r="DY30" s="656"/>
      <c r="DZ30" s="656"/>
      <c r="EA30" s="656"/>
      <c r="EB30" s="656"/>
      <c r="EC30" s="657"/>
    </row>
    <row r="31" spans="2:133" ht="11.25" customHeight="1" x14ac:dyDescent="0.2">
      <c r="B31" s="636" t="s">
        <v>308</v>
      </c>
      <c r="C31" s="637"/>
      <c r="D31" s="637"/>
      <c r="E31" s="637"/>
      <c r="F31" s="637"/>
      <c r="G31" s="637"/>
      <c r="H31" s="637"/>
      <c r="I31" s="637"/>
      <c r="J31" s="637"/>
      <c r="K31" s="637"/>
      <c r="L31" s="637"/>
      <c r="M31" s="637"/>
      <c r="N31" s="637"/>
      <c r="O31" s="637"/>
      <c r="P31" s="637"/>
      <c r="Q31" s="638"/>
      <c r="R31" s="623" t="s">
        <v>175</v>
      </c>
      <c r="S31" s="624"/>
      <c r="T31" s="624"/>
      <c r="U31" s="624"/>
      <c r="V31" s="624"/>
      <c r="W31" s="624"/>
      <c r="X31" s="624"/>
      <c r="Y31" s="625"/>
      <c r="Z31" s="626" t="s">
        <v>128</v>
      </c>
      <c r="AA31" s="626"/>
      <c r="AB31" s="626"/>
      <c r="AC31" s="626"/>
      <c r="AD31" s="627" t="s">
        <v>128</v>
      </c>
      <c r="AE31" s="627"/>
      <c r="AF31" s="627"/>
      <c r="AG31" s="627"/>
      <c r="AH31" s="627"/>
      <c r="AI31" s="627"/>
      <c r="AJ31" s="627"/>
      <c r="AK31" s="627"/>
      <c r="AL31" s="628" t="s">
        <v>128</v>
      </c>
      <c r="AM31" s="629"/>
      <c r="AN31" s="629"/>
      <c r="AO31" s="630"/>
      <c r="AP31" s="667" t="s">
        <v>309</v>
      </c>
      <c r="AQ31" s="668"/>
      <c r="AR31" s="668"/>
      <c r="AS31" s="668"/>
      <c r="AT31" s="673" t="s">
        <v>310</v>
      </c>
      <c r="AU31" s="218"/>
      <c r="AV31" s="218"/>
      <c r="AW31" s="218"/>
      <c r="AX31" s="609" t="s">
        <v>187</v>
      </c>
      <c r="AY31" s="610"/>
      <c r="AZ31" s="610"/>
      <c r="BA31" s="610"/>
      <c r="BB31" s="610"/>
      <c r="BC31" s="610"/>
      <c r="BD31" s="610"/>
      <c r="BE31" s="610"/>
      <c r="BF31" s="611"/>
      <c r="BG31" s="676">
        <v>98.8</v>
      </c>
      <c r="BH31" s="677"/>
      <c r="BI31" s="677"/>
      <c r="BJ31" s="677"/>
      <c r="BK31" s="677"/>
      <c r="BL31" s="677"/>
      <c r="BM31" s="618">
        <v>95.6</v>
      </c>
      <c r="BN31" s="677"/>
      <c r="BO31" s="677"/>
      <c r="BP31" s="677"/>
      <c r="BQ31" s="678"/>
      <c r="BR31" s="676">
        <v>98.7</v>
      </c>
      <c r="BS31" s="677"/>
      <c r="BT31" s="677"/>
      <c r="BU31" s="677"/>
      <c r="BV31" s="677"/>
      <c r="BW31" s="677"/>
      <c r="BX31" s="618">
        <v>95</v>
      </c>
      <c r="BY31" s="677"/>
      <c r="BZ31" s="677"/>
      <c r="CA31" s="677"/>
      <c r="CB31" s="678"/>
      <c r="CD31" s="663"/>
      <c r="CE31" s="664"/>
      <c r="CF31" s="620" t="s">
        <v>311</v>
      </c>
      <c r="CG31" s="621"/>
      <c r="CH31" s="621"/>
      <c r="CI31" s="621"/>
      <c r="CJ31" s="621"/>
      <c r="CK31" s="621"/>
      <c r="CL31" s="621"/>
      <c r="CM31" s="621"/>
      <c r="CN31" s="621"/>
      <c r="CO31" s="621"/>
      <c r="CP31" s="621"/>
      <c r="CQ31" s="622"/>
      <c r="CR31" s="623">
        <v>11122</v>
      </c>
      <c r="CS31" s="654"/>
      <c r="CT31" s="654"/>
      <c r="CU31" s="654"/>
      <c r="CV31" s="654"/>
      <c r="CW31" s="654"/>
      <c r="CX31" s="654"/>
      <c r="CY31" s="655"/>
      <c r="CZ31" s="628">
        <v>0.1</v>
      </c>
      <c r="DA31" s="656"/>
      <c r="DB31" s="656"/>
      <c r="DC31" s="658"/>
      <c r="DD31" s="632">
        <v>11122</v>
      </c>
      <c r="DE31" s="654"/>
      <c r="DF31" s="654"/>
      <c r="DG31" s="654"/>
      <c r="DH31" s="654"/>
      <c r="DI31" s="654"/>
      <c r="DJ31" s="654"/>
      <c r="DK31" s="655"/>
      <c r="DL31" s="632">
        <v>11122</v>
      </c>
      <c r="DM31" s="654"/>
      <c r="DN31" s="654"/>
      <c r="DO31" s="654"/>
      <c r="DP31" s="654"/>
      <c r="DQ31" s="654"/>
      <c r="DR31" s="654"/>
      <c r="DS31" s="654"/>
      <c r="DT31" s="654"/>
      <c r="DU31" s="654"/>
      <c r="DV31" s="655"/>
      <c r="DW31" s="628">
        <v>0.2</v>
      </c>
      <c r="DX31" s="656"/>
      <c r="DY31" s="656"/>
      <c r="DZ31" s="656"/>
      <c r="EA31" s="656"/>
      <c r="EB31" s="656"/>
      <c r="EC31" s="657"/>
    </row>
    <row r="32" spans="2:133" ht="11.25" customHeight="1" x14ac:dyDescent="0.2">
      <c r="B32" s="620" t="s">
        <v>312</v>
      </c>
      <c r="C32" s="621"/>
      <c r="D32" s="621"/>
      <c r="E32" s="621"/>
      <c r="F32" s="621"/>
      <c r="G32" s="621"/>
      <c r="H32" s="621"/>
      <c r="I32" s="621"/>
      <c r="J32" s="621"/>
      <c r="K32" s="621"/>
      <c r="L32" s="621"/>
      <c r="M32" s="621"/>
      <c r="N32" s="621"/>
      <c r="O32" s="621"/>
      <c r="P32" s="621"/>
      <c r="Q32" s="622"/>
      <c r="R32" s="623">
        <v>799389</v>
      </c>
      <c r="S32" s="624"/>
      <c r="T32" s="624"/>
      <c r="U32" s="624"/>
      <c r="V32" s="624"/>
      <c r="W32" s="624"/>
      <c r="X32" s="624"/>
      <c r="Y32" s="625"/>
      <c r="Z32" s="626">
        <v>7.5</v>
      </c>
      <c r="AA32" s="626"/>
      <c r="AB32" s="626"/>
      <c r="AC32" s="626"/>
      <c r="AD32" s="627" t="s">
        <v>128</v>
      </c>
      <c r="AE32" s="627"/>
      <c r="AF32" s="627"/>
      <c r="AG32" s="627"/>
      <c r="AH32" s="627"/>
      <c r="AI32" s="627"/>
      <c r="AJ32" s="627"/>
      <c r="AK32" s="627"/>
      <c r="AL32" s="628" t="s">
        <v>128</v>
      </c>
      <c r="AM32" s="629"/>
      <c r="AN32" s="629"/>
      <c r="AO32" s="630"/>
      <c r="AP32" s="669"/>
      <c r="AQ32" s="670"/>
      <c r="AR32" s="670"/>
      <c r="AS32" s="670"/>
      <c r="AT32" s="674"/>
      <c r="AU32" s="214" t="s">
        <v>313</v>
      </c>
      <c r="AX32" s="620" t="s">
        <v>314</v>
      </c>
      <c r="AY32" s="621"/>
      <c r="AZ32" s="621"/>
      <c r="BA32" s="621"/>
      <c r="BB32" s="621"/>
      <c r="BC32" s="621"/>
      <c r="BD32" s="621"/>
      <c r="BE32" s="621"/>
      <c r="BF32" s="622"/>
      <c r="BG32" s="679">
        <v>98.4</v>
      </c>
      <c r="BH32" s="654"/>
      <c r="BI32" s="654"/>
      <c r="BJ32" s="654"/>
      <c r="BK32" s="654"/>
      <c r="BL32" s="654"/>
      <c r="BM32" s="629">
        <v>94</v>
      </c>
      <c r="BN32" s="654"/>
      <c r="BO32" s="654"/>
      <c r="BP32" s="654"/>
      <c r="BQ32" s="680"/>
      <c r="BR32" s="679">
        <v>98.3</v>
      </c>
      <c r="BS32" s="654"/>
      <c r="BT32" s="654"/>
      <c r="BU32" s="654"/>
      <c r="BV32" s="654"/>
      <c r="BW32" s="654"/>
      <c r="BX32" s="629">
        <v>93.4</v>
      </c>
      <c r="BY32" s="654"/>
      <c r="BZ32" s="654"/>
      <c r="CA32" s="654"/>
      <c r="CB32" s="680"/>
      <c r="CD32" s="665"/>
      <c r="CE32" s="666"/>
      <c r="CF32" s="620" t="s">
        <v>315</v>
      </c>
      <c r="CG32" s="621"/>
      <c r="CH32" s="621"/>
      <c r="CI32" s="621"/>
      <c r="CJ32" s="621"/>
      <c r="CK32" s="621"/>
      <c r="CL32" s="621"/>
      <c r="CM32" s="621"/>
      <c r="CN32" s="621"/>
      <c r="CO32" s="621"/>
      <c r="CP32" s="621"/>
      <c r="CQ32" s="622"/>
      <c r="CR32" s="623" t="s">
        <v>128</v>
      </c>
      <c r="CS32" s="624"/>
      <c r="CT32" s="624"/>
      <c r="CU32" s="624"/>
      <c r="CV32" s="624"/>
      <c r="CW32" s="624"/>
      <c r="CX32" s="624"/>
      <c r="CY32" s="625"/>
      <c r="CZ32" s="628" t="s">
        <v>128</v>
      </c>
      <c r="DA32" s="656"/>
      <c r="DB32" s="656"/>
      <c r="DC32" s="658"/>
      <c r="DD32" s="632" t="s">
        <v>128</v>
      </c>
      <c r="DE32" s="624"/>
      <c r="DF32" s="624"/>
      <c r="DG32" s="624"/>
      <c r="DH32" s="624"/>
      <c r="DI32" s="624"/>
      <c r="DJ32" s="624"/>
      <c r="DK32" s="625"/>
      <c r="DL32" s="632" t="s">
        <v>128</v>
      </c>
      <c r="DM32" s="624"/>
      <c r="DN32" s="624"/>
      <c r="DO32" s="624"/>
      <c r="DP32" s="624"/>
      <c r="DQ32" s="624"/>
      <c r="DR32" s="624"/>
      <c r="DS32" s="624"/>
      <c r="DT32" s="624"/>
      <c r="DU32" s="624"/>
      <c r="DV32" s="625"/>
      <c r="DW32" s="628" t="s">
        <v>128</v>
      </c>
      <c r="DX32" s="656"/>
      <c r="DY32" s="656"/>
      <c r="DZ32" s="656"/>
      <c r="EA32" s="656"/>
      <c r="EB32" s="656"/>
      <c r="EC32" s="657"/>
    </row>
    <row r="33" spans="2:133" ht="11.25" customHeight="1" x14ac:dyDescent="0.2">
      <c r="B33" s="620" t="s">
        <v>316</v>
      </c>
      <c r="C33" s="621"/>
      <c r="D33" s="621"/>
      <c r="E33" s="621"/>
      <c r="F33" s="621"/>
      <c r="G33" s="621"/>
      <c r="H33" s="621"/>
      <c r="I33" s="621"/>
      <c r="J33" s="621"/>
      <c r="K33" s="621"/>
      <c r="L33" s="621"/>
      <c r="M33" s="621"/>
      <c r="N33" s="621"/>
      <c r="O33" s="621"/>
      <c r="P33" s="621"/>
      <c r="Q33" s="622"/>
      <c r="R33" s="623">
        <v>13379</v>
      </c>
      <c r="S33" s="624"/>
      <c r="T33" s="624"/>
      <c r="U33" s="624"/>
      <c r="V33" s="624"/>
      <c r="W33" s="624"/>
      <c r="X33" s="624"/>
      <c r="Y33" s="625"/>
      <c r="Z33" s="626">
        <v>0.1</v>
      </c>
      <c r="AA33" s="626"/>
      <c r="AB33" s="626"/>
      <c r="AC33" s="626"/>
      <c r="AD33" s="627">
        <v>5659</v>
      </c>
      <c r="AE33" s="627"/>
      <c r="AF33" s="627"/>
      <c r="AG33" s="627"/>
      <c r="AH33" s="627"/>
      <c r="AI33" s="627"/>
      <c r="AJ33" s="627"/>
      <c r="AK33" s="627"/>
      <c r="AL33" s="628">
        <v>0.1</v>
      </c>
      <c r="AM33" s="629"/>
      <c r="AN33" s="629"/>
      <c r="AO33" s="630"/>
      <c r="AP33" s="671"/>
      <c r="AQ33" s="672"/>
      <c r="AR33" s="672"/>
      <c r="AS33" s="672"/>
      <c r="AT33" s="675"/>
      <c r="AU33" s="219"/>
      <c r="AV33" s="219"/>
      <c r="AW33" s="219"/>
      <c r="AX33" s="644" t="s">
        <v>317</v>
      </c>
      <c r="AY33" s="645"/>
      <c r="AZ33" s="645"/>
      <c r="BA33" s="645"/>
      <c r="BB33" s="645"/>
      <c r="BC33" s="645"/>
      <c r="BD33" s="645"/>
      <c r="BE33" s="645"/>
      <c r="BF33" s="646"/>
      <c r="BG33" s="681">
        <v>99.2</v>
      </c>
      <c r="BH33" s="682"/>
      <c r="BI33" s="682"/>
      <c r="BJ33" s="682"/>
      <c r="BK33" s="682"/>
      <c r="BL33" s="682"/>
      <c r="BM33" s="683">
        <v>96.6</v>
      </c>
      <c r="BN33" s="682"/>
      <c r="BO33" s="682"/>
      <c r="BP33" s="682"/>
      <c r="BQ33" s="684"/>
      <c r="BR33" s="681">
        <v>99</v>
      </c>
      <c r="BS33" s="682"/>
      <c r="BT33" s="682"/>
      <c r="BU33" s="682"/>
      <c r="BV33" s="682"/>
      <c r="BW33" s="682"/>
      <c r="BX33" s="683">
        <v>96</v>
      </c>
      <c r="BY33" s="682"/>
      <c r="BZ33" s="682"/>
      <c r="CA33" s="682"/>
      <c r="CB33" s="684"/>
      <c r="CD33" s="620" t="s">
        <v>318</v>
      </c>
      <c r="CE33" s="621"/>
      <c r="CF33" s="621"/>
      <c r="CG33" s="621"/>
      <c r="CH33" s="621"/>
      <c r="CI33" s="621"/>
      <c r="CJ33" s="621"/>
      <c r="CK33" s="621"/>
      <c r="CL33" s="621"/>
      <c r="CM33" s="621"/>
      <c r="CN33" s="621"/>
      <c r="CO33" s="621"/>
      <c r="CP33" s="621"/>
      <c r="CQ33" s="622"/>
      <c r="CR33" s="623">
        <v>4497691</v>
      </c>
      <c r="CS33" s="654"/>
      <c r="CT33" s="654"/>
      <c r="CU33" s="654"/>
      <c r="CV33" s="654"/>
      <c r="CW33" s="654"/>
      <c r="CX33" s="654"/>
      <c r="CY33" s="655"/>
      <c r="CZ33" s="628">
        <v>45.5</v>
      </c>
      <c r="DA33" s="656"/>
      <c r="DB33" s="656"/>
      <c r="DC33" s="658"/>
      <c r="DD33" s="632">
        <v>4034198</v>
      </c>
      <c r="DE33" s="654"/>
      <c r="DF33" s="654"/>
      <c r="DG33" s="654"/>
      <c r="DH33" s="654"/>
      <c r="DI33" s="654"/>
      <c r="DJ33" s="654"/>
      <c r="DK33" s="655"/>
      <c r="DL33" s="632">
        <v>2879508</v>
      </c>
      <c r="DM33" s="654"/>
      <c r="DN33" s="654"/>
      <c r="DO33" s="654"/>
      <c r="DP33" s="654"/>
      <c r="DQ33" s="654"/>
      <c r="DR33" s="654"/>
      <c r="DS33" s="654"/>
      <c r="DT33" s="654"/>
      <c r="DU33" s="654"/>
      <c r="DV33" s="655"/>
      <c r="DW33" s="628">
        <v>50</v>
      </c>
      <c r="DX33" s="656"/>
      <c r="DY33" s="656"/>
      <c r="DZ33" s="656"/>
      <c r="EA33" s="656"/>
      <c r="EB33" s="656"/>
      <c r="EC33" s="657"/>
    </row>
    <row r="34" spans="2:133" ht="11.25" customHeight="1" x14ac:dyDescent="0.2">
      <c r="B34" s="620" t="s">
        <v>319</v>
      </c>
      <c r="C34" s="621"/>
      <c r="D34" s="621"/>
      <c r="E34" s="621"/>
      <c r="F34" s="621"/>
      <c r="G34" s="621"/>
      <c r="H34" s="621"/>
      <c r="I34" s="621"/>
      <c r="J34" s="621"/>
      <c r="K34" s="621"/>
      <c r="L34" s="621"/>
      <c r="M34" s="621"/>
      <c r="N34" s="621"/>
      <c r="O34" s="621"/>
      <c r="P34" s="621"/>
      <c r="Q34" s="622"/>
      <c r="R34" s="623">
        <v>211247</v>
      </c>
      <c r="S34" s="624"/>
      <c r="T34" s="624"/>
      <c r="U34" s="624"/>
      <c r="V34" s="624"/>
      <c r="W34" s="624"/>
      <c r="X34" s="624"/>
      <c r="Y34" s="625"/>
      <c r="Z34" s="626">
        <v>2</v>
      </c>
      <c r="AA34" s="626"/>
      <c r="AB34" s="626"/>
      <c r="AC34" s="626"/>
      <c r="AD34" s="627" t="s">
        <v>128</v>
      </c>
      <c r="AE34" s="627"/>
      <c r="AF34" s="627"/>
      <c r="AG34" s="627"/>
      <c r="AH34" s="627"/>
      <c r="AI34" s="627"/>
      <c r="AJ34" s="627"/>
      <c r="AK34" s="627"/>
      <c r="AL34" s="628" t="s">
        <v>128</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320</v>
      </c>
      <c r="CE34" s="621"/>
      <c r="CF34" s="621"/>
      <c r="CG34" s="621"/>
      <c r="CH34" s="621"/>
      <c r="CI34" s="621"/>
      <c r="CJ34" s="621"/>
      <c r="CK34" s="621"/>
      <c r="CL34" s="621"/>
      <c r="CM34" s="621"/>
      <c r="CN34" s="621"/>
      <c r="CO34" s="621"/>
      <c r="CP34" s="621"/>
      <c r="CQ34" s="622"/>
      <c r="CR34" s="623">
        <v>1792146</v>
      </c>
      <c r="CS34" s="624"/>
      <c r="CT34" s="624"/>
      <c r="CU34" s="624"/>
      <c r="CV34" s="624"/>
      <c r="CW34" s="624"/>
      <c r="CX34" s="624"/>
      <c r="CY34" s="625"/>
      <c r="CZ34" s="628">
        <v>18.100000000000001</v>
      </c>
      <c r="DA34" s="656"/>
      <c r="DB34" s="656"/>
      <c r="DC34" s="658"/>
      <c r="DD34" s="632">
        <v>1548187</v>
      </c>
      <c r="DE34" s="624"/>
      <c r="DF34" s="624"/>
      <c r="DG34" s="624"/>
      <c r="DH34" s="624"/>
      <c r="DI34" s="624"/>
      <c r="DJ34" s="624"/>
      <c r="DK34" s="625"/>
      <c r="DL34" s="632">
        <v>1191467</v>
      </c>
      <c r="DM34" s="624"/>
      <c r="DN34" s="624"/>
      <c r="DO34" s="624"/>
      <c r="DP34" s="624"/>
      <c r="DQ34" s="624"/>
      <c r="DR34" s="624"/>
      <c r="DS34" s="624"/>
      <c r="DT34" s="624"/>
      <c r="DU34" s="624"/>
      <c r="DV34" s="625"/>
      <c r="DW34" s="628">
        <v>20.7</v>
      </c>
      <c r="DX34" s="656"/>
      <c r="DY34" s="656"/>
      <c r="DZ34" s="656"/>
      <c r="EA34" s="656"/>
      <c r="EB34" s="656"/>
      <c r="EC34" s="657"/>
    </row>
    <row r="35" spans="2:133" ht="11.25" customHeight="1" x14ac:dyDescent="0.2">
      <c r="B35" s="620" t="s">
        <v>321</v>
      </c>
      <c r="C35" s="621"/>
      <c r="D35" s="621"/>
      <c r="E35" s="621"/>
      <c r="F35" s="621"/>
      <c r="G35" s="621"/>
      <c r="H35" s="621"/>
      <c r="I35" s="621"/>
      <c r="J35" s="621"/>
      <c r="K35" s="621"/>
      <c r="L35" s="621"/>
      <c r="M35" s="621"/>
      <c r="N35" s="621"/>
      <c r="O35" s="621"/>
      <c r="P35" s="621"/>
      <c r="Q35" s="622"/>
      <c r="R35" s="623">
        <v>576325</v>
      </c>
      <c r="S35" s="624"/>
      <c r="T35" s="624"/>
      <c r="U35" s="624"/>
      <c r="V35" s="624"/>
      <c r="W35" s="624"/>
      <c r="X35" s="624"/>
      <c r="Y35" s="625"/>
      <c r="Z35" s="626">
        <v>5.4</v>
      </c>
      <c r="AA35" s="626"/>
      <c r="AB35" s="626"/>
      <c r="AC35" s="626"/>
      <c r="AD35" s="627" t="s">
        <v>128</v>
      </c>
      <c r="AE35" s="627"/>
      <c r="AF35" s="627"/>
      <c r="AG35" s="627"/>
      <c r="AH35" s="627"/>
      <c r="AI35" s="627"/>
      <c r="AJ35" s="627"/>
      <c r="AK35" s="627"/>
      <c r="AL35" s="628" t="s">
        <v>128</v>
      </c>
      <c r="AM35" s="629"/>
      <c r="AN35" s="629"/>
      <c r="AO35" s="630"/>
      <c r="AP35" s="222"/>
      <c r="AQ35" s="605" t="s">
        <v>322</v>
      </c>
      <c r="AR35" s="606"/>
      <c r="AS35" s="606"/>
      <c r="AT35" s="606"/>
      <c r="AU35" s="606"/>
      <c r="AV35" s="606"/>
      <c r="AW35" s="606"/>
      <c r="AX35" s="606"/>
      <c r="AY35" s="606"/>
      <c r="AZ35" s="606"/>
      <c r="BA35" s="606"/>
      <c r="BB35" s="606"/>
      <c r="BC35" s="606"/>
      <c r="BD35" s="606"/>
      <c r="BE35" s="606"/>
      <c r="BF35" s="607"/>
      <c r="BG35" s="605" t="s">
        <v>323</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324</v>
      </c>
      <c r="CE35" s="621"/>
      <c r="CF35" s="621"/>
      <c r="CG35" s="621"/>
      <c r="CH35" s="621"/>
      <c r="CI35" s="621"/>
      <c r="CJ35" s="621"/>
      <c r="CK35" s="621"/>
      <c r="CL35" s="621"/>
      <c r="CM35" s="621"/>
      <c r="CN35" s="621"/>
      <c r="CO35" s="621"/>
      <c r="CP35" s="621"/>
      <c r="CQ35" s="622"/>
      <c r="CR35" s="623">
        <v>39487</v>
      </c>
      <c r="CS35" s="654"/>
      <c r="CT35" s="654"/>
      <c r="CU35" s="654"/>
      <c r="CV35" s="654"/>
      <c r="CW35" s="654"/>
      <c r="CX35" s="654"/>
      <c r="CY35" s="655"/>
      <c r="CZ35" s="628">
        <v>0.4</v>
      </c>
      <c r="DA35" s="656"/>
      <c r="DB35" s="656"/>
      <c r="DC35" s="658"/>
      <c r="DD35" s="632">
        <v>39487</v>
      </c>
      <c r="DE35" s="654"/>
      <c r="DF35" s="654"/>
      <c r="DG35" s="654"/>
      <c r="DH35" s="654"/>
      <c r="DI35" s="654"/>
      <c r="DJ35" s="654"/>
      <c r="DK35" s="655"/>
      <c r="DL35" s="632">
        <v>39487</v>
      </c>
      <c r="DM35" s="654"/>
      <c r="DN35" s="654"/>
      <c r="DO35" s="654"/>
      <c r="DP35" s="654"/>
      <c r="DQ35" s="654"/>
      <c r="DR35" s="654"/>
      <c r="DS35" s="654"/>
      <c r="DT35" s="654"/>
      <c r="DU35" s="654"/>
      <c r="DV35" s="655"/>
      <c r="DW35" s="628">
        <v>0.7</v>
      </c>
      <c r="DX35" s="656"/>
      <c r="DY35" s="656"/>
      <c r="DZ35" s="656"/>
      <c r="EA35" s="656"/>
      <c r="EB35" s="656"/>
      <c r="EC35" s="657"/>
    </row>
    <row r="36" spans="2:133" ht="11.25" customHeight="1" x14ac:dyDescent="0.2">
      <c r="B36" s="620" t="s">
        <v>325</v>
      </c>
      <c r="C36" s="621"/>
      <c r="D36" s="621"/>
      <c r="E36" s="621"/>
      <c r="F36" s="621"/>
      <c r="G36" s="621"/>
      <c r="H36" s="621"/>
      <c r="I36" s="621"/>
      <c r="J36" s="621"/>
      <c r="K36" s="621"/>
      <c r="L36" s="621"/>
      <c r="M36" s="621"/>
      <c r="N36" s="621"/>
      <c r="O36" s="621"/>
      <c r="P36" s="621"/>
      <c r="Q36" s="622"/>
      <c r="R36" s="623">
        <v>927699</v>
      </c>
      <c r="S36" s="624"/>
      <c r="T36" s="624"/>
      <c r="U36" s="624"/>
      <c r="V36" s="624"/>
      <c r="W36" s="624"/>
      <c r="X36" s="624"/>
      <c r="Y36" s="625"/>
      <c r="Z36" s="626">
        <v>8.6999999999999993</v>
      </c>
      <c r="AA36" s="626"/>
      <c r="AB36" s="626"/>
      <c r="AC36" s="626"/>
      <c r="AD36" s="627" t="s">
        <v>128</v>
      </c>
      <c r="AE36" s="627"/>
      <c r="AF36" s="627"/>
      <c r="AG36" s="627"/>
      <c r="AH36" s="627"/>
      <c r="AI36" s="627"/>
      <c r="AJ36" s="627"/>
      <c r="AK36" s="627"/>
      <c r="AL36" s="628" t="s">
        <v>128</v>
      </c>
      <c r="AM36" s="629"/>
      <c r="AN36" s="629"/>
      <c r="AO36" s="630"/>
      <c r="AP36" s="222"/>
      <c r="AQ36" s="685" t="s">
        <v>326</v>
      </c>
      <c r="AR36" s="686"/>
      <c r="AS36" s="686"/>
      <c r="AT36" s="686"/>
      <c r="AU36" s="686"/>
      <c r="AV36" s="686"/>
      <c r="AW36" s="686"/>
      <c r="AX36" s="686"/>
      <c r="AY36" s="687"/>
      <c r="AZ36" s="612">
        <v>1130938</v>
      </c>
      <c r="BA36" s="613"/>
      <c r="BB36" s="613"/>
      <c r="BC36" s="613"/>
      <c r="BD36" s="613"/>
      <c r="BE36" s="613"/>
      <c r="BF36" s="688"/>
      <c r="BG36" s="609" t="s">
        <v>327</v>
      </c>
      <c r="BH36" s="610"/>
      <c r="BI36" s="610"/>
      <c r="BJ36" s="610"/>
      <c r="BK36" s="610"/>
      <c r="BL36" s="610"/>
      <c r="BM36" s="610"/>
      <c r="BN36" s="610"/>
      <c r="BO36" s="610"/>
      <c r="BP36" s="610"/>
      <c r="BQ36" s="610"/>
      <c r="BR36" s="610"/>
      <c r="BS36" s="610"/>
      <c r="BT36" s="610"/>
      <c r="BU36" s="611"/>
      <c r="BV36" s="612">
        <v>173604</v>
      </c>
      <c r="BW36" s="613"/>
      <c r="BX36" s="613"/>
      <c r="BY36" s="613"/>
      <c r="BZ36" s="613"/>
      <c r="CA36" s="613"/>
      <c r="CB36" s="688"/>
      <c r="CD36" s="620" t="s">
        <v>328</v>
      </c>
      <c r="CE36" s="621"/>
      <c r="CF36" s="621"/>
      <c r="CG36" s="621"/>
      <c r="CH36" s="621"/>
      <c r="CI36" s="621"/>
      <c r="CJ36" s="621"/>
      <c r="CK36" s="621"/>
      <c r="CL36" s="621"/>
      <c r="CM36" s="621"/>
      <c r="CN36" s="621"/>
      <c r="CO36" s="621"/>
      <c r="CP36" s="621"/>
      <c r="CQ36" s="622"/>
      <c r="CR36" s="623">
        <v>1382817</v>
      </c>
      <c r="CS36" s="624"/>
      <c r="CT36" s="624"/>
      <c r="CU36" s="624"/>
      <c r="CV36" s="624"/>
      <c r="CW36" s="624"/>
      <c r="CX36" s="624"/>
      <c r="CY36" s="625"/>
      <c r="CZ36" s="628">
        <v>14</v>
      </c>
      <c r="DA36" s="656"/>
      <c r="DB36" s="656"/>
      <c r="DC36" s="658"/>
      <c r="DD36" s="632">
        <v>1325857</v>
      </c>
      <c r="DE36" s="624"/>
      <c r="DF36" s="624"/>
      <c r="DG36" s="624"/>
      <c r="DH36" s="624"/>
      <c r="DI36" s="624"/>
      <c r="DJ36" s="624"/>
      <c r="DK36" s="625"/>
      <c r="DL36" s="632">
        <v>1049351</v>
      </c>
      <c r="DM36" s="624"/>
      <c r="DN36" s="624"/>
      <c r="DO36" s="624"/>
      <c r="DP36" s="624"/>
      <c r="DQ36" s="624"/>
      <c r="DR36" s="624"/>
      <c r="DS36" s="624"/>
      <c r="DT36" s="624"/>
      <c r="DU36" s="624"/>
      <c r="DV36" s="625"/>
      <c r="DW36" s="628">
        <v>18.2</v>
      </c>
      <c r="DX36" s="656"/>
      <c r="DY36" s="656"/>
      <c r="DZ36" s="656"/>
      <c r="EA36" s="656"/>
      <c r="EB36" s="656"/>
      <c r="EC36" s="657"/>
    </row>
    <row r="37" spans="2:133" ht="11.25" customHeight="1" x14ac:dyDescent="0.2">
      <c r="B37" s="620" t="s">
        <v>329</v>
      </c>
      <c r="C37" s="621"/>
      <c r="D37" s="621"/>
      <c r="E37" s="621"/>
      <c r="F37" s="621"/>
      <c r="G37" s="621"/>
      <c r="H37" s="621"/>
      <c r="I37" s="621"/>
      <c r="J37" s="621"/>
      <c r="K37" s="621"/>
      <c r="L37" s="621"/>
      <c r="M37" s="621"/>
      <c r="N37" s="621"/>
      <c r="O37" s="621"/>
      <c r="P37" s="621"/>
      <c r="Q37" s="622"/>
      <c r="R37" s="623">
        <v>66798</v>
      </c>
      <c r="S37" s="624"/>
      <c r="T37" s="624"/>
      <c r="U37" s="624"/>
      <c r="V37" s="624"/>
      <c r="W37" s="624"/>
      <c r="X37" s="624"/>
      <c r="Y37" s="625"/>
      <c r="Z37" s="626">
        <v>0.6</v>
      </c>
      <c r="AA37" s="626"/>
      <c r="AB37" s="626"/>
      <c r="AC37" s="626"/>
      <c r="AD37" s="627">
        <v>27</v>
      </c>
      <c r="AE37" s="627"/>
      <c r="AF37" s="627"/>
      <c r="AG37" s="627"/>
      <c r="AH37" s="627"/>
      <c r="AI37" s="627"/>
      <c r="AJ37" s="627"/>
      <c r="AK37" s="627"/>
      <c r="AL37" s="628">
        <v>0</v>
      </c>
      <c r="AM37" s="629"/>
      <c r="AN37" s="629"/>
      <c r="AO37" s="630"/>
      <c r="AQ37" s="689" t="s">
        <v>330</v>
      </c>
      <c r="AR37" s="690"/>
      <c r="AS37" s="690"/>
      <c r="AT37" s="690"/>
      <c r="AU37" s="690"/>
      <c r="AV37" s="690"/>
      <c r="AW37" s="690"/>
      <c r="AX37" s="690"/>
      <c r="AY37" s="691"/>
      <c r="AZ37" s="623">
        <v>309633</v>
      </c>
      <c r="BA37" s="624"/>
      <c r="BB37" s="624"/>
      <c r="BC37" s="624"/>
      <c r="BD37" s="654"/>
      <c r="BE37" s="654"/>
      <c r="BF37" s="680"/>
      <c r="BG37" s="620" t="s">
        <v>331</v>
      </c>
      <c r="BH37" s="621"/>
      <c r="BI37" s="621"/>
      <c r="BJ37" s="621"/>
      <c r="BK37" s="621"/>
      <c r="BL37" s="621"/>
      <c r="BM37" s="621"/>
      <c r="BN37" s="621"/>
      <c r="BO37" s="621"/>
      <c r="BP37" s="621"/>
      <c r="BQ37" s="621"/>
      <c r="BR37" s="621"/>
      <c r="BS37" s="621"/>
      <c r="BT37" s="621"/>
      <c r="BU37" s="622"/>
      <c r="BV37" s="623">
        <v>168905</v>
      </c>
      <c r="BW37" s="624"/>
      <c r="BX37" s="624"/>
      <c r="BY37" s="624"/>
      <c r="BZ37" s="624"/>
      <c r="CA37" s="624"/>
      <c r="CB37" s="633"/>
      <c r="CD37" s="620" t="s">
        <v>332</v>
      </c>
      <c r="CE37" s="621"/>
      <c r="CF37" s="621"/>
      <c r="CG37" s="621"/>
      <c r="CH37" s="621"/>
      <c r="CI37" s="621"/>
      <c r="CJ37" s="621"/>
      <c r="CK37" s="621"/>
      <c r="CL37" s="621"/>
      <c r="CM37" s="621"/>
      <c r="CN37" s="621"/>
      <c r="CO37" s="621"/>
      <c r="CP37" s="621"/>
      <c r="CQ37" s="622"/>
      <c r="CR37" s="623">
        <v>493081</v>
      </c>
      <c r="CS37" s="654"/>
      <c r="CT37" s="654"/>
      <c r="CU37" s="654"/>
      <c r="CV37" s="654"/>
      <c r="CW37" s="654"/>
      <c r="CX37" s="654"/>
      <c r="CY37" s="655"/>
      <c r="CZ37" s="628">
        <v>5</v>
      </c>
      <c r="DA37" s="656"/>
      <c r="DB37" s="656"/>
      <c r="DC37" s="658"/>
      <c r="DD37" s="632">
        <v>493081</v>
      </c>
      <c r="DE37" s="654"/>
      <c r="DF37" s="654"/>
      <c r="DG37" s="654"/>
      <c r="DH37" s="654"/>
      <c r="DI37" s="654"/>
      <c r="DJ37" s="654"/>
      <c r="DK37" s="655"/>
      <c r="DL37" s="632">
        <v>444812</v>
      </c>
      <c r="DM37" s="654"/>
      <c r="DN37" s="654"/>
      <c r="DO37" s="654"/>
      <c r="DP37" s="654"/>
      <c r="DQ37" s="654"/>
      <c r="DR37" s="654"/>
      <c r="DS37" s="654"/>
      <c r="DT37" s="654"/>
      <c r="DU37" s="654"/>
      <c r="DV37" s="655"/>
      <c r="DW37" s="628">
        <v>7.7</v>
      </c>
      <c r="DX37" s="656"/>
      <c r="DY37" s="656"/>
      <c r="DZ37" s="656"/>
      <c r="EA37" s="656"/>
      <c r="EB37" s="656"/>
      <c r="EC37" s="657"/>
    </row>
    <row r="38" spans="2:133" ht="11.25" customHeight="1" x14ac:dyDescent="0.2">
      <c r="B38" s="620" t="s">
        <v>333</v>
      </c>
      <c r="C38" s="621"/>
      <c r="D38" s="621"/>
      <c r="E38" s="621"/>
      <c r="F38" s="621"/>
      <c r="G38" s="621"/>
      <c r="H38" s="621"/>
      <c r="I38" s="621"/>
      <c r="J38" s="621"/>
      <c r="K38" s="621"/>
      <c r="L38" s="621"/>
      <c r="M38" s="621"/>
      <c r="N38" s="621"/>
      <c r="O38" s="621"/>
      <c r="P38" s="621"/>
      <c r="Q38" s="622"/>
      <c r="R38" s="623">
        <v>220100</v>
      </c>
      <c r="S38" s="624"/>
      <c r="T38" s="624"/>
      <c r="U38" s="624"/>
      <c r="V38" s="624"/>
      <c r="W38" s="624"/>
      <c r="X38" s="624"/>
      <c r="Y38" s="625"/>
      <c r="Z38" s="626">
        <v>2.1</v>
      </c>
      <c r="AA38" s="626"/>
      <c r="AB38" s="626"/>
      <c r="AC38" s="626"/>
      <c r="AD38" s="627" t="s">
        <v>128</v>
      </c>
      <c r="AE38" s="627"/>
      <c r="AF38" s="627"/>
      <c r="AG38" s="627"/>
      <c r="AH38" s="627"/>
      <c r="AI38" s="627"/>
      <c r="AJ38" s="627"/>
      <c r="AK38" s="627"/>
      <c r="AL38" s="628" t="s">
        <v>128</v>
      </c>
      <c r="AM38" s="629"/>
      <c r="AN38" s="629"/>
      <c r="AO38" s="630"/>
      <c r="AQ38" s="689" t="s">
        <v>334</v>
      </c>
      <c r="AR38" s="690"/>
      <c r="AS38" s="690"/>
      <c r="AT38" s="690"/>
      <c r="AU38" s="690"/>
      <c r="AV38" s="690"/>
      <c r="AW38" s="690"/>
      <c r="AX38" s="690"/>
      <c r="AY38" s="691"/>
      <c r="AZ38" s="623">
        <v>59496</v>
      </c>
      <c r="BA38" s="624"/>
      <c r="BB38" s="624"/>
      <c r="BC38" s="624"/>
      <c r="BD38" s="654"/>
      <c r="BE38" s="654"/>
      <c r="BF38" s="680"/>
      <c r="BG38" s="620" t="s">
        <v>335</v>
      </c>
      <c r="BH38" s="621"/>
      <c r="BI38" s="621"/>
      <c r="BJ38" s="621"/>
      <c r="BK38" s="621"/>
      <c r="BL38" s="621"/>
      <c r="BM38" s="621"/>
      <c r="BN38" s="621"/>
      <c r="BO38" s="621"/>
      <c r="BP38" s="621"/>
      <c r="BQ38" s="621"/>
      <c r="BR38" s="621"/>
      <c r="BS38" s="621"/>
      <c r="BT38" s="621"/>
      <c r="BU38" s="622"/>
      <c r="BV38" s="623">
        <v>3063</v>
      </c>
      <c r="BW38" s="624"/>
      <c r="BX38" s="624"/>
      <c r="BY38" s="624"/>
      <c r="BZ38" s="624"/>
      <c r="CA38" s="624"/>
      <c r="CB38" s="633"/>
      <c r="CD38" s="620" t="s">
        <v>336</v>
      </c>
      <c r="CE38" s="621"/>
      <c r="CF38" s="621"/>
      <c r="CG38" s="621"/>
      <c r="CH38" s="621"/>
      <c r="CI38" s="621"/>
      <c r="CJ38" s="621"/>
      <c r="CK38" s="621"/>
      <c r="CL38" s="621"/>
      <c r="CM38" s="621"/>
      <c r="CN38" s="621"/>
      <c r="CO38" s="621"/>
      <c r="CP38" s="621"/>
      <c r="CQ38" s="622"/>
      <c r="CR38" s="623">
        <v>761809</v>
      </c>
      <c r="CS38" s="624"/>
      <c r="CT38" s="624"/>
      <c r="CU38" s="624"/>
      <c r="CV38" s="624"/>
      <c r="CW38" s="624"/>
      <c r="CX38" s="624"/>
      <c r="CY38" s="625"/>
      <c r="CZ38" s="628">
        <v>7.7</v>
      </c>
      <c r="DA38" s="656"/>
      <c r="DB38" s="656"/>
      <c r="DC38" s="658"/>
      <c r="DD38" s="632">
        <v>616107</v>
      </c>
      <c r="DE38" s="624"/>
      <c r="DF38" s="624"/>
      <c r="DG38" s="624"/>
      <c r="DH38" s="624"/>
      <c r="DI38" s="624"/>
      <c r="DJ38" s="624"/>
      <c r="DK38" s="625"/>
      <c r="DL38" s="632">
        <v>599203</v>
      </c>
      <c r="DM38" s="624"/>
      <c r="DN38" s="624"/>
      <c r="DO38" s="624"/>
      <c r="DP38" s="624"/>
      <c r="DQ38" s="624"/>
      <c r="DR38" s="624"/>
      <c r="DS38" s="624"/>
      <c r="DT38" s="624"/>
      <c r="DU38" s="624"/>
      <c r="DV38" s="625"/>
      <c r="DW38" s="628">
        <v>10.4</v>
      </c>
      <c r="DX38" s="656"/>
      <c r="DY38" s="656"/>
      <c r="DZ38" s="656"/>
      <c r="EA38" s="656"/>
      <c r="EB38" s="656"/>
      <c r="EC38" s="657"/>
    </row>
    <row r="39" spans="2:133" ht="11.25" customHeight="1" x14ac:dyDescent="0.2">
      <c r="B39" s="620" t="s">
        <v>337</v>
      </c>
      <c r="C39" s="621"/>
      <c r="D39" s="621"/>
      <c r="E39" s="621"/>
      <c r="F39" s="621"/>
      <c r="G39" s="621"/>
      <c r="H39" s="621"/>
      <c r="I39" s="621"/>
      <c r="J39" s="621"/>
      <c r="K39" s="621"/>
      <c r="L39" s="621"/>
      <c r="M39" s="621"/>
      <c r="N39" s="621"/>
      <c r="O39" s="621"/>
      <c r="P39" s="621"/>
      <c r="Q39" s="622"/>
      <c r="R39" s="623" t="s">
        <v>128</v>
      </c>
      <c r="S39" s="624"/>
      <c r="T39" s="624"/>
      <c r="U39" s="624"/>
      <c r="V39" s="624"/>
      <c r="W39" s="624"/>
      <c r="X39" s="624"/>
      <c r="Y39" s="625"/>
      <c r="Z39" s="626" t="s">
        <v>128</v>
      </c>
      <c r="AA39" s="626"/>
      <c r="AB39" s="626"/>
      <c r="AC39" s="626"/>
      <c r="AD39" s="627" t="s">
        <v>128</v>
      </c>
      <c r="AE39" s="627"/>
      <c r="AF39" s="627"/>
      <c r="AG39" s="627"/>
      <c r="AH39" s="627"/>
      <c r="AI39" s="627"/>
      <c r="AJ39" s="627"/>
      <c r="AK39" s="627"/>
      <c r="AL39" s="628" t="s">
        <v>128</v>
      </c>
      <c r="AM39" s="629"/>
      <c r="AN39" s="629"/>
      <c r="AO39" s="630"/>
      <c r="AQ39" s="689" t="s">
        <v>338</v>
      </c>
      <c r="AR39" s="690"/>
      <c r="AS39" s="690"/>
      <c r="AT39" s="690"/>
      <c r="AU39" s="690"/>
      <c r="AV39" s="690"/>
      <c r="AW39" s="690"/>
      <c r="AX39" s="690"/>
      <c r="AY39" s="691"/>
      <c r="AZ39" s="623" t="s">
        <v>128</v>
      </c>
      <c r="BA39" s="624"/>
      <c r="BB39" s="624"/>
      <c r="BC39" s="624"/>
      <c r="BD39" s="654"/>
      <c r="BE39" s="654"/>
      <c r="BF39" s="680"/>
      <c r="BG39" s="620" t="s">
        <v>339</v>
      </c>
      <c r="BH39" s="621"/>
      <c r="BI39" s="621"/>
      <c r="BJ39" s="621"/>
      <c r="BK39" s="621"/>
      <c r="BL39" s="621"/>
      <c r="BM39" s="621"/>
      <c r="BN39" s="621"/>
      <c r="BO39" s="621"/>
      <c r="BP39" s="621"/>
      <c r="BQ39" s="621"/>
      <c r="BR39" s="621"/>
      <c r="BS39" s="621"/>
      <c r="BT39" s="621"/>
      <c r="BU39" s="622"/>
      <c r="BV39" s="623">
        <v>4792</v>
      </c>
      <c r="BW39" s="624"/>
      <c r="BX39" s="624"/>
      <c r="BY39" s="624"/>
      <c r="BZ39" s="624"/>
      <c r="CA39" s="624"/>
      <c r="CB39" s="633"/>
      <c r="CD39" s="620" t="s">
        <v>340</v>
      </c>
      <c r="CE39" s="621"/>
      <c r="CF39" s="621"/>
      <c r="CG39" s="621"/>
      <c r="CH39" s="621"/>
      <c r="CI39" s="621"/>
      <c r="CJ39" s="621"/>
      <c r="CK39" s="621"/>
      <c r="CL39" s="621"/>
      <c r="CM39" s="621"/>
      <c r="CN39" s="621"/>
      <c r="CO39" s="621"/>
      <c r="CP39" s="621"/>
      <c r="CQ39" s="622"/>
      <c r="CR39" s="623">
        <v>516932</v>
      </c>
      <c r="CS39" s="654"/>
      <c r="CT39" s="654"/>
      <c r="CU39" s="654"/>
      <c r="CV39" s="654"/>
      <c r="CW39" s="654"/>
      <c r="CX39" s="654"/>
      <c r="CY39" s="655"/>
      <c r="CZ39" s="628">
        <v>5.2</v>
      </c>
      <c r="DA39" s="656"/>
      <c r="DB39" s="656"/>
      <c r="DC39" s="658"/>
      <c r="DD39" s="632">
        <v>504560</v>
      </c>
      <c r="DE39" s="654"/>
      <c r="DF39" s="654"/>
      <c r="DG39" s="654"/>
      <c r="DH39" s="654"/>
      <c r="DI39" s="654"/>
      <c r="DJ39" s="654"/>
      <c r="DK39" s="655"/>
      <c r="DL39" s="632" t="s">
        <v>128</v>
      </c>
      <c r="DM39" s="654"/>
      <c r="DN39" s="654"/>
      <c r="DO39" s="654"/>
      <c r="DP39" s="654"/>
      <c r="DQ39" s="654"/>
      <c r="DR39" s="654"/>
      <c r="DS39" s="654"/>
      <c r="DT39" s="654"/>
      <c r="DU39" s="654"/>
      <c r="DV39" s="655"/>
      <c r="DW39" s="628" t="s">
        <v>128</v>
      </c>
      <c r="DX39" s="656"/>
      <c r="DY39" s="656"/>
      <c r="DZ39" s="656"/>
      <c r="EA39" s="656"/>
      <c r="EB39" s="656"/>
      <c r="EC39" s="657"/>
    </row>
    <row r="40" spans="2:133" ht="11.25" customHeight="1" x14ac:dyDescent="0.2">
      <c r="B40" s="620" t="s">
        <v>341</v>
      </c>
      <c r="C40" s="621"/>
      <c r="D40" s="621"/>
      <c r="E40" s="621"/>
      <c r="F40" s="621"/>
      <c r="G40" s="621"/>
      <c r="H40" s="621"/>
      <c r="I40" s="621"/>
      <c r="J40" s="621"/>
      <c r="K40" s="621"/>
      <c r="L40" s="621"/>
      <c r="M40" s="621"/>
      <c r="N40" s="621"/>
      <c r="O40" s="621"/>
      <c r="P40" s="621"/>
      <c r="Q40" s="622"/>
      <c r="R40" s="623">
        <v>100000</v>
      </c>
      <c r="S40" s="624"/>
      <c r="T40" s="624"/>
      <c r="U40" s="624"/>
      <c r="V40" s="624"/>
      <c r="W40" s="624"/>
      <c r="X40" s="624"/>
      <c r="Y40" s="625"/>
      <c r="Z40" s="626">
        <v>0.9</v>
      </c>
      <c r="AA40" s="626"/>
      <c r="AB40" s="626"/>
      <c r="AC40" s="626"/>
      <c r="AD40" s="627" t="s">
        <v>128</v>
      </c>
      <c r="AE40" s="627"/>
      <c r="AF40" s="627"/>
      <c r="AG40" s="627"/>
      <c r="AH40" s="627"/>
      <c r="AI40" s="627"/>
      <c r="AJ40" s="627"/>
      <c r="AK40" s="627"/>
      <c r="AL40" s="628" t="s">
        <v>128</v>
      </c>
      <c r="AM40" s="629"/>
      <c r="AN40" s="629"/>
      <c r="AO40" s="630"/>
      <c r="AQ40" s="689" t="s">
        <v>342</v>
      </c>
      <c r="AR40" s="690"/>
      <c r="AS40" s="690"/>
      <c r="AT40" s="690"/>
      <c r="AU40" s="690"/>
      <c r="AV40" s="690"/>
      <c r="AW40" s="690"/>
      <c r="AX40" s="690"/>
      <c r="AY40" s="691"/>
      <c r="AZ40" s="623" t="s">
        <v>128</v>
      </c>
      <c r="BA40" s="624"/>
      <c r="BB40" s="624"/>
      <c r="BC40" s="624"/>
      <c r="BD40" s="654"/>
      <c r="BE40" s="654"/>
      <c r="BF40" s="680"/>
      <c r="BG40" s="669" t="s">
        <v>343</v>
      </c>
      <c r="BH40" s="670"/>
      <c r="BI40" s="670"/>
      <c r="BJ40" s="670"/>
      <c r="BK40" s="670"/>
      <c r="BL40" s="223"/>
      <c r="BM40" s="621" t="s">
        <v>344</v>
      </c>
      <c r="BN40" s="621"/>
      <c r="BO40" s="621"/>
      <c r="BP40" s="621"/>
      <c r="BQ40" s="621"/>
      <c r="BR40" s="621"/>
      <c r="BS40" s="621"/>
      <c r="BT40" s="621"/>
      <c r="BU40" s="622"/>
      <c r="BV40" s="623">
        <v>117</v>
      </c>
      <c r="BW40" s="624"/>
      <c r="BX40" s="624"/>
      <c r="BY40" s="624"/>
      <c r="BZ40" s="624"/>
      <c r="CA40" s="624"/>
      <c r="CB40" s="633"/>
      <c r="CD40" s="620" t="s">
        <v>345</v>
      </c>
      <c r="CE40" s="621"/>
      <c r="CF40" s="621"/>
      <c r="CG40" s="621"/>
      <c r="CH40" s="621"/>
      <c r="CI40" s="621"/>
      <c r="CJ40" s="621"/>
      <c r="CK40" s="621"/>
      <c r="CL40" s="621"/>
      <c r="CM40" s="621"/>
      <c r="CN40" s="621"/>
      <c r="CO40" s="621"/>
      <c r="CP40" s="621"/>
      <c r="CQ40" s="622"/>
      <c r="CR40" s="623">
        <v>4500</v>
      </c>
      <c r="CS40" s="624"/>
      <c r="CT40" s="624"/>
      <c r="CU40" s="624"/>
      <c r="CV40" s="624"/>
      <c r="CW40" s="624"/>
      <c r="CX40" s="624"/>
      <c r="CY40" s="625"/>
      <c r="CZ40" s="628">
        <v>0</v>
      </c>
      <c r="DA40" s="656"/>
      <c r="DB40" s="656"/>
      <c r="DC40" s="658"/>
      <c r="DD40" s="632" t="s">
        <v>175</v>
      </c>
      <c r="DE40" s="624"/>
      <c r="DF40" s="624"/>
      <c r="DG40" s="624"/>
      <c r="DH40" s="624"/>
      <c r="DI40" s="624"/>
      <c r="DJ40" s="624"/>
      <c r="DK40" s="625"/>
      <c r="DL40" s="632" t="s">
        <v>128</v>
      </c>
      <c r="DM40" s="624"/>
      <c r="DN40" s="624"/>
      <c r="DO40" s="624"/>
      <c r="DP40" s="624"/>
      <c r="DQ40" s="624"/>
      <c r="DR40" s="624"/>
      <c r="DS40" s="624"/>
      <c r="DT40" s="624"/>
      <c r="DU40" s="624"/>
      <c r="DV40" s="625"/>
      <c r="DW40" s="628" t="s">
        <v>128</v>
      </c>
      <c r="DX40" s="656"/>
      <c r="DY40" s="656"/>
      <c r="DZ40" s="656"/>
      <c r="EA40" s="656"/>
      <c r="EB40" s="656"/>
      <c r="EC40" s="657"/>
    </row>
    <row r="41" spans="2:133" ht="11.25" customHeight="1" x14ac:dyDescent="0.2">
      <c r="B41" s="644" t="s">
        <v>346</v>
      </c>
      <c r="C41" s="645"/>
      <c r="D41" s="645"/>
      <c r="E41" s="645"/>
      <c r="F41" s="645"/>
      <c r="G41" s="645"/>
      <c r="H41" s="645"/>
      <c r="I41" s="645"/>
      <c r="J41" s="645"/>
      <c r="K41" s="645"/>
      <c r="L41" s="645"/>
      <c r="M41" s="645"/>
      <c r="N41" s="645"/>
      <c r="O41" s="645"/>
      <c r="P41" s="645"/>
      <c r="Q41" s="646"/>
      <c r="R41" s="698">
        <v>10605693</v>
      </c>
      <c r="S41" s="699"/>
      <c r="T41" s="699"/>
      <c r="U41" s="699"/>
      <c r="V41" s="699"/>
      <c r="W41" s="699"/>
      <c r="X41" s="699"/>
      <c r="Y41" s="700"/>
      <c r="Z41" s="701">
        <v>100</v>
      </c>
      <c r="AA41" s="701"/>
      <c r="AB41" s="701"/>
      <c r="AC41" s="701"/>
      <c r="AD41" s="702">
        <v>5658582</v>
      </c>
      <c r="AE41" s="702"/>
      <c r="AF41" s="702"/>
      <c r="AG41" s="702"/>
      <c r="AH41" s="702"/>
      <c r="AI41" s="702"/>
      <c r="AJ41" s="702"/>
      <c r="AK41" s="702"/>
      <c r="AL41" s="703">
        <v>100</v>
      </c>
      <c r="AM41" s="683"/>
      <c r="AN41" s="683"/>
      <c r="AO41" s="704"/>
      <c r="AQ41" s="689" t="s">
        <v>347</v>
      </c>
      <c r="AR41" s="690"/>
      <c r="AS41" s="690"/>
      <c r="AT41" s="690"/>
      <c r="AU41" s="690"/>
      <c r="AV41" s="690"/>
      <c r="AW41" s="690"/>
      <c r="AX41" s="690"/>
      <c r="AY41" s="691"/>
      <c r="AZ41" s="623">
        <v>184788</v>
      </c>
      <c r="BA41" s="624"/>
      <c r="BB41" s="624"/>
      <c r="BC41" s="624"/>
      <c r="BD41" s="654"/>
      <c r="BE41" s="654"/>
      <c r="BF41" s="680"/>
      <c r="BG41" s="669"/>
      <c r="BH41" s="670"/>
      <c r="BI41" s="670"/>
      <c r="BJ41" s="670"/>
      <c r="BK41" s="670"/>
      <c r="BL41" s="223"/>
      <c r="BM41" s="621" t="s">
        <v>348</v>
      </c>
      <c r="BN41" s="621"/>
      <c r="BO41" s="621"/>
      <c r="BP41" s="621"/>
      <c r="BQ41" s="621"/>
      <c r="BR41" s="621"/>
      <c r="BS41" s="621"/>
      <c r="BT41" s="621"/>
      <c r="BU41" s="622"/>
      <c r="BV41" s="623" t="s">
        <v>349</v>
      </c>
      <c r="BW41" s="624"/>
      <c r="BX41" s="624"/>
      <c r="BY41" s="624"/>
      <c r="BZ41" s="624"/>
      <c r="CA41" s="624"/>
      <c r="CB41" s="633"/>
      <c r="CD41" s="620" t="s">
        <v>350</v>
      </c>
      <c r="CE41" s="621"/>
      <c r="CF41" s="621"/>
      <c r="CG41" s="621"/>
      <c r="CH41" s="621"/>
      <c r="CI41" s="621"/>
      <c r="CJ41" s="621"/>
      <c r="CK41" s="621"/>
      <c r="CL41" s="621"/>
      <c r="CM41" s="621"/>
      <c r="CN41" s="621"/>
      <c r="CO41" s="621"/>
      <c r="CP41" s="621"/>
      <c r="CQ41" s="622"/>
      <c r="CR41" s="623" t="s">
        <v>128</v>
      </c>
      <c r="CS41" s="654"/>
      <c r="CT41" s="654"/>
      <c r="CU41" s="654"/>
      <c r="CV41" s="654"/>
      <c r="CW41" s="654"/>
      <c r="CX41" s="654"/>
      <c r="CY41" s="655"/>
      <c r="CZ41" s="628" t="s">
        <v>128</v>
      </c>
      <c r="DA41" s="656"/>
      <c r="DB41" s="656"/>
      <c r="DC41" s="658"/>
      <c r="DD41" s="632" t="s">
        <v>349</v>
      </c>
      <c r="DE41" s="654"/>
      <c r="DF41" s="654"/>
      <c r="DG41" s="654"/>
      <c r="DH41" s="654"/>
      <c r="DI41" s="654"/>
      <c r="DJ41" s="654"/>
      <c r="DK41" s="655"/>
      <c r="DL41" s="692"/>
      <c r="DM41" s="693"/>
      <c r="DN41" s="693"/>
      <c r="DO41" s="693"/>
      <c r="DP41" s="693"/>
      <c r="DQ41" s="693"/>
      <c r="DR41" s="693"/>
      <c r="DS41" s="693"/>
      <c r="DT41" s="693"/>
      <c r="DU41" s="693"/>
      <c r="DV41" s="694"/>
      <c r="DW41" s="695"/>
      <c r="DX41" s="696"/>
      <c r="DY41" s="696"/>
      <c r="DZ41" s="696"/>
      <c r="EA41" s="696"/>
      <c r="EB41" s="696"/>
      <c r="EC41" s="697"/>
    </row>
    <row r="42" spans="2:133" ht="11.25" customHeight="1" x14ac:dyDescent="0.2">
      <c r="AQ42" s="705" t="s">
        <v>351</v>
      </c>
      <c r="AR42" s="706"/>
      <c r="AS42" s="706"/>
      <c r="AT42" s="706"/>
      <c r="AU42" s="706"/>
      <c r="AV42" s="706"/>
      <c r="AW42" s="706"/>
      <c r="AX42" s="706"/>
      <c r="AY42" s="707"/>
      <c r="AZ42" s="698">
        <v>577021</v>
      </c>
      <c r="BA42" s="699"/>
      <c r="BB42" s="699"/>
      <c r="BC42" s="699"/>
      <c r="BD42" s="682"/>
      <c r="BE42" s="682"/>
      <c r="BF42" s="684"/>
      <c r="BG42" s="671"/>
      <c r="BH42" s="672"/>
      <c r="BI42" s="672"/>
      <c r="BJ42" s="672"/>
      <c r="BK42" s="672"/>
      <c r="BL42" s="224"/>
      <c r="BM42" s="645" t="s">
        <v>352</v>
      </c>
      <c r="BN42" s="645"/>
      <c r="BO42" s="645"/>
      <c r="BP42" s="645"/>
      <c r="BQ42" s="645"/>
      <c r="BR42" s="645"/>
      <c r="BS42" s="645"/>
      <c r="BT42" s="645"/>
      <c r="BU42" s="646"/>
      <c r="BV42" s="698">
        <v>344</v>
      </c>
      <c r="BW42" s="699"/>
      <c r="BX42" s="699"/>
      <c r="BY42" s="699"/>
      <c r="BZ42" s="699"/>
      <c r="CA42" s="699"/>
      <c r="CB42" s="708"/>
      <c r="CD42" s="620" t="s">
        <v>353</v>
      </c>
      <c r="CE42" s="621"/>
      <c r="CF42" s="621"/>
      <c r="CG42" s="621"/>
      <c r="CH42" s="621"/>
      <c r="CI42" s="621"/>
      <c r="CJ42" s="621"/>
      <c r="CK42" s="621"/>
      <c r="CL42" s="621"/>
      <c r="CM42" s="621"/>
      <c r="CN42" s="621"/>
      <c r="CO42" s="621"/>
      <c r="CP42" s="621"/>
      <c r="CQ42" s="622"/>
      <c r="CR42" s="623">
        <v>939281</v>
      </c>
      <c r="CS42" s="654"/>
      <c r="CT42" s="654"/>
      <c r="CU42" s="654"/>
      <c r="CV42" s="654"/>
      <c r="CW42" s="654"/>
      <c r="CX42" s="654"/>
      <c r="CY42" s="655"/>
      <c r="CZ42" s="628">
        <v>9.5</v>
      </c>
      <c r="DA42" s="656"/>
      <c r="DB42" s="656"/>
      <c r="DC42" s="658"/>
      <c r="DD42" s="632">
        <v>309537</v>
      </c>
      <c r="DE42" s="654"/>
      <c r="DF42" s="654"/>
      <c r="DG42" s="654"/>
      <c r="DH42" s="654"/>
      <c r="DI42" s="654"/>
      <c r="DJ42" s="654"/>
      <c r="DK42" s="655"/>
      <c r="DL42" s="692"/>
      <c r="DM42" s="693"/>
      <c r="DN42" s="693"/>
      <c r="DO42" s="693"/>
      <c r="DP42" s="693"/>
      <c r="DQ42" s="693"/>
      <c r="DR42" s="693"/>
      <c r="DS42" s="693"/>
      <c r="DT42" s="693"/>
      <c r="DU42" s="693"/>
      <c r="DV42" s="694"/>
      <c r="DW42" s="695"/>
      <c r="DX42" s="696"/>
      <c r="DY42" s="696"/>
      <c r="DZ42" s="696"/>
      <c r="EA42" s="696"/>
      <c r="EB42" s="696"/>
      <c r="EC42" s="697"/>
    </row>
    <row r="43" spans="2:133" ht="11.25" customHeight="1" x14ac:dyDescent="0.2">
      <c r="B43" s="214" t="s">
        <v>354</v>
      </c>
      <c r="CD43" s="620" t="s">
        <v>355</v>
      </c>
      <c r="CE43" s="621"/>
      <c r="CF43" s="621"/>
      <c r="CG43" s="621"/>
      <c r="CH43" s="621"/>
      <c r="CI43" s="621"/>
      <c r="CJ43" s="621"/>
      <c r="CK43" s="621"/>
      <c r="CL43" s="621"/>
      <c r="CM43" s="621"/>
      <c r="CN43" s="621"/>
      <c r="CO43" s="621"/>
      <c r="CP43" s="621"/>
      <c r="CQ43" s="622"/>
      <c r="CR43" s="623">
        <v>13550</v>
      </c>
      <c r="CS43" s="654"/>
      <c r="CT43" s="654"/>
      <c r="CU43" s="654"/>
      <c r="CV43" s="654"/>
      <c r="CW43" s="654"/>
      <c r="CX43" s="654"/>
      <c r="CY43" s="655"/>
      <c r="CZ43" s="628">
        <v>0.1</v>
      </c>
      <c r="DA43" s="656"/>
      <c r="DB43" s="656"/>
      <c r="DC43" s="658"/>
      <c r="DD43" s="632">
        <v>13550</v>
      </c>
      <c r="DE43" s="654"/>
      <c r="DF43" s="654"/>
      <c r="DG43" s="654"/>
      <c r="DH43" s="654"/>
      <c r="DI43" s="654"/>
      <c r="DJ43" s="654"/>
      <c r="DK43" s="655"/>
      <c r="DL43" s="692"/>
      <c r="DM43" s="693"/>
      <c r="DN43" s="693"/>
      <c r="DO43" s="693"/>
      <c r="DP43" s="693"/>
      <c r="DQ43" s="693"/>
      <c r="DR43" s="693"/>
      <c r="DS43" s="693"/>
      <c r="DT43" s="693"/>
      <c r="DU43" s="693"/>
      <c r="DV43" s="694"/>
      <c r="DW43" s="695"/>
      <c r="DX43" s="696"/>
      <c r="DY43" s="696"/>
      <c r="DZ43" s="696"/>
      <c r="EA43" s="696"/>
      <c r="EB43" s="696"/>
      <c r="EC43" s="697"/>
    </row>
    <row r="44" spans="2:133" ht="11.25" customHeight="1" x14ac:dyDescent="0.2">
      <c r="B44" s="709" t="s">
        <v>356</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61" t="s">
        <v>303</v>
      </c>
      <c r="CE44" s="662"/>
      <c r="CF44" s="620" t="s">
        <v>357</v>
      </c>
      <c r="CG44" s="621"/>
      <c r="CH44" s="621"/>
      <c r="CI44" s="621"/>
      <c r="CJ44" s="621"/>
      <c r="CK44" s="621"/>
      <c r="CL44" s="621"/>
      <c r="CM44" s="621"/>
      <c r="CN44" s="621"/>
      <c r="CO44" s="621"/>
      <c r="CP44" s="621"/>
      <c r="CQ44" s="622"/>
      <c r="CR44" s="623">
        <v>939281</v>
      </c>
      <c r="CS44" s="624"/>
      <c r="CT44" s="624"/>
      <c r="CU44" s="624"/>
      <c r="CV44" s="624"/>
      <c r="CW44" s="624"/>
      <c r="CX44" s="624"/>
      <c r="CY44" s="625"/>
      <c r="CZ44" s="628">
        <v>9.5</v>
      </c>
      <c r="DA44" s="629"/>
      <c r="DB44" s="629"/>
      <c r="DC44" s="635"/>
      <c r="DD44" s="632">
        <v>309537</v>
      </c>
      <c r="DE44" s="624"/>
      <c r="DF44" s="624"/>
      <c r="DG44" s="624"/>
      <c r="DH44" s="624"/>
      <c r="DI44" s="624"/>
      <c r="DJ44" s="624"/>
      <c r="DK44" s="625"/>
      <c r="DL44" s="692"/>
      <c r="DM44" s="693"/>
      <c r="DN44" s="693"/>
      <c r="DO44" s="693"/>
      <c r="DP44" s="693"/>
      <c r="DQ44" s="693"/>
      <c r="DR44" s="693"/>
      <c r="DS44" s="693"/>
      <c r="DT44" s="693"/>
      <c r="DU44" s="693"/>
      <c r="DV44" s="694"/>
      <c r="DW44" s="695"/>
      <c r="DX44" s="696"/>
      <c r="DY44" s="696"/>
      <c r="DZ44" s="696"/>
      <c r="EA44" s="696"/>
      <c r="EB44" s="696"/>
      <c r="EC44" s="697"/>
    </row>
    <row r="45" spans="2:133" ht="11.25" customHeight="1" x14ac:dyDescent="0.2">
      <c r="B45" s="709" t="s">
        <v>358</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3"/>
      <c r="CE45" s="664"/>
      <c r="CF45" s="620" t="s">
        <v>359</v>
      </c>
      <c r="CG45" s="621"/>
      <c r="CH45" s="621"/>
      <c r="CI45" s="621"/>
      <c r="CJ45" s="621"/>
      <c r="CK45" s="621"/>
      <c r="CL45" s="621"/>
      <c r="CM45" s="621"/>
      <c r="CN45" s="621"/>
      <c r="CO45" s="621"/>
      <c r="CP45" s="621"/>
      <c r="CQ45" s="622"/>
      <c r="CR45" s="623">
        <v>278641</v>
      </c>
      <c r="CS45" s="654"/>
      <c r="CT45" s="654"/>
      <c r="CU45" s="654"/>
      <c r="CV45" s="654"/>
      <c r="CW45" s="654"/>
      <c r="CX45" s="654"/>
      <c r="CY45" s="655"/>
      <c r="CZ45" s="628">
        <v>2.8</v>
      </c>
      <c r="DA45" s="656"/>
      <c r="DB45" s="656"/>
      <c r="DC45" s="658"/>
      <c r="DD45" s="632">
        <v>67733</v>
      </c>
      <c r="DE45" s="654"/>
      <c r="DF45" s="654"/>
      <c r="DG45" s="654"/>
      <c r="DH45" s="654"/>
      <c r="DI45" s="654"/>
      <c r="DJ45" s="654"/>
      <c r="DK45" s="655"/>
      <c r="DL45" s="692"/>
      <c r="DM45" s="693"/>
      <c r="DN45" s="693"/>
      <c r="DO45" s="693"/>
      <c r="DP45" s="693"/>
      <c r="DQ45" s="693"/>
      <c r="DR45" s="693"/>
      <c r="DS45" s="693"/>
      <c r="DT45" s="693"/>
      <c r="DU45" s="693"/>
      <c r="DV45" s="694"/>
      <c r="DW45" s="695"/>
      <c r="DX45" s="696"/>
      <c r="DY45" s="696"/>
      <c r="DZ45" s="696"/>
      <c r="EA45" s="696"/>
      <c r="EB45" s="696"/>
      <c r="EC45" s="697"/>
    </row>
    <row r="46" spans="2:133" ht="11.25" customHeight="1" x14ac:dyDescent="0.2">
      <c r="B46" s="225"/>
      <c r="CD46" s="663"/>
      <c r="CE46" s="664"/>
      <c r="CF46" s="620" t="s">
        <v>360</v>
      </c>
      <c r="CG46" s="621"/>
      <c r="CH46" s="621"/>
      <c r="CI46" s="621"/>
      <c r="CJ46" s="621"/>
      <c r="CK46" s="621"/>
      <c r="CL46" s="621"/>
      <c r="CM46" s="621"/>
      <c r="CN46" s="621"/>
      <c r="CO46" s="621"/>
      <c r="CP46" s="621"/>
      <c r="CQ46" s="622"/>
      <c r="CR46" s="623">
        <v>639470</v>
      </c>
      <c r="CS46" s="624"/>
      <c r="CT46" s="624"/>
      <c r="CU46" s="624"/>
      <c r="CV46" s="624"/>
      <c r="CW46" s="624"/>
      <c r="CX46" s="624"/>
      <c r="CY46" s="625"/>
      <c r="CZ46" s="628">
        <v>6.5</v>
      </c>
      <c r="DA46" s="629"/>
      <c r="DB46" s="629"/>
      <c r="DC46" s="635"/>
      <c r="DD46" s="632">
        <v>236034</v>
      </c>
      <c r="DE46" s="624"/>
      <c r="DF46" s="624"/>
      <c r="DG46" s="624"/>
      <c r="DH46" s="624"/>
      <c r="DI46" s="624"/>
      <c r="DJ46" s="624"/>
      <c r="DK46" s="625"/>
      <c r="DL46" s="692"/>
      <c r="DM46" s="693"/>
      <c r="DN46" s="693"/>
      <c r="DO46" s="693"/>
      <c r="DP46" s="693"/>
      <c r="DQ46" s="693"/>
      <c r="DR46" s="693"/>
      <c r="DS46" s="693"/>
      <c r="DT46" s="693"/>
      <c r="DU46" s="693"/>
      <c r="DV46" s="694"/>
      <c r="DW46" s="695"/>
      <c r="DX46" s="696"/>
      <c r="DY46" s="696"/>
      <c r="DZ46" s="696"/>
      <c r="EA46" s="696"/>
      <c r="EB46" s="696"/>
      <c r="EC46" s="697"/>
    </row>
    <row r="47" spans="2:133" ht="11.25" customHeight="1" x14ac:dyDescent="0.2">
      <c r="B47" s="225"/>
      <c r="CD47" s="663"/>
      <c r="CE47" s="664"/>
      <c r="CF47" s="620" t="s">
        <v>361</v>
      </c>
      <c r="CG47" s="621"/>
      <c r="CH47" s="621"/>
      <c r="CI47" s="621"/>
      <c r="CJ47" s="621"/>
      <c r="CK47" s="621"/>
      <c r="CL47" s="621"/>
      <c r="CM47" s="621"/>
      <c r="CN47" s="621"/>
      <c r="CO47" s="621"/>
      <c r="CP47" s="621"/>
      <c r="CQ47" s="622"/>
      <c r="CR47" s="623" t="s">
        <v>128</v>
      </c>
      <c r="CS47" s="654"/>
      <c r="CT47" s="654"/>
      <c r="CU47" s="654"/>
      <c r="CV47" s="654"/>
      <c r="CW47" s="654"/>
      <c r="CX47" s="654"/>
      <c r="CY47" s="655"/>
      <c r="CZ47" s="628" t="s">
        <v>349</v>
      </c>
      <c r="DA47" s="656"/>
      <c r="DB47" s="656"/>
      <c r="DC47" s="658"/>
      <c r="DD47" s="632" t="s">
        <v>349</v>
      </c>
      <c r="DE47" s="654"/>
      <c r="DF47" s="654"/>
      <c r="DG47" s="654"/>
      <c r="DH47" s="654"/>
      <c r="DI47" s="654"/>
      <c r="DJ47" s="654"/>
      <c r="DK47" s="655"/>
      <c r="DL47" s="692"/>
      <c r="DM47" s="693"/>
      <c r="DN47" s="693"/>
      <c r="DO47" s="693"/>
      <c r="DP47" s="693"/>
      <c r="DQ47" s="693"/>
      <c r="DR47" s="693"/>
      <c r="DS47" s="693"/>
      <c r="DT47" s="693"/>
      <c r="DU47" s="693"/>
      <c r="DV47" s="694"/>
      <c r="DW47" s="695"/>
      <c r="DX47" s="696"/>
      <c r="DY47" s="696"/>
      <c r="DZ47" s="696"/>
      <c r="EA47" s="696"/>
      <c r="EB47" s="696"/>
      <c r="EC47" s="697"/>
    </row>
    <row r="48" spans="2:133" ht="10.8" x14ac:dyDescent="0.2">
      <c r="B48" s="225"/>
      <c r="CD48" s="665"/>
      <c r="CE48" s="666"/>
      <c r="CF48" s="620" t="s">
        <v>362</v>
      </c>
      <c r="CG48" s="621"/>
      <c r="CH48" s="621"/>
      <c r="CI48" s="621"/>
      <c r="CJ48" s="621"/>
      <c r="CK48" s="621"/>
      <c r="CL48" s="621"/>
      <c r="CM48" s="621"/>
      <c r="CN48" s="621"/>
      <c r="CO48" s="621"/>
      <c r="CP48" s="621"/>
      <c r="CQ48" s="622"/>
      <c r="CR48" s="623" t="s">
        <v>128</v>
      </c>
      <c r="CS48" s="624"/>
      <c r="CT48" s="624"/>
      <c r="CU48" s="624"/>
      <c r="CV48" s="624"/>
      <c r="CW48" s="624"/>
      <c r="CX48" s="624"/>
      <c r="CY48" s="625"/>
      <c r="CZ48" s="628" t="s">
        <v>128</v>
      </c>
      <c r="DA48" s="629"/>
      <c r="DB48" s="629"/>
      <c r="DC48" s="635"/>
      <c r="DD48" s="632" t="s">
        <v>128</v>
      </c>
      <c r="DE48" s="624"/>
      <c r="DF48" s="624"/>
      <c r="DG48" s="624"/>
      <c r="DH48" s="624"/>
      <c r="DI48" s="624"/>
      <c r="DJ48" s="624"/>
      <c r="DK48" s="625"/>
      <c r="DL48" s="692"/>
      <c r="DM48" s="693"/>
      <c r="DN48" s="693"/>
      <c r="DO48" s="693"/>
      <c r="DP48" s="693"/>
      <c r="DQ48" s="693"/>
      <c r="DR48" s="693"/>
      <c r="DS48" s="693"/>
      <c r="DT48" s="693"/>
      <c r="DU48" s="693"/>
      <c r="DV48" s="694"/>
      <c r="DW48" s="695"/>
      <c r="DX48" s="696"/>
      <c r="DY48" s="696"/>
      <c r="DZ48" s="696"/>
      <c r="EA48" s="696"/>
      <c r="EB48" s="696"/>
      <c r="EC48" s="697"/>
    </row>
    <row r="49" spans="2:133" ht="11.25" customHeight="1" x14ac:dyDescent="0.2">
      <c r="B49" s="225"/>
      <c r="CD49" s="644" t="s">
        <v>363</v>
      </c>
      <c r="CE49" s="645"/>
      <c r="CF49" s="645"/>
      <c r="CG49" s="645"/>
      <c r="CH49" s="645"/>
      <c r="CI49" s="645"/>
      <c r="CJ49" s="645"/>
      <c r="CK49" s="645"/>
      <c r="CL49" s="645"/>
      <c r="CM49" s="645"/>
      <c r="CN49" s="645"/>
      <c r="CO49" s="645"/>
      <c r="CP49" s="645"/>
      <c r="CQ49" s="646"/>
      <c r="CR49" s="698">
        <v>9891581</v>
      </c>
      <c r="CS49" s="682"/>
      <c r="CT49" s="682"/>
      <c r="CU49" s="682"/>
      <c r="CV49" s="682"/>
      <c r="CW49" s="682"/>
      <c r="CX49" s="682"/>
      <c r="CY49" s="711"/>
      <c r="CZ49" s="703">
        <v>100</v>
      </c>
      <c r="DA49" s="712"/>
      <c r="DB49" s="712"/>
      <c r="DC49" s="713"/>
      <c r="DD49" s="714">
        <v>6719580</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N/Q1aaXuSEMsMDGzXKidoCiMDtikZ0wV7UWuoArNP4n4/M6GISkaVspi6Fp212UbSgN080TXo5QflI/aiemxcg==" saltValue="Qc67qbt0XkNs2E7m9GNvbg==" spinCount="100000" sheet="1" objects="1" scenarios="1"/>
  <mergeCells count="603">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D42:DK42"/>
    <mergeCell ref="DL42:DV42"/>
    <mergeCell ref="DW42:EC42"/>
    <mergeCell ref="CD43:CQ43"/>
    <mergeCell ref="CR43:CY43"/>
    <mergeCell ref="CZ43:DC43"/>
    <mergeCell ref="DD43:DK43"/>
    <mergeCell ref="DL43:DV43"/>
    <mergeCell ref="DW43:EC43"/>
    <mergeCell ref="AQ42:AY42"/>
    <mergeCell ref="AZ42:BF42"/>
    <mergeCell ref="BM42:BU42"/>
    <mergeCell ref="BV42:CB42"/>
    <mergeCell ref="CD42:CQ42"/>
    <mergeCell ref="CR42:CY42"/>
    <mergeCell ref="CD41:CQ41"/>
    <mergeCell ref="CR41:CY41"/>
    <mergeCell ref="CZ41:DC41"/>
    <mergeCell ref="CZ42:DC42"/>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D41:DK41"/>
    <mergeCell ref="DL41:DV41"/>
    <mergeCell ref="DW41:EC41"/>
    <mergeCell ref="B39:Q39"/>
    <mergeCell ref="R39:Y39"/>
    <mergeCell ref="Z39:AC39"/>
    <mergeCell ref="AD39:AK39"/>
    <mergeCell ref="AL39:AO39"/>
    <mergeCell ref="AQ39:AY39"/>
    <mergeCell ref="AZ39:BF39"/>
    <mergeCell ref="BG39:BU39"/>
    <mergeCell ref="BG38:BU38"/>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Z35:AC35"/>
    <mergeCell ref="AD35:AK35"/>
    <mergeCell ref="AL35:AO35"/>
    <mergeCell ref="AQ35:BF35"/>
    <mergeCell ref="CD34:CQ34"/>
    <mergeCell ref="CR34:CY34"/>
    <mergeCell ref="CZ34:DC34"/>
    <mergeCell ref="DD34:DK34"/>
    <mergeCell ref="DL34:DV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AX32:BF32"/>
    <mergeCell ref="BG32:BL32"/>
    <mergeCell ref="BM32:BQ32"/>
    <mergeCell ref="BR32:BW32"/>
    <mergeCell ref="B32:Q32"/>
    <mergeCell ref="R32:Y32"/>
    <mergeCell ref="Z32:AC32"/>
    <mergeCell ref="AD32:AK32"/>
    <mergeCell ref="AL32:AO32"/>
    <mergeCell ref="AX31:BF31"/>
    <mergeCell ref="BG31:BL31"/>
    <mergeCell ref="BM31:BQ31"/>
    <mergeCell ref="BR31:BW31"/>
    <mergeCell ref="AD31:AK31"/>
    <mergeCell ref="AL31:AO31"/>
    <mergeCell ref="AP31:AS33"/>
    <mergeCell ref="AT31:AT33"/>
    <mergeCell ref="CR31:CY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S25:CB25"/>
    <mergeCell ref="CD25:CQ25"/>
    <mergeCell ref="CR25:CY25"/>
    <mergeCell ref="CZ25:DC25"/>
    <mergeCell ref="DD25:DK25"/>
    <mergeCell ref="CD27:CQ27"/>
    <mergeCell ref="CR27:CY27"/>
    <mergeCell ref="CZ27:DC27"/>
    <mergeCell ref="DD27:DK27"/>
    <mergeCell ref="B26:Q26"/>
    <mergeCell ref="R26:Y26"/>
    <mergeCell ref="Z26:AC26"/>
    <mergeCell ref="AD26:AK26"/>
    <mergeCell ref="AL26:AO26"/>
    <mergeCell ref="AP26:BF26"/>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CD21:CQ21"/>
    <mergeCell ref="CR21:CY21"/>
    <mergeCell ref="CZ21:DC21"/>
    <mergeCell ref="DD21:DP21"/>
    <mergeCell ref="CD23:CQ23"/>
    <mergeCell ref="CR23:CY23"/>
    <mergeCell ref="CZ23:DC23"/>
    <mergeCell ref="DD23:DK23"/>
    <mergeCell ref="DL23:DV23"/>
    <mergeCell ref="B22:Q22"/>
    <mergeCell ref="R22:Y22"/>
    <mergeCell ref="Z22:AC22"/>
    <mergeCell ref="AD22:AK22"/>
    <mergeCell ref="AL22:AO22"/>
    <mergeCell ref="AP22:BF22"/>
    <mergeCell ref="BG22:BN22"/>
    <mergeCell ref="BO22:BR22"/>
    <mergeCell ref="BS22:CB22"/>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2" zeroHeight="1" x14ac:dyDescent="0.2"/>
  <cols>
    <col min="1" max="130" width="2.77734375" style="231" customWidth="1"/>
    <col min="131" max="131" width="1.66406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735" t="s">
        <v>364</v>
      </c>
      <c r="B2" s="735"/>
      <c r="C2" s="735"/>
      <c r="D2" s="735"/>
      <c r="E2" s="735"/>
      <c r="F2" s="735"/>
      <c r="G2" s="735"/>
      <c r="H2" s="735"/>
      <c r="I2" s="735"/>
      <c r="J2" s="735"/>
      <c r="K2" s="735"/>
      <c r="L2" s="735"/>
      <c r="M2" s="735"/>
      <c r="N2" s="735"/>
      <c r="O2" s="735"/>
      <c r="P2" s="735"/>
      <c r="Q2" s="735"/>
      <c r="R2" s="735"/>
      <c r="S2" s="735"/>
      <c r="T2" s="735"/>
      <c r="U2" s="735"/>
      <c r="V2" s="735"/>
      <c r="W2" s="735"/>
      <c r="X2" s="735"/>
      <c r="Y2" s="735"/>
      <c r="Z2" s="735"/>
      <c r="AA2" s="735"/>
      <c r="AB2" s="735"/>
      <c r="AC2" s="735"/>
      <c r="AD2" s="735"/>
      <c r="AE2" s="735"/>
      <c r="AF2" s="735"/>
      <c r="AG2" s="735"/>
      <c r="AH2" s="735"/>
      <c r="AI2" s="735"/>
      <c r="AJ2" s="735"/>
      <c r="AK2" s="735"/>
      <c r="AL2" s="735"/>
      <c r="AM2" s="735"/>
      <c r="AN2" s="735"/>
      <c r="AO2" s="735"/>
      <c r="AP2" s="735"/>
      <c r="AQ2" s="735"/>
      <c r="AR2" s="735"/>
      <c r="AS2" s="735"/>
      <c r="AT2" s="735"/>
      <c r="AU2" s="735"/>
      <c r="AV2" s="735"/>
      <c r="AW2" s="735"/>
      <c r="AX2" s="735"/>
      <c r="AY2" s="735"/>
      <c r="AZ2" s="735"/>
      <c r="BA2" s="735"/>
      <c r="BB2" s="735"/>
      <c r="BC2" s="735"/>
      <c r="BD2" s="735"/>
      <c r="BE2" s="735"/>
      <c r="BF2" s="735"/>
      <c r="BG2" s="735"/>
      <c r="BH2" s="735"/>
      <c r="BI2" s="735"/>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36" t="s">
        <v>365</v>
      </c>
      <c r="DK2" s="737"/>
      <c r="DL2" s="737"/>
      <c r="DM2" s="737"/>
      <c r="DN2" s="737"/>
      <c r="DO2" s="738"/>
      <c r="DP2" s="228"/>
      <c r="DQ2" s="736" t="s">
        <v>366</v>
      </c>
      <c r="DR2" s="737"/>
      <c r="DS2" s="737"/>
      <c r="DT2" s="737"/>
      <c r="DU2" s="737"/>
      <c r="DV2" s="737"/>
      <c r="DW2" s="737"/>
      <c r="DX2" s="737"/>
      <c r="DY2" s="737"/>
      <c r="DZ2" s="738"/>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739" t="s">
        <v>367</v>
      </c>
      <c r="B4" s="739"/>
      <c r="C4" s="739"/>
      <c r="D4" s="739"/>
      <c r="E4" s="739"/>
      <c r="F4" s="739"/>
      <c r="G4" s="739"/>
      <c r="H4" s="739"/>
      <c r="I4" s="739"/>
      <c r="J4" s="739"/>
      <c r="K4" s="739"/>
      <c r="L4" s="739"/>
      <c r="M4" s="739"/>
      <c r="N4" s="739"/>
      <c r="O4" s="739"/>
      <c r="P4" s="739"/>
      <c r="Q4" s="739"/>
      <c r="R4" s="739"/>
      <c r="S4" s="739"/>
      <c r="T4" s="739"/>
      <c r="U4" s="739"/>
      <c r="V4" s="739"/>
      <c r="W4" s="739"/>
      <c r="X4" s="739"/>
      <c r="Y4" s="739"/>
      <c r="Z4" s="739"/>
      <c r="AA4" s="739"/>
      <c r="AB4" s="739"/>
      <c r="AC4" s="739"/>
      <c r="AD4" s="739"/>
      <c r="AE4" s="739"/>
      <c r="AF4" s="739"/>
      <c r="AG4" s="739"/>
      <c r="AH4" s="739"/>
      <c r="AI4" s="739"/>
      <c r="AJ4" s="739"/>
      <c r="AK4" s="739"/>
      <c r="AL4" s="739"/>
      <c r="AM4" s="739"/>
      <c r="AN4" s="739"/>
      <c r="AO4" s="739"/>
      <c r="AP4" s="739"/>
      <c r="AQ4" s="739"/>
      <c r="AR4" s="739"/>
      <c r="AS4" s="739"/>
      <c r="AT4" s="739"/>
      <c r="AU4" s="739"/>
      <c r="AV4" s="739"/>
      <c r="AW4" s="739"/>
      <c r="AX4" s="739"/>
      <c r="AY4" s="739"/>
      <c r="AZ4" s="232"/>
      <c r="BA4" s="232"/>
      <c r="BB4" s="232"/>
      <c r="BC4" s="232"/>
      <c r="BD4" s="232"/>
      <c r="BE4" s="233"/>
      <c r="BF4" s="233"/>
      <c r="BG4" s="233"/>
      <c r="BH4" s="233"/>
      <c r="BI4" s="233"/>
      <c r="BJ4" s="233"/>
      <c r="BK4" s="233"/>
      <c r="BL4" s="233"/>
      <c r="BM4" s="233"/>
      <c r="BN4" s="233"/>
      <c r="BO4" s="233"/>
      <c r="BP4" s="233"/>
      <c r="BQ4" s="740" t="s">
        <v>368</v>
      </c>
      <c r="BR4" s="740"/>
      <c r="BS4" s="740"/>
      <c r="BT4" s="740"/>
      <c r="BU4" s="740"/>
      <c r="BV4" s="740"/>
      <c r="BW4" s="740"/>
      <c r="BX4" s="740"/>
      <c r="BY4" s="740"/>
      <c r="BZ4" s="740"/>
      <c r="CA4" s="740"/>
      <c r="CB4" s="740"/>
      <c r="CC4" s="740"/>
      <c r="CD4" s="740"/>
      <c r="CE4" s="740"/>
      <c r="CF4" s="740"/>
      <c r="CG4" s="740"/>
      <c r="CH4" s="740"/>
      <c r="CI4" s="740"/>
      <c r="CJ4" s="740"/>
      <c r="CK4" s="740"/>
      <c r="CL4" s="740"/>
      <c r="CM4" s="740"/>
      <c r="CN4" s="740"/>
      <c r="CO4" s="740"/>
      <c r="CP4" s="740"/>
      <c r="CQ4" s="740"/>
      <c r="CR4" s="740"/>
      <c r="CS4" s="740"/>
      <c r="CT4" s="740"/>
      <c r="CU4" s="740"/>
      <c r="CV4" s="740"/>
      <c r="CW4" s="740"/>
      <c r="CX4" s="740"/>
      <c r="CY4" s="740"/>
      <c r="CZ4" s="740"/>
      <c r="DA4" s="740"/>
      <c r="DB4" s="740"/>
      <c r="DC4" s="740"/>
      <c r="DD4" s="740"/>
      <c r="DE4" s="740"/>
      <c r="DF4" s="740"/>
      <c r="DG4" s="740"/>
      <c r="DH4" s="740"/>
      <c r="DI4" s="740"/>
      <c r="DJ4" s="740"/>
      <c r="DK4" s="740"/>
      <c r="DL4" s="740"/>
      <c r="DM4" s="740"/>
      <c r="DN4" s="740"/>
      <c r="DO4" s="740"/>
      <c r="DP4" s="740"/>
      <c r="DQ4" s="740"/>
      <c r="DR4" s="740"/>
      <c r="DS4" s="740"/>
      <c r="DT4" s="740"/>
      <c r="DU4" s="740"/>
      <c r="DV4" s="740"/>
      <c r="DW4" s="740"/>
      <c r="DX4" s="740"/>
      <c r="DY4" s="740"/>
      <c r="DZ4" s="740"/>
      <c r="EA4" s="234"/>
    </row>
    <row r="5" spans="1:131" s="235" customFormat="1" ht="26.25" customHeight="1" x14ac:dyDescent="0.2">
      <c r="A5" s="729" t="s">
        <v>369</v>
      </c>
      <c r="B5" s="730"/>
      <c r="C5" s="730"/>
      <c r="D5" s="730"/>
      <c r="E5" s="730"/>
      <c r="F5" s="730"/>
      <c r="G5" s="730"/>
      <c r="H5" s="730"/>
      <c r="I5" s="730"/>
      <c r="J5" s="730"/>
      <c r="K5" s="730"/>
      <c r="L5" s="730"/>
      <c r="M5" s="730"/>
      <c r="N5" s="730"/>
      <c r="O5" s="730"/>
      <c r="P5" s="731"/>
      <c r="Q5" s="725" t="s">
        <v>370</v>
      </c>
      <c r="R5" s="721"/>
      <c r="S5" s="721"/>
      <c r="T5" s="721"/>
      <c r="U5" s="722"/>
      <c r="V5" s="725" t="s">
        <v>371</v>
      </c>
      <c r="W5" s="721"/>
      <c r="X5" s="721"/>
      <c r="Y5" s="721"/>
      <c r="Z5" s="722"/>
      <c r="AA5" s="725" t="s">
        <v>372</v>
      </c>
      <c r="AB5" s="721"/>
      <c r="AC5" s="721"/>
      <c r="AD5" s="721"/>
      <c r="AE5" s="721"/>
      <c r="AF5" s="741" t="s">
        <v>373</v>
      </c>
      <c r="AG5" s="721"/>
      <c r="AH5" s="721"/>
      <c r="AI5" s="721"/>
      <c r="AJ5" s="727"/>
      <c r="AK5" s="721" t="s">
        <v>374</v>
      </c>
      <c r="AL5" s="721"/>
      <c r="AM5" s="721"/>
      <c r="AN5" s="721"/>
      <c r="AO5" s="722"/>
      <c r="AP5" s="725" t="s">
        <v>375</v>
      </c>
      <c r="AQ5" s="721"/>
      <c r="AR5" s="721"/>
      <c r="AS5" s="721"/>
      <c r="AT5" s="722"/>
      <c r="AU5" s="725" t="s">
        <v>376</v>
      </c>
      <c r="AV5" s="721"/>
      <c r="AW5" s="721"/>
      <c r="AX5" s="721"/>
      <c r="AY5" s="727"/>
      <c r="AZ5" s="232"/>
      <c r="BA5" s="232"/>
      <c r="BB5" s="232"/>
      <c r="BC5" s="232"/>
      <c r="BD5" s="232"/>
      <c r="BE5" s="233"/>
      <c r="BF5" s="233"/>
      <c r="BG5" s="233"/>
      <c r="BH5" s="233"/>
      <c r="BI5" s="233"/>
      <c r="BJ5" s="233"/>
      <c r="BK5" s="233"/>
      <c r="BL5" s="233"/>
      <c r="BM5" s="233"/>
      <c r="BN5" s="233"/>
      <c r="BO5" s="233"/>
      <c r="BP5" s="233"/>
      <c r="BQ5" s="729" t="s">
        <v>377</v>
      </c>
      <c r="BR5" s="730"/>
      <c r="BS5" s="730"/>
      <c r="BT5" s="730"/>
      <c r="BU5" s="730"/>
      <c r="BV5" s="730"/>
      <c r="BW5" s="730"/>
      <c r="BX5" s="730"/>
      <c r="BY5" s="730"/>
      <c r="BZ5" s="730"/>
      <c r="CA5" s="730"/>
      <c r="CB5" s="730"/>
      <c r="CC5" s="730"/>
      <c r="CD5" s="730"/>
      <c r="CE5" s="730"/>
      <c r="CF5" s="730"/>
      <c r="CG5" s="731"/>
      <c r="CH5" s="725" t="s">
        <v>378</v>
      </c>
      <c r="CI5" s="721"/>
      <c r="CJ5" s="721"/>
      <c r="CK5" s="721"/>
      <c r="CL5" s="722"/>
      <c r="CM5" s="725" t="s">
        <v>379</v>
      </c>
      <c r="CN5" s="721"/>
      <c r="CO5" s="721"/>
      <c r="CP5" s="721"/>
      <c r="CQ5" s="722"/>
      <c r="CR5" s="725" t="s">
        <v>380</v>
      </c>
      <c r="CS5" s="721"/>
      <c r="CT5" s="721"/>
      <c r="CU5" s="721"/>
      <c r="CV5" s="722"/>
      <c r="CW5" s="725" t="s">
        <v>381</v>
      </c>
      <c r="CX5" s="721"/>
      <c r="CY5" s="721"/>
      <c r="CZ5" s="721"/>
      <c r="DA5" s="722"/>
      <c r="DB5" s="725" t="s">
        <v>382</v>
      </c>
      <c r="DC5" s="721"/>
      <c r="DD5" s="721"/>
      <c r="DE5" s="721"/>
      <c r="DF5" s="722"/>
      <c r="DG5" s="774" t="s">
        <v>383</v>
      </c>
      <c r="DH5" s="775"/>
      <c r="DI5" s="775"/>
      <c r="DJ5" s="775"/>
      <c r="DK5" s="776"/>
      <c r="DL5" s="774" t="s">
        <v>384</v>
      </c>
      <c r="DM5" s="775"/>
      <c r="DN5" s="775"/>
      <c r="DO5" s="775"/>
      <c r="DP5" s="776"/>
      <c r="DQ5" s="725" t="s">
        <v>385</v>
      </c>
      <c r="DR5" s="721"/>
      <c r="DS5" s="721"/>
      <c r="DT5" s="721"/>
      <c r="DU5" s="722"/>
      <c r="DV5" s="725" t="s">
        <v>376</v>
      </c>
      <c r="DW5" s="721"/>
      <c r="DX5" s="721"/>
      <c r="DY5" s="721"/>
      <c r="DZ5" s="727"/>
      <c r="EA5" s="234"/>
    </row>
    <row r="6" spans="1:131" s="235" customFormat="1" ht="26.25" customHeight="1" thickBot="1" x14ac:dyDescent="0.25">
      <c r="A6" s="732"/>
      <c r="B6" s="733"/>
      <c r="C6" s="733"/>
      <c r="D6" s="733"/>
      <c r="E6" s="733"/>
      <c r="F6" s="733"/>
      <c r="G6" s="733"/>
      <c r="H6" s="733"/>
      <c r="I6" s="733"/>
      <c r="J6" s="733"/>
      <c r="K6" s="733"/>
      <c r="L6" s="733"/>
      <c r="M6" s="733"/>
      <c r="N6" s="733"/>
      <c r="O6" s="733"/>
      <c r="P6" s="734"/>
      <c r="Q6" s="726"/>
      <c r="R6" s="723"/>
      <c r="S6" s="723"/>
      <c r="T6" s="723"/>
      <c r="U6" s="724"/>
      <c r="V6" s="726"/>
      <c r="W6" s="723"/>
      <c r="X6" s="723"/>
      <c r="Y6" s="723"/>
      <c r="Z6" s="724"/>
      <c r="AA6" s="726"/>
      <c r="AB6" s="723"/>
      <c r="AC6" s="723"/>
      <c r="AD6" s="723"/>
      <c r="AE6" s="723"/>
      <c r="AF6" s="742"/>
      <c r="AG6" s="723"/>
      <c r="AH6" s="723"/>
      <c r="AI6" s="723"/>
      <c r="AJ6" s="728"/>
      <c r="AK6" s="723"/>
      <c r="AL6" s="723"/>
      <c r="AM6" s="723"/>
      <c r="AN6" s="723"/>
      <c r="AO6" s="724"/>
      <c r="AP6" s="726"/>
      <c r="AQ6" s="723"/>
      <c r="AR6" s="723"/>
      <c r="AS6" s="723"/>
      <c r="AT6" s="724"/>
      <c r="AU6" s="726"/>
      <c r="AV6" s="723"/>
      <c r="AW6" s="723"/>
      <c r="AX6" s="723"/>
      <c r="AY6" s="728"/>
      <c r="AZ6" s="232"/>
      <c r="BA6" s="232"/>
      <c r="BB6" s="232"/>
      <c r="BC6" s="232"/>
      <c r="BD6" s="232"/>
      <c r="BE6" s="233"/>
      <c r="BF6" s="233"/>
      <c r="BG6" s="233"/>
      <c r="BH6" s="233"/>
      <c r="BI6" s="233"/>
      <c r="BJ6" s="233"/>
      <c r="BK6" s="233"/>
      <c r="BL6" s="233"/>
      <c r="BM6" s="233"/>
      <c r="BN6" s="233"/>
      <c r="BO6" s="233"/>
      <c r="BP6" s="233"/>
      <c r="BQ6" s="732"/>
      <c r="BR6" s="733"/>
      <c r="BS6" s="733"/>
      <c r="BT6" s="733"/>
      <c r="BU6" s="733"/>
      <c r="BV6" s="733"/>
      <c r="BW6" s="733"/>
      <c r="BX6" s="733"/>
      <c r="BY6" s="733"/>
      <c r="BZ6" s="733"/>
      <c r="CA6" s="733"/>
      <c r="CB6" s="733"/>
      <c r="CC6" s="733"/>
      <c r="CD6" s="733"/>
      <c r="CE6" s="733"/>
      <c r="CF6" s="733"/>
      <c r="CG6" s="734"/>
      <c r="CH6" s="726"/>
      <c r="CI6" s="723"/>
      <c r="CJ6" s="723"/>
      <c r="CK6" s="723"/>
      <c r="CL6" s="724"/>
      <c r="CM6" s="726"/>
      <c r="CN6" s="723"/>
      <c r="CO6" s="723"/>
      <c r="CP6" s="723"/>
      <c r="CQ6" s="724"/>
      <c r="CR6" s="726"/>
      <c r="CS6" s="723"/>
      <c r="CT6" s="723"/>
      <c r="CU6" s="723"/>
      <c r="CV6" s="724"/>
      <c r="CW6" s="726"/>
      <c r="CX6" s="723"/>
      <c r="CY6" s="723"/>
      <c r="CZ6" s="723"/>
      <c r="DA6" s="724"/>
      <c r="DB6" s="726"/>
      <c r="DC6" s="723"/>
      <c r="DD6" s="723"/>
      <c r="DE6" s="723"/>
      <c r="DF6" s="724"/>
      <c r="DG6" s="777"/>
      <c r="DH6" s="778"/>
      <c r="DI6" s="778"/>
      <c r="DJ6" s="778"/>
      <c r="DK6" s="779"/>
      <c r="DL6" s="777"/>
      <c r="DM6" s="778"/>
      <c r="DN6" s="778"/>
      <c r="DO6" s="778"/>
      <c r="DP6" s="779"/>
      <c r="DQ6" s="726"/>
      <c r="DR6" s="723"/>
      <c r="DS6" s="723"/>
      <c r="DT6" s="723"/>
      <c r="DU6" s="724"/>
      <c r="DV6" s="726"/>
      <c r="DW6" s="723"/>
      <c r="DX6" s="723"/>
      <c r="DY6" s="723"/>
      <c r="DZ6" s="728"/>
      <c r="EA6" s="234"/>
    </row>
    <row r="7" spans="1:131" s="235" customFormat="1" ht="26.25" customHeight="1" thickTop="1" x14ac:dyDescent="0.2">
      <c r="A7" s="236">
        <v>1</v>
      </c>
      <c r="B7" s="760" t="s">
        <v>386</v>
      </c>
      <c r="C7" s="761"/>
      <c r="D7" s="761"/>
      <c r="E7" s="761"/>
      <c r="F7" s="761"/>
      <c r="G7" s="761"/>
      <c r="H7" s="761"/>
      <c r="I7" s="761"/>
      <c r="J7" s="761"/>
      <c r="K7" s="761"/>
      <c r="L7" s="761"/>
      <c r="M7" s="761"/>
      <c r="N7" s="761"/>
      <c r="O7" s="761"/>
      <c r="P7" s="762"/>
      <c r="Q7" s="763">
        <v>10501</v>
      </c>
      <c r="R7" s="764"/>
      <c r="S7" s="764"/>
      <c r="T7" s="764"/>
      <c r="U7" s="764"/>
      <c r="V7" s="764">
        <v>9788</v>
      </c>
      <c r="W7" s="764"/>
      <c r="X7" s="764"/>
      <c r="Y7" s="764"/>
      <c r="Z7" s="764"/>
      <c r="AA7" s="764">
        <v>713</v>
      </c>
      <c r="AB7" s="764"/>
      <c r="AC7" s="764"/>
      <c r="AD7" s="764"/>
      <c r="AE7" s="765"/>
      <c r="AF7" s="766">
        <v>660</v>
      </c>
      <c r="AG7" s="767"/>
      <c r="AH7" s="767"/>
      <c r="AI7" s="767"/>
      <c r="AJ7" s="768"/>
      <c r="AK7" s="769">
        <v>576</v>
      </c>
      <c r="AL7" s="770"/>
      <c r="AM7" s="770"/>
      <c r="AN7" s="770"/>
      <c r="AO7" s="770"/>
      <c r="AP7" s="770">
        <v>4834</v>
      </c>
      <c r="AQ7" s="770"/>
      <c r="AR7" s="770"/>
      <c r="AS7" s="770"/>
      <c r="AT7" s="770"/>
      <c r="AU7" s="771" t="s">
        <v>580</v>
      </c>
      <c r="AV7" s="771"/>
      <c r="AW7" s="771"/>
      <c r="AX7" s="771"/>
      <c r="AY7" s="772"/>
      <c r="AZ7" s="232"/>
      <c r="BA7" s="232"/>
      <c r="BB7" s="232"/>
      <c r="BC7" s="232"/>
      <c r="BD7" s="232"/>
      <c r="BE7" s="233"/>
      <c r="BF7" s="233"/>
      <c r="BG7" s="233"/>
      <c r="BH7" s="233"/>
      <c r="BI7" s="233"/>
      <c r="BJ7" s="233"/>
      <c r="BK7" s="233"/>
      <c r="BL7" s="233"/>
      <c r="BM7" s="233"/>
      <c r="BN7" s="233"/>
      <c r="BO7" s="233"/>
      <c r="BP7" s="233"/>
      <c r="BQ7" s="236">
        <v>1</v>
      </c>
      <c r="BR7" s="237"/>
      <c r="BS7" s="746"/>
      <c r="BT7" s="747"/>
      <c r="BU7" s="747"/>
      <c r="BV7" s="747"/>
      <c r="BW7" s="747"/>
      <c r="BX7" s="747"/>
      <c r="BY7" s="747"/>
      <c r="BZ7" s="747"/>
      <c r="CA7" s="747"/>
      <c r="CB7" s="747"/>
      <c r="CC7" s="747"/>
      <c r="CD7" s="747"/>
      <c r="CE7" s="747"/>
      <c r="CF7" s="747"/>
      <c r="CG7" s="773"/>
      <c r="CH7" s="743"/>
      <c r="CI7" s="744"/>
      <c r="CJ7" s="744"/>
      <c r="CK7" s="744"/>
      <c r="CL7" s="745"/>
      <c r="CM7" s="743"/>
      <c r="CN7" s="744"/>
      <c r="CO7" s="744"/>
      <c r="CP7" s="744"/>
      <c r="CQ7" s="745"/>
      <c r="CR7" s="743"/>
      <c r="CS7" s="744"/>
      <c r="CT7" s="744"/>
      <c r="CU7" s="744"/>
      <c r="CV7" s="745"/>
      <c r="CW7" s="743"/>
      <c r="CX7" s="744"/>
      <c r="CY7" s="744"/>
      <c r="CZ7" s="744"/>
      <c r="DA7" s="745"/>
      <c r="DB7" s="743"/>
      <c r="DC7" s="744"/>
      <c r="DD7" s="744"/>
      <c r="DE7" s="744"/>
      <c r="DF7" s="745"/>
      <c r="DG7" s="743"/>
      <c r="DH7" s="744"/>
      <c r="DI7" s="744"/>
      <c r="DJ7" s="744"/>
      <c r="DK7" s="745"/>
      <c r="DL7" s="743"/>
      <c r="DM7" s="744"/>
      <c r="DN7" s="744"/>
      <c r="DO7" s="744"/>
      <c r="DP7" s="745"/>
      <c r="DQ7" s="743"/>
      <c r="DR7" s="744"/>
      <c r="DS7" s="744"/>
      <c r="DT7" s="744"/>
      <c r="DU7" s="745"/>
      <c r="DV7" s="746"/>
      <c r="DW7" s="747"/>
      <c r="DX7" s="747"/>
      <c r="DY7" s="747"/>
      <c r="DZ7" s="748"/>
      <c r="EA7" s="234"/>
    </row>
    <row r="8" spans="1:131" s="235" customFormat="1" ht="26.25" customHeight="1" x14ac:dyDescent="0.2">
      <c r="A8" s="238">
        <v>2</v>
      </c>
      <c r="B8" s="749" t="s">
        <v>387</v>
      </c>
      <c r="C8" s="750"/>
      <c r="D8" s="750"/>
      <c r="E8" s="750"/>
      <c r="F8" s="750"/>
      <c r="G8" s="750"/>
      <c r="H8" s="750"/>
      <c r="I8" s="750"/>
      <c r="J8" s="750"/>
      <c r="K8" s="750"/>
      <c r="L8" s="750"/>
      <c r="M8" s="750"/>
      <c r="N8" s="750"/>
      <c r="O8" s="750"/>
      <c r="P8" s="751"/>
      <c r="Q8" s="752">
        <v>223</v>
      </c>
      <c r="R8" s="753"/>
      <c r="S8" s="753"/>
      <c r="T8" s="753"/>
      <c r="U8" s="753"/>
      <c r="V8" s="753">
        <v>222</v>
      </c>
      <c r="W8" s="753"/>
      <c r="X8" s="753"/>
      <c r="Y8" s="753"/>
      <c r="Z8" s="753"/>
      <c r="AA8" s="753">
        <v>1</v>
      </c>
      <c r="AB8" s="753"/>
      <c r="AC8" s="753"/>
      <c r="AD8" s="753"/>
      <c r="AE8" s="754"/>
      <c r="AF8" s="755">
        <v>1</v>
      </c>
      <c r="AG8" s="756"/>
      <c r="AH8" s="756"/>
      <c r="AI8" s="756"/>
      <c r="AJ8" s="757"/>
      <c r="AK8" s="758" t="s">
        <v>515</v>
      </c>
      <c r="AL8" s="759"/>
      <c r="AM8" s="759"/>
      <c r="AN8" s="759"/>
      <c r="AO8" s="759"/>
      <c r="AP8" s="759" t="s">
        <v>515</v>
      </c>
      <c r="AQ8" s="759"/>
      <c r="AR8" s="759"/>
      <c r="AS8" s="759"/>
      <c r="AT8" s="759"/>
      <c r="AU8" s="780"/>
      <c r="AV8" s="780"/>
      <c r="AW8" s="780"/>
      <c r="AX8" s="780"/>
      <c r="AY8" s="781"/>
      <c r="AZ8" s="232"/>
      <c r="BA8" s="232"/>
      <c r="BB8" s="232"/>
      <c r="BC8" s="232"/>
      <c r="BD8" s="232"/>
      <c r="BE8" s="233"/>
      <c r="BF8" s="233"/>
      <c r="BG8" s="233"/>
      <c r="BH8" s="233"/>
      <c r="BI8" s="233"/>
      <c r="BJ8" s="233"/>
      <c r="BK8" s="233"/>
      <c r="BL8" s="233"/>
      <c r="BM8" s="233"/>
      <c r="BN8" s="233"/>
      <c r="BO8" s="233"/>
      <c r="BP8" s="233"/>
      <c r="BQ8" s="238">
        <v>2</v>
      </c>
      <c r="BR8" s="239"/>
      <c r="BS8" s="782"/>
      <c r="BT8" s="783"/>
      <c r="BU8" s="783"/>
      <c r="BV8" s="783"/>
      <c r="BW8" s="783"/>
      <c r="BX8" s="783"/>
      <c r="BY8" s="783"/>
      <c r="BZ8" s="783"/>
      <c r="CA8" s="783"/>
      <c r="CB8" s="783"/>
      <c r="CC8" s="783"/>
      <c r="CD8" s="783"/>
      <c r="CE8" s="783"/>
      <c r="CF8" s="783"/>
      <c r="CG8" s="784"/>
      <c r="CH8" s="785"/>
      <c r="CI8" s="786"/>
      <c r="CJ8" s="786"/>
      <c r="CK8" s="786"/>
      <c r="CL8" s="787"/>
      <c r="CM8" s="785"/>
      <c r="CN8" s="786"/>
      <c r="CO8" s="786"/>
      <c r="CP8" s="786"/>
      <c r="CQ8" s="787"/>
      <c r="CR8" s="785"/>
      <c r="CS8" s="786"/>
      <c r="CT8" s="786"/>
      <c r="CU8" s="786"/>
      <c r="CV8" s="787"/>
      <c r="CW8" s="785"/>
      <c r="CX8" s="786"/>
      <c r="CY8" s="786"/>
      <c r="CZ8" s="786"/>
      <c r="DA8" s="787"/>
      <c r="DB8" s="785"/>
      <c r="DC8" s="786"/>
      <c r="DD8" s="786"/>
      <c r="DE8" s="786"/>
      <c r="DF8" s="787"/>
      <c r="DG8" s="785"/>
      <c r="DH8" s="786"/>
      <c r="DI8" s="786"/>
      <c r="DJ8" s="786"/>
      <c r="DK8" s="787"/>
      <c r="DL8" s="785"/>
      <c r="DM8" s="786"/>
      <c r="DN8" s="786"/>
      <c r="DO8" s="786"/>
      <c r="DP8" s="787"/>
      <c r="DQ8" s="785"/>
      <c r="DR8" s="786"/>
      <c r="DS8" s="786"/>
      <c r="DT8" s="786"/>
      <c r="DU8" s="787"/>
      <c r="DV8" s="782"/>
      <c r="DW8" s="783"/>
      <c r="DX8" s="783"/>
      <c r="DY8" s="783"/>
      <c r="DZ8" s="788"/>
      <c r="EA8" s="234"/>
    </row>
    <row r="9" spans="1:131" s="235" customFormat="1" ht="26.25" customHeight="1" x14ac:dyDescent="0.2">
      <c r="A9" s="238">
        <v>3</v>
      </c>
      <c r="B9" s="749"/>
      <c r="C9" s="750"/>
      <c r="D9" s="750"/>
      <c r="E9" s="750"/>
      <c r="F9" s="750"/>
      <c r="G9" s="750"/>
      <c r="H9" s="750"/>
      <c r="I9" s="750"/>
      <c r="J9" s="750"/>
      <c r="K9" s="750"/>
      <c r="L9" s="750"/>
      <c r="M9" s="750"/>
      <c r="N9" s="750"/>
      <c r="O9" s="750"/>
      <c r="P9" s="751"/>
      <c r="Q9" s="752"/>
      <c r="R9" s="753"/>
      <c r="S9" s="753"/>
      <c r="T9" s="753"/>
      <c r="U9" s="753"/>
      <c r="V9" s="753"/>
      <c r="W9" s="753"/>
      <c r="X9" s="753"/>
      <c r="Y9" s="753"/>
      <c r="Z9" s="753"/>
      <c r="AA9" s="753"/>
      <c r="AB9" s="753"/>
      <c r="AC9" s="753"/>
      <c r="AD9" s="753"/>
      <c r="AE9" s="754"/>
      <c r="AF9" s="755"/>
      <c r="AG9" s="756"/>
      <c r="AH9" s="756"/>
      <c r="AI9" s="756"/>
      <c r="AJ9" s="757"/>
      <c r="AK9" s="758"/>
      <c r="AL9" s="759"/>
      <c r="AM9" s="759"/>
      <c r="AN9" s="759"/>
      <c r="AO9" s="759"/>
      <c r="AP9" s="759"/>
      <c r="AQ9" s="759"/>
      <c r="AR9" s="759"/>
      <c r="AS9" s="759"/>
      <c r="AT9" s="759"/>
      <c r="AU9" s="780"/>
      <c r="AV9" s="780"/>
      <c r="AW9" s="780"/>
      <c r="AX9" s="780"/>
      <c r="AY9" s="781"/>
      <c r="AZ9" s="232"/>
      <c r="BA9" s="232"/>
      <c r="BB9" s="232"/>
      <c r="BC9" s="232"/>
      <c r="BD9" s="232"/>
      <c r="BE9" s="233"/>
      <c r="BF9" s="233"/>
      <c r="BG9" s="233"/>
      <c r="BH9" s="233"/>
      <c r="BI9" s="233"/>
      <c r="BJ9" s="233"/>
      <c r="BK9" s="233"/>
      <c r="BL9" s="233"/>
      <c r="BM9" s="233"/>
      <c r="BN9" s="233"/>
      <c r="BO9" s="233"/>
      <c r="BP9" s="233"/>
      <c r="BQ9" s="238">
        <v>3</v>
      </c>
      <c r="BR9" s="239"/>
      <c r="BS9" s="782"/>
      <c r="BT9" s="783"/>
      <c r="BU9" s="783"/>
      <c r="BV9" s="783"/>
      <c r="BW9" s="783"/>
      <c r="BX9" s="783"/>
      <c r="BY9" s="783"/>
      <c r="BZ9" s="783"/>
      <c r="CA9" s="783"/>
      <c r="CB9" s="783"/>
      <c r="CC9" s="783"/>
      <c r="CD9" s="783"/>
      <c r="CE9" s="783"/>
      <c r="CF9" s="783"/>
      <c r="CG9" s="784"/>
      <c r="CH9" s="785"/>
      <c r="CI9" s="786"/>
      <c r="CJ9" s="786"/>
      <c r="CK9" s="786"/>
      <c r="CL9" s="787"/>
      <c r="CM9" s="785"/>
      <c r="CN9" s="786"/>
      <c r="CO9" s="786"/>
      <c r="CP9" s="786"/>
      <c r="CQ9" s="787"/>
      <c r="CR9" s="785"/>
      <c r="CS9" s="786"/>
      <c r="CT9" s="786"/>
      <c r="CU9" s="786"/>
      <c r="CV9" s="787"/>
      <c r="CW9" s="785"/>
      <c r="CX9" s="786"/>
      <c r="CY9" s="786"/>
      <c r="CZ9" s="786"/>
      <c r="DA9" s="787"/>
      <c r="DB9" s="785"/>
      <c r="DC9" s="786"/>
      <c r="DD9" s="786"/>
      <c r="DE9" s="786"/>
      <c r="DF9" s="787"/>
      <c r="DG9" s="785"/>
      <c r="DH9" s="786"/>
      <c r="DI9" s="786"/>
      <c r="DJ9" s="786"/>
      <c r="DK9" s="787"/>
      <c r="DL9" s="785"/>
      <c r="DM9" s="786"/>
      <c r="DN9" s="786"/>
      <c r="DO9" s="786"/>
      <c r="DP9" s="787"/>
      <c r="DQ9" s="785"/>
      <c r="DR9" s="786"/>
      <c r="DS9" s="786"/>
      <c r="DT9" s="786"/>
      <c r="DU9" s="787"/>
      <c r="DV9" s="782"/>
      <c r="DW9" s="783"/>
      <c r="DX9" s="783"/>
      <c r="DY9" s="783"/>
      <c r="DZ9" s="788"/>
      <c r="EA9" s="234"/>
    </row>
    <row r="10" spans="1:131" s="235" customFormat="1" ht="26.25" customHeight="1" x14ac:dyDescent="0.2">
      <c r="A10" s="238">
        <v>4</v>
      </c>
      <c r="B10" s="749"/>
      <c r="C10" s="750"/>
      <c r="D10" s="750"/>
      <c r="E10" s="750"/>
      <c r="F10" s="750"/>
      <c r="G10" s="750"/>
      <c r="H10" s="750"/>
      <c r="I10" s="750"/>
      <c r="J10" s="750"/>
      <c r="K10" s="750"/>
      <c r="L10" s="750"/>
      <c r="M10" s="750"/>
      <c r="N10" s="750"/>
      <c r="O10" s="750"/>
      <c r="P10" s="751"/>
      <c r="Q10" s="752"/>
      <c r="R10" s="753"/>
      <c r="S10" s="753"/>
      <c r="T10" s="753"/>
      <c r="U10" s="753"/>
      <c r="V10" s="753"/>
      <c r="W10" s="753"/>
      <c r="X10" s="753"/>
      <c r="Y10" s="753"/>
      <c r="Z10" s="753"/>
      <c r="AA10" s="753"/>
      <c r="AB10" s="753"/>
      <c r="AC10" s="753"/>
      <c r="AD10" s="753"/>
      <c r="AE10" s="754"/>
      <c r="AF10" s="755"/>
      <c r="AG10" s="756"/>
      <c r="AH10" s="756"/>
      <c r="AI10" s="756"/>
      <c r="AJ10" s="757"/>
      <c r="AK10" s="758"/>
      <c r="AL10" s="759"/>
      <c r="AM10" s="759"/>
      <c r="AN10" s="759"/>
      <c r="AO10" s="759"/>
      <c r="AP10" s="759"/>
      <c r="AQ10" s="759"/>
      <c r="AR10" s="759"/>
      <c r="AS10" s="759"/>
      <c r="AT10" s="759"/>
      <c r="AU10" s="780"/>
      <c r="AV10" s="780"/>
      <c r="AW10" s="780"/>
      <c r="AX10" s="780"/>
      <c r="AY10" s="781"/>
      <c r="AZ10" s="232"/>
      <c r="BA10" s="232"/>
      <c r="BB10" s="232"/>
      <c r="BC10" s="232"/>
      <c r="BD10" s="232"/>
      <c r="BE10" s="233"/>
      <c r="BF10" s="233"/>
      <c r="BG10" s="233"/>
      <c r="BH10" s="233"/>
      <c r="BI10" s="233"/>
      <c r="BJ10" s="233"/>
      <c r="BK10" s="233"/>
      <c r="BL10" s="233"/>
      <c r="BM10" s="233"/>
      <c r="BN10" s="233"/>
      <c r="BO10" s="233"/>
      <c r="BP10" s="233"/>
      <c r="BQ10" s="238">
        <v>4</v>
      </c>
      <c r="BR10" s="239"/>
      <c r="BS10" s="782"/>
      <c r="BT10" s="783"/>
      <c r="BU10" s="783"/>
      <c r="BV10" s="783"/>
      <c r="BW10" s="783"/>
      <c r="BX10" s="783"/>
      <c r="BY10" s="783"/>
      <c r="BZ10" s="783"/>
      <c r="CA10" s="783"/>
      <c r="CB10" s="783"/>
      <c r="CC10" s="783"/>
      <c r="CD10" s="783"/>
      <c r="CE10" s="783"/>
      <c r="CF10" s="783"/>
      <c r="CG10" s="784"/>
      <c r="CH10" s="785"/>
      <c r="CI10" s="786"/>
      <c r="CJ10" s="786"/>
      <c r="CK10" s="786"/>
      <c r="CL10" s="787"/>
      <c r="CM10" s="785"/>
      <c r="CN10" s="786"/>
      <c r="CO10" s="786"/>
      <c r="CP10" s="786"/>
      <c r="CQ10" s="787"/>
      <c r="CR10" s="785"/>
      <c r="CS10" s="786"/>
      <c r="CT10" s="786"/>
      <c r="CU10" s="786"/>
      <c r="CV10" s="787"/>
      <c r="CW10" s="785"/>
      <c r="CX10" s="786"/>
      <c r="CY10" s="786"/>
      <c r="CZ10" s="786"/>
      <c r="DA10" s="787"/>
      <c r="DB10" s="785"/>
      <c r="DC10" s="786"/>
      <c r="DD10" s="786"/>
      <c r="DE10" s="786"/>
      <c r="DF10" s="787"/>
      <c r="DG10" s="785"/>
      <c r="DH10" s="786"/>
      <c r="DI10" s="786"/>
      <c r="DJ10" s="786"/>
      <c r="DK10" s="787"/>
      <c r="DL10" s="785"/>
      <c r="DM10" s="786"/>
      <c r="DN10" s="786"/>
      <c r="DO10" s="786"/>
      <c r="DP10" s="787"/>
      <c r="DQ10" s="785"/>
      <c r="DR10" s="786"/>
      <c r="DS10" s="786"/>
      <c r="DT10" s="786"/>
      <c r="DU10" s="787"/>
      <c r="DV10" s="782"/>
      <c r="DW10" s="783"/>
      <c r="DX10" s="783"/>
      <c r="DY10" s="783"/>
      <c r="DZ10" s="788"/>
      <c r="EA10" s="234"/>
    </row>
    <row r="11" spans="1:131" s="235" customFormat="1" ht="26.25" customHeight="1" x14ac:dyDescent="0.2">
      <c r="A11" s="238">
        <v>5</v>
      </c>
      <c r="B11" s="749"/>
      <c r="C11" s="750"/>
      <c r="D11" s="750"/>
      <c r="E11" s="750"/>
      <c r="F11" s="750"/>
      <c r="G11" s="750"/>
      <c r="H11" s="750"/>
      <c r="I11" s="750"/>
      <c r="J11" s="750"/>
      <c r="K11" s="750"/>
      <c r="L11" s="750"/>
      <c r="M11" s="750"/>
      <c r="N11" s="750"/>
      <c r="O11" s="750"/>
      <c r="P11" s="751"/>
      <c r="Q11" s="752"/>
      <c r="R11" s="753"/>
      <c r="S11" s="753"/>
      <c r="T11" s="753"/>
      <c r="U11" s="753"/>
      <c r="V11" s="753"/>
      <c r="W11" s="753"/>
      <c r="X11" s="753"/>
      <c r="Y11" s="753"/>
      <c r="Z11" s="753"/>
      <c r="AA11" s="753"/>
      <c r="AB11" s="753"/>
      <c r="AC11" s="753"/>
      <c r="AD11" s="753"/>
      <c r="AE11" s="754"/>
      <c r="AF11" s="755"/>
      <c r="AG11" s="756"/>
      <c r="AH11" s="756"/>
      <c r="AI11" s="756"/>
      <c r="AJ11" s="757"/>
      <c r="AK11" s="758"/>
      <c r="AL11" s="759"/>
      <c r="AM11" s="759"/>
      <c r="AN11" s="759"/>
      <c r="AO11" s="759"/>
      <c r="AP11" s="759"/>
      <c r="AQ11" s="759"/>
      <c r="AR11" s="759"/>
      <c r="AS11" s="759"/>
      <c r="AT11" s="759"/>
      <c r="AU11" s="780"/>
      <c r="AV11" s="780"/>
      <c r="AW11" s="780"/>
      <c r="AX11" s="780"/>
      <c r="AY11" s="781"/>
      <c r="AZ11" s="232"/>
      <c r="BA11" s="232"/>
      <c r="BB11" s="232"/>
      <c r="BC11" s="232"/>
      <c r="BD11" s="232"/>
      <c r="BE11" s="233"/>
      <c r="BF11" s="233"/>
      <c r="BG11" s="233"/>
      <c r="BH11" s="233"/>
      <c r="BI11" s="233"/>
      <c r="BJ11" s="233"/>
      <c r="BK11" s="233"/>
      <c r="BL11" s="233"/>
      <c r="BM11" s="233"/>
      <c r="BN11" s="233"/>
      <c r="BO11" s="233"/>
      <c r="BP11" s="233"/>
      <c r="BQ11" s="238">
        <v>5</v>
      </c>
      <c r="BR11" s="239"/>
      <c r="BS11" s="782"/>
      <c r="BT11" s="783"/>
      <c r="BU11" s="783"/>
      <c r="BV11" s="783"/>
      <c r="BW11" s="783"/>
      <c r="BX11" s="783"/>
      <c r="BY11" s="783"/>
      <c r="BZ11" s="783"/>
      <c r="CA11" s="783"/>
      <c r="CB11" s="783"/>
      <c r="CC11" s="783"/>
      <c r="CD11" s="783"/>
      <c r="CE11" s="783"/>
      <c r="CF11" s="783"/>
      <c r="CG11" s="784"/>
      <c r="CH11" s="785"/>
      <c r="CI11" s="786"/>
      <c r="CJ11" s="786"/>
      <c r="CK11" s="786"/>
      <c r="CL11" s="787"/>
      <c r="CM11" s="785"/>
      <c r="CN11" s="786"/>
      <c r="CO11" s="786"/>
      <c r="CP11" s="786"/>
      <c r="CQ11" s="787"/>
      <c r="CR11" s="785"/>
      <c r="CS11" s="786"/>
      <c r="CT11" s="786"/>
      <c r="CU11" s="786"/>
      <c r="CV11" s="787"/>
      <c r="CW11" s="785"/>
      <c r="CX11" s="786"/>
      <c r="CY11" s="786"/>
      <c r="CZ11" s="786"/>
      <c r="DA11" s="787"/>
      <c r="DB11" s="785"/>
      <c r="DC11" s="786"/>
      <c r="DD11" s="786"/>
      <c r="DE11" s="786"/>
      <c r="DF11" s="787"/>
      <c r="DG11" s="785"/>
      <c r="DH11" s="786"/>
      <c r="DI11" s="786"/>
      <c r="DJ11" s="786"/>
      <c r="DK11" s="787"/>
      <c r="DL11" s="785"/>
      <c r="DM11" s="786"/>
      <c r="DN11" s="786"/>
      <c r="DO11" s="786"/>
      <c r="DP11" s="787"/>
      <c r="DQ11" s="785"/>
      <c r="DR11" s="786"/>
      <c r="DS11" s="786"/>
      <c r="DT11" s="786"/>
      <c r="DU11" s="787"/>
      <c r="DV11" s="782"/>
      <c r="DW11" s="783"/>
      <c r="DX11" s="783"/>
      <c r="DY11" s="783"/>
      <c r="DZ11" s="788"/>
      <c r="EA11" s="234"/>
    </row>
    <row r="12" spans="1:131" s="235" customFormat="1" ht="26.25" customHeight="1" x14ac:dyDescent="0.2">
      <c r="A12" s="238">
        <v>6</v>
      </c>
      <c r="B12" s="749"/>
      <c r="C12" s="750"/>
      <c r="D12" s="750"/>
      <c r="E12" s="750"/>
      <c r="F12" s="750"/>
      <c r="G12" s="750"/>
      <c r="H12" s="750"/>
      <c r="I12" s="750"/>
      <c r="J12" s="750"/>
      <c r="K12" s="750"/>
      <c r="L12" s="750"/>
      <c r="M12" s="750"/>
      <c r="N12" s="750"/>
      <c r="O12" s="750"/>
      <c r="P12" s="751"/>
      <c r="Q12" s="752"/>
      <c r="R12" s="753"/>
      <c r="S12" s="753"/>
      <c r="T12" s="753"/>
      <c r="U12" s="753"/>
      <c r="V12" s="753"/>
      <c r="W12" s="753"/>
      <c r="X12" s="753"/>
      <c r="Y12" s="753"/>
      <c r="Z12" s="753"/>
      <c r="AA12" s="753"/>
      <c r="AB12" s="753"/>
      <c r="AC12" s="753"/>
      <c r="AD12" s="753"/>
      <c r="AE12" s="754"/>
      <c r="AF12" s="755"/>
      <c r="AG12" s="756"/>
      <c r="AH12" s="756"/>
      <c r="AI12" s="756"/>
      <c r="AJ12" s="757"/>
      <c r="AK12" s="758"/>
      <c r="AL12" s="759"/>
      <c r="AM12" s="759"/>
      <c r="AN12" s="759"/>
      <c r="AO12" s="759"/>
      <c r="AP12" s="759"/>
      <c r="AQ12" s="759"/>
      <c r="AR12" s="759"/>
      <c r="AS12" s="759"/>
      <c r="AT12" s="759"/>
      <c r="AU12" s="780"/>
      <c r="AV12" s="780"/>
      <c r="AW12" s="780"/>
      <c r="AX12" s="780"/>
      <c r="AY12" s="781"/>
      <c r="AZ12" s="232"/>
      <c r="BA12" s="232"/>
      <c r="BB12" s="232"/>
      <c r="BC12" s="232"/>
      <c r="BD12" s="232"/>
      <c r="BE12" s="233"/>
      <c r="BF12" s="233"/>
      <c r="BG12" s="233"/>
      <c r="BH12" s="233"/>
      <c r="BI12" s="233"/>
      <c r="BJ12" s="233"/>
      <c r="BK12" s="233"/>
      <c r="BL12" s="233"/>
      <c r="BM12" s="233"/>
      <c r="BN12" s="233"/>
      <c r="BO12" s="233"/>
      <c r="BP12" s="233"/>
      <c r="BQ12" s="238">
        <v>6</v>
      </c>
      <c r="BR12" s="239"/>
      <c r="BS12" s="782"/>
      <c r="BT12" s="783"/>
      <c r="BU12" s="783"/>
      <c r="BV12" s="783"/>
      <c r="BW12" s="783"/>
      <c r="BX12" s="783"/>
      <c r="BY12" s="783"/>
      <c r="BZ12" s="783"/>
      <c r="CA12" s="783"/>
      <c r="CB12" s="783"/>
      <c r="CC12" s="783"/>
      <c r="CD12" s="783"/>
      <c r="CE12" s="783"/>
      <c r="CF12" s="783"/>
      <c r="CG12" s="784"/>
      <c r="CH12" s="785"/>
      <c r="CI12" s="786"/>
      <c r="CJ12" s="786"/>
      <c r="CK12" s="786"/>
      <c r="CL12" s="787"/>
      <c r="CM12" s="785"/>
      <c r="CN12" s="786"/>
      <c r="CO12" s="786"/>
      <c r="CP12" s="786"/>
      <c r="CQ12" s="787"/>
      <c r="CR12" s="785"/>
      <c r="CS12" s="786"/>
      <c r="CT12" s="786"/>
      <c r="CU12" s="786"/>
      <c r="CV12" s="787"/>
      <c r="CW12" s="785"/>
      <c r="CX12" s="786"/>
      <c r="CY12" s="786"/>
      <c r="CZ12" s="786"/>
      <c r="DA12" s="787"/>
      <c r="DB12" s="785"/>
      <c r="DC12" s="786"/>
      <c r="DD12" s="786"/>
      <c r="DE12" s="786"/>
      <c r="DF12" s="787"/>
      <c r="DG12" s="785"/>
      <c r="DH12" s="786"/>
      <c r="DI12" s="786"/>
      <c r="DJ12" s="786"/>
      <c r="DK12" s="787"/>
      <c r="DL12" s="785"/>
      <c r="DM12" s="786"/>
      <c r="DN12" s="786"/>
      <c r="DO12" s="786"/>
      <c r="DP12" s="787"/>
      <c r="DQ12" s="785"/>
      <c r="DR12" s="786"/>
      <c r="DS12" s="786"/>
      <c r="DT12" s="786"/>
      <c r="DU12" s="787"/>
      <c r="DV12" s="782"/>
      <c r="DW12" s="783"/>
      <c r="DX12" s="783"/>
      <c r="DY12" s="783"/>
      <c r="DZ12" s="788"/>
      <c r="EA12" s="234"/>
    </row>
    <row r="13" spans="1:131" s="235" customFormat="1" ht="26.25" customHeight="1" x14ac:dyDescent="0.2">
      <c r="A13" s="238">
        <v>7</v>
      </c>
      <c r="B13" s="749"/>
      <c r="C13" s="750"/>
      <c r="D13" s="750"/>
      <c r="E13" s="750"/>
      <c r="F13" s="750"/>
      <c r="G13" s="750"/>
      <c r="H13" s="750"/>
      <c r="I13" s="750"/>
      <c r="J13" s="750"/>
      <c r="K13" s="750"/>
      <c r="L13" s="750"/>
      <c r="M13" s="750"/>
      <c r="N13" s="750"/>
      <c r="O13" s="750"/>
      <c r="P13" s="751"/>
      <c r="Q13" s="752"/>
      <c r="R13" s="753"/>
      <c r="S13" s="753"/>
      <c r="T13" s="753"/>
      <c r="U13" s="753"/>
      <c r="V13" s="753"/>
      <c r="W13" s="753"/>
      <c r="X13" s="753"/>
      <c r="Y13" s="753"/>
      <c r="Z13" s="753"/>
      <c r="AA13" s="753"/>
      <c r="AB13" s="753"/>
      <c r="AC13" s="753"/>
      <c r="AD13" s="753"/>
      <c r="AE13" s="754"/>
      <c r="AF13" s="755"/>
      <c r="AG13" s="756"/>
      <c r="AH13" s="756"/>
      <c r="AI13" s="756"/>
      <c r="AJ13" s="757"/>
      <c r="AK13" s="758"/>
      <c r="AL13" s="759"/>
      <c r="AM13" s="759"/>
      <c r="AN13" s="759"/>
      <c r="AO13" s="759"/>
      <c r="AP13" s="759"/>
      <c r="AQ13" s="759"/>
      <c r="AR13" s="759"/>
      <c r="AS13" s="759"/>
      <c r="AT13" s="759"/>
      <c r="AU13" s="780"/>
      <c r="AV13" s="780"/>
      <c r="AW13" s="780"/>
      <c r="AX13" s="780"/>
      <c r="AY13" s="781"/>
      <c r="AZ13" s="232"/>
      <c r="BA13" s="232"/>
      <c r="BB13" s="232"/>
      <c r="BC13" s="232"/>
      <c r="BD13" s="232"/>
      <c r="BE13" s="233"/>
      <c r="BF13" s="233"/>
      <c r="BG13" s="233"/>
      <c r="BH13" s="233"/>
      <c r="BI13" s="233"/>
      <c r="BJ13" s="233"/>
      <c r="BK13" s="233"/>
      <c r="BL13" s="233"/>
      <c r="BM13" s="233"/>
      <c r="BN13" s="233"/>
      <c r="BO13" s="233"/>
      <c r="BP13" s="233"/>
      <c r="BQ13" s="238">
        <v>7</v>
      </c>
      <c r="BR13" s="239"/>
      <c r="BS13" s="782"/>
      <c r="BT13" s="783"/>
      <c r="BU13" s="783"/>
      <c r="BV13" s="783"/>
      <c r="BW13" s="783"/>
      <c r="BX13" s="783"/>
      <c r="BY13" s="783"/>
      <c r="BZ13" s="783"/>
      <c r="CA13" s="783"/>
      <c r="CB13" s="783"/>
      <c r="CC13" s="783"/>
      <c r="CD13" s="783"/>
      <c r="CE13" s="783"/>
      <c r="CF13" s="783"/>
      <c r="CG13" s="784"/>
      <c r="CH13" s="785"/>
      <c r="CI13" s="786"/>
      <c r="CJ13" s="786"/>
      <c r="CK13" s="786"/>
      <c r="CL13" s="787"/>
      <c r="CM13" s="785"/>
      <c r="CN13" s="786"/>
      <c r="CO13" s="786"/>
      <c r="CP13" s="786"/>
      <c r="CQ13" s="787"/>
      <c r="CR13" s="785"/>
      <c r="CS13" s="786"/>
      <c r="CT13" s="786"/>
      <c r="CU13" s="786"/>
      <c r="CV13" s="787"/>
      <c r="CW13" s="785"/>
      <c r="CX13" s="786"/>
      <c r="CY13" s="786"/>
      <c r="CZ13" s="786"/>
      <c r="DA13" s="787"/>
      <c r="DB13" s="785"/>
      <c r="DC13" s="786"/>
      <c r="DD13" s="786"/>
      <c r="DE13" s="786"/>
      <c r="DF13" s="787"/>
      <c r="DG13" s="785"/>
      <c r="DH13" s="786"/>
      <c r="DI13" s="786"/>
      <c r="DJ13" s="786"/>
      <c r="DK13" s="787"/>
      <c r="DL13" s="785"/>
      <c r="DM13" s="786"/>
      <c r="DN13" s="786"/>
      <c r="DO13" s="786"/>
      <c r="DP13" s="787"/>
      <c r="DQ13" s="785"/>
      <c r="DR13" s="786"/>
      <c r="DS13" s="786"/>
      <c r="DT13" s="786"/>
      <c r="DU13" s="787"/>
      <c r="DV13" s="782"/>
      <c r="DW13" s="783"/>
      <c r="DX13" s="783"/>
      <c r="DY13" s="783"/>
      <c r="DZ13" s="788"/>
      <c r="EA13" s="234"/>
    </row>
    <row r="14" spans="1:131" s="235" customFormat="1" ht="26.25" customHeight="1" x14ac:dyDescent="0.2">
      <c r="A14" s="238">
        <v>8</v>
      </c>
      <c r="B14" s="749"/>
      <c r="C14" s="750"/>
      <c r="D14" s="750"/>
      <c r="E14" s="750"/>
      <c r="F14" s="750"/>
      <c r="G14" s="750"/>
      <c r="H14" s="750"/>
      <c r="I14" s="750"/>
      <c r="J14" s="750"/>
      <c r="K14" s="750"/>
      <c r="L14" s="750"/>
      <c r="M14" s="750"/>
      <c r="N14" s="750"/>
      <c r="O14" s="750"/>
      <c r="P14" s="751"/>
      <c r="Q14" s="752"/>
      <c r="R14" s="753"/>
      <c r="S14" s="753"/>
      <c r="T14" s="753"/>
      <c r="U14" s="753"/>
      <c r="V14" s="753"/>
      <c r="W14" s="753"/>
      <c r="X14" s="753"/>
      <c r="Y14" s="753"/>
      <c r="Z14" s="753"/>
      <c r="AA14" s="753"/>
      <c r="AB14" s="753"/>
      <c r="AC14" s="753"/>
      <c r="AD14" s="753"/>
      <c r="AE14" s="754"/>
      <c r="AF14" s="755"/>
      <c r="AG14" s="756"/>
      <c r="AH14" s="756"/>
      <c r="AI14" s="756"/>
      <c r="AJ14" s="757"/>
      <c r="AK14" s="758"/>
      <c r="AL14" s="759"/>
      <c r="AM14" s="759"/>
      <c r="AN14" s="759"/>
      <c r="AO14" s="759"/>
      <c r="AP14" s="759"/>
      <c r="AQ14" s="759"/>
      <c r="AR14" s="759"/>
      <c r="AS14" s="759"/>
      <c r="AT14" s="759"/>
      <c r="AU14" s="780"/>
      <c r="AV14" s="780"/>
      <c r="AW14" s="780"/>
      <c r="AX14" s="780"/>
      <c r="AY14" s="781"/>
      <c r="AZ14" s="232"/>
      <c r="BA14" s="232"/>
      <c r="BB14" s="232"/>
      <c r="BC14" s="232"/>
      <c r="BD14" s="232"/>
      <c r="BE14" s="233"/>
      <c r="BF14" s="233"/>
      <c r="BG14" s="233"/>
      <c r="BH14" s="233"/>
      <c r="BI14" s="233"/>
      <c r="BJ14" s="233"/>
      <c r="BK14" s="233"/>
      <c r="BL14" s="233"/>
      <c r="BM14" s="233"/>
      <c r="BN14" s="233"/>
      <c r="BO14" s="233"/>
      <c r="BP14" s="233"/>
      <c r="BQ14" s="238">
        <v>8</v>
      </c>
      <c r="BR14" s="239"/>
      <c r="BS14" s="782"/>
      <c r="BT14" s="783"/>
      <c r="BU14" s="783"/>
      <c r="BV14" s="783"/>
      <c r="BW14" s="783"/>
      <c r="BX14" s="783"/>
      <c r="BY14" s="783"/>
      <c r="BZ14" s="783"/>
      <c r="CA14" s="783"/>
      <c r="CB14" s="783"/>
      <c r="CC14" s="783"/>
      <c r="CD14" s="783"/>
      <c r="CE14" s="783"/>
      <c r="CF14" s="783"/>
      <c r="CG14" s="784"/>
      <c r="CH14" s="785"/>
      <c r="CI14" s="786"/>
      <c r="CJ14" s="786"/>
      <c r="CK14" s="786"/>
      <c r="CL14" s="787"/>
      <c r="CM14" s="785"/>
      <c r="CN14" s="786"/>
      <c r="CO14" s="786"/>
      <c r="CP14" s="786"/>
      <c r="CQ14" s="787"/>
      <c r="CR14" s="785"/>
      <c r="CS14" s="786"/>
      <c r="CT14" s="786"/>
      <c r="CU14" s="786"/>
      <c r="CV14" s="787"/>
      <c r="CW14" s="785"/>
      <c r="CX14" s="786"/>
      <c r="CY14" s="786"/>
      <c r="CZ14" s="786"/>
      <c r="DA14" s="787"/>
      <c r="DB14" s="785"/>
      <c r="DC14" s="786"/>
      <c r="DD14" s="786"/>
      <c r="DE14" s="786"/>
      <c r="DF14" s="787"/>
      <c r="DG14" s="785"/>
      <c r="DH14" s="786"/>
      <c r="DI14" s="786"/>
      <c r="DJ14" s="786"/>
      <c r="DK14" s="787"/>
      <c r="DL14" s="785"/>
      <c r="DM14" s="786"/>
      <c r="DN14" s="786"/>
      <c r="DO14" s="786"/>
      <c r="DP14" s="787"/>
      <c r="DQ14" s="785"/>
      <c r="DR14" s="786"/>
      <c r="DS14" s="786"/>
      <c r="DT14" s="786"/>
      <c r="DU14" s="787"/>
      <c r="DV14" s="782"/>
      <c r="DW14" s="783"/>
      <c r="DX14" s="783"/>
      <c r="DY14" s="783"/>
      <c r="DZ14" s="788"/>
      <c r="EA14" s="234"/>
    </row>
    <row r="15" spans="1:131" s="235" customFormat="1" ht="26.25" customHeight="1" x14ac:dyDescent="0.2">
      <c r="A15" s="238">
        <v>9</v>
      </c>
      <c r="B15" s="749"/>
      <c r="C15" s="750"/>
      <c r="D15" s="750"/>
      <c r="E15" s="750"/>
      <c r="F15" s="750"/>
      <c r="G15" s="750"/>
      <c r="H15" s="750"/>
      <c r="I15" s="750"/>
      <c r="J15" s="750"/>
      <c r="K15" s="750"/>
      <c r="L15" s="750"/>
      <c r="M15" s="750"/>
      <c r="N15" s="750"/>
      <c r="O15" s="750"/>
      <c r="P15" s="751"/>
      <c r="Q15" s="752"/>
      <c r="R15" s="753"/>
      <c r="S15" s="753"/>
      <c r="T15" s="753"/>
      <c r="U15" s="753"/>
      <c r="V15" s="753"/>
      <c r="W15" s="753"/>
      <c r="X15" s="753"/>
      <c r="Y15" s="753"/>
      <c r="Z15" s="753"/>
      <c r="AA15" s="753"/>
      <c r="AB15" s="753"/>
      <c r="AC15" s="753"/>
      <c r="AD15" s="753"/>
      <c r="AE15" s="754"/>
      <c r="AF15" s="755"/>
      <c r="AG15" s="756"/>
      <c r="AH15" s="756"/>
      <c r="AI15" s="756"/>
      <c r="AJ15" s="757"/>
      <c r="AK15" s="758"/>
      <c r="AL15" s="759"/>
      <c r="AM15" s="759"/>
      <c r="AN15" s="759"/>
      <c r="AO15" s="759"/>
      <c r="AP15" s="759"/>
      <c r="AQ15" s="759"/>
      <c r="AR15" s="759"/>
      <c r="AS15" s="759"/>
      <c r="AT15" s="759"/>
      <c r="AU15" s="780"/>
      <c r="AV15" s="780"/>
      <c r="AW15" s="780"/>
      <c r="AX15" s="780"/>
      <c r="AY15" s="781"/>
      <c r="AZ15" s="232"/>
      <c r="BA15" s="232"/>
      <c r="BB15" s="232"/>
      <c r="BC15" s="232"/>
      <c r="BD15" s="232"/>
      <c r="BE15" s="233"/>
      <c r="BF15" s="233"/>
      <c r="BG15" s="233"/>
      <c r="BH15" s="233"/>
      <c r="BI15" s="233"/>
      <c r="BJ15" s="233"/>
      <c r="BK15" s="233"/>
      <c r="BL15" s="233"/>
      <c r="BM15" s="233"/>
      <c r="BN15" s="233"/>
      <c r="BO15" s="233"/>
      <c r="BP15" s="233"/>
      <c r="BQ15" s="238">
        <v>9</v>
      </c>
      <c r="BR15" s="239"/>
      <c r="BS15" s="782"/>
      <c r="BT15" s="783"/>
      <c r="BU15" s="783"/>
      <c r="BV15" s="783"/>
      <c r="BW15" s="783"/>
      <c r="BX15" s="783"/>
      <c r="BY15" s="783"/>
      <c r="BZ15" s="783"/>
      <c r="CA15" s="783"/>
      <c r="CB15" s="783"/>
      <c r="CC15" s="783"/>
      <c r="CD15" s="783"/>
      <c r="CE15" s="783"/>
      <c r="CF15" s="783"/>
      <c r="CG15" s="784"/>
      <c r="CH15" s="785"/>
      <c r="CI15" s="786"/>
      <c r="CJ15" s="786"/>
      <c r="CK15" s="786"/>
      <c r="CL15" s="787"/>
      <c r="CM15" s="785"/>
      <c r="CN15" s="786"/>
      <c r="CO15" s="786"/>
      <c r="CP15" s="786"/>
      <c r="CQ15" s="787"/>
      <c r="CR15" s="785"/>
      <c r="CS15" s="786"/>
      <c r="CT15" s="786"/>
      <c r="CU15" s="786"/>
      <c r="CV15" s="787"/>
      <c r="CW15" s="785"/>
      <c r="CX15" s="786"/>
      <c r="CY15" s="786"/>
      <c r="CZ15" s="786"/>
      <c r="DA15" s="787"/>
      <c r="DB15" s="785"/>
      <c r="DC15" s="786"/>
      <c r="DD15" s="786"/>
      <c r="DE15" s="786"/>
      <c r="DF15" s="787"/>
      <c r="DG15" s="785"/>
      <c r="DH15" s="786"/>
      <c r="DI15" s="786"/>
      <c r="DJ15" s="786"/>
      <c r="DK15" s="787"/>
      <c r="DL15" s="785"/>
      <c r="DM15" s="786"/>
      <c r="DN15" s="786"/>
      <c r="DO15" s="786"/>
      <c r="DP15" s="787"/>
      <c r="DQ15" s="785"/>
      <c r="DR15" s="786"/>
      <c r="DS15" s="786"/>
      <c r="DT15" s="786"/>
      <c r="DU15" s="787"/>
      <c r="DV15" s="782"/>
      <c r="DW15" s="783"/>
      <c r="DX15" s="783"/>
      <c r="DY15" s="783"/>
      <c r="DZ15" s="788"/>
      <c r="EA15" s="234"/>
    </row>
    <row r="16" spans="1:131" s="235" customFormat="1" ht="26.25" customHeight="1" x14ac:dyDescent="0.2">
      <c r="A16" s="238">
        <v>10</v>
      </c>
      <c r="B16" s="749"/>
      <c r="C16" s="750"/>
      <c r="D16" s="750"/>
      <c r="E16" s="750"/>
      <c r="F16" s="750"/>
      <c r="G16" s="750"/>
      <c r="H16" s="750"/>
      <c r="I16" s="750"/>
      <c r="J16" s="750"/>
      <c r="K16" s="750"/>
      <c r="L16" s="750"/>
      <c r="M16" s="750"/>
      <c r="N16" s="750"/>
      <c r="O16" s="750"/>
      <c r="P16" s="751"/>
      <c r="Q16" s="752"/>
      <c r="R16" s="753"/>
      <c r="S16" s="753"/>
      <c r="T16" s="753"/>
      <c r="U16" s="753"/>
      <c r="V16" s="753"/>
      <c r="W16" s="753"/>
      <c r="X16" s="753"/>
      <c r="Y16" s="753"/>
      <c r="Z16" s="753"/>
      <c r="AA16" s="753"/>
      <c r="AB16" s="753"/>
      <c r="AC16" s="753"/>
      <c r="AD16" s="753"/>
      <c r="AE16" s="754"/>
      <c r="AF16" s="755"/>
      <c r="AG16" s="756"/>
      <c r="AH16" s="756"/>
      <c r="AI16" s="756"/>
      <c r="AJ16" s="757"/>
      <c r="AK16" s="758"/>
      <c r="AL16" s="759"/>
      <c r="AM16" s="759"/>
      <c r="AN16" s="759"/>
      <c r="AO16" s="759"/>
      <c r="AP16" s="759"/>
      <c r="AQ16" s="759"/>
      <c r="AR16" s="759"/>
      <c r="AS16" s="759"/>
      <c r="AT16" s="759"/>
      <c r="AU16" s="780"/>
      <c r="AV16" s="780"/>
      <c r="AW16" s="780"/>
      <c r="AX16" s="780"/>
      <c r="AY16" s="781"/>
      <c r="AZ16" s="232"/>
      <c r="BA16" s="232"/>
      <c r="BB16" s="232"/>
      <c r="BC16" s="232"/>
      <c r="BD16" s="232"/>
      <c r="BE16" s="233"/>
      <c r="BF16" s="233"/>
      <c r="BG16" s="233"/>
      <c r="BH16" s="233"/>
      <c r="BI16" s="233"/>
      <c r="BJ16" s="233"/>
      <c r="BK16" s="233"/>
      <c r="BL16" s="233"/>
      <c r="BM16" s="233"/>
      <c r="BN16" s="233"/>
      <c r="BO16" s="233"/>
      <c r="BP16" s="233"/>
      <c r="BQ16" s="238">
        <v>10</v>
      </c>
      <c r="BR16" s="239"/>
      <c r="BS16" s="782"/>
      <c r="BT16" s="783"/>
      <c r="BU16" s="783"/>
      <c r="BV16" s="783"/>
      <c r="BW16" s="783"/>
      <c r="BX16" s="783"/>
      <c r="BY16" s="783"/>
      <c r="BZ16" s="783"/>
      <c r="CA16" s="783"/>
      <c r="CB16" s="783"/>
      <c r="CC16" s="783"/>
      <c r="CD16" s="783"/>
      <c r="CE16" s="783"/>
      <c r="CF16" s="783"/>
      <c r="CG16" s="784"/>
      <c r="CH16" s="785"/>
      <c r="CI16" s="786"/>
      <c r="CJ16" s="786"/>
      <c r="CK16" s="786"/>
      <c r="CL16" s="787"/>
      <c r="CM16" s="785"/>
      <c r="CN16" s="786"/>
      <c r="CO16" s="786"/>
      <c r="CP16" s="786"/>
      <c r="CQ16" s="787"/>
      <c r="CR16" s="785"/>
      <c r="CS16" s="786"/>
      <c r="CT16" s="786"/>
      <c r="CU16" s="786"/>
      <c r="CV16" s="787"/>
      <c r="CW16" s="785"/>
      <c r="CX16" s="786"/>
      <c r="CY16" s="786"/>
      <c r="CZ16" s="786"/>
      <c r="DA16" s="787"/>
      <c r="DB16" s="785"/>
      <c r="DC16" s="786"/>
      <c r="DD16" s="786"/>
      <c r="DE16" s="786"/>
      <c r="DF16" s="787"/>
      <c r="DG16" s="785"/>
      <c r="DH16" s="786"/>
      <c r="DI16" s="786"/>
      <c r="DJ16" s="786"/>
      <c r="DK16" s="787"/>
      <c r="DL16" s="785"/>
      <c r="DM16" s="786"/>
      <c r="DN16" s="786"/>
      <c r="DO16" s="786"/>
      <c r="DP16" s="787"/>
      <c r="DQ16" s="785"/>
      <c r="DR16" s="786"/>
      <c r="DS16" s="786"/>
      <c r="DT16" s="786"/>
      <c r="DU16" s="787"/>
      <c r="DV16" s="782"/>
      <c r="DW16" s="783"/>
      <c r="DX16" s="783"/>
      <c r="DY16" s="783"/>
      <c r="DZ16" s="788"/>
      <c r="EA16" s="234"/>
    </row>
    <row r="17" spans="1:131" s="235" customFormat="1" ht="26.25" customHeight="1" x14ac:dyDescent="0.2">
      <c r="A17" s="238">
        <v>11</v>
      </c>
      <c r="B17" s="749"/>
      <c r="C17" s="750"/>
      <c r="D17" s="750"/>
      <c r="E17" s="750"/>
      <c r="F17" s="750"/>
      <c r="G17" s="750"/>
      <c r="H17" s="750"/>
      <c r="I17" s="750"/>
      <c r="J17" s="750"/>
      <c r="K17" s="750"/>
      <c r="L17" s="750"/>
      <c r="M17" s="750"/>
      <c r="N17" s="750"/>
      <c r="O17" s="750"/>
      <c r="P17" s="751"/>
      <c r="Q17" s="752"/>
      <c r="R17" s="753"/>
      <c r="S17" s="753"/>
      <c r="T17" s="753"/>
      <c r="U17" s="753"/>
      <c r="V17" s="753"/>
      <c r="W17" s="753"/>
      <c r="X17" s="753"/>
      <c r="Y17" s="753"/>
      <c r="Z17" s="753"/>
      <c r="AA17" s="753"/>
      <c r="AB17" s="753"/>
      <c r="AC17" s="753"/>
      <c r="AD17" s="753"/>
      <c r="AE17" s="754"/>
      <c r="AF17" s="755"/>
      <c r="AG17" s="756"/>
      <c r="AH17" s="756"/>
      <c r="AI17" s="756"/>
      <c r="AJ17" s="757"/>
      <c r="AK17" s="758"/>
      <c r="AL17" s="759"/>
      <c r="AM17" s="759"/>
      <c r="AN17" s="759"/>
      <c r="AO17" s="759"/>
      <c r="AP17" s="759"/>
      <c r="AQ17" s="759"/>
      <c r="AR17" s="759"/>
      <c r="AS17" s="759"/>
      <c r="AT17" s="759"/>
      <c r="AU17" s="780"/>
      <c r="AV17" s="780"/>
      <c r="AW17" s="780"/>
      <c r="AX17" s="780"/>
      <c r="AY17" s="781"/>
      <c r="AZ17" s="232"/>
      <c r="BA17" s="232"/>
      <c r="BB17" s="232"/>
      <c r="BC17" s="232"/>
      <c r="BD17" s="232"/>
      <c r="BE17" s="233"/>
      <c r="BF17" s="233"/>
      <c r="BG17" s="233"/>
      <c r="BH17" s="233"/>
      <c r="BI17" s="233"/>
      <c r="BJ17" s="233"/>
      <c r="BK17" s="233"/>
      <c r="BL17" s="233"/>
      <c r="BM17" s="233"/>
      <c r="BN17" s="233"/>
      <c r="BO17" s="233"/>
      <c r="BP17" s="233"/>
      <c r="BQ17" s="238">
        <v>11</v>
      </c>
      <c r="BR17" s="239"/>
      <c r="BS17" s="782"/>
      <c r="BT17" s="783"/>
      <c r="BU17" s="783"/>
      <c r="BV17" s="783"/>
      <c r="BW17" s="783"/>
      <c r="BX17" s="783"/>
      <c r="BY17" s="783"/>
      <c r="BZ17" s="783"/>
      <c r="CA17" s="783"/>
      <c r="CB17" s="783"/>
      <c r="CC17" s="783"/>
      <c r="CD17" s="783"/>
      <c r="CE17" s="783"/>
      <c r="CF17" s="783"/>
      <c r="CG17" s="784"/>
      <c r="CH17" s="785"/>
      <c r="CI17" s="786"/>
      <c r="CJ17" s="786"/>
      <c r="CK17" s="786"/>
      <c r="CL17" s="787"/>
      <c r="CM17" s="785"/>
      <c r="CN17" s="786"/>
      <c r="CO17" s="786"/>
      <c r="CP17" s="786"/>
      <c r="CQ17" s="787"/>
      <c r="CR17" s="785"/>
      <c r="CS17" s="786"/>
      <c r="CT17" s="786"/>
      <c r="CU17" s="786"/>
      <c r="CV17" s="787"/>
      <c r="CW17" s="785"/>
      <c r="CX17" s="786"/>
      <c r="CY17" s="786"/>
      <c r="CZ17" s="786"/>
      <c r="DA17" s="787"/>
      <c r="DB17" s="785"/>
      <c r="DC17" s="786"/>
      <c r="DD17" s="786"/>
      <c r="DE17" s="786"/>
      <c r="DF17" s="787"/>
      <c r="DG17" s="785"/>
      <c r="DH17" s="786"/>
      <c r="DI17" s="786"/>
      <c r="DJ17" s="786"/>
      <c r="DK17" s="787"/>
      <c r="DL17" s="785"/>
      <c r="DM17" s="786"/>
      <c r="DN17" s="786"/>
      <c r="DO17" s="786"/>
      <c r="DP17" s="787"/>
      <c r="DQ17" s="785"/>
      <c r="DR17" s="786"/>
      <c r="DS17" s="786"/>
      <c r="DT17" s="786"/>
      <c r="DU17" s="787"/>
      <c r="DV17" s="782"/>
      <c r="DW17" s="783"/>
      <c r="DX17" s="783"/>
      <c r="DY17" s="783"/>
      <c r="DZ17" s="788"/>
      <c r="EA17" s="234"/>
    </row>
    <row r="18" spans="1:131" s="235" customFormat="1" ht="26.25" customHeight="1" x14ac:dyDescent="0.2">
      <c r="A18" s="238">
        <v>12</v>
      </c>
      <c r="B18" s="749"/>
      <c r="C18" s="750"/>
      <c r="D18" s="750"/>
      <c r="E18" s="750"/>
      <c r="F18" s="750"/>
      <c r="G18" s="750"/>
      <c r="H18" s="750"/>
      <c r="I18" s="750"/>
      <c r="J18" s="750"/>
      <c r="K18" s="750"/>
      <c r="L18" s="750"/>
      <c r="M18" s="750"/>
      <c r="N18" s="750"/>
      <c r="O18" s="750"/>
      <c r="P18" s="751"/>
      <c r="Q18" s="752"/>
      <c r="R18" s="753"/>
      <c r="S18" s="753"/>
      <c r="T18" s="753"/>
      <c r="U18" s="753"/>
      <c r="V18" s="753"/>
      <c r="W18" s="753"/>
      <c r="X18" s="753"/>
      <c r="Y18" s="753"/>
      <c r="Z18" s="753"/>
      <c r="AA18" s="753"/>
      <c r="AB18" s="753"/>
      <c r="AC18" s="753"/>
      <c r="AD18" s="753"/>
      <c r="AE18" s="754"/>
      <c r="AF18" s="755"/>
      <c r="AG18" s="756"/>
      <c r="AH18" s="756"/>
      <c r="AI18" s="756"/>
      <c r="AJ18" s="757"/>
      <c r="AK18" s="758"/>
      <c r="AL18" s="759"/>
      <c r="AM18" s="759"/>
      <c r="AN18" s="759"/>
      <c r="AO18" s="759"/>
      <c r="AP18" s="759"/>
      <c r="AQ18" s="759"/>
      <c r="AR18" s="759"/>
      <c r="AS18" s="759"/>
      <c r="AT18" s="759"/>
      <c r="AU18" s="780"/>
      <c r="AV18" s="780"/>
      <c r="AW18" s="780"/>
      <c r="AX18" s="780"/>
      <c r="AY18" s="781"/>
      <c r="AZ18" s="232"/>
      <c r="BA18" s="232"/>
      <c r="BB18" s="232"/>
      <c r="BC18" s="232"/>
      <c r="BD18" s="232"/>
      <c r="BE18" s="233"/>
      <c r="BF18" s="233"/>
      <c r="BG18" s="233"/>
      <c r="BH18" s="233"/>
      <c r="BI18" s="233"/>
      <c r="BJ18" s="233"/>
      <c r="BK18" s="233"/>
      <c r="BL18" s="233"/>
      <c r="BM18" s="233"/>
      <c r="BN18" s="233"/>
      <c r="BO18" s="233"/>
      <c r="BP18" s="233"/>
      <c r="BQ18" s="238">
        <v>12</v>
      </c>
      <c r="BR18" s="239"/>
      <c r="BS18" s="782"/>
      <c r="BT18" s="783"/>
      <c r="BU18" s="783"/>
      <c r="BV18" s="783"/>
      <c r="BW18" s="783"/>
      <c r="BX18" s="783"/>
      <c r="BY18" s="783"/>
      <c r="BZ18" s="783"/>
      <c r="CA18" s="783"/>
      <c r="CB18" s="783"/>
      <c r="CC18" s="783"/>
      <c r="CD18" s="783"/>
      <c r="CE18" s="783"/>
      <c r="CF18" s="783"/>
      <c r="CG18" s="784"/>
      <c r="CH18" s="785"/>
      <c r="CI18" s="786"/>
      <c r="CJ18" s="786"/>
      <c r="CK18" s="786"/>
      <c r="CL18" s="787"/>
      <c r="CM18" s="785"/>
      <c r="CN18" s="786"/>
      <c r="CO18" s="786"/>
      <c r="CP18" s="786"/>
      <c r="CQ18" s="787"/>
      <c r="CR18" s="785"/>
      <c r="CS18" s="786"/>
      <c r="CT18" s="786"/>
      <c r="CU18" s="786"/>
      <c r="CV18" s="787"/>
      <c r="CW18" s="785"/>
      <c r="CX18" s="786"/>
      <c r="CY18" s="786"/>
      <c r="CZ18" s="786"/>
      <c r="DA18" s="787"/>
      <c r="DB18" s="785"/>
      <c r="DC18" s="786"/>
      <c r="DD18" s="786"/>
      <c r="DE18" s="786"/>
      <c r="DF18" s="787"/>
      <c r="DG18" s="785"/>
      <c r="DH18" s="786"/>
      <c r="DI18" s="786"/>
      <c r="DJ18" s="786"/>
      <c r="DK18" s="787"/>
      <c r="DL18" s="785"/>
      <c r="DM18" s="786"/>
      <c r="DN18" s="786"/>
      <c r="DO18" s="786"/>
      <c r="DP18" s="787"/>
      <c r="DQ18" s="785"/>
      <c r="DR18" s="786"/>
      <c r="DS18" s="786"/>
      <c r="DT18" s="786"/>
      <c r="DU18" s="787"/>
      <c r="DV18" s="782"/>
      <c r="DW18" s="783"/>
      <c r="DX18" s="783"/>
      <c r="DY18" s="783"/>
      <c r="DZ18" s="788"/>
      <c r="EA18" s="234"/>
    </row>
    <row r="19" spans="1:131" s="235" customFormat="1" ht="26.25" customHeight="1" x14ac:dyDescent="0.2">
      <c r="A19" s="238">
        <v>13</v>
      </c>
      <c r="B19" s="749"/>
      <c r="C19" s="750"/>
      <c r="D19" s="750"/>
      <c r="E19" s="750"/>
      <c r="F19" s="750"/>
      <c r="G19" s="750"/>
      <c r="H19" s="750"/>
      <c r="I19" s="750"/>
      <c r="J19" s="750"/>
      <c r="K19" s="750"/>
      <c r="L19" s="750"/>
      <c r="M19" s="750"/>
      <c r="N19" s="750"/>
      <c r="O19" s="750"/>
      <c r="P19" s="751"/>
      <c r="Q19" s="752"/>
      <c r="R19" s="753"/>
      <c r="S19" s="753"/>
      <c r="T19" s="753"/>
      <c r="U19" s="753"/>
      <c r="V19" s="753"/>
      <c r="W19" s="753"/>
      <c r="X19" s="753"/>
      <c r="Y19" s="753"/>
      <c r="Z19" s="753"/>
      <c r="AA19" s="753"/>
      <c r="AB19" s="753"/>
      <c r="AC19" s="753"/>
      <c r="AD19" s="753"/>
      <c r="AE19" s="754"/>
      <c r="AF19" s="755"/>
      <c r="AG19" s="756"/>
      <c r="AH19" s="756"/>
      <c r="AI19" s="756"/>
      <c r="AJ19" s="757"/>
      <c r="AK19" s="758"/>
      <c r="AL19" s="759"/>
      <c r="AM19" s="759"/>
      <c r="AN19" s="759"/>
      <c r="AO19" s="759"/>
      <c r="AP19" s="759"/>
      <c r="AQ19" s="759"/>
      <c r="AR19" s="759"/>
      <c r="AS19" s="759"/>
      <c r="AT19" s="759"/>
      <c r="AU19" s="780"/>
      <c r="AV19" s="780"/>
      <c r="AW19" s="780"/>
      <c r="AX19" s="780"/>
      <c r="AY19" s="781"/>
      <c r="AZ19" s="232"/>
      <c r="BA19" s="232"/>
      <c r="BB19" s="232"/>
      <c r="BC19" s="232"/>
      <c r="BD19" s="232"/>
      <c r="BE19" s="233"/>
      <c r="BF19" s="233"/>
      <c r="BG19" s="233"/>
      <c r="BH19" s="233"/>
      <c r="BI19" s="233"/>
      <c r="BJ19" s="233"/>
      <c r="BK19" s="233"/>
      <c r="BL19" s="233"/>
      <c r="BM19" s="233"/>
      <c r="BN19" s="233"/>
      <c r="BO19" s="233"/>
      <c r="BP19" s="233"/>
      <c r="BQ19" s="238">
        <v>13</v>
      </c>
      <c r="BR19" s="239"/>
      <c r="BS19" s="782"/>
      <c r="BT19" s="783"/>
      <c r="BU19" s="783"/>
      <c r="BV19" s="783"/>
      <c r="BW19" s="783"/>
      <c r="BX19" s="783"/>
      <c r="BY19" s="783"/>
      <c r="BZ19" s="783"/>
      <c r="CA19" s="783"/>
      <c r="CB19" s="783"/>
      <c r="CC19" s="783"/>
      <c r="CD19" s="783"/>
      <c r="CE19" s="783"/>
      <c r="CF19" s="783"/>
      <c r="CG19" s="784"/>
      <c r="CH19" s="785"/>
      <c r="CI19" s="786"/>
      <c r="CJ19" s="786"/>
      <c r="CK19" s="786"/>
      <c r="CL19" s="787"/>
      <c r="CM19" s="785"/>
      <c r="CN19" s="786"/>
      <c r="CO19" s="786"/>
      <c r="CP19" s="786"/>
      <c r="CQ19" s="787"/>
      <c r="CR19" s="785"/>
      <c r="CS19" s="786"/>
      <c r="CT19" s="786"/>
      <c r="CU19" s="786"/>
      <c r="CV19" s="787"/>
      <c r="CW19" s="785"/>
      <c r="CX19" s="786"/>
      <c r="CY19" s="786"/>
      <c r="CZ19" s="786"/>
      <c r="DA19" s="787"/>
      <c r="DB19" s="785"/>
      <c r="DC19" s="786"/>
      <c r="DD19" s="786"/>
      <c r="DE19" s="786"/>
      <c r="DF19" s="787"/>
      <c r="DG19" s="785"/>
      <c r="DH19" s="786"/>
      <c r="DI19" s="786"/>
      <c r="DJ19" s="786"/>
      <c r="DK19" s="787"/>
      <c r="DL19" s="785"/>
      <c r="DM19" s="786"/>
      <c r="DN19" s="786"/>
      <c r="DO19" s="786"/>
      <c r="DP19" s="787"/>
      <c r="DQ19" s="785"/>
      <c r="DR19" s="786"/>
      <c r="DS19" s="786"/>
      <c r="DT19" s="786"/>
      <c r="DU19" s="787"/>
      <c r="DV19" s="782"/>
      <c r="DW19" s="783"/>
      <c r="DX19" s="783"/>
      <c r="DY19" s="783"/>
      <c r="DZ19" s="788"/>
      <c r="EA19" s="234"/>
    </row>
    <row r="20" spans="1:131" s="235" customFormat="1" ht="26.25" customHeight="1" x14ac:dyDescent="0.2">
      <c r="A20" s="238">
        <v>14</v>
      </c>
      <c r="B20" s="749"/>
      <c r="C20" s="750"/>
      <c r="D20" s="750"/>
      <c r="E20" s="750"/>
      <c r="F20" s="750"/>
      <c r="G20" s="750"/>
      <c r="H20" s="750"/>
      <c r="I20" s="750"/>
      <c r="J20" s="750"/>
      <c r="K20" s="750"/>
      <c r="L20" s="750"/>
      <c r="M20" s="750"/>
      <c r="N20" s="750"/>
      <c r="O20" s="750"/>
      <c r="P20" s="751"/>
      <c r="Q20" s="752"/>
      <c r="R20" s="753"/>
      <c r="S20" s="753"/>
      <c r="T20" s="753"/>
      <c r="U20" s="753"/>
      <c r="V20" s="753"/>
      <c r="W20" s="753"/>
      <c r="X20" s="753"/>
      <c r="Y20" s="753"/>
      <c r="Z20" s="753"/>
      <c r="AA20" s="753"/>
      <c r="AB20" s="753"/>
      <c r="AC20" s="753"/>
      <c r="AD20" s="753"/>
      <c r="AE20" s="754"/>
      <c r="AF20" s="755"/>
      <c r="AG20" s="756"/>
      <c r="AH20" s="756"/>
      <c r="AI20" s="756"/>
      <c r="AJ20" s="757"/>
      <c r="AK20" s="758"/>
      <c r="AL20" s="759"/>
      <c r="AM20" s="759"/>
      <c r="AN20" s="759"/>
      <c r="AO20" s="759"/>
      <c r="AP20" s="759"/>
      <c r="AQ20" s="759"/>
      <c r="AR20" s="759"/>
      <c r="AS20" s="759"/>
      <c r="AT20" s="759"/>
      <c r="AU20" s="780"/>
      <c r="AV20" s="780"/>
      <c r="AW20" s="780"/>
      <c r="AX20" s="780"/>
      <c r="AY20" s="781"/>
      <c r="AZ20" s="232"/>
      <c r="BA20" s="232"/>
      <c r="BB20" s="232"/>
      <c r="BC20" s="232"/>
      <c r="BD20" s="232"/>
      <c r="BE20" s="233"/>
      <c r="BF20" s="233"/>
      <c r="BG20" s="233"/>
      <c r="BH20" s="233"/>
      <c r="BI20" s="233"/>
      <c r="BJ20" s="233"/>
      <c r="BK20" s="233"/>
      <c r="BL20" s="233"/>
      <c r="BM20" s="233"/>
      <c r="BN20" s="233"/>
      <c r="BO20" s="233"/>
      <c r="BP20" s="233"/>
      <c r="BQ20" s="238">
        <v>14</v>
      </c>
      <c r="BR20" s="239"/>
      <c r="BS20" s="782"/>
      <c r="BT20" s="783"/>
      <c r="BU20" s="783"/>
      <c r="BV20" s="783"/>
      <c r="BW20" s="783"/>
      <c r="BX20" s="783"/>
      <c r="BY20" s="783"/>
      <c r="BZ20" s="783"/>
      <c r="CA20" s="783"/>
      <c r="CB20" s="783"/>
      <c r="CC20" s="783"/>
      <c r="CD20" s="783"/>
      <c r="CE20" s="783"/>
      <c r="CF20" s="783"/>
      <c r="CG20" s="784"/>
      <c r="CH20" s="785"/>
      <c r="CI20" s="786"/>
      <c r="CJ20" s="786"/>
      <c r="CK20" s="786"/>
      <c r="CL20" s="787"/>
      <c r="CM20" s="785"/>
      <c r="CN20" s="786"/>
      <c r="CO20" s="786"/>
      <c r="CP20" s="786"/>
      <c r="CQ20" s="787"/>
      <c r="CR20" s="785"/>
      <c r="CS20" s="786"/>
      <c r="CT20" s="786"/>
      <c r="CU20" s="786"/>
      <c r="CV20" s="787"/>
      <c r="CW20" s="785"/>
      <c r="CX20" s="786"/>
      <c r="CY20" s="786"/>
      <c r="CZ20" s="786"/>
      <c r="DA20" s="787"/>
      <c r="DB20" s="785"/>
      <c r="DC20" s="786"/>
      <c r="DD20" s="786"/>
      <c r="DE20" s="786"/>
      <c r="DF20" s="787"/>
      <c r="DG20" s="785"/>
      <c r="DH20" s="786"/>
      <c r="DI20" s="786"/>
      <c r="DJ20" s="786"/>
      <c r="DK20" s="787"/>
      <c r="DL20" s="785"/>
      <c r="DM20" s="786"/>
      <c r="DN20" s="786"/>
      <c r="DO20" s="786"/>
      <c r="DP20" s="787"/>
      <c r="DQ20" s="785"/>
      <c r="DR20" s="786"/>
      <c r="DS20" s="786"/>
      <c r="DT20" s="786"/>
      <c r="DU20" s="787"/>
      <c r="DV20" s="782"/>
      <c r="DW20" s="783"/>
      <c r="DX20" s="783"/>
      <c r="DY20" s="783"/>
      <c r="DZ20" s="788"/>
      <c r="EA20" s="234"/>
    </row>
    <row r="21" spans="1:131" s="235" customFormat="1" ht="26.25" customHeight="1" thickBot="1" x14ac:dyDescent="0.25">
      <c r="A21" s="238">
        <v>15</v>
      </c>
      <c r="B21" s="749"/>
      <c r="C21" s="750"/>
      <c r="D21" s="750"/>
      <c r="E21" s="750"/>
      <c r="F21" s="750"/>
      <c r="G21" s="750"/>
      <c r="H21" s="750"/>
      <c r="I21" s="750"/>
      <c r="J21" s="750"/>
      <c r="K21" s="750"/>
      <c r="L21" s="750"/>
      <c r="M21" s="750"/>
      <c r="N21" s="750"/>
      <c r="O21" s="750"/>
      <c r="P21" s="751"/>
      <c r="Q21" s="752"/>
      <c r="R21" s="753"/>
      <c r="S21" s="753"/>
      <c r="T21" s="753"/>
      <c r="U21" s="753"/>
      <c r="V21" s="753"/>
      <c r="W21" s="753"/>
      <c r="X21" s="753"/>
      <c r="Y21" s="753"/>
      <c r="Z21" s="753"/>
      <c r="AA21" s="753"/>
      <c r="AB21" s="753"/>
      <c r="AC21" s="753"/>
      <c r="AD21" s="753"/>
      <c r="AE21" s="754"/>
      <c r="AF21" s="755"/>
      <c r="AG21" s="756"/>
      <c r="AH21" s="756"/>
      <c r="AI21" s="756"/>
      <c r="AJ21" s="757"/>
      <c r="AK21" s="758"/>
      <c r="AL21" s="759"/>
      <c r="AM21" s="759"/>
      <c r="AN21" s="759"/>
      <c r="AO21" s="759"/>
      <c r="AP21" s="759"/>
      <c r="AQ21" s="759"/>
      <c r="AR21" s="759"/>
      <c r="AS21" s="759"/>
      <c r="AT21" s="759"/>
      <c r="AU21" s="780"/>
      <c r="AV21" s="780"/>
      <c r="AW21" s="780"/>
      <c r="AX21" s="780"/>
      <c r="AY21" s="781"/>
      <c r="AZ21" s="232"/>
      <c r="BA21" s="232"/>
      <c r="BB21" s="232"/>
      <c r="BC21" s="232"/>
      <c r="BD21" s="232"/>
      <c r="BE21" s="233"/>
      <c r="BF21" s="233"/>
      <c r="BG21" s="233"/>
      <c r="BH21" s="233"/>
      <c r="BI21" s="233"/>
      <c r="BJ21" s="233"/>
      <c r="BK21" s="233"/>
      <c r="BL21" s="233"/>
      <c r="BM21" s="233"/>
      <c r="BN21" s="233"/>
      <c r="BO21" s="233"/>
      <c r="BP21" s="233"/>
      <c r="BQ21" s="238">
        <v>15</v>
      </c>
      <c r="BR21" s="239"/>
      <c r="BS21" s="782"/>
      <c r="BT21" s="783"/>
      <c r="BU21" s="783"/>
      <c r="BV21" s="783"/>
      <c r="BW21" s="783"/>
      <c r="BX21" s="783"/>
      <c r="BY21" s="783"/>
      <c r="BZ21" s="783"/>
      <c r="CA21" s="783"/>
      <c r="CB21" s="783"/>
      <c r="CC21" s="783"/>
      <c r="CD21" s="783"/>
      <c r="CE21" s="783"/>
      <c r="CF21" s="783"/>
      <c r="CG21" s="784"/>
      <c r="CH21" s="785"/>
      <c r="CI21" s="786"/>
      <c r="CJ21" s="786"/>
      <c r="CK21" s="786"/>
      <c r="CL21" s="787"/>
      <c r="CM21" s="785"/>
      <c r="CN21" s="786"/>
      <c r="CO21" s="786"/>
      <c r="CP21" s="786"/>
      <c r="CQ21" s="787"/>
      <c r="CR21" s="785"/>
      <c r="CS21" s="786"/>
      <c r="CT21" s="786"/>
      <c r="CU21" s="786"/>
      <c r="CV21" s="787"/>
      <c r="CW21" s="785"/>
      <c r="CX21" s="786"/>
      <c r="CY21" s="786"/>
      <c r="CZ21" s="786"/>
      <c r="DA21" s="787"/>
      <c r="DB21" s="785"/>
      <c r="DC21" s="786"/>
      <c r="DD21" s="786"/>
      <c r="DE21" s="786"/>
      <c r="DF21" s="787"/>
      <c r="DG21" s="785"/>
      <c r="DH21" s="786"/>
      <c r="DI21" s="786"/>
      <c r="DJ21" s="786"/>
      <c r="DK21" s="787"/>
      <c r="DL21" s="785"/>
      <c r="DM21" s="786"/>
      <c r="DN21" s="786"/>
      <c r="DO21" s="786"/>
      <c r="DP21" s="787"/>
      <c r="DQ21" s="785"/>
      <c r="DR21" s="786"/>
      <c r="DS21" s="786"/>
      <c r="DT21" s="786"/>
      <c r="DU21" s="787"/>
      <c r="DV21" s="782"/>
      <c r="DW21" s="783"/>
      <c r="DX21" s="783"/>
      <c r="DY21" s="783"/>
      <c r="DZ21" s="788"/>
      <c r="EA21" s="234"/>
    </row>
    <row r="22" spans="1:131" s="235" customFormat="1" ht="26.25" customHeight="1" x14ac:dyDescent="0.2">
      <c r="A22" s="238">
        <v>16</v>
      </c>
      <c r="B22" s="749"/>
      <c r="C22" s="750"/>
      <c r="D22" s="750"/>
      <c r="E22" s="750"/>
      <c r="F22" s="750"/>
      <c r="G22" s="750"/>
      <c r="H22" s="750"/>
      <c r="I22" s="750"/>
      <c r="J22" s="750"/>
      <c r="K22" s="750"/>
      <c r="L22" s="750"/>
      <c r="M22" s="750"/>
      <c r="N22" s="750"/>
      <c r="O22" s="750"/>
      <c r="P22" s="751"/>
      <c r="Q22" s="799"/>
      <c r="R22" s="800"/>
      <c r="S22" s="800"/>
      <c r="T22" s="800"/>
      <c r="U22" s="800"/>
      <c r="V22" s="800"/>
      <c r="W22" s="800"/>
      <c r="X22" s="800"/>
      <c r="Y22" s="800"/>
      <c r="Z22" s="800"/>
      <c r="AA22" s="800"/>
      <c r="AB22" s="800"/>
      <c r="AC22" s="800"/>
      <c r="AD22" s="800"/>
      <c r="AE22" s="801"/>
      <c r="AF22" s="755"/>
      <c r="AG22" s="756"/>
      <c r="AH22" s="756"/>
      <c r="AI22" s="756"/>
      <c r="AJ22" s="757"/>
      <c r="AK22" s="802"/>
      <c r="AL22" s="803"/>
      <c r="AM22" s="803"/>
      <c r="AN22" s="803"/>
      <c r="AO22" s="803"/>
      <c r="AP22" s="803"/>
      <c r="AQ22" s="803"/>
      <c r="AR22" s="803"/>
      <c r="AS22" s="803"/>
      <c r="AT22" s="803"/>
      <c r="AU22" s="804"/>
      <c r="AV22" s="804"/>
      <c r="AW22" s="804"/>
      <c r="AX22" s="804"/>
      <c r="AY22" s="805"/>
      <c r="AZ22" s="806" t="s">
        <v>388</v>
      </c>
      <c r="BA22" s="806"/>
      <c r="BB22" s="806"/>
      <c r="BC22" s="806"/>
      <c r="BD22" s="807"/>
      <c r="BE22" s="233"/>
      <c r="BF22" s="233"/>
      <c r="BG22" s="233"/>
      <c r="BH22" s="233"/>
      <c r="BI22" s="233"/>
      <c r="BJ22" s="233"/>
      <c r="BK22" s="233"/>
      <c r="BL22" s="233"/>
      <c r="BM22" s="233"/>
      <c r="BN22" s="233"/>
      <c r="BO22" s="233"/>
      <c r="BP22" s="233"/>
      <c r="BQ22" s="238">
        <v>16</v>
      </c>
      <c r="BR22" s="239"/>
      <c r="BS22" s="782"/>
      <c r="BT22" s="783"/>
      <c r="BU22" s="783"/>
      <c r="BV22" s="783"/>
      <c r="BW22" s="783"/>
      <c r="BX22" s="783"/>
      <c r="BY22" s="783"/>
      <c r="BZ22" s="783"/>
      <c r="CA22" s="783"/>
      <c r="CB22" s="783"/>
      <c r="CC22" s="783"/>
      <c r="CD22" s="783"/>
      <c r="CE22" s="783"/>
      <c r="CF22" s="783"/>
      <c r="CG22" s="784"/>
      <c r="CH22" s="785"/>
      <c r="CI22" s="786"/>
      <c r="CJ22" s="786"/>
      <c r="CK22" s="786"/>
      <c r="CL22" s="787"/>
      <c r="CM22" s="785"/>
      <c r="CN22" s="786"/>
      <c r="CO22" s="786"/>
      <c r="CP22" s="786"/>
      <c r="CQ22" s="787"/>
      <c r="CR22" s="785"/>
      <c r="CS22" s="786"/>
      <c r="CT22" s="786"/>
      <c r="CU22" s="786"/>
      <c r="CV22" s="787"/>
      <c r="CW22" s="785"/>
      <c r="CX22" s="786"/>
      <c r="CY22" s="786"/>
      <c r="CZ22" s="786"/>
      <c r="DA22" s="787"/>
      <c r="DB22" s="785"/>
      <c r="DC22" s="786"/>
      <c r="DD22" s="786"/>
      <c r="DE22" s="786"/>
      <c r="DF22" s="787"/>
      <c r="DG22" s="785"/>
      <c r="DH22" s="786"/>
      <c r="DI22" s="786"/>
      <c r="DJ22" s="786"/>
      <c r="DK22" s="787"/>
      <c r="DL22" s="785"/>
      <c r="DM22" s="786"/>
      <c r="DN22" s="786"/>
      <c r="DO22" s="786"/>
      <c r="DP22" s="787"/>
      <c r="DQ22" s="785"/>
      <c r="DR22" s="786"/>
      <c r="DS22" s="786"/>
      <c r="DT22" s="786"/>
      <c r="DU22" s="787"/>
      <c r="DV22" s="782"/>
      <c r="DW22" s="783"/>
      <c r="DX22" s="783"/>
      <c r="DY22" s="783"/>
      <c r="DZ22" s="788"/>
      <c r="EA22" s="234"/>
    </row>
    <row r="23" spans="1:131" s="235" customFormat="1" ht="26.25" customHeight="1" thickBot="1" x14ac:dyDescent="0.25">
      <c r="A23" s="240" t="s">
        <v>389</v>
      </c>
      <c r="B23" s="789" t="s">
        <v>390</v>
      </c>
      <c r="C23" s="790"/>
      <c r="D23" s="790"/>
      <c r="E23" s="790"/>
      <c r="F23" s="790"/>
      <c r="G23" s="790"/>
      <c r="H23" s="790"/>
      <c r="I23" s="790"/>
      <c r="J23" s="790"/>
      <c r="K23" s="790"/>
      <c r="L23" s="790"/>
      <c r="M23" s="790"/>
      <c r="N23" s="790"/>
      <c r="O23" s="790"/>
      <c r="P23" s="791"/>
      <c r="Q23" s="792">
        <v>10606</v>
      </c>
      <c r="R23" s="793"/>
      <c r="S23" s="793"/>
      <c r="T23" s="793"/>
      <c r="U23" s="793"/>
      <c r="V23" s="793">
        <v>9892</v>
      </c>
      <c r="W23" s="793"/>
      <c r="X23" s="793"/>
      <c r="Y23" s="793"/>
      <c r="Z23" s="793"/>
      <c r="AA23" s="793">
        <v>714</v>
      </c>
      <c r="AB23" s="793"/>
      <c r="AC23" s="793"/>
      <c r="AD23" s="793"/>
      <c r="AE23" s="794"/>
      <c r="AF23" s="795">
        <v>661</v>
      </c>
      <c r="AG23" s="793"/>
      <c r="AH23" s="793"/>
      <c r="AI23" s="793"/>
      <c r="AJ23" s="796"/>
      <c r="AK23" s="797"/>
      <c r="AL23" s="798"/>
      <c r="AM23" s="798"/>
      <c r="AN23" s="798"/>
      <c r="AO23" s="798"/>
      <c r="AP23" s="793">
        <v>4834</v>
      </c>
      <c r="AQ23" s="793"/>
      <c r="AR23" s="793"/>
      <c r="AS23" s="793"/>
      <c r="AT23" s="793"/>
      <c r="AU23" s="809"/>
      <c r="AV23" s="809"/>
      <c r="AW23" s="809"/>
      <c r="AX23" s="809"/>
      <c r="AY23" s="810"/>
      <c r="AZ23" s="811" t="s">
        <v>391</v>
      </c>
      <c r="BA23" s="812"/>
      <c r="BB23" s="812"/>
      <c r="BC23" s="812"/>
      <c r="BD23" s="813"/>
      <c r="BE23" s="233"/>
      <c r="BF23" s="233"/>
      <c r="BG23" s="233"/>
      <c r="BH23" s="233"/>
      <c r="BI23" s="233"/>
      <c r="BJ23" s="233"/>
      <c r="BK23" s="233"/>
      <c r="BL23" s="233"/>
      <c r="BM23" s="233"/>
      <c r="BN23" s="233"/>
      <c r="BO23" s="233"/>
      <c r="BP23" s="233"/>
      <c r="BQ23" s="238">
        <v>17</v>
      </c>
      <c r="BR23" s="239"/>
      <c r="BS23" s="782"/>
      <c r="BT23" s="783"/>
      <c r="BU23" s="783"/>
      <c r="BV23" s="783"/>
      <c r="BW23" s="783"/>
      <c r="BX23" s="783"/>
      <c r="BY23" s="783"/>
      <c r="BZ23" s="783"/>
      <c r="CA23" s="783"/>
      <c r="CB23" s="783"/>
      <c r="CC23" s="783"/>
      <c r="CD23" s="783"/>
      <c r="CE23" s="783"/>
      <c r="CF23" s="783"/>
      <c r="CG23" s="784"/>
      <c r="CH23" s="785"/>
      <c r="CI23" s="786"/>
      <c r="CJ23" s="786"/>
      <c r="CK23" s="786"/>
      <c r="CL23" s="787"/>
      <c r="CM23" s="785"/>
      <c r="CN23" s="786"/>
      <c r="CO23" s="786"/>
      <c r="CP23" s="786"/>
      <c r="CQ23" s="787"/>
      <c r="CR23" s="785"/>
      <c r="CS23" s="786"/>
      <c r="CT23" s="786"/>
      <c r="CU23" s="786"/>
      <c r="CV23" s="787"/>
      <c r="CW23" s="785"/>
      <c r="CX23" s="786"/>
      <c r="CY23" s="786"/>
      <c r="CZ23" s="786"/>
      <c r="DA23" s="787"/>
      <c r="DB23" s="785"/>
      <c r="DC23" s="786"/>
      <c r="DD23" s="786"/>
      <c r="DE23" s="786"/>
      <c r="DF23" s="787"/>
      <c r="DG23" s="785"/>
      <c r="DH23" s="786"/>
      <c r="DI23" s="786"/>
      <c r="DJ23" s="786"/>
      <c r="DK23" s="787"/>
      <c r="DL23" s="785"/>
      <c r="DM23" s="786"/>
      <c r="DN23" s="786"/>
      <c r="DO23" s="786"/>
      <c r="DP23" s="787"/>
      <c r="DQ23" s="785"/>
      <c r="DR23" s="786"/>
      <c r="DS23" s="786"/>
      <c r="DT23" s="786"/>
      <c r="DU23" s="787"/>
      <c r="DV23" s="782"/>
      <c r="DW23" s="783"/>
      <c r="DX23" s="783"/>
      <c r="DY23" s="783"/>
      <c r="DZ23" s="788"/>
      <c r="EA23" s="234"/>
    </row>
    <row r="24" spans="1:131" s="235" customFormat="1" ht="26.25" customHeight="1" x14ac:dyDescent="0.2">
      <c r="A24" s="808" t="s">
        <v>392</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82"/>
      <c r="BT24" s="783"/>
      <c r="BU24" s="783"/>
      <c r="BV24" s="783"/>
      <c r="BW24" s="783"/>
      <c r="BX24" s="783"/>
      <c r="BY24" s="783"/>
      <c r="BZ24" s="783"/>
      <c r="CA24" s="783"/>
      <c r="CB24" s="783"/>
      <c r="CC24" s="783"/>
      <c r="CD24" s="783"/>
      <c r="CE24" s="783"/>
      <c r="CF24" s="783"/>
      <c r="CG24" s="784"/>
      <c r="CH24" s="785"/>
      <c r="CI24" s="786"/>
      <c r="CJ24" s="786"/>
      <c r="CK24" s="786"/>
      <c r="CL24" s="787"/>
      <c r="CM24" s="785"/>
      <c r="CN24" s="786"/>
      <c r="CO24" s="786"/>
      <c r="CP24" s="786"/>
      <c r="CQ24" s="787"/>
      <c r="CR24" s="785"/>
      <c r="CS24" s="786"/>
      <c r="CT24" s="786"/>
      <c r="CU24" s="786"/>
      <c r="CV24" s="787"/>
      <c r="CW24" s="785"/>
      <c r="CX24" s="786"/>
      <c r="CY24" s="786"/>
      <c r="CZ24" s="786"/>
      <c r="DA24" s="787"/>
      <c r="DB24" s="785"/>
      <c r="DC24" s="786"/>
      <c r="DD24" s="786"/>
      <c r="DE24" s="786"/>
      <c r="DF24" s="787"/>
      <c r="DG24" s="785"/>
      <c r="DH24" s="786"/>
      <c r="DI24" s="786"/>
      <c r="DJ24" s="786"/>
      <c r="DK24" s="787"/>
      <c r="DL24" s="785"/>
      <c r="DM24" s="786"/>
      <c r="DN24" s="786"/>
      <c r="DO24" s="786"/>
      <c r="DP24" s="787"/>
      <c r="DQ24" s="785"/>
      <c r="DR24" s="786"/>
      <c r="DS24" s="786"/>
      <c r="DT24" s="786"/>
      <c r="DU24" s="787"/>
      <c r="DV24" s="782"/>
      <c r="DW24" s="783"/>
      <c r="DX24" s="783"/>
      <c r="DY24" s="783"/>
      <c r="DZ24" s="788"/>
      <c r="EA24" s="234"/>
    </row>
    <row r="25" spans="1:131" ht="26.25" customHeight="1" thickBot="1" x14ac:dyDescent="0.25">
      <c r="A25" s="739" t="s">
        <v>393</v>
      </c>
      <c r="B25" s="739"/>
      <c r="C25" s="739"/>
      <c r="D25" s="739"/>
      <c r="E25" s="739"/>
      <c r="F25" s="739"/>
      <c r="G25" s="739"/>
      <c r="H25" s="739"/>
      <c r="I25" s="739"/>
      <c r="J25" s="739"/>
      <c r="K25" s="739"/>
      <c r="L25" s="739"/>
      <c r="M25" s="739"/>
      <c r="N25" s="739"/>
      <c r="O25" s="739"/>
      <c r="P25" s="739"/>
      <c r="Q25" s="739"/>
      <c r="R25" s="739"/>
      <c r="S25" s="739"/>
      <c r="T25" s="739"/>
      <c r="U25" s="739"/>
      <c r="V25" s="739"/>
      <c r="W25" s="739"/>
      <c r="X25" s="739"/>
      <c r="Y25" s="739"/>
      <c r="Z25" s="739"/>
      <c r="AA25" s="739"/>
      <c r="AB25" s="739"/>
      <c r="AC25" s="739"/>
      <c r="AD25" s="739"/>
      <c r="AE25" s="739"/>
      <c r="AF25" s="739"/>
      <c r="AG25" s="739"/>
      <c r="AH25" s="739"/>
      <c r="AI25" s="739"/>
      <c r="AJ25" s="739"/>
      <c r="AK25" s="739"/>
      <c r="AL25" s="739"/>
      <c r="AM25" s="739"/>
      <c r="AN25" s="739"/>
      <c r="AO25" s="739"/>
      <c r="AP25" s="739"/>
      <c r="AQ25" s="739"/>
      <c r="AR25" s="739"/>
      <c r="AS25" s="739"/>
      <c r="AT25" s="739"/>
      <c r="AU25" s="739"/>
      <c r="AV25" s="739"/>
      <c r="AW25" s="739"/>
      <c r="AX25" s="739"/>
      <c r="AY25" s="739"/>
      <c r="AZ25" s="739"/>
      <c r="BA25" s="739"/>
      <c r="BB25" s="739"/>
      <c r="BC25" s="739"/>
      <c r="BD25" s="739"/>
      <c r="BE25" s="739"/>
      <c r="BF25" s="739"/>
      <c r="BG25" s="739"/>
      <c r="BH25" s="739"/>
      <c r="BI25" s="739"/>
      <c r="BJ25" s="232"/>
      <c r="BK25" s="232"/>
      <c r="BL25" s="232"/>
      <c r="BM25" s="232"/>
      <c r="BN25" s="232"/>
      <c r="BO25" s="241"/>
      <c r="BP25" s="241"/>
      <c r="BQ25" s="238">
        <v>19</v>
      </c>
      <c r="BR25" s="239"/>
      <c r="BS25" s="782"/>
      <c r="BT25" s="783"/>
      <c r="BU25" s="783"/>
      <c r="BV25" s="783"/>
      <c r="BW25" s="783"/>
      <c r="BX25" s="783"/>
      <c r="BY25" s="783"/>
      <c r="BZ25" s="783"/>
      <c r="CA25" s="783"/>
      <c r="CB25" s="783"/>
      <c r="CC25" s="783"/>
      <c r="CD25" s="783"/>
      <c r="CE25" s="783"/>
      <c r="CF25" s="783"/>
      <c r="CG25" s="784"/>
      <c r="CH25" s="785"/>
      <c r="CI25" s="786"/>
      <c r="CJ25" s="786"/>
      <c r="CK25" s="786"/>
      <c r="CL25" s="787"/>
      <c r="CM25" s="785"/>
      <c r="CN25" s="786"/>
      <c r="CO25" s="786"/>
      <c r="CP25" s="786"/>
      <c r="CQ25" s="787"/>
      <c r="CR25" s="785"/>
      <c r="CS25" s="786"/>
      <c r="CT25" s="786"/>
      <c r="CU25" s="786"/>
      <c r="CV25" s="787"/>
      <c r="CW25" s="785"/>
      <c r="CX25" s="786"/>
      <c r="CY25" s="786"/>
      <c r="CZ25" s="786"/>
      <c r="DA25" s="787"/>
      <c r="DB25" s="785"/>
      <c r="DC25" s="786"/>
      <c r="DD25" s="786"/>
      <c r="DE25" s="786"/>
      <c r="DF25" s="787"/>
      <c r="DG25" s="785"/>
      <c r="DH25" s="786"/>
      <c r="DI25" s="786"/>
      <c r="DJ25" s="786"/>
      <c r="DK25" s="787"/>
      <c r="DL25" s="785"/>
      <c r="DM25" s="786"/>
      <c r="DN25" s="786"/>
      <c r="DO25" s="786"/>
      <c r="DP25" s="787"/>
      <c r="DQ25" s="785"/>
      <c r="DR25" s="786"/>
      <c r="DS25" s="786"/>
      <c r="DT25" s="786"/>
      <c r="DU25" s="787"/>
      <c r="DV25" s="782"/>
      <c r="DW25" s="783"/>
      <c r="DX25" s="783"/>
      <c r="DY25" s="783"/>
      <c r="DZ25" s="788"/>
      <c r="EA25" s="230"/>
    </row>
    <row r="26" spans="1:131" ht="26.25" customHeight="1" x14ac:dyDescent="0.2">
      <c r="A26" s="729" t="s">
        <v>369</v>
      </c>
      <c r="B26" s="730"/>
      <c r="C26" s="730"/>
      <c r="D26" s="730"/>
      <c r="E26" s="730"/>
      <c r="F26" s="730"/>
      <c r="G26" s="730"/>
      <c r="H26" s="730"/>
      <c r="I26" s="730"/>
      <c r="J26" s="730"/>
      <c r="K26" s="730"/>
      <c r="L26" s="730"/>
      <c r="M26" s="730"/>
      <c r="N26" s="730"/>
      <c r="O26" s="730"/>
      <c r="P26" s="731"/>
      <c r="Q26" s="725" t="s">
        <v>394</v>
      </c>
      <c r="R26" s="721"/>
      <c r="S26" s="721"/>
      <c r="T26" s="721"/>
      <c r="U26" s="722"/>
      <c r="V26" s="725" t="s">
        <v>395</v>
      </c>
      <c r="W26" s="721"/>
      <c r="X26" s="721"/>
      <c r="Y26" s="721"/>
      <c r="Z26" s="722"/>
      <c r="AA26" s="725" t="s">
        <v>396</v>
      </c>
      <c r="AB26" s="721"/>
      <c r="AC26" s="721"/>
      <c r="AD26" s="721"/>
      <c r="AE26" s="721"/>
      <c r="AF26" s="814" t="s">
        <v>397</v>
      </c>
      <c r="AG26" s="815"/>
      <c r="AH26" s="815"/>
      <c r="AI26" s="815"/>
      <c r="AJ26" s="816"/>
      <c r="AK26" s="721" t="s">
        <v>398</v>
      </c>
      <c r="AL26" s="721"/>
      <c r="AM26" s="721"/>
      <c r="AN26" s="721"/>
      <c r="AO26" s="722"/>
      <c r="AP26" s="725" t="s">
        <v>399</v>
      </c>
      <c r="AQ26" s="721"/>
      <c r="AR26" s="721"/>
      <c r="AS26" s="721"/>
      <c r="AT26" s="722"/>
      <c r="AU26" s="725" t="s">
        <v>400</v>
      </c>
      <c r="AV26" s="721"/>
      <c r="AW26" s="721"/>
      <c r="AX26" s="721"/>
      <c r="AY26" s="722"/>
      <c r="AZ26" s="725" t="s">
        <v>401</v>
      </c>
      <c r="BA26" s="721"/>
      <c r="BB26" s="721"/>
      <c r="BC26" s="721"/>
      <c r="BD26" s="722"/>
      <c r="BE26" s="725" t="s">
        <v>376</v>
      </c>
      <c r="BF26" s="721"/>
      <c r="BG26" s="721"/>
      <c r="BH26" s="721"/>
      <c r="BI26" s="727"/>
      <c r="BJ26" s="232"/>
      <c r="BK26" s="232"/>
      <c r="BL26" s="232"/>
      <c r="BM26" s="232"/>
      <c r="BN26" s="232"/>
      <c r="BO26" s="241"/>
      <c r="BP26" s="241"/>
      <c r="BQ26" s="238">
        <v>20</v>
      </c>
      <c r="BR26" s="239"/>
      <c r="BS26" s="782"/>
      <c r="BT26" s="783"/>
      <c r="BU26" s="783"/>
      <c r="BV26" s="783"/>
      <c r="BW26" s="783"/>
      <c r="BX26" s="783"/>
      <c r="BY26" s="783"/>
      <c r="BZ26" s="783"/>
      <c r="CA26" s="783"/>
      <c r="CB26" s="783"/>
      <c r="CC26" s="783"/>
      <c r="CD26" s="783"/>
      <c r="CE26" s="783"/>
      <c r="CF26" s="783"/>
      <c r="CG26" s="784"/>
      <c r="CH26" s="785"/>
      <c r="CI26" s="786"/>
      <c r="CJ26" s="786"/>
      <c r="CK26" s="786"/>
      <c r="CL26" s="787"/>
      <c r="CM26" s="785"/>
      <c r="CN26" s="786"/>
      <c r="CO26" s="786"/>
      <c r="CP26" s="786"/>
      <c r="CQ26" s="787"/>
      <c r="CR26" s="785"/>
      <c r="CS26" s="786"/>
      <c r="CT26" s="786"/>
      <c r="CU26" s="786"/>
      <c r="CV26" s="787"/>
      <c r="CW26" s="785"/>
      <c r="CX26" s="786"/>
      <c r="CY26" s="786"/>
      <c r="CZ26" s="786"/>
      <c r="DA26" s="787"/>
      <c r="DB26" s="785"/>
      <c r="DC26" s="786"/>
      <c r="DD26" s="786"/>
      <c r="DE26" s="786"/>
      <c r="DF26" s="787"/>
      <c r="DG26" s="785"/>
      <c r="DH26" s="786"/>
      <c r="DI26" s="786"/>
      <c r="DJ26" s="786"/>
      <c r="DK26" s="787"/>
      <c r="DL26" s="785"/>
      <c r="DM26" s="786"/>
      <c r="DN26" s="786"/>
      <c r="DO26" s="786"/>
      <c r="DP26" s="787"/>
      <c r="DQ26" s="785"/>
      <c r="DR26" s="786"/>
      <c r="DS26" s="786"/>
      <c r="DT26" s="786"/>
      <c r="DU26" s="787"/>
      <c r="DV26" s="782"/>
      <c r="DW26" s="783"/>
      <c r="DX26" s="783"/>
      <c r="DY26" s="783"/>
      <c r="DZ26" s="788"/>
      <c r="EA26" s="230"/>
    </row>
    <row r="27" spans="1:131" ht="26.25" customHeight="1" thickBot="1" x14ac:dyDescent="0.25">
      <c r="A27" s="732"/>
      <c r="B27" s="733"/>
      <c r="C27" s="733"/>
      <c r="D27" s="733"/>
      <c r="E27" s="733"/>
      <c r="F27" s="733"/>
      <c r="G27" s="733"/>
      <c r="H27" s="733"/>
      <c r="I27" s="733"/>
      <c r="J27" s="733"/>
      <c r="K27" s="733"/>
      <c r="L27" s="733"/>
      <c r="M27" s="733"/>
      <c r="N27" s="733"/>
      <c r="O27" s="733"/>
      <c r="P27" s="734"/>
      <c r="Q27" s="726"/>
      <c r="R27" s="723"/>
      <c r="S27" s="723"/>
      <c r="T27" s="723"/>
      <c r="U27" s="724"/>
      <c r="V27" s="726"/>
      <c r="W27" s="723"/>
      <c r="X27" s="723"/>
      <c r="Y27" s="723"/>
      <c r="Z27" s="724"/>
      <c r="AA27" s="726"/>
      <c r="AB27" s="723"/>
      <c r="AC27" s="723"/>
      <c r="AD27" s="723"/>
      <c r="AE27" s="723"/>
      <c r="AF27" s="817"/>
      <c r="AG27" s="818"/>
      <c r="AH27" s="818"/>
      <c r="AI27" s="818"/>
      <c r="AJ27" s="819"/>
      <c r="AK27" s="723"/>
      <c r="AL27" s="723"/>
      <c r="AM27" s="723"/>
      <c r="AN27" s="723"/>
      <c r="AO27" s="724"/>
      <c r="AP27" s="726"/>
      <c r="AQ27" s="723"/>
      <c r="AR27" s="723"/>
      <c r="AS27" s="723"/>
      <c r="AT27" s="724"/>
      <c r="AU27" s="726"/>
      <c r="AV27" s="723"/>
      <c r="AW27" s="723"/>
      <c r="AX27" s="723"/>
      <c r="AY27" s="724"/>
      <c r="AZ27" s="726"/>
      <c r="BA27" s="723"/>
      <c r="BB27" s="723"/>
      <c r="BC27" s="723"/>
      <c r="BD27" s="724"/>
      <c r="BE27" s="726"/>
      <c r="BF27" s="723"/>
      <c r="BG27" s="723"/>
      <c r="BH27" s="723"/>
      <c r="BI27" s="728"/>
      <c r="BJ27" s="232"/>
      <c r="BK27" s="232"/>
      <c r="BL27" s="232"/>
      <c r="BM27" s="232"/>
      <c r="BN27" s="232"/>
      <c r="BO27" s="241"/>
      <c r="BP27" s="241"/>
      <c r="BQ27" s="238">
        <v>21</v>
      </c>
      <c r="BR27" s="239"/>
      <c r="BS27" s="782"/>
      <c r="BT27" s="783"/>
      <c r="BU27" s="783"/>
      <c r="BV27" s="783"/>
      <c r="BW27" s="783"/>
      <c r="BX27" s="783"/>
      <c r="BY27" s="783"/>
      <c r="BZ27" s="783"/>
      <c r="CA27" s="783"/>
      <c r="CB27" s="783"/>
      <c r="CC27" s="783"/>
      <c r="CD27" s="783"/>
      <c r="CE27" s="783"/>
      <c r="CF27" s="783"/>
      <c r="CG27" s="784"/>
      <c r="CH27" s="785"/>
      <c r="CI27" s="786"/>
      <c r="CJ27" s="786"/>
      <c r="CK27" s="786"/>
      <c r="CL27" s="787"/>
      <c r="CM27" s="785"/>
      <c r="CN27" s="786"/>
      <c r="CO27" s="786"/>
      <c r="CP27" s="786"/>
      <c r="CQ27" s="787"/>
      <c r="CR27" s="785"/>
      <c r="CS27" s="786"/>
      <c r="CT27" s="786"/>
      <c r="CU27" s="786"/>
      <c r="CV27" s="787"/>
      <c r="CW27" s="785"/>
      <c r="CX27" s="786"/>
      <c r="CY27" s="786"/>
      <c r="CZ27" s="786"/>
      <c r="DA27" s="787"/>
      <c r="DB27" s="785"/>
      <c r="DC27" s="786"/>
      <c r="DD27" s="786"/>
      <c r="DE27" s="786"/>
      <c r="DF27" s="787"/>
      <c r="DG27" s="785"/>
      <c r="DH27" s="786"/>
      <c r="DI27" s="786"/>
      <c r="DJ27" s="786"/>
      <c r="DK27" s="787"/>
      <c r="DL27" s="785"/>
      <c r="DM27" s="786"/>
      <c r="DN27" s="786"/>
      <c r="DO27" s="786"/>
      <c r="DP27" s="787"/>
      <c r="DQ27" s="785"/>
      <c r="DR27" s="786"/>
      <c r="DS27" s="786"/>
      <c r="DT27" s="786"/>
      <c r="DU27" s="787"/>
      <c r="DV27" s="782"/>
      <c r="DW27" s="783"/>
      <c r="DX27" s="783"/>
      <c r="DY27" s="783"/>
      <c r="DZ27" s="788"/>
      <c r="EA27" s="230"/>
    </row>
    <row r="28" spans="1:131" ht="26.25" customHeight="1" thickTop="1" x14ac:dyDescent="0.2">
      <c r="A28" s="242">
        <v>1</v>
      </c>
      <c r="B28" s="760" t="s">
        <v>402</v>
      </c>
      <c r="C28" s="761"/>
      <c r="D28" s="761"/>
      <c r="E28" s="761"/>
      <c r="F28" s="761"/>
      <c r="G28" s="761"/>
      <c r="H28" s="761"/>
      <c r="I28" s="761"/>
      <c r="J28" s="761"/>
      <c r="K28" s="761"/>
      <c r="L28" s="761"/>
      <c r="M28" s="761"/>
      <c r="N28" s="761"/>
      <c r="O28" s="761"/>
      <c r="P28" s="762"/>
      <c r="Q28" s="822">
        <v>2693</v>
      </c>
      <c r="R28" s="823"/>
      <c r="S28" s="823"/>
      <c r="T28" s="823"/>
      <c r="U28" s="823"/>
      <c r="V28" s="823">
        <v>2519</v>
      </c>
      <c r="W28" s="823"/>
      <c r="X28" s="823"/>
      <c r="Y28" s="823"/>
      <c r="Z28" s="823"/>
      <c r="AA28" s="823">
        <v>174</v>
      </c>
      <c r="AB28" s="823"/>
      <c r="AC28" s="823"/>
      <c r="AD28" s="823"/>
      <c r="AE28" s="824"/>
      <c r="AF28" s="825">
        <v>174</v>
      </c>
      <c r="AG28" s="823"/>
      <c r="AH28" s="823"/>
      <c r="AI28" s="823"/>
      <c r="AJ28" s="826"/>
      <c r="AK28" s="827">
        <v>185</v>
      </c>
      <c r="AL28" s="828"/>
      <c r="AM28" s="828"/>
      <c r="AN28" s="828"/>
      <c r="AO28" s="828"/>
      <c r="AP28" s="828" t="s">
        <v>515</v>
      </c>
      <c r="AQ28" s="828"/>
      <c r="AR28" s="828"/>
      <c r="AS28" s="828"/>
      <c r="AT28" s="828"/>
      <c r="AU28" s="828" t="s">
        <v>515</v>
      </c>
      <c r="AV28" s="828"/>
      <c r="AW28" s="828"/>
      <c r="AX28" s="828"/>
      <c r="AY28" s="828"/>
      <c r="AZ28" s="829" t="s">
        <v>515</v>
      </c>
      <c r="BA28" s="829"/>
      <c r="BB28" s="829"/>
      <c r="BC28" s="829"/>
      <c r="BD28" s="829"/>
      <c r="BE28" s="820"/>
      <c r="BF28" s="820"/>
      <c r="BG28" s="820"/>
      <c r="BH28" s="820"/>
      <c r="BI28" s="821"/>
      <c r="BJ28" s="232"/>
      <c r="BK28" s="232"/>
      <c r="BL28" s="232"/>
      <c r="BM28" s="232"/>
      <c r="BN28" s="232"/>
      <c r="BO28" s="241"/>
      <c r="BP28" s="241"/>
      <c r="BQ28" s="238">
        <v>22</v>
      </c>
      <c r="BR28" s="239"/>
      <c r="BS28" s="782"/>
      <c r="BT28" s="783"/>
      <c r="BU28" s="783"/>
      <c r="BV28" s="783"/>
      <c r="BW28" s="783"/>
      <c r="BX28" s="783"/>
      <c r="BY28" s="783"/>
      <c r="BZ28" s="783"/>
      <c r="CA28" s="783"/>
      <c r="CB28" s="783"/>
      <c r="CC28" s="783"/>
      <c r="CD28" s="783"/>
      <c r="CE28" s="783"/>
      <c r="CF28" s="783"/>
      <c r="CG28" s="784"/>
      <c r="CH28" s="785"/>
      <c r="CI28" s="786"/>
      <c r="CJ28" s="786"/>
      <c r="CK28" s="786"/>
      <c r="CL28" s="787"/>
      <c r="CM28" s="785"/>
      <c r="CN28" s="786"/>
      <c r="CO28" s="786"/>
      <c r="CP28" s="786"/>
      <c r="CQ28" s="787"/>
      <c r="CR28" s="785"/>
      <c r="CS28" s="786"/>
      <c r="CT28" s="786"/>
      <c r="CU28" s="786"/>
      <c r="CV28" s="787"/>
      <c r="CW28" s="785"/>
      <c r="CX28" s="786"/>
      <c r="CY28" s="786"/>
      <c r="CZ28" s="786"/>
      <c r="DA28" s="787"/>
      <c r="DB28" s="785"/>
      <c r="DC28" s="786"/>
      <c r="DD28" s="786"/>
      <c r="DE28" s="786"/>
      <c r="DF28" s="787"/>
      <c r="DG28" s="785"/>
      <c r="DH28" s="786"/>
      <c r="DI28" s="786"/>
      <c r="DJ28" s="786"/>
      <c r="DK28" s="787"/>
      <c r="DL28" s="785"/>
      <c r="DM28" s="786"/>
      <c r="DN28" s="786"/>
      <c r="DO28" s="786"/>
      <c r="DP28" s="787"/>
      <c r="DQ28" s="785"/>
      <c r="DR28" s="786"/>
      <c r="DS28" s="786"/>
      <c r="DT28" s="786"/>
      <c r="DU28" s="787"/>
      <c r="DV28" s="782"/>
      <c r="DW28" s="783"/>
      <c r="DX28" s="783"/>
      <c r="DY28" s="783"/>
      <c r="DZ28" s="788"/>
      <c r="EA28" s="230"/>
    </row>
    <row r="29" spans="1:131" ht="26.25" customHeight="1" x14ac:dyDescent="0.2">
      <c r="A29" s="242">
        <v>2</v>
      </c>
      <c r="B29" s="749" t="s">
        <v>403</v>
      </c>
      <c r="C29" s="750"/>
      <c r="D29" s="750"/>
      <c r="E29" s="750"/>
      <c r="F29" s="750"/>
      <c r="G29" s="750"/>
      <c r="H29" s="750"/>
      <c r="I29" s="750"/>
      <c r="J29" s="750"/>
      <c r="K29" s="750"/>
      <c r="L29" s="750"/>
      <c r="M29" s="750"/>
      <c r="N29" s="750"/>
      <c r="O29" s="750"/>
      <c r="P29" s="751"/>
      <c r="Q29" s="752">
        <v>2038</v>
      </c>
      <c r="R29" s="753"/>
      <c r="S29" s="753"/>
      <c r="T29" s="753"/>
      <c r="U29" s="753"/>
      <c r="V29" s="753">
        <v>1943</v>
      </c>
      <c r="W29" s="753"/>
      <c r="X29" s="753"/>
      <c r="Y29" s="753"/>
      <c r="Z29" s="753"/>
      <c r="AA29" s="753">
        <v>95</v>
      </c>
      <c r="AB29" s="753"/>
      <c r="AC29" s="753"/>
      <c r="AD29" s="753"/>
      <c r="AE29" s="754"/>
      <c r="AF29" s="755">
        <v>95</v>
      </c>
      <c r="AG29" s="756"/>
      <c r="AH29" s="756"/>
      <c r="AI29" s="756"/>
      <c r="AJ29" s="757"/>
      <c r="AK29" s="834">
        <v>303</v>
      </c>
      <c r="AL29" s="830"/>
      <c r="AM29" s="830"/>
      <c r="AN29" s="830"/>
      <c r="AO29" s="830"/>
      <c r="AP29" s="830" t="s">
        <v>515</v>
      </c>
      <c r="AQ29" s="830"/>
      <c r="AR29" s="830"/>
      <c r="AS29" s="830"/>
      <c r="AT29" s="830"/>
      <c r="AU29" s="830" t="s">
        <v>515</v>
      </c>
      <c r="AV29" s="830"/>
      <c r="AW29" s="830"/>
      <c r="AX29" s="830"/>
      <c r="AY29" s="830"/>
      <c r="AZ29" s="831" t="s">
        <v>515</v>
      </c>
      <c r="BA29" s="831"/>
      <c r="BB29" s="831"/>
      <c r="BC29" s="831"/>
      <c r="BD29" s="831"/>
      <c r="BE29" s="832" t="s">
        <v>581</v>
      </c>
      <c r="BF29" s="832"/>
      <c r="BG29" s="832"/>
      <c r="BH29" s="832"/>
      <c r="BI29" s="833"/>
      <c r="BJ29" s="232"/>
      <c r="BK29" s="232"/>
      <c r="BL29" s="232"/>
      <c r="BM29" s="232"/>
      <c r="BN29" s="232"/>
      <c r="BO29" s="241"/>
      <c r="BP29" s="241"/>
      <c r="BQ29" s="238">
        <v>23</v>
      </c>
      <c r="BR29" s="239"/>
      <c r="BS29" s="782"/>
      <c r="BT29" s="783"/>
      <c r="BU29" s="783"/>
      <c r="BV29" s="783"/>
      <c r="BW29" s="783"/>
      <c r="BX29" s="783"/>
      <c r="BY29" s="783"/>
      <c r="BZ29" s="783"/>
      <c r="CA29" s="783"/>
      <c r="CB29" s="783"/>
      <c r="CC29" s="783"/>
      <c r="CD29" s="783"/>
      <c r="CE29" s="783"/>
      <c r="CF29" s="783"/>
      <c r="CG29" s="784"/>
      <c r="CH29" s="785"/>
      <c r="CI29" s="786"/>
      <c r="CJ29" s="786"/>
      <c r="CK29" s="786"/>
      <c r="CL29" s="787"/>
      <c r="CM29" s="785"/>
      <c r="CN29" s="786"/>
      <c r="CO29" s="786"/>
      <c r="CP29" s="786"/>
      <c r="CQ29" s="787"/>
      <c r="CR29" s="785"/>
      <c r="CS29" s="786"/>
      <c r="CT29" s="786"/>
      <c r="CU29" s="786"/>
      <c r="CV29" s="787"/>
      <c r="CW29" s="785"/>
      <c r="CX29" s="786"/>
      <c r="CY29" s="786"/>
      <c r="CZ29" s="786"/>
      <c r="DA29" s="787"/>
      <c r="DB29" s="785"/>
      <c r="DC29" s="786"/>
      <c r="DD29" s="786"/>
      <c r="DE29" s="786"/>
      <c r="DF29" s="787"/>
      <c r="DG29" s="785"/>
      <c r="DH29" s="786"/>
      <c r="DI29" s="786"/>
      <c r="DJ29" s="786"/>
      <c r="DK29" s="787"/>
      <c r="DL29" s="785"/>
      <c r="DM29" s="786"/>
      <c r="DN29" s="786"/>
      <c r="DO29" s="786"/>
      <c r="DP29" s="787"/>
      <c r="DQ29" s="785"/>
      <c r="DR29" s="786"/>
      <c r="DS29" s="786"/>
      <c r="DT29" s="786"/>
      <c r="DU29" s="787"/>
      <c r="DV29" s="782"/>
      <c r="DW29" s="783"/>
      <c r="DX29" s="783"/>
      <c r="DY29" s="783"/>
      <c r="DZ29" s="788"/>
      <c r="EA29" s="230"/>
    </row>
    <row r="30" spans="1:131" ht="26.25" customHeight="1" x14ac:dyDescent="0.2">
      <c r="A30" s="242">
        <v>3</v>
      </c>
      <c r="B30" s="749" t="s">
        <v>404</v>
      </c>
      <c r="C30" s="750"/>
      <c r="D30" s="750"/>
      <c r="E30" s="750"/>
      <c r="F30" s="750"/>
      <c r="G30" s="750"/>
      <c r="H30" s="750"/>
      <c r="I30" s="750"/>
      <c r="J30" s="750"/>
      <c r="K30" s="750"/>
      <c r="L30" s="750"/>
      <c r="M30" s="750"/>
      <c r="N30" s="750"/>
      <c r="O30" s="750"/>
      <c r="P30" s="751"/>
      <c r="Q30" s="752">
        <v>585</v>
      </c>
      <c r="R30" s="753"/>
      <c r="S30" s="753"/>
      <c r="T30" s="753"/>
      <c r="U30" s="753"/>
      <c r="V30" s="753">
        <v>568</v>
      </c>
      <c r="W30" s="753"/>
      <c r="X30" s="753"/>
      <c r="Y30" s="753"/>
      <c r="Z30" s="753"/>
      <c r="AA30" s="753">
        <v>17</v>
      </c>
      <c r="AB30" s="753"/>
      <c r="AC30" s="753"/>
      <c r="AD30" s="753"/>
      <c r="AE30" s="754"/>
      <c r="AF30" s="755">
        <v>17</v>
      </c>
      <c r="AG30" s="756"/>
      <c r="AH30" s="756"/>
      <c r="AI30" s="756"/>
      <c r="AJ30" s="757"/>
      <c r="AK30" s="834">
        <v>59</v>
      </c>
      <c r="AL30" s="830"/>
      <c r="AM30" s="830"/>
      <c r="AN30" s="830"/>
      <c r="AO30" s="830"/>
      <c r="AP30" s="830" t="s">
        <v>515</v>
      </c>
      <c r="AQ30" s="830"/>
      <c r="AR30" s="830"/>
      <c r="AS30" s="830"/>
      <c r="AT30" s="830"/>
      <c r="AU30" s="830" t="s">
        <v>515</v>
      </c>
      <c r="AV30" s="830"/>
      <c r="AW30" s="830"/>
      <c r="AX30" s="830"/>
      <c r="AY30" s="830"/>
      <c r="AZ30" s="831" t="s">
        <v>515</v>
      </c>
      <c r="BA30" s="831"/>
      <c r="BB30" s="831"/>
      <c r="BC30" s="831"/>
      <c r="BD30" s="831"/>
      <c r="BE30" s="832"/>
      <c r="BF30" s="832"/>
      <c r="BG30" s="832"/>
      <c r="BH30" s="832"/>
      <c r="BI30" s="833"/>
      <c r="BJ30" s="232"/>
      <c r="BK30" s="232"/>
      <c r="BL30" s="232"/>
      <c r="BM30" s="232"/>
      <c r="BN30" s="232"/>
      <c r="BO30" s="241"/>
      <c r="BP30" s="241"/>
      <c r="BQ30" s="238">
        <v>24</v>
      </c>
      <c r="BR30" s="239"/>
      <c r="BS30" s="782"/>
      <c r="BT30" s="783"/>
      <c r="BU30" s="783"/>
      <c r="BV30" s="783"/>
      <c r="BW30" s="783"/>
      <c r="BX30" s="783"/>
      <c r="BY30" s="783"/>
      <c r="BZ30" s="783"/>
      <c r="CA30" s="783"/>
      <c r="CB30" s="783"/>
      <c r="CC30" s="783"/>
      <c r="CD30" s="783"/>
      <c r="CE30" s="783"/>
      <c r="CF30" s="783"/>
      <c r="CG30" s="784"/>
      <c r="CH30" s="785"/>
      <c r="CI30" s="786"/>
      <c r="CJ30" s="786"/>
      <c r="CK30" s="786"/>
      <c r="CL30" s="787"/>
      <c r="CM30" s="785"/>
      <c r="CN30" s="786"/>
      <c r="CO30" s="786"/>
      <c r="CP30" s="786"/>
      <c r="CQ30" s="787"/>
      <c r="CR30" s="785"/>
      <c r="CS30" s="786"/>
      <c r="CT30" s="786"/>
      <c r="CU30" s="786"/>
      <c r="CV30" s="787"/>
      <c r="CW30" s="785"/>
      <c r="CX30" s="786"/>
      <c r="CY30" s="786"/>
      <c r="CZ30" s="786"/>
      <c r="DA30" s="787"/>
      <c r="DB30" s="785"/>
      <c r="DC30" s="786"/>
      <c r="DD30" s="786"/>
      <c r="DE30" s="786"/>
      <c r="DF30" s="787"/>
      <c r="DG30" s="785"/>
      <c r="DH30" s="786"/>
      <c r="DI30" s="786"/>
      <c r="DJ30" s="786"/>
      <c r="DK30" s="787"/>
      <c r="DL30" s="785"/>
      <c r="DM30" s="786"/>
      <c r="DN30" s="786"/>
      <c r="DO30" s="786"/>
      <c r="DP30" s="787"/>
      <c r="DQ30" s="785"/>
      <c r="DR30" s="786"/>
      <c r="DS30" s="786"/>
      <c r="DT30" s="786"/>
      <c r="DU30" s="787"/>
      <c r="DV30" s="782"/>
      <c r="DW30" s="783"/>
      <c r="DX30" s="783"/>
      <c r="DY30" s="783"/>
      <c r="DZ30" s="788"/>
      <c r="EA30" s="230"/>
    </row>
    <row r="31" spans="1:131" ht="26.25" customHeight="1" x14ac:dyDescent="0.2">
      <c r="A31" s="242">
        <v>4</v>
      </c>
      <c r="B31" s="749" t="s">
        <v>405</v>
      </c>
      <c r="C31" s="750"/>
      <c r="D31" s="750"/>
      <c r="E31" s="750"/>
      <c r="F31" s="750"/>
      <c r="G31" s="750"/>
      <c r="H31" s="750"/>
      <c r="I31" s="750"/>
      <c r="J31" s="750"/>
      <c r="K31" s="750"/>
      <c r="L31" s="750"/>
      <c r="M31" s="750"/>
      <c r="N31" s="750"/>
      <c r="O31" s="750"/>
      <c r="P31" s="751"/>
      <c r="Q31" s="752">
        <v>294</v>
      </c>
      <c r="R31" s="753"/>
      <c r="S31" s="753"/>
      <c r="T31" s="753"/>
      <c r="U31" s="753"/>
      <c r="V31" s="753">
        <v>232</v>
      </c>
      <c r="W31" s="753"/>
      <c r="X31" s="753"/>
      <c r="Y31" s="753"/>
      <c r="Z31" s="753"/>
      <c r="AA31" s="753">
        <v>62</v>
      </c>
      <c r="AB31" s="753"/>
      <c r="AC31" s="753"/>
      <c r="AD31" s="753"/>
      <c r="AE31" s="754"/>
      <c r="AF31" s="755">
        <v>884</v>
      </c>
      <c r="AG31" s="756"/>
      <c r="AH31" s="756"/>
      <c r="AI31" s="756"/>
      <c r="AJ31" s="757"/>
      <c r="AK31" s="834" t="s">
        <v>515</v>
      </c>
      <c r="AL31" s="830"/>
      <c r="AM31" s="830"/>
      <c r="AN31" s="830"/>
      <c r="AO31" s="830"/>
      <c r="AP31" s="830">
        <v>209</v>
      </c>
      <c r="AQ31" s="830"/>
      <c r="AR31" s="830"/>
      <c r="AS31" s="830"/>
      <c r="AT31" s="830"/>
      <c r="AU31" s="830">
        <v>3</v>
      </c>
      <c r="AV31" s="830"/>
      <c r="AW31" s="830"/>
      <c r="AX31" s="830"/>
      <c r="AY31" s="830"/>
      <c r="AZ31" s="831" t="s">
        <v>515</v>
      </c>
      <c r="BA31" s="831"/>
      <c r="BB31" s="831"/>
      <c r="BC31" s="831"/>
      <c r="BD31" s="831"/>
      <c r="BE31" s="832" t="s">
        <v>583</v>
      </c>
      <c r="BF31" s="832"/>
      <c r="BG31" s="832"/>
      <c r="BH31" s="832"/>
      <c r="BI31" s="833"/>
      <c r="BJ31" s="232"/>
      <c r="BK31" s="232"/>
      <c r="BL31" s="232"/>
      <c r="BM31" s="232"/>
      <c r="BN31" s="232"/>
      <c r="BO31" s="241"/>
      <c r="BP31" s="241"/>
      <c r="BQ31" s="238">
        <v>25</v>
      </c>
      <c r="BR31" s="239"/>
      <c r="BS31" s="782"/>
      <c r="BT31" s="783"/>
      <c r="BU31" s="783"/>
      <c r="BV31" s="783"/>
      <c r="BW31" s="783"/>
      <c r="BX31" s="783"/>
      <c r="BY31" s="783"/>
      <c r="BZ31" s="783"/>
      <c r="CA31" s="783"/>
      <c r="CB31" s="783"/>
      <c r="CC31" s="783"/>
      <c r="CD31" s="783"/>
      <c r="CE31" s="783"/>
      <c r="CF31" s="783"/>
      <c r="CG31" s="784"/>
      <c r="CH31" s="785"/>
      <c r="CI31" s="786"/>
      <c r="CJ31" s="786"/>
      <c r="CK31" s="786"/>
      <c r="CL31" s="787"/>
      <c r="CM31" s="785"/>
      <c r="CN31" s="786"/>
      <c r="CO31" s="786"/>
      <c r="CP31" s="786"/>
      <c r="CQ31" s="787"/>
      <c r="CR31" s="785"/>
      <c r="CS31" s="786"/>
      <c r="CT31" s="786"/>
      <c r="CU31" s="786"/>
      <c r="CV31" s="787"/>
      <c r="CW31" s="785"/>
      <c r="CX31" s="786"/>
      <c r="CY31" s="786"/>
      <c r="CZ31" s="786"/>
      <c r="DA31" s="787"/>
      <c r="DB31" s="785"/>
      <c r="DC31" s="786"/>
      <c r="DD31" s="786"/>
      <c r="DE31" s="786"/>
      <c r="DF31" s="787"/>
      <c r="DG31" s="785"/>
      <c r="DH31" s="786"/>
      <c r="DI31" s="786"/>
      <c r="DJ31" s="786"/>
      <c r="DK31" s="787"/>
      <c r="DL31" s="785"/>
      <c r="DM31" s="786"/>
      <c r="DN31" s="786"/>
      <c r="DO31" s="786"/>
      <c r="DP31" s="787"/>
      <c r="DQ31" s="785"/>
      <c r="DR31" s="786"/>
      <c r="DS31" s="786"/>
      <c r="DT31" s="786"/>
      <c r="DU31" s="787"/>
      <c r="DV31" s="782"/>
      <c r="DW31" s="783"/>
      <c r="DX31" s="783"/>
      <c r="DY31" s="783"/>
      <c r="DZ31" s="788"/>
      <c r="EA31" s="230"/>
    </row>
    <row r="32" spans="1:131" ht="26.25" customHeight="1" x14ac:dyDescent="0.2">
      <c r="A32" s="242">
        <v>5</v>
      </c>
      <c r="B32" s="749" t="s">
        <v>406</v>
      </c>
      <c r="C32" s="750"/>
      <c r="D32" s="750"/>
      <c r="E32" s="750"/>
      <c r="F32" s="750"/>
      <c r="G32" s="750"/>
      <c r="H32" s="750"/>
      <c r="I32" s="750"/>
      <c r="J32" s="750"/>
      <c r="K32" s="750"/>
      <c r="L32" s="750"/>
      <c r="M32" s="750"/>
      <c r="N32" s="750"/>
      <c r="O32" s="750"/>
      <c r="P32" s="751"/>
      <c r="Q32" s="752">
        <v>639</v>
      </c>
      <c r="R32" s="753"/>
      <c r="S32" s="753"/>
      <c r="T32" s="753"/>
      <c r="U32" s="753"/>
      <c r="V32" s="753">
        <v>573</v>
      </c>
      <c r="W32" s="753"/>
      <c r="X32" s="753"/>
      <c r="Y32" s="753"/>
      <c r="Z32" s="753"/>
      <c r="AA32" s="753">
        <v>66</v>
      </c>
      <c r="AB32" s="753"/>
      <c r="AC32" s="753"/>
      <c r="AD32" s="753"/>
      <c r="AE32" s="754"/>
      <c r="AF32" s="755">
        <v>223</v>
      </c>
      <c r="AG32" s="756"/>
      <c r="AH32" s="756"/>
      <c r="AI32" s="756"/>
      <c r="AJ32" s="757"/>
      <c r="AK32" s="834" t="s">
        <v>515</v>
      </c>
      <c r="AL32" s="830"/>
      <c r="AM32" s="830"/>
      <c r="AN32" s="830"/>
      <c r="AO32" s="830"/>
      <c r="AP32" s="830">
        <v>2951</v>
      </c>
      <c r="AQ32" s="830"/>
      <c r="AR32" s="830"/>
      <c r="AS32" s="830"/>
      <c r="AT32" s="830"/>
      <c r="AU32" s="830">
        <v>2508</v>
      </c>
      <c r="AV32" s="830"/>
      <c r="AW32" s="830"/>
      <c r="AX32" s="830"/>
      <c r="AY32" s="830"/>
      <c r="AZ32" s="831" t="s">
        <v>515</v>
      </c>
      <c r="BA32" s="831"/>
      <c r="BB32" s="831"/>
      <c r="BC32" s="831"/>
      <c r="BD32" s="831"/>
      <c r="BE32" s="832" t="s">
        <v>582</v>
      </c>
      <c r="BF32" s="832"/>
      <c r="BG32" s="832"/>
      <c r="BH32" s="832"/>
      <c r="BI32" s="833"/>
      <c r="BJ32" s="232"/>
      <c r="BK32" s="232"/>
      <c r="BL32" s="232"/>
      <c r="BM32" s="232"/>
      <c r="BN32" s="232"/>
      <c r="BO32" s="241"/>
      <c r="BP32" s="241"/>
      <c r="BQ32" s="238">
        <v>26</v>
      </c>
      <c r="BR32" s="239"/>
      <c r="BS32" s="782"/>
      <c r="BT32" s="783"/>
      <c r="BU32" s="783"/>
      <c r="BV32" s="783"/>
      <c r="BW32" s="783"/>
      <c r="BX32" s="783"/>
      <c r="BY32" s="783"/>
      <c r="BZ32" s="783"/>
      <c r="CA32" s="783"/>
      <c r="CB32" s="783"/>
      <c r="CC32" s="783"/>
      <c r="CD32" s="783"/>
      <c r="CE32" s="783"/>
      <c r="CF32" s="783"/>
      <c r="CG32" s="784"/>
      <c r="CH32" s="785"/>
      <c r="CI32" s="786"/>
      <c r="CJ32" s="786"/>
      <c r="CK32" s="786"/>
      <c r="CL32" s="787"/>
      <c r="CM32" s="785"/>
      <c r="CN32" s="786"/>
      <c r="CO32" s="786"/>
      <c r="CP32" s="786"/>
      <c r="CQ32" s="787"/>
      <c r="CR32" s="785"/>
      <c r="CS32" s="786"/>
      <c r="CT32" s="786"/>
      <c r="CU32" s="786"/>
      <c r="CV32" s="787"/>
      <c r="CW32" s="785"/>
      <c r="CX32" s="786"/>
      <c r="CY32" s="786"/>
      <c r="CZ32" s="786"/>
      <c r="DA32" s="787"/>
      <c r="DB32" s="785"/>
      <c r="DC32" s="786"/>
      <c r="DD32" s="786"/>
      <c r="DE32" s="786"/>
      <c r="DF32" s="787"/>
      <c r="DG32" s="785"/>
      <c r="DH32" s="786"/>
      <c r="DI32" s="786"/>
      <c r="DJ32" s="786"/>
      <c r="DK32" s="787"/>
      <c r="DL32" s="785"/>
      <c r="DM32" s="786"/>
      <c r="DN32" s="786"/>
      <c r="DO32" s="786"/>
      <c r="DP32" s="787"/>
      <c r="DQ32" s="785"/>
      <c r="DR32" s="786"/>
      <c r="DS32" s="786"/>
      <c r="DT32" s="786"/>
      <c r="DU32" s="787"/>
      <c r="DV32" s="782"/>
      <c r="DW32" s="783"/>
      <c r="DX32" s="783"/>
      <c r="DY32" s="783"/>
      <c r="DZ32" s="788"/>
      <c r="EA32" s="230"/>
    </row>
    <row r="33" spans="1:131" ht="26.25" customHeight="1" x14ac:dyDescent="0.2">
      <c r="A33" s="242">
        <v>6</v>
      </c>
      <c r="B33" s="749"/>
      <c r="C33" s="750"/>
      <c r="D33" s="750"/>
      <c r="E33" s="750"/>
      <c r="F33" s="750"/>
      <c r="G33" s="750"/>
      <c r="H33" s="750"/>
      <c r="I33" s="750"/>
      <c r="J33" s="750"/>
      <c r="K33" s="750"/>
      <c r="L33" s="750"/>
      <c r="M33" s="750"/>
      <c r="N33" s="750"/>
      <c r="O33" s="750"/>
      <c r="P33" s="751"/>
      <c r="Q33" s="752"/>
      <c r="R33" s="753"/>
      <c r="S33" s="753"/>
      <c r="T33" s="753"/>
      <c r="U33" s="753"/>
      <c r="V33" s="753"/>
      <c r="W33" s="753"/>
      <c r="X33" s="753"/>
      <c r="Y33" s="753"/>
      <c r="Z33" s="753"/>
      <c r="AA33" s="753"/>
      <c r="AB33" s="753"/>
      <c r="AC33" s="753"/>
      <c r="AD33" s="753"/>
      <c r="AE33" s="754"/>
      <c r="AF33" s="755"/>
      <c r="AG33" s="756"/>
      <c r="AH33" s="756"/>
      <c r="AI33" s="756"/>
      <c r="AJ33" s="757"/>
      <c r="AK33" s="834"/>
      <c r="AL33" s="830"/>
      <c r="AM33" s="830"/>
      <c r="AN33" s="830"/>
      <c r="AO33" s="830"/>
      <c r="AP33" s="830"/>
      <c r="AQ33" s="830"/>
      <c r="AR33" s="830"/>
      <c r="AS33" s="830"/>
      <c r="AT33" s="830"/>
      <c r="AU33" s="830"/>
      <c r="AV33" s="830"/>
      <c r="AW33" s="830"/>
      <c r="AX33" s="830"/>
      <c r="AY33" s="830"/>
      <c r="AZ33" s="831"/>
      <c r="BA33" s="831"/>
      <c r="BB33" s="831"/>
      <c r="BC33" s="831"/>
      <c r="BD33" s="831"/>
      <c r="BE33" s="832"/>
      <c r="BF33" s="832"/>
      <c r="BG33" s="832"/>
      <c r="BH33" s="832"/>
      <c r="BI33" s="833"/>
      <c r="BJ33" s="232"/>
      <c r="BK33" s="232"/>
      <c r="BL33" s="232"/>
      <c r="BM33" s="232"/>
      <c r="BN33" s="232"/>
      <c r="BO33" s="241"/>
      <c r="BP33" s="241"/>
      <c r="BQ33" s="238">
        <v>27</v>
      </c>
      <c r="BR33" s="239"/>
      <c r="BS33" s="782"/>
      <c r="BT33" s="783"/>
      <c r="BU33" s="783"/>
      <c r="BV33" s="783"/>
      <c r="BW33" s="783"/>
      <c r="BX33" s="783"/>
      <c r="BY33" s="783"/>
      <c r="BZ33" s="783"/>
      <c r="CA33" s="783"/>
      <c r="CB33" s="783"/>
      <c r="CC33" s="783"/>
      <c r="CD33" s="783"/>
      <c r="CE33" s="783"/>
      <c r="CF33" s="783"/>
      <c r="CG33" s="784"/>
      <c r="CH33" s="785"/>
      <c r="CI33" s="786"/>
      <c r="CJ33" s="786"/>
      <c r="CK33" s="786"/>
      <c r="CL33" s="787"/>
      <c r="CM33" s="785"/>
      <c r="CN33" s="786"/>
      <c r="CO33" s="786"/>
      <c r="CP33" s="786"/>
      <c r="CQ33" s="787"/>
      <c r="CR33" s="785"/>
      <c r="CS33" s="786"/>
      <c r="CT33" s="786"/>
      <c r="CU33" s="786"/>
      <c r="CV33" s="787"/>
      <c r="CW33" s="785"/>
      <c r="CX33" s="786"/>
      <c r="CY33" s="786"/>
      <c r="CZ33" s="786"/>
      <c r="DA33" s="787"/>
      <c r="DB33" s="785"/>
      <c r="DC33" s="786"/>
      <c r="DD33" s="786"/>
      <c r="DE33" s="786"/>
      <c r="DF33" s="787"/>
      <c r="DG33" s="785"/>
      <c r="DH33" s="786"/>
      <c r="DI33" s="786"/>
      <c r="DJ33" s="786"/>
      <c r="DK33" s="787"/>
      <c r="DL33" s="785"/>
      <c r="DM33" s="786"/>
      <c r="DN33" s="786"/>
      <c r="DO33" s="786"/>
      <c r="DP33" s="787"/>
      <c r="DQ33" s="785"/>
      <c r="DR33" s="786"/>
      <c r="DS33" s="786"/>
      <c r="DT33" s="786"/>
      <c r="DU33" s="787"/>
      <c r="DV33" s="782"/>
      <c r="DW33" s="783"/>
      <c r="DX33" s="783"/>
      <c r="DY33" s="783"/>
      <c r="DZ33" s="788"/>
      <c r="EA33" s="230"/>
    </row>
    <row r="34" spans="1:131" ht="26.25" customHeight="1" x14ac:dyDescent="0.2">
      <c r="A34" s="242">
        <v>7</v>
      </c>
      <c r="B34" s="749"/>
      <c r="C34" s="750"/>
      <c r="D34" s="750"/>
      <c r="E34" s="750"/>
      <c r="F34" s="750"/>
      <c r="G34" s="750"/>
      <c r="H34" s="750"/>
      <c r="I34" s="750"/>
      <c r="J34" s="750"/>
      <c r="K34" s="750"/>
      <c r="L34" s="750"/>
      <c r="M34" s="750"/>
      <c r="N34" s="750"/>
      <c r="O34" s="750"/>
      <c r="P34" s="751"/>
      <c r="Q34" s="752"/>
      <c r="R34" s="753"/>
      <c r="S34" s="753"/>
      <c r="T34" s="753"/>
      <c r="U34" s="753"/>
      <c r="V34" s="753"/>
      <c r="W34" s="753"/>
      <c r="X34" s="753"/>
      <c r="Y34" s="753"/>
      <c r="Z34" s="753"/>
      <c r="AA34" s="753"/>
      <c r="AB34" s="753"/>
      <c r="AC34" s="753"/>
      <c r="AD34" s="753"/>
      <c r="AE34" s="754"/>
      <c r="AF34" s="755"/>
      <c r="AG34" s="756"/>
      <c r="AH34" s="756"/>
      <c r="AI34" s="756"/>
      <c r="AJ34" s="757"/>
      <c r="AK34" s="834"/>
      <c r="AL34" s="830"/>
      <c r="AM34" s="830"/>
      <c r="AN34" s="830"/>
      <c r="AO34" s="830"/>
      <c r="AP34" s="830"/>
      <c r="AQ34" s="830"/>
      <c r="AR34" s="830"/>
      <c r="AS34" s="830"/>
      <c r="AT34" s="830"/>
      <c r="AU34" s="830"/>
      <c r="AV34" s="830"/>
      <c r="AW34" s="830"/>
      <c r="AX34" s="830"/>
      <c r="AY34" s="830"/>
      <c r="AZ34" s="831"/>
      <c r="BA34" s="831"/>
      <c r="BB34" s="831"/>
      <c r="BC34" s="831"/>
      <c r="BD34" s="831"/>
      <c r="BE34" s="832"/>
      <c r="BF34" s="832"/>
      <c r="BG34" s="832"/>
      <c r="BH34" s="832"/>
      <c r="BI34" s="833"/>
      <c r="BJ34" s="232"/>
      <c r="BK34" s="232"/>
      <c r="BL34" s="232"/>
      <c r="BM34" s="232"/>
      <c r="BN34" s="232"/>
      <c r="BO34" s="241"/>
      <c r="BP34" s="241"/>
      <c r="BQ34" s="238">
        <v>28</v>
      </c>
      <c r="BR34" s="239"/>
      <c r="BS34" s="782"/>
      <c r="BT34" s="783"/>
      <c r="BU34" s="783"/>
      <c r="BV34" s="783"/>
      <c r="BW34" s="783"/>
      <c r="BX34" s="783"/>
      <c r="BY34" s="783"/>
      <c r="BZ34" s="783"/>
      <c r="CA34" s="783"/>
      <c r="CB34" s="783"/>
      <c r="CC34" s="783"/>
      <c r="CD34" s="783"/>
      <c r="CE34" s="783"/>
      <c r="CF34" s="783"/>
      <c r="CG34" s="784"/>
      <c r="CH34" s="785"/>
      <c r="CI34" s="786"/>
      <c r="CJ34" s="786"/>
      <c r="CK34" s="786"/>
      <c r="CL34" s="787"/>
      <c r="CM34" s="785"/>
      <c r="CN34" s="786"/>
      <c r="CO34" s="786"/>
      <c r="CP34" s="786"/>
      <c r="CQ34" s="787"/>
      <c r="CR34" s="785"/>
      <c r="CS34" s="786"/>
      <c r="CT34" s="786"/>
      <c r="CU34" s="786"/>
      <c r="CV34" s="787"/>
      <c r="CW34" s="785"/>
      <c r="CX34" s="786"/>
      <c r="CY34" s="786"/>
      <c r="CZ34" s="786"/>
      <c r="DA34" s="787"/>
      <c r="DB34" s="785"/>
      <c r="DC34" s="786"/>
      <c r="DD34" s="786"/>
      <c r="DE34" s="786"/>
      <c r="DF34" s="787"/>
      <c r="DG34" s="785"/>
      <c r="DH34" s="786"/>
      <c r="DI34" s="786"/>
      <c r="DJ34" s="786"/>
      <c r="DK34" s="787"/>
      <c r="DL34" s="785"/>
      <c r="DM34" s="786"/>
      <c r="DN34" s="786"/>
      <c r="DO34" s="786"/>
      <c r="DP34" s="787"/>
      <c r="DQ34" s="785"/>
      <c r="DR34" s="786"/>
      <c r="DS34" s="786"/>
      <c r="DT34" s="786"/>
      <c r="DU34" s="787"/>
      <c r="DV34" s="782"/>
      <c r="DW34" s="783"/>
      <c r="DX34" s="783"/>
      <c r="DY34" s="783"/>
      <c r="DZ34" s="788"/>
      <c r="EA34" s="230"/>
    </row>
    <row r="35" spans="1:131" ht="26.25" customHeight="1" x14ac:dyDescent="0.2">
      <c r="A35" s="242">
        <v>8</v>
      </c>
      <c r="B35" s="749"/>
      <c r="C35" s="750"/>
      <c r="D35" s="750"/>
      <c r="E35" s="750"/>
      <c r="F35" s="750"/>
      <c r="G35" s="750"/>
      <c r="H35" s="750"/>
      <c r="I35" s="750"/>
      <c r="J35" s="750"/>
      <c r="K35" s="750"/>
      <c r="L35" s="750"/>
      <c r="M35" s="750"/>
      <c r="N35" s="750"/>
      <c r="O35" s="750"/>
      <c r="P35" s="751"/>
      <c r="Q35" s="752"/>
      <c r="R35" s="753"/>
      <c r="S35" s="753"/>
      <c r="T35" s="753"/>
      <c r="U35" s="753"/>
      <c r="V35" s="753"/>
      <c r="W35" s="753"/>
      <c r="X35" s="753"/>
      <c r="Y35" s="753"/>
      <c r="Z35" s="753"/>
      <c r="AA35" s="753"/>
      <c r="AB35" s="753"/>
      <c r="AC35" s="753"/>
      <c r="AD35" s="753"/>
      <c r="AE35" s="754"/>
      <c r="AF35" s="755"/>
      <c r="AG35" s="756"/>
      <c r="AH35" s="756"/>
      <c r="AI35" s="756"/>
      <c r="AJ35" s="757"/>
      <c r="AK35" s="834"/>
      <c r="AL35" s="830"/>
      <c r="AM35" s="830"/>
      <c r="AN35" s="830"/>
      <c r="AO35" s="830"/>
      <c r="AP35" s="830"/>
      <c r="AQ35" s="830"/>
      <c r="AR35" s="830"/>
      <c r="AS35" s="830"/>
      <c r="AT35" s="830"/>
      <c r="AU35" s="830"/>
      <c r="AV35" s="830"/>
      <c r="AW35" s="830"/>
      <c r="AX35" s="830"/>
      <c r="AY35" s="830"/>
      <c r="AZ35" s="831"/>
      <c r="BA35" s="831"/>
      <c r="BB35" s="831"/>
      <c r="BC35" s="831"/>
      <c r="BD35" s="831"/>
      <c r="BE35" s="832"/>
      <c r="BF35" s="832"/>
      <c r="BG35" s="832"/>
      <c r="BH35" s="832"/>
      <c r="BI35" s="833"/>
      <c r="BJ35" s="232"/>
      <c r="BK35" s="232"/>
      <c r="BL35" s="232"/>
      <c r="BM35" s="232"/>
      <c r="BN35" s="232"/>
      <c r="BO35" s="241"/>
      <c r="BP35" s="241"/>
      <c r="BQ35" s="238">
        <v>29</v>
      </c>
      <c r="BR35" s="239"/>
      <c r="BS35" s="782"/>
      <c r="BT35" s="783"/>
      <c r="BU35" s="783"/>
      <c r="BV35" s="783"/>
      <c r="BW35" s="783"/>
      <c r="BX35" s="783"/>
      <c r="BY35" s="783"/>
      <c r="BZ35" s="783"/>
      <c r="CA35" s="783"/>
      <c r="CB35" s="783"/>
      <c r="CC35" s="783"/>
      <c r="CD35" s="783"/>
      <c r="CE35" s="783"/>
      <c r="CF35" s="783"/>
      <c r="CG35" s="784"/>
      <c r="CH35" s="785"/>
      <c r="CI35" s="786"/>
      <c r="CJ35" s="786"/>
      <c r="CK35" s="786"/>
      <c r="CL35" s="787"/>
      <c r="CM35" s="785"/>
      <c r="CN35" s="786"/>
      <c r="CO35" s="786"/>
      <c r="CP35" s="786"/>
      <c r="CQ35" s="787"/>
      <c r="CR35" s="785"/>
      <c r="CS35" s="786"/>
      <c r="CT35" s="786"/>
      <c r="CU35" s="786"/>
      <c r="CV35" s="787"/>
      <c r="CW35" s="785"/>
      <c r="CX35" s="786"/>
      <c r="CY35" s="786"/>
      <c r="CZ35" s="786"/>
      <c r="DA35" s="787"/>
      <c r="DB35" s="785"/>
      <c r="DC35" s="786"/>
      <c r="DD35" s="786"/>
      <c r="DE35" s="786"/>
      <c r="DF35" s="787"/>
      <c r="DG35" s="785"/>
      <c r="DH35" s="786"/>
      <c r="DI35" s="786"/>
      <c r="DJ35" s="786"/>
      <c r="DK35" s="787"/>
      <c r="DL35" s="785"/>
      <c r="DM35" s="786"/>
      <c r="DN35" s="786"/>
      <c r="DO35" s="786"/>
      <c r="DP35" s="787"/>
      <c r="DQ35" s="785"/>
      <c r="DR35" s="786"/>
      <c r="DS35" s="786"/>
      <c r="DT35" s="786"/>
      <c r="DU35" s="787"/>
      <c r="DV35" s="782"/>
      <c r="DW35" s="783"/>
      <c r="DX35" s="783"/>
      <c r="DY35" s="783"/>
      <c r="DZ35" s="788"/>
      <c r="EA35" s="230"/>
    </row>
    <row r="36" spans="1:131" ht="26.25" customHeight="1" x14ac:dyDescent="0.2">
      <c r="A36" s="242">
        <v>9</v>
      </c>
      <c r="B36" s="749"/>
      <c r="C36" s="750"/>
      <c r="D36" s="750"/>
      <c r="E36" s="750"/>
      <c r="F36" s="750"/>
      <c r="G36" s="750"/>
      <c r="H36" s="750"/>
      <c r="I36" s="750"/>
      <c r="J36" s="750"/>
      <c r="K36" s="750"/>
      <c r="L36" s="750"/>
      <c r="M36" s="750"/>
      <c r="N36" s="750"/>
      <c r="O36" s="750"/>
      <c r="P36" s="751"/>
      <c r="Q36" s="752"/>
      <c r="R36" s="753"/>
      <c r="S36" s="753"/>
      <c r="T36" s="753"/>
      <c r="U36" s="753"/>
      <c r="V36" s="753"/>
      <c r="W36" s="753"/>
      <c r="X36" s="753"/>
      <c r="Y36" s="753"/>
      <c r="Z36" s="753"/>
      <c r="AA36" s="753"/>
      <c r="AB36" s="753"/>
      <c r="AC36" s="753"/>
      <c r="AD36" s="753"/>
      <c r="AE36" s="754"/>
      <c r="AF36" s="755"/>
      <c r="AG36" s="756"/>
      <c r="AH36" s="756"/>
      <c r="AI36" s="756"/>
      <c r="AJ36" s="757"/>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232"/>
      <c r="BK36" s="232"/>
      <c r="BL36" s="232"/>
      <c r="BM36" s="232"/>
      <c r="BN36" s="232"/>
      <c r="BO36" s="241"/>
      <c r="BP36" s="241"/>
      <c r="BQ36" s="238">
        <v>30</v>
      </c>
      <c r="BR36" s="239"/>
      <c r="BS36" s="782"/>
      <c r="BT36" s="783"/>
      <c r="BU36" s="783"/>
      <c r="BV36" s="783"/>
      <c r="BW36" s="783"/>
      <c r="BX36" s="783"/>
      <c r="BY36" s="783"/>
      <c r="BZ36" s="783"/>
      <c r="CA36" s="783"/>
      <c r="CB36" s="783"/>
      <c r="CC36" s="783"/>
      <c r="CD36" s="783"/>
      <c r="CE36" s="783"/>
      <c r="CF36" s="783"/>
      <c r="CG36" s="784"/>
      <c r="CH36" s="785"/>
      <c r="CI36" s="786"/>
      <c r="CJ36" s="786"/>
      <c r="CK36" s="786"/>
      <c r="CL36" s="787"/>
      <c r="CM36" s="785"/>
      <c r="CN36" s="786"/>
      <c r="CO36" s="786"/>
      <c r="CP36" s="786"/>
      <c r="CQ36" s="787"/>
      <c r="CR36" s="785"/>
      <c r="CS36" s="786"/>
      <c r="CT36" s="786"/>
      <c r="CU36" s="786"/>
      <c r="CV36" s="787"/>
      <c r="CW36" s="785"/>
      <c r="CX36" s="786"/>
      <c r="CY36" s="786"/>
      <c r="CZ36" s="786"/>
      <c r="DA36" s="787"/>
      <c r="DB36" s="785"/>
      <c r="DC36" s="786"/>
      <c r="DD36" s="786"/>
      <c r="DE36" s="786"/>
      <c r="DF36" s="787"/>
      <c r="DG36" s="785"/>
      <c r="DH36" s="786"/>
      <c r="DI36" s="786"/>
      <c r="DJ36" s="786"/>
      <c r="DK36" s="787"/>
      <c r="DL36" s="785"/>
      <c r="DM36" s="786"/>
      <c r="DN36" s="786"/>
      <c r="DO36" s="786"/>
      <c r="DP36" s="787"/>
      <c r="DQ36" s="785"/>
      <c r="DR36" s="786"/>
      <c r="DS36" s="786"/>
      <c r="DT36" s="786"/>
      <c r="DU36" s="787"/>
      <c r="DV36" s="782"/>
      <c r="DW36" s="783"/>
      <c r="DX36" s="783"/>
      <c r="DY36" s="783"/>
      <c r="DZ36" s="788"/>
      <c r="EA36" s="230"/>
    </row>
    <row r="37" spans="1:131" ht="26.25" customHeight="1" x14ac:dyDescent="0.2">
      <c r="A37" s="242">
        <v>10</v>
      </c>
      <c r="B37" s="749"/>
      <c r="C37" s="750"/>
      <c r="D37" s="750"/>
      <c r="E37" s="750"/>
      <c r="F37" s="750"/>
      <c r="G37" s="750"/>
      <c r="H37" s="750"/>
      <c r="I37" s="750"/>
      <c r="J37" s="750"/>
      <c r="K37" s="750"/>
      <c r="L37" s="750"/>
      <c r="M37" s="750"/>
      <c r="N37" s="750"/>
      <c r="O37" s="750"/>
      <c r="P37" s="751"/>
      <c r="Q37" s="752"/>
      <c r="R37" s="753"/>
      <c r="S37" s="753"/>
      <c r="T37" s="753"/>
      <c r="U37" s="753"/>
      <c r="V37" s="753"/>
      <c r="W37" s="753"/>
      <c r="X37" s="753"/>
      <c r="Y37" s="753"/>
      <c r="Z37" s="753"/>
      <c r="AA37" s="753"/>
      <c r="AB37" s="753"/>
      <c r="AC37" s="753"/>
      <c r="AD37" s="753"/>
      <c r="AE37" s="754"/>
      <c r="AF37" s="755"/>
      <c r="AG37" s="756"/>
      <c r="AH37" s="756"/>
      <c r="AI37" s="756"/>
      <c r="AJ37" s="757"/>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82"/>
      <c r="BT37" s="783"/>
      <c r="BU37" s="783"/>
      <c r="BV37" s="783"/>
      <c r="BW37" s="783"/>
      <c r="BX37" s="783"/>
      <c r="BY37" s="783"/>
      <c r="BZ37" s="783"/>
      <c r="CA37" s="783"/>
      <c r="CB37" s="783"/>
      <c r="CC37" s="783"/>
      <c r="CD37" s="783"/>
      <c r="CE37" s="783"/>
      <c r="CF37" s="783"/>
      <c r="CG37" s="784"/>
      <c r="CH37" s="785"/>
      <c r="CI37" s="786"/>
      <c r="CJ37" s="786"/>
      <c r="CK37" s="786"/>
      <c r="CL37" s="787"/>
      <c r="CM37" s="785"/>
      <c r="CN37" s="786"/>
      <c r="CO37" s="786"/>
      <c r="CP37" s="786"/>
      <c r="CQ37" s="787"/>
      <c r="CR37" s="785"/>
      <c r="CS37" s="786"/>
      <c r="CT37" s="786"/>
      <c r="CU37" s="786"/>
      <c r="CV37" s="787"/>
      <c r="CW37" s="785"/>
      <c r="CX37" s="786"/>
      <c r="CY37" s="786"/>
      <c r="CZ37" s="786"/>
      <c r="DA37" s="787"/>
      <c r="DB37" s="785"/>
      <c r="DC37" s="786"/>
      <c r="DD37" s="786"/>
      <c r="DE37" s="786"/>
      <c r="DF37" s="787"/>
      <c r="DG37" s="785"/>
      <c r="DH37" s="786"/>
      <c r="DI37" s="786"/>
      <c r="DJ37" s="786"/>
      <c r="DK37" s="787"/>
      <c r="DL37" s="785"/>
      <c r="DM37" s="786"/>
      <c r="DN37" s="786"/>
      <c r="DO37" s="786"/>
      <c r="DP37" s="787"/>
      <c r="DQ37" s="785"/>
      <c r="DR37" s="786"/>
      <c r="DS37" s="786"/>
      <c r="DT37" s="786"/>
      <c r="DU37" s="787"/>
      <c r="DV37" s="782"/>
      <c r="DW37" s="783"/>
      <c r="DX37" s="783"/>
      <c r="DY37" s="783"/>
      <c r="DZ37" s="788"/>
      <c r="EA37" s="230"/>
    </row>
    <row r="38" spans="1:131" ht="26.25" customHeight="1" x14ac:dyDescent="0.2">
      <c r="A38" s="242">
        <v>11</v>
      </c>
      <c r="B38" s="749"/>
      <c r="C38" s="750"/>
      <c r="D38" s="750"/>
      <c r="E38" s="750"/>
      <c r="F38" s="750"/>
      <c r="G38" s="750"/>
      <c r="H38" s="750"/>
      <c r="I38" s="750"/>
      <c r="J38" s="750"/>
      <c r="K38" s="750"/>
      <c r="L38" s="750"/>
      <c r="M38" s="750"/>
      <c r="N38" s="750"/>
      <c r="O38" s="750"/>
      <c r="P38" s="751"/>
      <c r="Q38" s="752"/>
      <c r="R38" s="753"/>
      <c r="S38" s="753"/>
      <c r="T38" s="753"/>
      <c r="U38" s="753"/>
      <c r="V38" s="753"/>
      <c r="W38" s="753"/>
      <c r="X38" s="753"/>
      <c r="Y38" s="753"/>
      <c r="Z38" s="753"/>
      <c r="AA38" s="753"/>
      <c r="AB38" s="753"/>
      <c r="AC38" s="753"/>
      <c r="AD38" s="753"/>
      <c r="AE38" s="754"/>
      <c r="AF38" s="755"/>
      <c r="AG38" s="756"/>
      <c r="AH38" s="756"/>
      <c r="AI38" s="756"/>
      <c r="AJ38" s="757"/>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82"/>
      <c r="BT38" s="783"/>
      <c r="BU38" s="783"/>
      <c r="BV38" s="783"/>
      <c r="BW38" s="783"/>
      <c r="BX38" s="783"/>
      <c r="BY38" s="783"/>
      <c r="BZ38" s="783"/>
      <c r="CA38" s="783"/>
      <c r="CB38" s="783"/>
      <c r="CC38" s="783"/>
      <c r="CD38" s="783"/>
      <c r="CE38" s="783"/>
      <c r="CF38" s="783"/>
      <c r="CG38" s="784"/>
      <c r="CH38" s="785"/>
      <c r="CI38" s="786"/>
      <c r="CJ38" s="786"/>
      <c r="CK38" s="786"/>
      <c r="CL38" s="787"/>
      <c r="CM38" s="785"/>
      <c r="CN38" s="786"/>
      <c r="CO38" s="786"/>
      <c r="CP38" s="786"/>
      <c r="CQ38" s="787"/>
      <c r="CR38" s="785"/>
      <c r="CS38" s="786"/>
      <c r="CT38" s="786"/>
      <c r="CU38" s="786"/>
      <c r="CV38" s="787"/>
      <c r="CW38" s="785"/>
      <c r="CX38" s="786"/>
      <c r="CY38" s="786"/>
      <c r="CZ38" s="786"/>
      <c r="DA38" s="787"/>
      <c r="DB38" s="785"/>
      <c r="DC38" s="786"/>
      <c r="DD38" s="786"/>
      <c r="DE38" s="786"/>
      <c r="DF38" s="787"/>
      <c r="DG38" s="785"/>
      <c r="DH38" s="786"/>
      <c r="DI38" s="786"/>
      <c r="DJ38" s="786"/>
      <c r="DK38" s="787"/>
      <c r="DL38" s="785"/>
      <c r="DM38" s="786"/>
      <c r="DN38" s="786"/>
      <c r="DO38" s="786"/>
      <c r="DP38" s="787"/>
      <c r="DQ38" s="785"/>
      <c r="DR38" s="786"/>
      <c r="DS38" s="786"/>
      <c r="DT38" s="786"/>
      <c r="DU38" s="787"/>
      <c r="DV38" s="782"/>
      <c r="DW38" s="783"/>
      <c r="DX38" s="783"/>
      <c r="DY38" s="783"/>
      <c r="DZ38" s="788"/>
      <c r="EA38" s="230"/>
    </row>
    <row r="39" spans="1:131" ht="26.25" customHeight="1" x14ac:dyDescent="0.2">
      <c r="A39" s="242">
        <v>12</v>
      </c>
      <c r="B39" s="749"/>
      <c r="C39" s="750"/>
      <c r="D39" s="750"/>
      <c r="E39" s="750"/>
      <c r="F39" s="750"/>
      <c r="G39" s="750"/>
      <c r="H39" s="750"/>
      <c r="I39" s="750"/>
      <c r="J39" s="750"/>
      <c r="K39" s="750"/>
      <c r="L39" s="750"/>
      <c r="M39" s="750"/>
      <c r="N39" s="750"/>
      <c r="O39" s="750"/>
      <c r="P39" s="751"/>
      <c r="Q39" s="752"/>
      <c r="R39" s="753"/>
      <c r="S39" s="753"/>
      <c r="T39" s="753"/>
      <c r="U39" s="753"/>
      <c r="V39" s="753"/>
      <c r="W39" s="753"/>
      <c r="X39" s="753"/>
      <c r="Y39" s="753"/>
      <c r="Z39" s="753"/>
      <c r="AA39" s="753"/>
      <c r="AB39" s="753"/>
      <c r="AC39" s="753"/>
      <c r="AD39" s="753"/>
      <c r="AE39" s="754"/>
      <c r="AF39" s="755"/>
      <c r="AG39" s="756"/>
      <c r="AH39" s="756"/>
      <c r="AI39" s="756"/>
      <c r="AJ39" s="757"/>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82"/>
      <c r="BT39" s="783"/>
      <c r="BU39" s="783"/>
      <c r="BV39" s="783"/>
      <c r="BW39" s="783"/>
      <c r="BX39" s="783"/>
      <c r="BY39" s="783"/>
      <c r="BZ39" s="783"/>
      <c r="CA39" s="783"/>
      <c r="CB39" s="783"/>
      <c r="CC39" s="783"/>
      <c r="CD39" s="783"/>
      <c r="CE39" s="783"/>
      <c r="CF39" s="783"/>
      <c r="CG39" s="784"/>
      <c r="CH39" s="785"/>
      <c r="CI39" s="786"/>
      <c r="CJ39" s="786"/>
      <c r="CK39" s="786"/>
      <c r="CL39" s="787"/>
      <c r="CM39" s="785"/>
      <c r="CN39" s="786"/>
      <c r="CO39" s="786"/>
      <c r="CP39" s="786"/>
      <c r="CQ39" s="787"/>
      <c r="CR39" s="785"/>
      <c r="CS39" s="786"/>
      <c r="CT39" s="786"/>
      <c r="CU39" s="786"/>
      <c r="CV39" s="787"/>
      <c r="CW39" s="785"/>
      <c r="CX39" s="786"/>
      <c r="CY39" s="786"/>
      <c r="CZ39" s="786"/>
      <c r="DA39" s="787"/>
      <c r="DB39" s="785"/>
      <c r="DC39" s="786"/>
      <c r="DD39" s="786"/>
      <c r="DE39" s="786"/>
      <c r="DF39" s="787"/>
      <c r="DG39" s="785"/>
      <c r="DH39" s="786"/>
      <c r="DI39" s="786"/>
      <c r="DJ39" s="786"/>
      <c r="DK39" s="787"/>
      <c r="DL39" s="785"/>
      <c r="DM39" s="786"/>
      <c r="DN39" s="786"/>
      <c r="DO39" s="786"/>
      <c r="DP39" s="787"/>
      <c r="DQ39" s="785"/>
      <c r="DR39" s="786"/>
      <c r="DS39" s="786"/>
      <c r="DT39" s="786"/>
      <c r="DU39" s="787"/>
      <c r="DV39" s="782"/>
      <c r="DW39" s="783"/>
      <c r="DX39" s="783"/>
      <c r="DY39" s="783"/>
      <c r="DZ39" s="788"/>
      <c r="EA39" s="230"/>
    </row>
    <row r="40" spans="1:131" ht="26.25" customHeight="1" x14ac:dyDescent="0.2">
      <c r="A40" s="238">
        <v>13</v>
      </c>
      <c r="B40" s="749"/>
      <c r="C40" s="750"/>
      <c r="D40" s="750"/>
      <c r="E40" s="750"/>
      <c r="F40" s="750"/>
      <c r="G40" s="750"/>
      <c r="H40" s="750"/>
      <c r="I40" s="750"/>
      <c r="J40" s="750"/>
      <c r="K40" s="750"/>
      <c r="L40" s="750"/>
      <c r="M40" s="750"/>
      <c r="N40" s="750"/>
      <c r="O40" s="750"/>
      <c r="P40" s="751"/>
      <c r="Q40" s="752"/>
      <c r="R40" s="753"/>
      <c r="S40" s="753"/>
      <c r="T40" s="753"/>
      <c r="U40" s="753"/>
      <c r="V40" s="753"/>
      <c r="W40" s="753"/>
      <c r="X40" s="753"/>
      <c r="Y40" s="753"/>
      <c r="Z40" s="753"/>
      <c r="AA40" s="753"/>
      <c r="AB40" s="753"/>
      <c r="AC40" s="753"/>
      <c r="AD40" s="753"/>
      <c r="AE40" s="754"/>
      <c r="AF40" s="755"/>
      <c r="AG40" s="756"/>
      <c r="AH40" s="756"/>
      <c r="AI40" s="756"/>
      <c r="AJ40" s="757"/>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82"/>
      <c r="BT40" s="783"/>
      <c r="BU40" s="783"/>
      <c r="BV40" s="783"/>
      <c r="BW40" s="783"/>
      <c r="BX40" s="783"/>
      <c r="BY40" s="783"/>
      <c r="BZ40" s="783"/>
      <c r="CA40" s="783"/>
      <c r="CB40" s="783"/>
      <c r="CC40" s="783"/>
      <c r="CD40" s="783"/>
      <c r="CE40" s="783"/>
      <c r="CF40" s="783"/>
      <c r="CG40" s="784"/>
      <c r="CH40" s="785"/>
      <c r="CI40" s="786"/>
      <c r="CJ40" s="786"/>
      <c r="CK40" s="786"/>
      <c r="CL40" s="787"/>
      <c r="CM40" s="785"/>
      <c r="CN40" s="786"/>
      <c r="CO40" s="786"/>
      <c r="CP40" s="786"/>
      <c r="CQ40" s="787"/>
      <c r="CR40" s="785"/>
      <c r="CS40" s="786"/>
      <c r="CT40" s="786"/>
      <c r="CU40" s="786"/>
      <c r="CV40" s="787"/>
      <c r="CW40" s="785"/>
      <c r="CX40" s="786"/>
      <c r="CY40" s="786"/>
      <c r="CZ40" s="786"/>
      <c r="DA40" s="787"/>
      <c r="DB40" s="785"/>
      <c r="DC40" s="786"/>
      <c r="DD40" s="786"/>
      <c r="DE40" s="786"/>
      <c r="DF40" s="787"/>
      <c r="DG40" s="785"/>
      <c r="DH40" s="786"/>
      <c r="DI40" s="786"/>
      <c r="DJ40" s="786"/>
      <c r="DK40" s="787"/>
      <c r="DL40" s="785"/>
      <c r="DM40" s="786"/>
      <c r="DN40" s="786"/>
      <c r="DO40" s="786"/>
      <c r="DP40" s="787"/>
      <c r="DQ40" s="785"/>
      <c r="DR40" s="786"/>
      <c r="DS40" s="786"/>
      <c r="DT40" s="786"/>
      <c r="DU40" s="787"/>
      <c r="DV40" s="782"/>
      <c r="DW40" s="783"/>
      <c r="DX40" s="783"/>
      <c r="DY40" s="783"/>
      <c r="DZ40" s="788"/>
      <c r="EA40" s="230"/>
    </row>
    <row r="41" spans="1:131" ht="26.25" customHeight="1" x14ac:dyDescent="0.2">
      <c r="A41" s="238">
        <v>14</v>
      </c>
      <c r="B41" s="749"/>
      <c r="C41" s="750"/>
      <c r="D41" s="750"/>
      <c r="E41" s="750"/>
      <c r="F41" s="750"/>
      <c r="G41" s="750"/>
      <c r="H41" s="750"/>
      <c r="I41" s="750"/>
      <c r="J41" s="750"/>
      <c r="K41" s="750"/>
      <c r="L41" s="750"/>
      <c r="M41" s="750"/>
      <c r="N41" s="750"/>
      <c r="O41" s="750"/>
      <c r="P41" s="751"/>
      <c r="Q41" s="752"/>
      <c r="R41" s="753"/>
      <c r="S41" s="753"/>
      <c r="T41" s="753"/>
      <c r="U41" s="753"/>
      <c r="V41" s="753"/>
      <c r="W41" s="753"/>
      <c r="X41" s="753"/>
      <c r="Y41" s="753"/>
      <c r="Z41" s="753"/>
      <c r="AA41" s="753"/>
      <c r="AB41" s="753"/>
      <c r="AC41" s="753"/>
      <c r="AD41" s="753"/>
      <c r="AE41" s="754"/>
      <c r="AF41" s="755"/>
      <c r="AG41" s="756"/>
      <c r="AH41" s="756"/>
      <c r="AI41" s="756"/>
      <c r="AJ41" s="757"/>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82"/>
      <c r="BT41" s="783"/>
      <c r="BU41" s="783"/>
      <c r="BV41" s="783"/>
      <c r="BW41" s="783"/>
      <c r="BX41" s="783"/>
      <c r="BY41" s="783"/>
      <c r="BZ41" s="783"/>
      <c r="CA41" s="783"/>
      <c r="CB41" s="783"/>
      <c r="CC41" s="783"/>
      <c r="CD41" s="783"/>
      <c r="CE41" s="783"/>
      <c r="CF41" s="783"/>
      <c r="CG41" s="784"/>
      <c r="CH41" s="785"/>
      <c r="CI41" s="786"/>
      <c r="CJ41" s="786"/>
      <c r="CK41" s="786"/>
      <c r="CL41" s="787"/>
      <c r="CM41" s="785"/>
      <c r="CN41" s="786"/>
      <c r="CO41" s="786"/>
      <c r="CP41" s="786"/>
      <c r="CQ41" s="787"/>
      <c r="CR41" s="785"/>
      <c r="CS41" s="786"/>
      <c r="CT41" s="786"/>
      <c r="CU41" s="786"/>
      <c r="CV41" s="787"/>
      <c r="CW41" s="785"/>
      <c r="CX41" s="786"/>
      <c r="CY41" s="786"/>
      <c r="CZ41" s="786"/>
      <c r="DA41" s="787"/>
      <c r="DB41" s="785"/>
      <c r="DC41" s="786"/>
      <c r="DD41" s="786"/>
      <c r="DE41" s="786"/>
      <c r="DF41" s="787"/>
      <c r="DG41" s="785"/>
      <c r="DH41" s="786"/>
      <c r="DI41" s="786"/>
      <c r="DJ41" s="786"/>
      <c r="DK41" s="787"/>
      <c r="DL41" s="785"/>
      <c r="DM41" s="786"/>
      <c r="DN41" s="786"/>
      <c r="DO41" s="786"/>
      <c r="DP41" s="787"/>
      <c r="DQ41" s="785"/>
      <c r="DR41" s="786"/>
      <c r="DS41" s="786"/>
      <c r="DT41" s="786"/>
      <c r="DU41" s="787"/>
      <c r="DV41" s="782"/>
      <c r="DW41" s="783"/>
      <c r="DX41" s="783"/>
      <c r="DY41" s="783"/>
      <c r="DZ41" s="788"/>
      <c r="EA41" s="230"/>
    </row>
    <row r="42" spans="1:131" ht="26.25" customHeight="1" x14ac:dyDescent="0.2">
      <c r="A42" s="238">
        <v>15</v>
      </c>
      <c r="B42" s="749"/>
      <c r="C42" s="750"/>
      <c r="D42" s="750"/>
      <c r="E42" s="750"/>
      <c r="F42" s="750"/>
      <c r="G42" s="750"/>
      <c r="H42" s="750"/>
      <c r="I42" s="750"/>
      <c r="J42" s="750"/>
      <c r="K42" s="750"/>
      <c r="L42" s="750"/>
      <c r="M42" s="750"/>
      <c r="N42" s="750"/>
      <c r="O42" s="750"/>
      <c r="P42" s="751"/>
      <c r="Q42" s="752"/>
      <c r="R42" s="753"/>
      <c r="S42" s="753"/>
      <c r="T42" s="753"/>
      <c r="U42" s="753"/>
      <c r="V42" s="753"/>
      <c r="W42" s="753"/>
      <c r="X42" s="753"/>
      <c r="Y42" s="753"/>
      <c r="Z42" s="753"/>
      <c r="AA42" s="753"/>
      <c r="AB42" s="753"/>
      <c r="AC42" s="753"/>
      <c r="AD42" s="753"/>
      <c r="AE42" s="754"/>
      <c r="AF42" s="755"/>
      <c r="AG42" s="756"/>
      <c r="AH42" s="756"/>
      <c r="AI42" s="756"/>
      <c r="AJ42" s="757"/>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82"/>
      <c r="BT42" s="783"/>
      <c r="BU42" s="783"/>
      <c r="BV42" s="783"/>
      <c r="BW42" s="783"/>
      <c r="BX42" s="783"/>
      <c r="BY42" s="783"/>
      <c r="BZ42" s="783"/>
      <c r="CA42" s="783"/>
      <c r="CB42" s="783"/>
      <c r="CC42" s="783"/>
      <c r="CD42" s="783"/>
      <c r="CE42" s="783"/>
      <c r="CF42" s="783"/>
      <c r="CG42" s="784"/>
      <c r="CH42" s="785"/>
      <c r="CI42" s="786"/>
      <c r="CJ42" s="786"/>
      <c r="CK42" s="786"/>
      <c r="CL42" s="787"/>
      <c r="CM42" s="785"/>
      <c r="CN42" s="786"/>
      <c r="CO42" s="786"/>
      <c r="CP42" s="786"/>
      <c r="CQ42" s="787"/>
      <c r="CR42" s="785"/>
      <c r="CS42" s="786"/>
      <c r="CT42" s="786"/>
      <c r="CU42" s="786"/>
      <c r="CV42" s="787"/>
      <c r="CW42" s="785"/>
      <c r="CX42" s="786"/>
      <c r="CY42" s="786"/>
      <c r="CZ42" s="786"/>
      <c r="DA42" s="787"/>
      <c r="DB42" s="785"/>
      <c r="DC42" s="786"/>
      <c r="DD42" s="786"/>
      <c r="DE42" s="786"/>
      <c r="DF42" s="787"/>
      <c r="DG42" s="785"/>
      <c r="DH42" s="786"/>
      <c r="DI42" s="786"/>
      <c r="DJ42" s="786"/>
      <c r="DK42" s="787"/>
      <c r="DL42" s="785"/>
      <c r="DM42" s="786"/>
      <c r="DN42" s="786"/>
      <c r="DO42" s="786"/>
      <c r="DP42" s="787"/>
      <c r="DQ42" s="785"/>
      <c r="DR42" s="786"/>
      <c r="DS42" s="786"/>
      <c r="DT42" s="786"/>
      <c r="DU42" s="787"/>
      <c r="DV42" s="782"/>
      <c r="DW42" s="783"/>
      <c r="DX42" s="783"/>
      <c r="DY42" s="783"/>
      <c r="DZ42" s="788"/>
      <c r="EA42" s="230"/>
    </row>
    <row r="43" spans="1:131" ht="26.25" customHeight="1" x14ac:dyDescent="0.2">
      <c r="A43" s="238">
        <v>16</v>
      </c>
      <c r="B43" s="749"/>
      <c r="C43" s="750"/>
      <c r="D43" s="750"/>
      <c r="E43" s="750"/>
      <c r="F43" s="750"/>
      <c r="G43" s="750"/>
      <c r="H43" s="750"/>
      <c r="I43" s="750"/>
      <c r="J43" s="750"/>
      <c r="K43" s="750"/>
      <c r="L43" s="750"/>
      <c r="M43" s="750"/>
      <c r="N43" s="750"/>
      <c r="O43" s="750"/>
      <c r="P43" s="751"/>
      <c r="Q43" s="752"/>
      <c r="R43" s="753"/>
      <c r="S43" s="753"/>
      <c r="T43" s="753"/>
      <c r="U43" s="753"/>
      <c r="V43" s="753"/>
      <c r="W43" s="753"/>
      <c r="X43" s="753"/>
      <c r="Y43" s="753"/>
      <c r="Z43" s="753"/>
      <c r="AA43" s="753"/>
      <c r="AB43" s="753"/>
      <c r="AC43" s="753"/>
      <c r="AD43" s="753"/>
      <c r="AE43" s="754"/>
      <c r="AF43" s="755"/>
      <c r="AG43" s="756"/>
      <c r="AH43" s="756"/>
      <c r="AI43" s="756"/>
      <c r="AJ43" s="757"/>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82"/>
      <c r="BT43" s="783"/>
      <c r="BU43" s="783"/>
      <c r="BV43" s="783"/>
      <c r="BW43" s="783"/>
      <c r="BX43" s="783"/>
      <c r="BY43" s="783"/>
      <c r="BZ43" s="783"/>
      <c r="CA43" s="783"/>
      <c r="CB43" s="783"/>
      <c r="CC43" s="783"/>
      <c r="CD43" s="783"/>
      <c r="CE43" s="783"/>
      <c r="CF43" s="783"/>
      <c r="CG43" s="784"/>
      <c r="CH43" s="785"/>
      <c r="CI43" s="786"/>
      <c r="CJ43" s="786"/>
      <c r="CK43" s="786"/>
      <c r="CL43" s="787"/>
      <c r="CM43" s="785"/>
      <c r="CN43" s="786"/>
      <c r="CO43" s="786"/>
      <c r="CP43" s="786"/>
      <c r="CQ43" s="787"/>
      <c r="CR43" s="785"/>
      <c r="CS43" s="786"/>
      <c r="CT43" s="786"/>
      <c r="CU43" s="786"/>
      <c r="CV43" s="787"/>
      <c r="CW43" s="785"/>
      <c r="CX43" s="786"/>
      <c r="CY43" s="786"/>
      <c r="CZ43" s="786"/>
      <c r="DA43" s="787"/>
      <c r="DB43" s="785"/>
      <c r="DC43" s="786"/>
      <c r="DD43" s="786"/>
      <c r="DE43" s="786"/>
      <c r="DF43" s="787"/>
      <c r="DG43" s="785"/>
      <c r="DH43" s="786"/>
      <c r="DI43" s="786"/>
      <c r="DJ43" s="786"/>
      <c r="DK43" s="787"/>
      <c r="DL43" s="785"/>
      <c r="DM43" s="786"/>
      <c r="DN43" s="786"/>
      <c r="DO43" s="786"/>
      <c r="DP43" s="787"/>
      <c r="DQ43" s="785"/>
      <c r="DR43" s="786"/>
      <c r="DS43" s="786"/>
      <c r="DT43" s="786"/>
      <c r="DU43" s="787"/>
      <c r="DV43" s="782"/>
      <c r="DW43" s="783"/>
      <c r="DX43" s="783"/>
      <c r="DY43" s="783"/>
      <c r="DZ43" s="788"/>
      <c r="EA43" s="230"/>
    </row>
    <row r="44" spans="1:131" ht="26.25" customHeight="1" x14ac:dyDescent="0.2">
      <c r="A44" s="238">
        <v>17</v>
      </c>
      <c r="B44" s="749"/>
      <c r="C44" s="750"/>
      <c r="D44" s="750"/>
      <c r="E44" s="750"/>
      <c r="F44" s="750"/>
      <c r="G44" s="750"/>
      <c r="H44" s="750"/>
      <c r="I44" s="750"/>
      <c r="J44" s="750"/>
      <c r="K44" s="750"/>
      <c r="L44" s="750"/>
      <c r="M44" s="750"/>
      <c r="N44" s="750"/>
      <c r="O44" s="750"/>
      <c r="P44" s="751"/>
      <c r="Q44" s="752"/>
      <c r="R44" s="753"/>
      <c r="S44" s="753"/>
      <c r="T44" s="753"/>
      <c r="U44" s="753"/>
      <c r="V44" s="753"/>
      <c r="W44" s="753"/>
      <c r="X44" s="753"/>
      <c r="Y44" s="753"/>
      <c r="Z44" s="753"/>
      <c r="AA44" s="753"/>
      <c r="AB44" s="753"/>
      <c r="AC44" s="753"/>
      <c r="AD44" s="753"/>
      <c r="AE44" s="754"/>
      <c r="AF44" s="755"/>
      <c r="AG44" s="756"/>
      <c r="AH44" s="756"/>
      <c r="AI44" s="756"/>
      <c r="AJ44" s="757"/>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82"/>
      <c r="BT44" s="783"/>
      <c r="BU44" s="783"/>
      <c r="BV44" s="783"/>
      <c r="BW44" s="783"/>
      <c r="BX44" s="783"/>
      <c r="BY44" s="783"/>
      <c r="BZ44" s="783"/>
      <c r="CA44" s="783"/>
      <c r="CB44" s="783"/>
      <c r="CC44" s="783"/>
      <c r="CD44" s="783"/>
      <c r="CE44" s="783"/>
      <c r="CF44" s="783"/>
      <c r="CG44" s="784"/>
      <c r="CH44" s="785"/>
      <c r="CI44" s="786"/>
      <c r="CJ44" s="786"/>
      <c r="CK44" s="786"/>
      <c r="CL44" s="787"/>
      <c r="CM44" s="785"/>
      <c r="CN44" s="786"/>
      <c r="CO44" s="786"/>
      <c r="CP44" s="786"/>
      <c r="CQ44" s="787"/>
      <c r="CR44" s="785"/>
      <c r="CS44" s="786"/>
      <c r="CT44" s="786"/>
      <c r="CU44" s="786"/>
      <c r="CV44" s="787"/>
      <c r="CW44" s="785"/>
      <c r="CX44" s="786"/>
      <c r="CY44" s="786"/>
      <c r="CZ44" s="786"/>
      <c r="DA44" s="787"/>
      <c r="DB44" s="785"/>
      <c r="DC44" s="786"/>
      <c r="DD44" s="786"/>
      <c r="DE44" s="786"/>
      <c r="DF44" s="787"/>
      <c r="DG44" s="785"/>
      <c r="DH44" s="786"/>
      <c r="DI44" s="786"/>
      <c r="DJ44" s="786"/>
      <c r="DK44" s="787"/>
      <c r="DL44" s="785"/>
      <c r="DM44" s="786"/>
      <c r="DN44" s="786"/>
      <c r="DO44" s="786"/>
      <c r="DP44" s="787"/>
      <c r="DQ44" s="785"/>
      <c r="DR44" s="786"/>
      <c r="DS44" s="786"/>
      <c r="DT44" s="786"/>
      <c r="DU44" s="787"/>
      <c r="DV44" s="782"/>
      <c r="DW44" s="783"/>
      <c r="DX44" s="783"/>
      <c r="DY44" s="783"/>
      <c r="DZ44" s="788"/>
      <c r="EA44" s="230"/>
    </row>
    <row r="45" spans="1:131" ht="26.25" customHeight="1" x14ac:dyDescent="0.2">
      <c r="A45" s="238">
        <v>18</v>
      </c>
      <c r="B45" s="749"/>
      <c r="C45" s="750"/>
      <c r="D45" s="750"/>
      <c r="E45" s="750"/>
      <c r="F45" s="750"/>
      <c r="G45" s="750"/>
      <c r="H45" s="750"/>
      <c r="I45" s="750"/>
      <c r="J45" s="750"/>
      <c r="K45" s="750"/>
      <c r="L45" s="750"/>
      <c r="M45" s="750"/>
      <c r="N45" s="750"/>
      <c r="O45" s="750"/>
      <c r="P45" s="751"/>
      <c r="Q45" s="752"/>
      <c r="R45" s="753"/>
      <c r="S45" s="753"/>
      <c r="T45" s="753"/>
      <c r="U45" s="753"/>
      <c r="V45" s="753"/>
      <c r="W45" s="753"/>
      <c r="X45" s="753"/>
      <c r="Y45" s="753"/>
      <c r="Z45" s="753"/>
      <c r="AA45" s="753"/>
      <c r="AB45" s="753"/>
      <c r="AC45" s="753"/>
      <c r="AD45" s="753"/>
      <c r="AE45" s="754"/>
      <c r="AF45" s="755"/>
      <c r="AG45" s="756"/>
      <c r="AH45" s="756"/>
      <c r="AI45" s="756"/>
      <c r="AJ45" s="757"/>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82"/>
      <c r="BT45" s="783"/>
      <c r="BU45" s="783"/>
      <c r="BV45" s="783"/>
      <c r="BW45" s="783"/>
      <c r="BX45" s="783"/>
      <c r="BY45" s="783"/>
      <c r="BZ45" s="783"/>
      <c r="CA45" s="783"/>
      <c r="CB45" s="783"/>
      <c r="CC45" s="783"/>
      <c r="CD45" s="783"/>
      <c r="CE45" s="783"/>
      <c r="CF45" s="783"/>
      <c r="CG45" s="784"/>
      <c r="CH45" s="785"/>
      <c r="CI45" s="786"/>
      <c r="CJ45" s="786"/>
      <c r="CK45" s="786"/>
      <c r="CL45" s="787"/>
      <c r="CM45" s="785"/>
      <c r="CN45" s="786"/>
      <c r="CO45" s="786"/>
      <c r="CP45" s="786"/>
      <c r="CQ45" s="787"/>
      <c r="CR45" s="785"/>
      <c r="CS45" s="786"/>
      <c r="CT45" s="786"/>
      <c r="CU45" s="786"/>
      <c r="CV45" s="787"/>
      <c r="CW45" s="785"/>
      <c r="CX45" s="786"/>
      <c r="CY45" s="786"/>
      <c r="CZ45" s="786"/>
      <c r="DA45" s="787"/>
      <c r="DB45" s="785"/>
      <c r="DC45" s="786"/>
      <c r="DD45" s="786"/>
      <c r="DE45" s="786"/>
      <c r="DF45" s="787"/>
      <c r="DG45" s="785"/>
      <c r="DH45" s="786"/>
      <c r="DI45" s="786"/>
      <c r="DJ45" s="786"/>
      <c r="DK45" s="787"/>
      <c r="DL45" s="785"/>
      <c r="DM45" s="786"/>
      <c r="DN45" s="786"/>
      <c r="DO45" s="786"/>
      <c r="DP45" s="787"/>
      <c r="DQ45" s="785"/>
      <c r="DR45" s="786"/>
      <c r="DS45" s="786"/>
      <c r="DT45" s="786"/>
      <c r="DU45" s="787"/>
      <c r="DV45" s="782"/>
      <c r="DW45" s="783"/>
      <c r="DX45" s="783"/>
      <c r="DY45" s="783"/>
      <c r="DZ45" s="788"/>
      <c r="EA45" s="230"/>
    </row>
    <row r="46" spans="1:131" ht="26.25" customHeight="1" x14ac:dyDescent="0.2">
      <c r="A46" s="238">
        <v>19</v>
      </c>
      <c r="B46" s="749"/>
      <c r="C46" s="750"/>
      <c r="D46" s="750"/>
      <c r="E46" s="750"/>
      <c r="F46" s="750"/>
      <c r="G46" s="750"/>
      <c r="H46" s="750"/>
      <c r="I46" s="750"/>
      <c r="J46" s="750"/>
      <c r="K46" s="750"/>
      <c r="L46" s="750"/>
      <c r="M46" s="750"/>
      <c r="N46" s="750"/>
      <c r="O46" s="750"/>
      <c r="P46" s="751"/>
      <c r="Q46" s="752"/>
      <c r="R46" s="753"/>
      <c r="S46" s="753"/>
      <c r="T46" s="753"/>
      <c r="U46" s="753"/>
      <c r="V46" s="753"/>
      <c r="W46" s="753"/>
      <c r="X46" s="753"/>
      <c r="Y46" s="753"/>
      <c r="Z46" s="753"/>
      <c r="AA46" s="753"/>
      <c r="AB46" s="753"/>
      <c r="AC46" s="753"/>
      <c r="AD46" s="753"/>
      <c r="AE46" s="754"/>
      <c r="AF46" s="755"/>
      <c r="AG46" s="756"/>
      <c r="AH46" s="756"/>
      <c r="AI46" s="756"/>
      <c r="AJ46" s="757"/>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82"/>
      <c r="BT46" s="783"/>
      <c r="BU46" s="783"/>
      <c r="BV46" s="783"/>
      <c r="BW46" s="783"/>
      <c r="BX46" s="783"/>
      <c r="BY46" s="783"/>
      <c r="BZ46" s="783"/>
      <c r="CA46" s="783"/>
      <c r="CB46" s="783"/>
      <c r="CC46" s="783"/>
      <c r="CD46" s="783"/>
      <c r="CE46" s="783"/>
      <c r="CF46" s="783"/>
      <c r="CG46" s="784"/>
      <c r="CH46" s="785"/>
      <c r="CI46" s="786"/>
      <c r="CJ46" s="786"/>
      <c r="CK46" s="786"/>
      <c r="CL46" s="787"/>
      <c r="CM46" s="785"/>
      <c r="CN46" s="786"/>
      <c r="CO46" s="786"/>
      <c r="CP46" s="786"/>
      <c r="CQ46" s="787"/>
      <c r="CR46" s="785"/>
      <c r="CS46" s="786"/>
      <c r="CT46" s="786"/>
      <c r="CU46" s="786"/>
      <c r="CV46" s="787"/>
      <c r="CW46" s="785"/>
      <c r="CX46" s="786"/>
      <c r="CY46" s="786"/>
      <c r="CZ46" s="786"/>
      <c r="DA46" s="787"/>
      <c r="DB46" s="785"/>
      <c r="DC46" s="786"/>
      <c r="DD46" s="786"/>
      <c r="DE46" s="786"/>
      <c r="DF46" s="787"/>
      <c r="DG46" s="785"/>
      <c r="DH46" s="786"/>
      <c r="DI46" s="786"/>
      <c r="DJ46" s="786"/>
      <c r="DK46" s="787"/>
      <c r="DL46" s="785"/>
      <c r="DM46" s="786"/>
      <c r="DN46" s="786"/>
      <c r="DO46" s="786"/>
      <c r="DP46" s="787"/>
      <c r="DQ46" s="785"/>
      <c r="DR46" s="786"/>
      <c r="DS46" s="786"/>
      <c r="DT46" s="786"/>
      <c r="DU46" s="787"/>
      <c r="DV46" s="782"/>
      <c r="DW46" s="783"/>
      <c r="DX46" s="783"/>
      <c r="DY46" s="783"/>
      <c r="DZ46" s="788"/>
      <c r="EA46" s="230"/>
    </row>
    <row r="47" spans="1:131" ht="26.25" customHeight="1" x14ac:dyDescent="0.2">
      <c r="A47" s="238">
        <v>20</v>
      </c>
      <c r="B47" s="749"/>
      <c r="C47" s="750"/>
      <c r="D47" s="750"/>
      <c r="E47" s="750"/>
      <c r="F47" s="750"/>
      <c r="G47" s="750"/>
      <c r="H47" s="750"/>
      <c r="I47" s="750"/>
      <c r="J47" s="750"/>
      <c r="K47" s="750"/>
      <c r="L47" s="750"/>
      <c r="M47" s="750"/>
      <c r="N47" s="750"/>
      <c r="O47" s="750"/>
      <c r="P47" s="751"/>
      <c r="Q47" s="752"/>
      <c r="R47" s="753"/>
      <c r="S47" s="753"/>
      <c r="T47" s="753"/>
      <c r="U47" s="753"/>
      <c r="V47" s="753"/>
      <c r="W47" s="753"/>
      <c r="X47" s="753"/>
      <c r="Y47" s="753"/>
      <c r="Z47" s="753"/>
      <c r="AA47" s="753"/>
      <c r="AB47" s="753"/>
      <c r="AC47" s="753"/>
      <c r="AD47" s="753"/>
      <c r="AE47" s="754"/>
      <c r="AF47" s="755"/>
      <c r="AG47" s="756"/>
      <c r="AH47" s="756"/>
      <c r="AI47" s="756"/>
      <c r="AJ47" s="757"/>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82"/>
      <c r="BT47" s="783"/>
      <c r="BU47" s="783"/>
      <c r="BV47" s="783"/>
      <c r="BW47" s="783"/>
      <c r="BX47" s="783"/>
      <c r="BY47" s="783"/>
      <c r="BZ47" s="783"/>
      <c r="CA47" s="783"/>
      <c r="CB47" s="783"/>
      <c r="CC47" s="783"/>
      <c r="CD47" s="783"/>
      <c r="CE47" s="783"/>
      <c r="CF47" s="783"/>
      <c r="CG47" s="784"/>
      <c r="CH47" s="785"/>
      <c r="CI47" s="786"/>
      <c r="CJ47" s="786"/>
      <c r="CK47" s="786"/>
      <c r="CL47" s="787"/>
      <c r="CM47" s="785"/>
      <c r="CN47" s="786"/>
      <c r="CO47" s="786"/>
      <c r="CP47" s="786"/>
      <c r="CQ47" s="787"/>
      <c r="CR47" s="785"/>
      <c r="CS47" s="786"/>
      <c r="CT47" s="786"/>
      <c r="CU47" s="786"/>
      <c r="CV47" s="787"/>
      <c r="CW47" s="785"/>
      <c r="CX47" s="786"/>
      <c r="CY47" s="786"/>
      <c r="CZ47" s="786"/>
      <c r="DA47" s="787"/>
      <c r="DB47" s="785"/>
      <c r="DC47" s="786"/>
      <c r="DD47" s="786"/>
      <c r="DE47" s="786"/>
      <c r="DF47" s="787"/>
      <c r="DG47" s="785"/>
      <c r="DH47" s="786"/>
      <c r="DI47" s="786"/>
      <c r="DJ47" s="786"/>
      <c r="DK47" s="787"/>
      <c r="DL47" s="785"/>
      <c r="DM47" s="786"/>
      <c r="DN47" s="786"/>
      <c r="DO47" s="786"/>
      <c r="DP47" s="787"/>
      <c r="DQ47" s="785"/>
      <c r="DR47" s="786"/>
      <c r="DS47" s="786"/>
      <c r="DT47" s="786"/>
      <c r="DU47" s="787"/>
      <c r="DV47" s="782"/>
      <c r="DW47" s="783"/>
      <c r="DX47" s="783"/>
      <c r="DY47" s="783"/>
      <c r="DZ47" s="788"/>
      <c r="EA47" s="230"/>
    </row>
    <row r="48" spans="1:131" ht="26.25" customHeight="1" x14ac:dyDescent="0.2">
      <c r="A48" s="238">
        <v>21</v>
      </c>
      <c r="B48" s="749"/>
      <c r="C48" s="750"/>
      <c r="D48" s="750"/>
      <c r="E48" s="750"/>
      <c r="F48" s="750"/>
      <c r="G48" s="750"/>
      <c r="H48" s="750"/>
      <c r="I48" s="750"/>
      <c r="J48" s="750"/>
      <c r="K48" s="750"/>
      <c r="L48" s="750"/>
      <c r="M48" s="750"/>
      <c r="N48" s="750"/>
      <c r="O48" s="750"/>
      <c r="P48" s="751"/>
      <c r="Q48" s="752"/>
      <c r="R48" s="753"/>
      <c r="S48" s="753"/>
      <c r="T48" s="753"/>
      <c r="U48" s="753"/>
      <c r="V48" s="753"/>
      <c r="W48" s="753"/>
      <c r="X48" s="753"/>
      <c r="Y48" s="753"/>
      <c r="Z48" s="753"/>
      <c r="AA48" s="753"/>
      <c r="AB48" s="753"/>
      <c r="AC48" s="753"/>
      <c r="AD48" s="753"/>
      <c r="AE48" s="754"/>
      <c r="AF48" s="755"/>
      <c r="AG48" s="756"/>
      <c r="AH48" s="756"/>
      <c r="AI48" s="756"/>
      <c r="AJ48" s="757"/>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82"/>
      <c r="BT48" s="783"/>
      <c r="BU48" s="783"/>
      <c r="BV48" s="783"/>
      <c r="BW48" s="783"/>
      <c r="BX48" s="783"/>
      <c r="BY48" s="783"/>
      <c r="BZ48" s="783"/>
      <c r="CA48" s="783"/>
      <c r="CB48" s="783"/>
      <c r="CC48" s="783"/>
      <c r="CD48" s="783"/>
      <c r="CE48" s="783"/>
      <c r="CF48" s="783"/>
      <c r="CG48" s="784"/>
      <c r="CH48" s="785"/>
      <c r="CI48" s="786"/>
      <c r="CJ48" s="786"/>
      <c r="CK48" s="786"/>
      <c r="CL48" s="787"/>
      <c r="CM48" s="785"/>
      <c r="CN48" s="786"/>
      <c r="CO48" s="786"/>
      <c r="CP48" s="786"/>
      <c r="CQ48" s="787"/>
      <c r="CR48" s="785"/>
      <c r="CS48" s="786"/>
      <c r="CT48" s="786"/>
      <c r="CU48" s="786"/>
      <c r="CV48" s="787"/>
      <c r="CW48" s="785"/>
      <c r="CX48" s="786"/>
      <c r="CY48" s="786"/>
      <c r="CZ48" s="786"/>
      <c r="DA48" s="787"/>
      <c r="DB48" s="785"/>
      <c r="DC48" s="786"/>
      <c r="DD48" s="786"/>
      <c r="DE48" s="786"/>
      <c r="DF48" s="787"/>
      <c r="DG48" s="785"/>
      <c r="DH48" s="786"/>
      <c r="DI48" s="786"/>
      <c r="DJ48" s="786"/>
      <c r="DK48" s="787"/>
      <c r="DL48" s="785"/>
      <c r="DM48" s="786"/>
      <c r="DN48" s="786"/>
      <c r="DO48" s="786"/>
      <c r="DP48" s="787"/>
      <c r="DQ48" s="785"/>
      <c r="DR48" s="786"/>
      <c r="DS48" s="786"/>
      <c r="DT48" s="786"/>
      <c r="DU48" s="787"/>
      <c r="DV48" s="782"/>
      <c r="DW48" s="783"/>
      <c r="DX48" s="783"/>
      <c r="DY48" s="783"/>
      <c r="DZ48" s="788"/>
      <c r="EA48" s="230"/>
    </row>
    <row r="49" spans="1:131" ht="26.25" customHeight="1" x14ac:dyDescent="0.2">
      <c r="A49" s="238">
        <v>22</v>
      </c>
      <c r="B49" s="749"/>
      <c r="C49" s="750"/>
      <c r="D49" s="750"/>
      <c r="E49" s="750"/>
      <c r="F49" s="750"/>
      <c r="G49" s="750"/>
      <c r="H49" s="750"/>
      <c r="I49" s="750"/>
      <c r="J49" s="750"/>
      <c r="K49" s="750"/>
      <c r="L49" s="750"/>
      <c r="M49" s="750"/>
      <c r="N49" s="750"/>
      <c r="O49" s="750"/>
      <c r="P49" s="751"/>
      <c r="Q49" s="752"/>
      <c r="R49" s="753"/>
      <c r="S49" s="753"/>
      <c r="T49" s="753"/>
      <c r="U49" s="753"/>
      <c r="V49" s="753"/>
      <c r="W49" s="753"/>
      <c r="X49" s="753"/>
      <c r="Y49" s="753"/>
      <c r="Z49" s="753"/>
      <c r="AA49" s="753"/>
      <c r="AB49" s="753"/>
      <c r="AC49" s="753"/>
      <c r="AD49" s="753"/>
      <c r="AE49" s="754"/>
      <c r="AF49" s="755"/>
      <c r="AG49" s="756"/>
      <c r="AH49" s="756"/>
      <c r="AI49" s="756"/>
      <c r="AJ49" s="757"/>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82"/>
      <c r="BT49" s="783"/>
      <c r="BU49" s="783"/>
      <c r="BV49" s="783"/>
      <c r="BW49" s="783"/>
      <c r="BX49" s="783"/>
      <c r="BY49" s="783"/>
      <c r="BZ49" s="783"/>
      <c r="CA49" s="783"/>
      <c r="CB49" s="783"/>
      <c r="CC49" s="783"/>
      <c r="CD49" s="783"/>
      <c r="CE49" s="783"/>
      <c r="CF49" s="783"/>
      <c r="CG49" s="784"/>
      <c r="CH49" s="785"/>
      <c r="CI49" s="786"/>
      <c r="CJ49" s="786"/>
      <c r="CK49" s="786"/>
      <c r="CL49" s="787"/>
      <c r="CM49" s="785"/>
      <c r="CN49" s="786"/>
      <c r="CO49" s="786"/>
      <c r="CP49" s="786"/>
      <c r="CQ49" s="787"/>
      <c r="CR49" s="785"/>
      <c r="CS49" s="786"/>
      <c r="CT49" s="786"/>
      <c r="CU49" s="786"/>
      <c r="CV49" s="787"/>
      <c r="CW49" s="785"/>
      <c r="CX49" s="786"/>
      <c r="CY49" s="786"/>
      <c r="CZ49" s="786"/>
      <c r="DA49" s="787"/>
      <c r="DB49" s="785"/>
      <c r="DC49" s="786"/>
      <c r="DD49" s="786"/>
      <c r="DE49" s="786"/>
      <c r="DF49" s="787"/>
      <c r="DG49" s="785"/>
      <c r="DH49" s="786"/>
      <c r="DI49" s="786"/>
      <c r="DJ49" s="786"/>
      <c r="DK49" s="787"/>
      <c r="DL49" s="785"/>
      <c r="DM49" s="786"/>
      <c r="DN49" s="786"/>
      <c r="DO49" s="786"/>
      <c r="DP49" s="787"/>
      <c r="DQ49" s="785"/>
      <c r="DR49" s="786"/>
      <c r="DS49" s="786"/>
      <c r="DT49" s="786"/>
      <c r="DU49" s="787"/>
      <c r="DV49" s="782"/>
      <c r="DW49" s="783"/>
      <c r="DX49" s="783"/>
      <c r="DY49" s="783"/>
      <c r="DZ49" s="788"/>
      <c r="EA49" s="230"/>
    </row>
    <row r="50" spans="1:131" ht="26.25" customHeight="1" x14ac:dyDescent="0.2">
      <c r="A50" s="238">
        <v>23</v>
      </c>
      <c r="B50" s="749"/>
      <c r="C50" s="750"/>
      <c r="D50" s="750"/>
      <c r="E50" s="750"/>
      <c r="F50" s="750"/>
      <c r="G50" s="750"/>
      <c r="H50" s="750"/>
      <c r="I50" s="750"/>
      <c r="J50" s="750"/>
      <c r="K50" s="750"/>
      <c r="L50" s="750"/>
      <c r="M50" s="750"/>
      <c r="N50" s="750"/>
      <c r="O50" s="750"/>
      <c r="P50" s="751"/>
      <c r="Q50" s="835"/>
      <c r="R50" s="836"/>
      <c r="S50" s="836"/>
      <c r="T50" s="836"/>
      <c r="U50" s="836"/>
      <c r="V50" s="836"/>
      <c r="W50" s="836"/>
      <c r="X50" s="836"/>
      <c r="Y50" s="836"/>
      <c r="Z50" s="836"/>
      <c r="AA50" s="836"/>
      <c r="AB50" s="836"/>
      <c r="AC50" s="836"/>
      <c r="AD50" s="836"/>
      <c r="AE50" s="837"/>
      <c r="AF50" s="755"/>
      <c r="AG50" s="756"/>
      <c r="AH50" s="756"/>
      <c r="AI50" s="756"/>
      <c r="AJ50" s="757"/>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82"/>
      <c r="BT50" s="783"/>
      <c r="BU50" s="783"/>
      <c r="BV50" s="783"/>
      <c r="BW50" s="783"/>
      <c r="BX50" s="783"/>
      <c r="BY50" s="783"/>
      <c r="BZ50" s="783"/>
      <c r="CA50" s="783"/>
      <c r="CB50" s="783"/>
      <c r="CC50" s="783"/>
      <c r="CD50" s="783"/>
      <c r="CE50" s="783"/>
      <c r="CF50" s="783"/>
      <c r="CG50" s="784"/>
      <c r="CH50" s="785"/>
      <c r="CI50" s="786"/>
      <c r="CJ50" s="786"/>
      <c r="CK50" s="786"/>
      <c r="CL50" s="787"/>
      <c r="CM50" s="785"/>
      <c r="CN50" s="786"/>
      <c r="CO50" s="786"/>
      <c r="CP50" s="786"/>
      <c r="CQ50" s="787"/>
      <c r="CR50" s="785"/>
      <c r="CS50" s="786"/>
      <c r="CT50" s="786"/>
      <c r="CU50" s="786"/>
      <c r="CV50" s="787"/>
      <c r="CW50" s="785"/>
      <c r="CX50" s="786"/>
      <c r="CY50" s="786"/>
      <c r="CZ50" s="786"/>
      <c r="DA50" s="787"/>
      <c r="DB50" s="785"/>
      <c r="DC50" s="786"/>
      <c r="DD50" s="786"/>
      <c r="DE50" s="786"/>
      <c r="DF50" s="787"/>
      <c r="DG50" s="785"/>
      <c r="DH50" s="786"/>
      <c r="DI50" s="786"/>
      <c r="DJ50" s="786"/>
      <c r="DK50" s="787"/>
      <c r="DL50" s="785"/>
      <c r="DM50" s="786"/>
      <c r="DN50" s="786"/>
      <c r="DO50" s="786"/>
      <c r="DP50" s="787"/>
      <c r="DQ50" s="785"/>
      <c r="DR50" s="786"/>
      <c r="DS50" s="786"/>
      <c r="DT50" s="786"/>
      <c r="DU50" s="787"/>
      <c r="DV50" s="782"/>
      <c r="DW50" s="783"/>
      <c r="DX50" s="783"/>
      <c r="DY50" s="783"/>
      <c r="DZ50" s="788"/>
      <c r="EA50" s="230"/>
    </row>
    <row r="51" spans="1:131" ht="26.25" customHeight="1" x14ac:dyDescent="0.2">
      <c r="A51" s="238">
        <v>24</v>
      </c>
      <c r="B51" s="749"/>
      <c r="C51" s="750"/>
      <c r="D51" s="750"/>
      <c r="E51" s="750"/>
      <c r="F51" s="750"/>
      <c r="G51" s="750"/>
      <c r="H51" s="750"/>
      <c r="I51" s="750"/>
      <c r="J51" s="750"/>
      <c r="K51" s="750"/>
      <c r="L51" s="750"/>
      <c r="M51" s="750"/>
      <c r="N51" s="750"/>
      <c r="O51" s="750"/>
      <c r="P51" s="751"/>
      <c r="Q51" s="835"/>
      <c r="R51" s="836"/>
      <c r="S51" s="836"/>
      <c r="T51" s="836"/>
      <c r="U51" s="836"/>
      <c r="V51" s="836"/>
      <c r="W51" s="836"/>
      <c r="X51" s="836"/>
      <c r="Y51" s="836"/>
      <c r="Z51" s="836"/>
      <c r="AA51" s="836"/>
      <c r="AB51" s="836"/>
      <c r="AC51" s="836"/>
      <c r="AD51" s="836"/>
      <c r="AE51" s="837"/>
      <c r="AF51" s="755"/>
      <c r="AG51" s="756"/>
      <c r="AH51" s="756"/>
      <c r="AI51" s="756"/>
      <c r="AJ51" s="757"/>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82"/>
      <c r="BT51" s="783"/>
      <c r="BU51" s="783"/>
      <c r="BV51" s="783"/>
      <c r="BW51" s="783"/>
      <c r="BX51" s="783"/>
      <c r="BY51" s="783"/>
      <c r="BZ51" s="783"/>
      <c r="CA51" s="783"/>
      <c r="CB51" s="783"/>
      <c r="CC51" s="783"/>
      <c r="CD51" s="783"/>
      <c r="CE51" s="783"/>
      <c r="CF51" s="783"/>
      <c r="CG51" s="784"/>
      <c r="CH51" s="785"/>
      <c r="CI51" s="786"/>
      <c r="CJ51" s="786"/>
      <c r="CK51" s="786"/>
      <c r="CL51" s="787"/>
      <c r="CM51" s="785"/>
      <c r="CN51" s="786"/>
      <c r="CO51" s="786"/>
      <c r="CP51" s="786"/>
      <c r="CQ51" s="787"/>
      <c r="CR51" s="785"/>
      <c r="CS51" s="786"/>
      <c r="CT51" s="786"/>
      <c r="CU51" s="786"/>
      <c r="CV51" s="787"/>
      <c r="CW51" s="785"/>
      <c r="CX51" s="786"/>
      <c r="CY51" s="786"/>
      <c r="CZ51" s="786"/>
      <c r="DA51" s="787"/>
      <c r="DB51" s="785"/>
      <c r="DC51" s="786"/>
      <c r="DD51" s="786"/>
      <c r="DE51" s="786"/>
      <c r="DF51" s="787"/>
      <c r="DG51" s="785"/>
      <c r="DH51" s="786"/>
      <c r="DI51" s="786"/>
      <c r="DJ51" s="786"/>
      <c r="DK51" s="787"/>
      <c r="DL51" s="785"/>
      <c r="DM51" s="786"/>
      <c r="DN51" s="786"/>
      <c r="DO51" s="786"/>
      <c r="DP51" s="787"/>
      <c r="DQ51" s="785"/>
      <c r="DR51" s="786"/>
      <c r="DS51" s="786"/>
      <c r="DT51" s="786"/>
      <c r="DU51" s="787"/>
      <c r="DV51" s="782"/>
      <c r="DW51" s="783"/>
      <c r="DX51" s="783"/>
      <c r="DY51" s="783"/>
      <c r="DZ51" s="788"/>
      <c r="EA51" s="230"/>
    </row>
    <row r="52" spans="1:131" ht="26.25" customHeight="1" x14ac:dyDescent="0.2">
      <c r="A52" s="238">
        <v>25</v>
      </c>
      <c r="B52" s="749"/>
      <c r="C52" s="750"/>
      <c r="D52" s="750"/>
      <c r="E52" s="750"/>
      <c r="F52" s="750"/>
      <c r="G52" s="750"/>
      <c r="H52" s="750"/>
      <c r="I52" s="750"/>
      <c r="J52" s="750"/>
      <c r="K52" s="750"/>
      <c r="L52" s="750"/>
      <c r="M52" s="750"/>
      <c r="N52" s="750"/>
      <c r="O52" s="750"/>
      <c r="P52" s="751"/>
      <c r="Q52" s="835"/>
      <c r="R52" s="836"/>
      <c r="S52" s="836"/>
      <c r="T52" s="836"/>
      <c r="U52" s="836"/>
      <c r="V52" s="836"/>
      <c r="W52" s="836"/>
      <c r="X52" s="836"/>
      <c r="Y52" s="836"/>
      <c r="Z52" s="836"/>
      <c r="AA52" s="836"/>
      <c r="AB52" s="836"/>
      <c r="AC52" s="836"/>
      <c r="AD52" s="836"/>
      <c r="AE52" s="837"/>
      <c r="AF52" s="755"/>
      <c r="AG52" s="756"/>
      <c r="AH52" s="756"/>
      <c r="AI52" s="756"/>
      <c r="AJ52" s="757"/>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82"/>
      <c r="BT52" s="783"/>
      <c r="BU52" s="783"/>
      <c r="BV52" s="783"/>
      <c r="BW52" s="783"/>
      <c r="BX52" s="783"/>
      <c r="BY52" s="783"/>
      <c r="BZ52" s="783"/>
      <c r="CA52" s="783"/>
      <c r="CB52" s="783"/>
      <c r="CC52" s="783"/>
      <c r="CD52" s="783"/>
      <c r="CE52" s="783"/>
      <c r="CF52" s="783"/>
      <c r="CG52" s="784"/>
      <c r="CH52" s="785"/>
      <c r="CI52" s="786"/>
      <c r="CJ52" s="786"/>
      <c r="CK52" s="786"/>
      <c r="CL52" s="787"/>
      <c r="CM52" s="785"/>
      <c r="CN52" s="786"/>
      <c r="CO52" s="786"/>
      <c r="CP52" s="786"/>
      <c r="CQ52" s="787"/>
      <c r="CR52" s="785"/>
      <c r="CS52" s="786"/>
      <c r="CT52" s="786"/>
      <c r="CU52" s="786"/>
      <c r="CV52" s="787"/>
      <c r="CW52" s="785"/>
      <c r="CX52" s="786"/>
      <c r="CY52" s="786"/>
      <c r="CZ52" s="786"/>
      <c r="DA52" s="787"/>
      <c r="DB52" s="785"/>
      <c r="DC52" s="786"/>
      <c r="DD52" s="786"/>
      <c r="DE52" s="786"/>
      <c r="DF52" s="787"/>
      <c r="DG52" s="785"/>
      <c r="DH52" s="786"/>
      <c r="DI52" s="786"/>
      <c r="DJ52" s="786"/>
      <c r="DK52" s="787"/>
      <c r="DL52" s="785"/>
      <c r="DM52" s="786"/>
      <c r="DN52" s="786"/>
      <c r="DO52" s="786"/>
      <c r="DP52" s="787"/>
      <c r="DQ52" s="785"/>
      <c r="DR52" s="786"/>
      <c r="DS52" s="786"/>
      <c r="DT52" s="786"/>
      <c r="DU52" s="787"/>
      <c r="DV52" s="782"/>
      <c r="DW52" s="783"/>
      <c r="DX52" s="783"/>
      <c r="DY52" s="783"/>
      <c r="DZ52" s="788"/>
      <c r="EA52" s="230"/>
    </row>
    <row r="53" spans="1:131" ht="26.25" customHeight="1" x14ac:dyDescent="0.2">
      <c r="A53" s="238">
        <v>26</v>
      </c>
      <c r="B53" s="749"/>
      <c r="C53" s="750"/>
      <c r="D53" s="750"/>
      <c r="E53" s="750"/>
      <c r="F53" s="750"/>
      <c r="G53" s="750"/>
      <c r="H53" s="750"/>
      <c r="I53" s="750"/>
      <c r="J53" s="750"/>
      <c r="K53" s="750"/>
      <c r="L53" s="750"/>
      <c r="M53" s="750"/>
      <c r="N53" s="750"/>
      <c r="O53" s="750"/>
      <c r="P53" s="751"/>
      <c r="Q53" s="835"/>
      <c r="R53" s="836"/>
      <c r="S53" s="836"/>
      <c r="T53" s="836"/>
      <c r="U53" s="836"/>
      <c r="V53" s="836"/>
      <c r="W53" s="836"/>
      <c r="X53" s="836"/>
      <c r="Y53" s="836"/>
      <c r="Z53" s="836"/>
      <c r="AA53" s="836"/>
      <c r="AB53" s="836"/>
      <c r="AC53" s="836"/>
      <c r="AD53" s="836"/>
      <c r="AE53" s="837"/>
      <c r="AF53" s="755"/>
      <c r="AG53" s="756"/>
      <c r="AH53" s="756"/>
      <c r="AI53" s="756"/>
      <c r="AJ53" s="757"/>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82"/>
      <c r="BT53" s="783"/>
      <c r="BU53" s="783"/>
      <c r="BV53" s="783"/>
      <c r="BW53" s="783"/>
      <c r="BX53" s="783"/>
      <c r="BY53" s="783"/>
      <c r="BZ53" s="783"/>
      <c r="CA53" s="783"/>
      <c r="CB53" s="783"/>
      <c r="CC53" s="783"/>
      <c r="CD53" s="783"/>
      <c r="CE53" s="783"/>
      <c r="CF53" s="783"/>
      <c r="CG53" s="784"/>
      <c r="CH53" s="785"/>
      <c r="CI53" s="786"/>
      <c r="CJ53" s="786"/>
      <c r="CK53" s="786"/>
      <c r="CL53" s="787"/>
      <c r="CM53" s="785"/>
      <c r="CN53" s="786"/>
      <c r="CO53" s="786"/>
      <c r="CP53" s="786"/>
      <c r="CQ53" s="787"/>
      <c r="CR53" s="785"/>
      <c r="CS53" s="786"/>
      <c r="CT53" s="786"/>
      <c r="CU53" s="786"/>
      <c r="CV53" s="787"/>
      <c r="CW53" s="785"/>
      <c r="CX53" s="786"/>
      <c r="CY53" s="786"/>
      <c r="CZ53" s="786"/>
      <c r="DA53" s="787"/>
      <c r="DB53" s="785"/>
      <c r="DC53" s="786"/>
      <c r="DD53" s="786"/>
      <c r="DE53" s="786"/>
      <c r="DF53" s="787"/>
      <c r="DG53" s="785"/>
      <c r="DH53" s="786"/>
      <c r="DI53" s="786"/>
      <c r="DJ53" s="786"/>
      <c r="DK53" s="787"/>
      <c r="DL53" s="785"/>
      <c r="DM53" s="786"/>
      <c r="DN53" s="786"/>
      <c r="DO53" s="786"/>
      <c r="DP53" s="787"/>
      <c r="DQ53" s="785"/>
      <c r="DR53" s="786"/>
      <c r="DS53" s="786"/>
      <c r="DT53" s="786"/>
      <c r="DU53" s="787"/>
      <c r="DV53" s="782"/>
      <c r="DW53" s="783"/>
      <c r="DX53" s="783"/>
      <c r="DY53" s="783"/>
      <c r="DZ53" s="788"/>
      <c r="EA53" s="230"/>
    </row>
    <row r="54" spans="1:131" ht="26.25" customHeight="1" x14ac:dyDescent="0.2">
      <c r="A54" s="238">
        <v>27</v>
      </c>
      <c r="B54" s="749"/>
      <c r="C54" s="750"/>
      <c r="D54" s="750"/>
      <c r="E54" s="750"/>
      <c r="F54" s="750"/>
      <c r="G54" s="750"/>
      <c r="H54" s="750"/>
      <c r="I54" s="750"/>
      <c r="J54" s="750"/>
      <c r="K54" s="750"/>
      <c r="L54" s="750"/>
      <c r="M54" s="750"/>
      <c r="N54" s="750"/>
      <c r="O54" s="750"/>
      <c r="P54" s="751"/>
      <c r="Q54" s="835"/>
      <c r="R54" s="836"/>
      <c r="S54" s="836"/>
      <c r="T54" s="836"/>
      <c r="U54" s="836"/>
      <c r="V54" s="836"/>
      <c r="W54" s="836"/>
      <c r="X54" s="836"/>
      <c r="Y54" s="836"/>
      <c r="Z54" s="836"/>
      <c r="AA54" s="836"/>
      <c r="AB54" s="836"/>
      <c r="AC54" s="836"/>
      <c r="AD54" s="836"/>
      <c r="AE54" s="837"/>
      <c r="AF54" s="755"/>
      <c r="AG54" s="756"/>
      <c r="AH54" s="756"/>
      <c r="AI54" s="756"/>
      <c r="AJ54" s="757"/>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82"/>
      <c r="BT54" s="783"/>
      <c r="BU54" s="783"/>
      <c r="BV54" s="783"/>
      <c r="BW54" s="783"/>
      <c r="BX54" s="783"/>
      <c r="BY54" s="783"/>
      <c r="BZ54" s="783"/>
      <c r="CA54" s="783"/>
      <c r="CB54" s="783"/>
      <c r="CC54" s="783"/>
      <c r="CD54" s="783"/>
      <c r="CE54" s="783"/>
      <c r="CF54" s="783"/>
      <c r="CG54" s="784"/>
      <c r="CH54" s="785"/>
      <c r="CI54" s="786"/>
      <c r="CJ54" s="786"/>
      <c r="CK54" s="786"/>
      <c r="CL54" s="787"/>
      <c r="CM54" s="785"/>
      <c r="CN54" s="786"/>
      <c r="CO54" s="786"/>
      <c r="CP54" s="786"/>
      <c r="CQ54" s="787"/>
      <c r="CR54" s="785"/>
      <c r="CS54" s="786"/>
      <c r="CT54" s="786"/>
      <c r="CU54" s="786"/>
      <c r="CV54" s="787"/>
      <c r="CW54" s="785"/>
      <c r="CX54" s="786"/>
      <c r="CY54" s="786"/>
      <c r="CZ54" s="786"/>
      <c r="DA54" s="787"/>
      <c r="DB54" s="785"/>
      <c r="DC54" s="786"/>
      <c r="DD54" s="786"/>
      <c r="DE54" s="786"/>
      <c r="DF54" s="787"/>
      <c r="DG54" s="785"/>
      <c r="DH54" s="786"/>
      <c r="DI54" s="786"/>
      <c r="DJ54" s="786"/>
      <c r="DK54" s="787"/>
      <c r="DL54" s="785"/>
      <c r="DM54" s="786"/>
      <c r="DN54" s="786"/>
      <c r="DO54" s="786"/>
      <c r="DP54" s="787"/>
      <c r="DQ54" s="785"/>
      <c r="DR54" s="786"/>
      <c r="DS54" s="786"/>
      <c r="DT54" s="786"/>
      <c r="DU54" s="787"/>
      <c r="DV54" s="782"/>
      <c r="DW54" s="783"/>
      <c r="DX54" s="783"/>
      <c r="DY54" s="783"/>
      <c r="DZ54" s="788"/>
      <c r="EA54" s="230"/>
    </row>
    <row r="55" spans="1:131" ht="26.25" customHeight="1" x14ac:dyDescent="0.2">
      <c r="A55" s="238">
        <v>28</v>
      </c>
      <c r="B55" s="749"/>
      <c r="C55" s="750"/>
      <c r="D55" s="750"/>
      <c r="E55" s="750"/>
      <c r="F55" s="750"/>
      <c r="G55" s="750"/>
      <c r="H55" s="750"/>
      <c r="I55" s="750"/>
      <c r="J55" s="750"/>
      <c r="K55" s="750"/>
      <c r="L55" s="750"/>
      <c r="M55" s="750"/>
      <c r="N55" s="750"/>
      <c r="O55" s="750"/>
      <c r="P55" s="751"/>
      <c r="Q55" s="835"/>
      <c r="R55" s="836"/>
      <c r="S55" s="836"/>
      <c r="T55" s="836"/>
      <c r="U55" s="836"/>
      <c r="V55" s="836"/>
      <c r="W55" s="836"/>
      <c r="X55" s="836"/>
      <c r="Y55" s="836"/>
      <c r="Z55" s="836"/>
      <c r="AA55" s="836"/>
      <c r="AB55" s="836"/>
      <c r="AC55" s="836"/>
      <c r="AD55" s="836"/>
      <c r="AE55" s="837"/>
      <c r="AF55" s="755"/>
      <c r="AG55" s="756"/>
      <c r="AH55" s="756"/>
      <c r="AI55" s="756"/>
      <c r="AJ55" s="757"/>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82"/>
      <c r="BT55" s="783"/>
      <c r="BU55" s="783"/>
      <c r="BV55" s="783"/>
      <c r="BW55" s="783"/>
      <c r="BX55" s="783"/>
      <c r="BY55" s="783"/>
      <c r="BZ55" s="783"/>
      <c r="CA55" s="783"/>
      <c r="CB55" s="783"/>
      <c r="CC55" s="783"/>
      <c r="CD55" s="783"/>
      <c r="CE55" s="783"/>
      <c r="CF55" s="783"/>
      <c r="CG55" s="784"/>
      <c r="CH55" s="785"/>
      <c r="CI55" s="786"/>
      <c r="CJ55" s="786"/>
      <c r="CK55" s="786"/>
      <c r="CL55" s="787"/>
      <c r="CM55" s="785"/>
      <c r="CN55" s="786"/>
      <c r="CO55" s="786"/>
      <c r="CP55" s="786"/>
      <c r="CQ55" s="787"/>
      <c r="CR55" s="785"/>
      <c r="CS55" s="786"/>
      <c r="CT55" s="786"/>
      <c r="CU55" s="786"/>
      <c r="CV55" s="787"/>
      <c r="CW55" s="785"/>
      <c r="CX55" s="786"/>
      <c r="CY55" s="786"/>
      <c r="CZ55" s="786"/>
      <c r="DA55" s="787"/>
      <c r="DB55" s="785"/>
      <c r="DC55" s="786"/>
      <c r="DD55" s="786"/>
      <c r="DE55" s="786"/>
      <c r="DF55" s="787"/>
      <c r="DG55" s="785"/>
      <c r="DH55" s="786"/>
      <c r="DI55" s="786"/>
      <c r="DJ55" s="786"/>
      <c r="DK55" s="787"/>
      <c r="DL55" s="785"/>
      <c r="DM55" s="786"/>
      <c r="DN55" s="786"/>
      <c r="DO55" s="786"/>
      <c r="DP55" s="787"/>
      <c r="DQ55" s="785"/>
      <c r="DR55" s="786"/>
      <c r="DS55" s="786"/>
      <c r="DT55" s="786"/>
      <c r="DU55" s="787"/>
      <c r="DV55" s="782"/>
      <c r="DW55" s="783"/>
      <c r="DX55" s="783"/>
      <c r="DY55" s="783"/>
      <c r="DZ55" s="788"/>
      <c r="EA55" s="230"/>
    </row>
    <row r="56" spans="1:131" ht="26.25" customHeight="1" x14ac:dyDescent="0.2">
      <c r="A56" s="238">
        <v>29</v>
      </c>
      <c r="B56" s="749"/>
      <c r="C56" s="750"/>
      <c r="D56" s="750"/>
      <c r="E56" s="750"/>
      <c r="F56" s="750"/>
      <c r="G56" s="750"/>
      <c r="H56" s="750"/>
      <c r="I56" s="750"/>
      <c r="J56" s="750"/>
      <c r="K56" s="750"/>
      <c r="L56" s="750"/>
      <c r="M56" s="750"/>
      <c r="N56" s="750"/>
      <c r="O56" s="750"/>
      <c r="P56" s="751"/>
      <c r="Q56" s="835"/>
      <c r="R56" s="836"/>
      <c r="S56" s="836"/>
      <c r="T56" s="836"/>
      <c r="U56" s="836"/>
      <c r="V56" s="836"/>
      <c r="W56" s="836"/>
      <c r="X56" s="836"/>
      <c r="Y56" s="836"/>
      <c r="Z56" s="836"/>
      <c r="AA56" s="836"/>
      <c r="AB56" s="836"/>
      <c r="AC56" s="836"/>
      <c r="AD56" s="836"/>
      <c r="AE56" s="837"/>
      <c r="AF56" s="755"/>
      <c r="AG56" s="756"/>
      <c r="AH56" s="756"/>
      <c r="AI56" s="756"/>
      <c r="AJ56" s="757"/>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82"/>
      <c r="BT56" s="783"/>
      <c r="BU56" s="783"/>
      <c r="BV56" s="783"/>
      <c r="BW56" s="783"/>
      <c r="BX56" s="783"/>
      <c r="BY56" s="783"/>
      <c r="BZ56" s="783"/>
      <c r="CA56" s="783"/>
      <c r="CB56" s="783"/>
      <c r="CC56" s="783"/>
      <c r="CD56" s="783"/>
      <c r="CE56" s="783"/>
      <c r="CF56" s="783"/>
      <c r="CG56" s="784"/>
      <c r="CH56" s="785"/>
      <c r="CI56" s="786"/>
      <c r="CJ56" s="786"/>
      <c r="CK56" s="786"/>
      <c r="CL56" s="787"/>
      <c r="CM56" s="785"/>
      <c r="CN56" s="786"/>
      <c r="CO56" s="786"/>
      <c r="CP56" s="786"/>
      <c r="CQ56" s="787"/>
      <c r="CR56" s="785"/>
      <c r="CS56" s="786"/>
      <c r="CT56" s="786"/>
      <c r="CU56" s="786"/>
      <c r="CV56" s="787"/>
      <c r="CW56" s="785"/>
      <c r="CX56" s="786"/>
      <c r="CY56" s="786"/>
      <c r="CZ56" s="786"/>
      <c r="DA56" s="787"/>
      <c r="DB56" s="785"/>
      <c r="DC56" s="786"/>
      <c r="DD56" s="786"/>
      <c r="DE56" s="786"/>
      <c r="DF56" s="787"/>
      <c r="DG56" s="785"/>
      <c r="DH56" s="786"/>
      <c r="DI56" s="786"/>
      <c r="DJ56" s="786"/>
      <c r="DK56" s="787"/>
      <c r="DL56" s="785"/>
      <c r="DM56" s="786"/>
      <c r="DN56" s="786"/>
      <c r="DO56" s="786"/>
      <c r="DP56" s="787"/>
      <c r="DQ56" s="785"/>
      <c r="DR56" s="786"/>
      <c r="DS56" s="786"/>
      <c r="DT56" s="786"/>
      <c r="DU56" s="787"/>
      <c r="DV56" s="782"/>
      <c r="DW56" s="783"/>
      <c r="DX56" s="783"/>
      <c r="DY56" s="783"/>
      <c r="DZ56" s="788"/>
      <c r="EA56" s="230"/>
    </row>
    <row r="57" spans="1:131" ht="26.25" customHeight="1" x14ac:dyDescent="0.2">
      <c r="A57" s="238">
        <v>30</v>
      </c>
      <c r="B57" s="749"/>
      <c r="C57" s="750"/>
      <c r="D57" s="750"/>
      <c r="E57" s="750"/>
      <c r="F57" s="750"/>
      <c r="G57" s="750"/>
      <c r="H57" s="750"/>
      <c r="I57" s="750"/>
      <c r="J57" s="750"/>
      <c r="K57" s="750"/>
      <c r="L57" s="750"/>
      <c r="M57" s="750"/>
      <c r="N57" s="750"/>
      <c r="O57" s="750"/>
      <c r="P57" s="751"/>
      <c r="Q57" s="835"/>
      <c r="R57" s="836"/>
      <c r="S57" s="836"/>
      <c r="T57" s="836"/>
      <c r="U57" s="836"/>
      <c r="V57" s="836"/>
      <c r="W57" s="836"/>
      <c r="X57" s="836"/>
      <c r="Y57" s="836"/>
      <c r="Z57" s="836"/>
      <c r="AA57" s="836"/>
      <c r="AB57" s="836"/>
      <c r="AC57" s="836"/>
      <c r="AD57" s="836"/>
      <c r="AE57" s="837"/>
      <c r="AF57" s="755"/>
      <c r="AG57" s="756"/>
      <c r="AH57" s="756"/>
      <c r="AI57" s="756"/>
      <c r="AJ57" s="757"/>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82"/>
      <c r="BT57" s="783"/>
      <c r="BU57" s="783"/>
      <c r="BV57" s="783"/>
      <c r="BW57" s="783"/>
      <c r="BX57" s="783"/>
      <c r="BY57" s="783"/>
      <c r="BZ57" s="783"/>
      <c r="CA57" s="783"/>
      <c r="CB57" s="783"/>
      <c r="CC57" s="783"/>
      <c r="CD57" s="783"/>
      <c r="CE57" s="783"/>
      <c r="CF57" s="783"/>
      <c r="CG57" s="784"/>
      <c r="CH57" s="785"/>
      <c r="CI57" s="786"/>
      <c r="CJ57" s="786"/>
      <c r="CK57" s="786"/>
      <c r="CL57" s="787"/>
      <c r="CM57" s="785"/>
      <c r="CN57" s="786"/>
      <c r="CO57" s="786"/>
      <c r="CP57" s="786"/>
      <c r="CQ57" s="787"/>
      <c r="CR57" s="785"/>
      <c r="CS57" s="786"/>
      <c r="CT57" s="786"/>
      <c r="CU57" s="786"/>
      <c r="CV57" s="787"/>
      <c r="CW57" s="785"/>
      <c r="CX57" s="786"/>
      <c r="CY57" s="786"/>
      <c r="CZ57" s="786"/>
      <c r="DA57" s="787"/>
      <c r="DB57" s="785"/>
      <c r="DC57" s="786"/>
      <c r="DD57" s="786"/>
      <c r="DE57" s="786"/>
      <c r="DF57" s="787"/>
      <c r="DG57" s="785"/>
      <c r="DH57" s="786"/>
      <c r="DI57" s="786"/>
      <c r="DJ57" s="786"/>
      <c r="DK57" s="787"/>
      <c r="DL57" s="785"/>
      <c r="DM57" s="786"/>
      <c r="DN57" s="786"/>
      <c r="DO57" s="786"/>
      <c r="DP57" s="787"/>
      <c r="DQ57" s="785"/>
      <c r="DR57" s="786"/>
      <c r="DS57" s="786"/>
      <c r="DT57" s="786"/>
      <c r="DU57" s="787"/>
      <c r="DV57" s="782"/>
      <c r="DW57" s="783"/>
      <c r="DX57" s="783"/>
      <c r="DY57" s="783"/>
      <c r="DZ57" s="788"/>
      <c r="EA57" s="230"/>
    </row>
    <row r="58" spans="1:131" ht="26.25" customHeight="1" x14ac:dyDescent="0.2">
      <c r="A58" s="238">
        <v>31</v>
      </c>
      <c r="B58" s="749"/>
      <c r="C58" s="750"/>
      <c r="D58" s="750"/>
      <c r="E58" s="750"/>
      <c r="F58" s="750"/>
      <c r="G58" s="750"/>
      <c r="H58" s="750"/>
      <c r="I58" s="750"/>
      <c r="J58" s="750"/>
      <c r="K58" s="750"/>
      <c r="L58" s="750"/>
      <c r="M58" s="750"/>
      <c r="N58" s="750"/>
      <c r="O58" s="750"/>
      <c r="P58" s="751"/>
      <c r="Q58" s="835"/>
      <c r="R58" s="836"/>
      <c r="S58" s="836"/>
      <c r="T58" s="836"/>
      <c r="U58" s="836"/>
      <c r="V58" s="836"/>
      <c r="W58" s="836"/>
      <c r="X58" s="836"/>
      <c r="Y58" s="836"/>
      <c r="Z58" s="836"/>
      <c r="AA58" s="836"/>
      <c r="AB58" s="836"/>
      <c r="AC58" s="836"/>
      <c r="AD58" s="836"/>
      <c r="AE58" s="837"/>
      <c r="AF58" s="755"/>
      <c r="AG58" s="756"/>
      <c r="AH58" s="756"/>
      <c r="AI58" s="756"/>
      <c r="AJ58" s="757"/>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82"/>
      <c r="BT58" s="783"/>
      <c r="BU58" s="783"/>
      <c r="BV58" s="783"/>
      <c r="BW58" s="783"/>
      <c r="BX58" s="783"/>
      <c r="BY58" s="783"/>
      <c r="BZ58" s="783"/>
      <c r="CA58" s="783"/>
      <c r="CB58" s="783"/>
      <c r="CC58" s="783"/>
      <c r="CD58" s="783"/>
      <c r="CE58" s="783"/>
      <c r="CF58" s="783"/>
      <c r="CG58" s="784"/>
      <c r="CH58" s="785"/>
      <c r="CI58" s="786"/>
      <c r="CJ58" s="786"/>
      <c r="CK58" s="786"/>
      <c r="CL58" s="787"/>
      <c r="CM58" s="785"/>
      <c r="CN58" s="786"/>
      <c r="CO58" s="786"/>
      <c r="CP58" s="786"/>
      <c r="CQ58" s="787"/>
      <c r="CR58" s="785"/>
      <c r="CS58" s="786"/>
      <c r="CT58" s="786"/>
      <c r="CU58" s="786"/>
      <c r="CV58" s="787"/>
      <c r="CW58" s="785"/>
      <c r="CX58" s="786"/>
      <c r="CY58" s="786"/>
      <c r="CZ58" s="786"/>
      <c r="DA58" s="787"/>
      <c r="DB58" s="785"/>
      <c r="DC58" s="786"/>
      <c r="DD58" s="786"/>
      <c r="DE58" s="786"/>
      <c r="DF58" s="787"/>
      <c r="DG58" s="785"/>
      <c r="DH58" s="786"/>
      <c r="DI58" s="786"/>
      <c r="DJ58" s="786"/>
      <c r="DK58" s="787"/>
      <c r="DL58" s="785"/>
      <c r="DM58" s="786"/>
      <c r="DN58" s="786"/>
      <c r="DO58" s="786"/>
      <c r="DP58" s="787"/>
      <c r="DQ58" s="785"/>
      <c r="DR58" s="786"/>
      <c r="DS58" s="786"/>
      <c r="DT58" s="786"/>
      <c r="DU58" s="787"/>
      <c r="DV58" s="782"/>
      <c r="DW58" s="783"/>
      <c r="DX58" s="783"/>
      <c r="DY58" s="783"/>
      <c r="DZ58" s="788"/>
      <c r="EA58" s="230"/>
    </row>
    <row r="59" spans="1:131" ht="26.25" customHeight="1" x14ac:dyDescent="0.2">
      <c r="A59" s="238">
        <v>32</v>
      </c>
      <c r="B59" s="749"/>
      <c r="C59" s="750"/>
      <c r="D59" s="750"/>
      <c r="E59" s="750"/>
      <c r="F59" s="750"/>
      <c r="G59" s="750"/>
      <c r="H59" s="750"/>
      <c r="I59" s="750"/>
      <c r="J59" s="750"/>
      <c r="K59" s="750"/>
      <c r="L59" s="750"/>
      <c r="M59" s="750"/>
      <c r="N59" s="750"/>
      <c r="O59" s="750"/>
      <c r="P59" s="751"/>
      <c r="Q59" s="835"/>
      <c r="R59" s="836"/>
      <c r="S59" s="836"/>
      <c r="T59" s="836"/>
      <c r="U59" s="836"/>
      <c r="V59" s="836"/>
      <c r="W59" s="836"/>
      <c r="X59" s="836"/>
      <c r="Y59" s="836"/>
      <c r="Z59" s="836"/>
      <c r="AA59" s="836"/>
      <c r="AB59" s="836"/>
      <c r="AC59" s="836"/>
      <c r="AD59" s="836"/>
      <c r="AE59" s="837"/>
      <c r="AF59" s="755"/>
      <c r="AG59" s="756"/>
      <c r="AH59" s="756"/>
      <c r="AI59" s="756"/>
      <c r="AJ59" s="757"/>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82"/>
      <c r="BT59" s="783"/>
      <c r="BU59" s="783"/>
      <c r="BV59" s="783"/>
      <c r="BW59" s="783"/>
      <c r="BX59" s="783"/>
      <c r="BY59" s="783"/>
      <c r="BZ59" s="783"/>
      <c r="CA59" s="783"/>
      <c r="CB59" s="783"/>
      <c r="CC59" s="783"/>
      <c r="CD59" s="783"/>
      <c r="CE59" s="783"/>
      <c r="CF59" s="783"/>
      <c r="CG59" s="784"/>
      <c r="CH59" s="785"/>
      <c r="CI59" s="786"/>
      <c r="CJ59" s="786"/>
      <c r="CK59" s="786"/>
      <c r="CL59" s="787"/>
      <c r="CM59" s="785"/>
      <c r="CN59" s="786"/>
      <c r="CO59" s="786"/>
      <c r="CP59" s="786"/>
      <c r="CQ59" s="787"/>
      <c r="CR59" s="785"/>
      <c r="CS59" s="786"/>
      <c r="CT59" s="786"/>
      <c r="CU59" s="786"/>
      <c r="CV59" s="787"/>
      <c r="CW59" s="785"/>
      <c r="CX59" s="786"/>
      <c r="CY59" s="786"/>
      <c r="CZ59" s="786"/>
      <c r="DA59" s="787"/>
      <c r="DB59" s="785"/>
      <c r="DC59" s="786"/>
      <c r="DD59" s="786"/>
      <c r="DE59" s="786"/>
      <c r="DF59" s="787"/>
      <c r="DG59" s="785"/>
      <c r="DH59" s="786"/>
      <c r="DI59" s="786"/>
      <c r="DJ59" s="786"/>
      <c r="DK59" s="787"/>
      <c r="DL59" s="785"/>
      <c r="DM59" s="786"/>
      <c r="DN59" s="786"/>
      <c r="DO59" s="786"/>
      <c r="DP59" s="787"/>
      <c r="DQ59" s="785"/>
      <c r="DR59" s="786"/>
      <c r="DS59" s="786"/>
      <c r="DT59" s="786"/>
      <c r="DU59" s="787"/>
      <c r="DV59" s="782"/>
      <c r="DW59" s="783"/>
      <c r="DX59" s="783"/>
      <c r="DY59" s="783"/>
      <c r="DZ59" s="788"/>
      <c r="EA59" s="230"/>
    </row>
    <row r="60" spans="1:131" ht="26.25" customHeight="1" x14ac:dyDescent="0.2">
      <c r="A60" s="238">
        <v>33</v>
      </c>
      <c r="B60" s="749"/>
      <c r="C60" s="750"/>
      <c r="D60" s="750"/>
      <c r="E60" s="750"/>
      <c r="F60" s="750"/>
      <c r="G60" s="750"/>
      <c r="H60" s="750"/>
      <c r="I60" s="750"/>
      <c r="J60" s="750"/>
      <c r="K60" s="750"/>
      <c r="L60" s="750"/>
      <c r="M60" s="750"/>
      <c r="N60" s="750"/>
      <c r="O60" s="750"/>
      <c r="P60" s="751"/>
      <c r="Q60" s="835"/>
      <c r="R60" s="836"/>
      <c r="S60" s="836"/>
      <c r="T60" s="836"/>
      <c r="U60" s="836"/>
      <c r="V60" s="836"/>
      <c r="W60" s="836"/>
      <c r="X60" s="836"/>
      <c r="Y60" s="836"/>
      <c r="Z60" s="836"/>
      <c r="AA60" s="836"/>
      <c r="AB60" s="836"/>
      <c r="AC60" s="836"/>
      <c r="AD60" s="836"/>
      <c r="AE60" s="837"/>
      <c r="AF60" s="755"/>
      <c r="AG60" s="756"/>
      <c r="AH60" s="756"/>
      <c r="AI60" s="756"/>
      <c r="AJ60" s="757"/>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82"/>
      <c r="BT60" s="783"/>
      <c r="BU60" s="783"/>
      <c r="BV60" s="783"/>
      <c r="BW60" s="783"/>
      <c r="BX60" s="783"/>
      <c r="BY60" s="783"/>
      <c r="BZ60" s="783"/>
      <c r="CA60" s="783"/>
      <c r="CB60" s="783"/>
      <c r="CC60" s="783"/>
      <c r="CD60" s="783"/>
      <c r="CE60" s="783"/>
      <c r="CF60" s="783"/>
      <c r="CG60" s="784"/>
      <c r="CH60" s="785"/>
      <c r="CI60" s="786"/>
      <c r="CJ60" s="786"/>
      <c r="CK60" s="786"/>
      <c r="CL60" s="787"/>
      <c r="CM60" s="785"/>
      <c r="CN60" s="786"/>
      <c r="CO60" s="786"/>
      <c r="CP60" s="786"/>
      <c r="CQ60" s="787"/>
      <c r="CR60" s="785"/>
      <c r="CS60" s="786"/>
      <c r="CT60" s="786"/>
      <c r="CU60" s="786"/>
      <c r="CV60" s="787"/>
      <c r="CW60" s="785"/>
      <c r="CX60" s="786"/>
      <c r="CY60" s="786"/>
      <c r="CZ60" s="786"/>
      <c r="DA60" s="787"/>
      <c r="DB60" s="785"/>
      <c r="DC60" s="786"/>
      <c r="DD60" s="786"/>
      <c r="DE60" s="786"/>
      <c r="DF60" s="787"/>
      <c r="DG60" s="785"/>
      <c r="DH60" s="786"/>
      <c r="DI60" s="786"/>
      <c r="DJ60" s="786"/>
      <c r="DK60" s="787"/>
      <c r="DL60" s="785"/>
      <c r="DM60" s="786"/>
      <c r="DN60" s="786"/>
      <c r="DO60" s="786"/>
      <c r="DP60" s="787"/>
      <c r="DQ60" s="785"/>
      <c r="DR60" s="786"/>
      <c r="DS60" s="786"/>
      <c r="DT60" s="786"/>
      <c r="DU60" s="787"/>
      <c r="DV60" s="782"/>
      <c r="DW60" s="783"/>
      <c r="DX60" s="783"/>
      <c r="DY60" s="783"/>
      <c r="DZ60" s="788"/>
      <c r="EA60" s="230"/>
    </row>
    <row r="61" spans="1:131" ht="26.25" customHeight="1" thickBot="1" x14ac:dyDescent="0.25">
      <c r="A61" s="238">
        <v>34</v>
      </c>
      <c r="B61" s="749"/>
      <c r="C61" s="750"/>
      <c r="D61" s="750"/>
      <c r="E61" s="750"/>
      <c r="F61" s="750"/>
      <c r="G61" s="750"/>
      <c r="H61" s="750"/>
      <c r="I61" s="750"/>
      <c r="J61" s="750"/>
      <c r="K61" s="750"/>
      <c r="L61" s="750"/>
      <c r="M61" s="750"/>
      <c r="N61" s="750"/>
      <c r="O61" s="750"/>
      <c r="P61" s="751"/>
      <c r="Q61" s="835"/>
      <c r="R61" s="836"/>
      <c r="S61" s="836"/>
      <c r="T61" s="836"/>
      <c r="U61" s="836"/>
      <c r="V61" s="836"/>
      <c r="W61" s="836"/>
      <c r="X61" s="836"/>
      <c r="Y61" s="836"/>
      <c r="Z61" s="836"/>
      <c r="AA61" s="836"/>
      <c r="AB61" s="836"/>
      <c r="AC61" s="836"/>
      <c r="AD61" s="836"/>
      <c r="AE61" s="837"/>
      <c r="AF61" s="755"/>
      <c r="AG61" s="756"/>
      <c r="AH61" s="756"/>
      <c r="AI61" s="756"/>
      <c r="AJ61" s="757"/>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82"/>
      <c r="BT61" s="783"/>
      <c r="BU61" s="783"/>
      <c r="BV61" s="783"/>
      <c r="BW61" s="783"/>
      <c r="BX61" s="783"/>
      <c r="BY61" s="783"/>
      <c r="BZ61" s="783"/>
      <c r="CA61" s="783"/>
      <c r="CB61" s="783"/>
      <c r="CC61" s="783"/>
      <c r="CD61" s="783"/>
      <c r="CE61" s="783"/>
      <c r="CF61" s="783"/>
      <c r="CG61" s="784"/>
      <c r="CH61" s="785"/>
      <c r="CI61" s="786"/>
      <c r="CJ61" s="786"/>
      <c r="CK61" s="786"/>
      <c r="CL61" s="787"/>
      <c r="CM61" s="785"/>
      <c r="CN61" s="786"/>
      <c r="CO61" s="786"/>
      <c r="CP61" s="786"/>
      <c r="CQ61" s="787"/>
      <c r="CR61" s="785"/>
      <c r="CS61" s="786"/>
      <c r="CT61" s="786"/>
      <c r="CU61" s="786"/>
      <c r="CV61" s="787"/>
      <c r="CW61" s="785"/>
      <c r="CX61" s="786"/>
      <c r="CY61" s="786"/>
      <c r="CZ61" s="786"/>
      <c r="DA61" s="787"/>
      <c r="DB61" s="785"/>
      <c r="DC61" s="786"/>
      <c r="DD61" s="786"/>
      <c r="DE61" s="786"/>
      <c r="DF61" s="787"/>
      <c r="DG61" s="785"/>
      <c r="DH61" s="786"/>
      <c r="DI61" s="786"/>
      <c r="DJ61" s="786"/>
      <c r="DK61" s="787"/>
      <c r="DL61" s="785"/>
      <c r="DM61" s="786"/>
      <c r="DN61" s="786"/>
      <c r="DO61" s="786"/>
      <c r="DP61" s="787"/>
      <c r="DQ61" s="785"/>
      <c r="DR61" s="786"/>
      <c r="DS61" s="786"/>
      <c r="DT61" s="786"/>
      <c r="DU61" s="787"/>
      <c r="DV61" s="782"/>
      <c r="DW61" s="783"/>
      <c r="DX61" s="783"/>
      <c r="DY61" s="783"/>
      <c r="DZ61" s="788"/>
      <c r="EA61" s="230"/>
    </row>
    <row r="62" spans="1:131" ht="26.25" customHeight="1" x14ac:dyDescent="0.2">
      <c r="A62" s="238">
        <v>35</v>
      </c>
      <c r="B62" s="749"/>
      <c r="C62" s="750"/>
      <c r="D62" s="750"/>
      <c r="E62" s="750"/>
      <c r="F62" s="750"/>
      <c r="G62" s="750"/>
      <c r="H62" s="750"/>
      <c r="I62" s="750"/>
      <c r="J62" s="750"/>
      <c r="K62" s="750"/>
      <c r="L62" s="750"/>
      <c r="M62" s="750"/>
      <c r="N62" s="750"/>
      <c r="O62" s="750"/>
      <c r="P62" s="751"/>
      <c r="Q62" s="835"/>
      <c r="R62" s="836"/>
      <c r="S62" s="836"/>
      <c r="T62" s="836"/>
      <c r="U62" s="836"/>
      <c r="V62" s="836"/>
      <c r="W62" s="836"/>
      <c r="X62" s="836"/>
      <c r="Y62" s="836"/>
      <c r="Z62" s="836"/>
      <c r="AA62" s="836"/>
      <c r="AB62" s="836"/>
      <c r="AC62" s="836"/>
      <c r="AD62" s="836"/>
      <c r="AE62" s="837"/>
      <c r="AF62" s="755"/>
      <c r="AG62" s="756"/>
      <c r="AH62" s="756"/>
      <c r="AI62" s="756"/>
      <c r="AJ62" s="757"/>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407</v>
      </c>
      <c r="BK62" s="806"/>
      <c r="BL62" s="806"/>
      <c r="BM62" s="806"/>
      <c r="BN62" s="807"/>
      <c r="BO62" s="241"/>
      <c r="BP62" s="241"/>
      <c r="BQ62" s="238">
        <v>56</v>
      </c>
      <c r="BR62" s="239"/>
      <c r="BS62" s="782"/>
      <c r="BT62" s="783"/>
      <c r="BU62" s="783"/>
      <c r="BV62" s="783"/>
      <c r="BW62" s="783"/>
      <c r="BX62" s="783"/>
      <c r="BY62" s="783"/>
      <c r="BZ62" s="783"/>
      <c r="CA62" s="783"/>
      <c r="CB62" s="783"/>
      <c r="CC62" s="783"/>
      <c r="CD62" s="783"/>
      <c r="CE62" s="783"/>
      <c r="CF62" s="783"/>
      <c r="CG62" s="784"/>
      <c r="CH62" s="785"/>
      <c r="CI62" s="786"/>
      <c r="CJ62" s="786"/>
      <c r="CK62" s="786"/>
      <c r="CL62" s="787"/>
      <c r="CM62" s="785"/>
      <c r="CN62" s="786"/>
      <c r="CO62" s="786"/>
      <c r="CP62" s="786"/>
      <c r="CQ62" s="787"/>
      <c r="CR62" s="785"/>
      <c r="CS62" s="786"/>
      <c r="CT62" s="786"/>
      <c r="CU62" s="786"/>
      <c r="CV62" s="787"/>
      <c r="CW62" s="785"/>
      <c r="CX62" s="786"/>
      <c r="CY62" s="786"/>
      <c r="CZ62" s="786"/>
      <c r="DA62" s="787"/>
      <c r="DB62" s="785"/>
      <c r="DC62" s="786"/>
      <c r="DD62" s="786"/>
      <c r="DE62" s="786"/>
      <c r="DF62" s="787"/>
      <c r="DG62" s="785"/>
      <c r="DH62" s="786"/>
      <c r="DI62" s="786"/>
      <c r="DJ62" s="786"/>
      <c r="DK62" s="787"/>
      <c r="DL62" s="785"/>
      <c r="DM62" s="786"/>
      <c r="DN62" s="786"/>
      <c r="DO62" s="786"/>
      <c r="DP62" s="787"/>
      <c r="DQ62" s="785"/>
      <c r="DR62" s="786"/>
      <c r="DS62" s="786"/>
      <c r="DT62" s="786"/>
      <c r="DU62" s="787"/>
      <c r="DV62" s="782"/>
      <c r="DW62" s="783"/>
      <c r="DX62" s="783"/>
      <c r="DY62" s="783"/>
      <c r="DZ62" s="788"/>
      <c r="EA62" s="230"/>
    </row>
    <row r="63" spans="1:131" ht="26.25" customHeight="1" thickBot="1" x14ac:dyDescent="0.25">
      <c r="A63" s="240" t="s">
        <v>389</v>
      </c>
      <c r="B63" s="789" t="s">
        <v>408</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1392</v>
      </c>
      <c r="AG63" s="844"/>
      <c r="AH63" s="844"/>
      <c r="AI63" s="844"/>
      <c r="AJ63" s="845"/>
      <c r="AK63" s="846"/>
      <c r="AL63" s="841"/>
      <c r="AM63" s="841"/>
      <c r="AN63" s="841"/>
      <c r="AO63" s="841"/>
      <c r="AP63" s="844">
        <v>3159</v>
      </c>
      <c r="AQ63" s="844"/>
      <c r="AR63" s="844"/>
      <c r="AS63" s="844"/>
      <c r="AT63" s="844"/>
      <c r="AU63" s="844">
        <v>2511</v>
      </c>
      <c r="AV63" s="844"/>
      <c r="AW63" s="844"/>
      <c r="AX63" s="844"/>
      <c r="AY63" s="844"/>
      <c r="AZ63" s="848"/>
      <c r="BA63" s="848"/>
      <c r="BB63" s="848"/>
      <c r="BC63" s="848"/>
      <c r="BD63" s="848"/>
      <c r="BE63" s="849"/>
      <c r="BF63" s="849"/>
      <c r="BG63" s="849"/>
      <c r="BH63" s="849"/>
      <c r="BI63" s="850"/>
      <c r="BJ63" s="851" t="s">
        <v>409</v>
      </c>
      <c r="BK63" s="852"/>
      <c r="BL63" s="852"/>
      <c r="BM63" s="852"/>
      <c r="BN63" s="853"/>
      <c r="BO63" s="241"/>
      <c r="BP63" s="241"/>
      <c r="BQ63" s="238">
        <v>57</v>
      </c>
      <c r="BR63" s="239"/>
      <c r="BS63" s="782"/>
      <c r="BT63" s="783"/>
      <c r="BU63" s="783"/>
      <c r="BV63" s="783"/>
      <c r="BW63" s="783"/>
      <c r="BX63" s="783"/>
      <c r="BY63" s="783"/>
      <c r="BZ63" s="783"/>
      <c r="CA63" s="783"/>
      <c r="CB63" s="783"/>
      <c r="CC63" s="783"/>
      <c r="CD63" s="783"/>
      <c r="CE63" s="783"/>
      <c r="CF63" s="783"/>
      <c r="CG63" s="784"/>
      <c r="CH63" s="785"/>
      <c r="CI63" s="786"/>
      <c r="CJ63" s="786"/>
      <c r="CK63" s="786"/>
      <c r="CL63" s="787"/>
      <c r="CM63" s="785"/>
      <c r="CN63" s="786"/>
      <c r="CO63" s="786"/>
      <c r="CP63" s="786"/>
      <c r="CQ63" s="787"/>
      <c r="CR63" s="785"/>
      <c r="CS63" s="786"/>
      <c r="CT63" s="786"/>
      <c r="CU63" s="786"/>
      <c r="CV63" s="787"/>
      <c r="CW63" s="785"/>
      <c r="CX63" s="786"/>
      <c r="CY63" s="786"/>
      <c r="CZ63" s="786"/>
      <c r="DA63" s="787"/>
      <c r="DB63" s="785"/>
      <c r="DC63" s="786"/>
      <c r="DD63" s="786"/>
      <c r="DE63" s="786"/>
      <c r="DF63" s="787"/>
      <c r="DG63" s="785"/>
      <c r="DH63" s="786"/>
      <c r="DI63" s="786"/>
      <c r="DJ63" s="786"/>
      <c r="DK63" s="787"/>
      <c r="DL63" s="785"/>
      <c r="DM63" s="786"/>
      <c r="DN63" s="786"/>
      <c r="DO63" s="786"/>
      <c r="DP63" s="787"/>
      <c r="DQ63" s="785"/>
      <c r="DR63" s="786"/>
      <c r="DS63" s="786"/>
      <c r="DT63" s="786"/>
      <c r="DU63" s="787"/>
      <c r="DV63" s="782"/>
      <c r="DW63" s="783"/>
      <c r="DX63" s="783"/>
      <c r="DY63" s="783"/>
      <c r="DZ63" s="788"/>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82"/>
      <c r="BT64" s="783"/>
      <c r="BU64" s="783"/>
      <c r="BV64" s="783"/>
      <c r="BW64" s="783"/>
      <c r="BX64" s="783"/>
      <c r="BY64" s="783"/>
      <c r="BZ64" s="783"/>
      <c r="CA64" s="783"/>
      <c r="CB64" s="783"/>
      <c r="CC64" s="783"/>
      <c r="CD64" s="783"/>
      <c r="CE64" s="783"/>
      <c r="CF64" s="783"/>
      <c r="CG64" s="784"/>
      <c r="CH64" s="785"/>
      <c r="CI64" s="786"/>
      <c r="CJ64" s="786"/>
      <c r="CK64" s="786"/>
      <c r="CL64" s="787"/>
      <c r="CM64" s="785"/>
      <c r="CN64" s="786"/>
      <c r="CO64" s="786"/>
      <c r="CP64" s="786"/>
      <c r="CQ64" s="787"/>
      <c r="CR64" s="785"/>
      <c r="CS64" s="786"/>
      <c r="CT64" s="786"/>
      <c r="CU64" s="786"/>
      <c r="CV64" s="787"/>
      <c r="CW64" s="785"/>
      <c r="CX64" s="786"/>
      <c r="CY64" s="786"/>
      <c r="CZ64" s="786"/>
      <c r="DA64" s="787"/>
      <c r="DB64" s="785"/>
      <c r="DC64" s="786"/>
      <c r="DD64" s="786"/>
      <c r="DE64" s="786"/>
      <c r="DF64" s="787"/>
      <c r="DG64" s="785"/>
      <c r="DH64" s="786"/>
      <c r="DI64" s="786"/>
      <c r="DJ64" s="786"/>
      <c r="DK64" s="787"/>
      <c r="DL64" s="785"/>
      <c r="DM64" s="786"/>
      <c r="DN64" s="786"/>
      <c r="DO64" s="786"/>
      <c r="DP64" s="787"/>
      <c r="DQ64" s="785"/>
      <c r="DR64" s="786"/>
      <c r="DS64" s="786"/>
      <c r="DT64" s="786"/>
      <c r="DU64" s="787"/>
      <c r="DV64" s="782"/>
      <c r="DW64" s="783"/>
      <c r="DX64" s="783"/>
      <c r="DY64" s="783"/>
      <c r="DZ64" s="788"/>
      <c r="EA64" s="230"/>
    </row>
    <row r="65" spans="1:131" ht="26.25" customHeight="1" thickBot="1" x14ac:dyDescent="0.25">
      <c r="A65" s="232" t="s">
        <v>410</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82"/>
      <c r="BT65" s="783"/>
      <c r="BU65" s="783"/>
      <c r="BV65" s="783"/>
      <c r="BW65" s="783"/>
      <c r="BX65" s="783"/>
      <c r="BY65" s="783"/>
      <c r="BZ65" s="783"/>
      <c r="CA65" s="783"/>
      <c r="CB65" s="783"/>
      <c r="CC65" s="783"/>
      <c r="CD65" s="783"/>
      <c r="CE65" s="783"/>
      <c r="CF65" s="783"/>
      <c r="CG65" s="784"/>
      <c r="CH65" s="785"/>
      <c r="CI65" s="786"/>
      <c r="CJ65" s="786"/>
      <c r="CK65" s="786"/>
      <c r="CL65" s="787"/>
      <c r="CM65" s="785"/>
      <c r="CN65" s="786"/>
      <c r="CO65" s="786"/>
      <c r="CP65" s="786"/>
      <c r="CQ65" s="787"/>
      <c r="CR65" s="785"/>
      <c r="CS65" s="786"/>
      <c r="CT65" s="786"/>
      <c r="CU65" s="786"/>
      <c r="CV65" s="787"/>
      <c r="CW65" s="785"/>
      <c r="CX65" s="786"/>
      <c r="CY65" s="786"/>
      <c r="CZ65" s="786"/>
      <c r="DA65" s="787"/>
      <c r="DB65" s="785"/>
      <c r="DC65" s="786"/>
      <c r="DD65" s="786"/>
      <c r="DE65" s="786"/>
      <c r="DF65" s="787"/>
      <c r="DG65" s="785"/>
      <c r="DH65" s="786"/>
      <c r="DI65" s="786"/>
      <c r="DJ65" s="786"/>
      <c r="DK65" s="787"/>
      <c r="DL65" s="785"/>
      <c r="DM65" s="786"/>
      <c r="DN65" s="786"/>
      <c r="DO65" s="786"/>
      <c r="DP65" s="787"/>
      <c r="DQ65" s="785"/>
      <c r="DR65" s="786"/>
      <c r="DS65" s="786"/>
      <c r="DT65" s="786"/>
      <c r="DU65" s="787"/>
      <c r="DV65" s="782"/>
      <c r="DW65" s="783"/>
      <c r="DX65" s="783"/>
      <c r="DY65" s="783"/>
      <c r="DZ65" s="788"/>
      <c r="EA65" s="230"/>
    </row>
    <row r="66" spans="1:131" ht="26.25" customHeight="1" x14ac:dyDescent="0.2">
      <c r="A66" s="729" t="s">
        <v>411</v>
      </c>
      <c r="B66" s="730"/>
      <c r="C66" s="730"/>
      <c r="D66" s="730"/>
      <c r="E66" s="730"/>
      <c r="F66" s="730"/>
      <c r="G66" s="730"/>
      <c r="H66" s="730"/>
      <c r="I66" s="730"/>
      <c r="J66" s="730"/>
      <c r="K66" s="730"/>
      <c r="L66" s="730"/>
      <c r="M66" s="730"/>
      <c r="N66" s="730"/>
      <c r="O66" s="730"/>
      <c r="P66" s="731"/>
      <c r="Q66" s="725" t="s">
        <v>412</v>
      </c>
      <c r="R66" s="721"/>
      <c r="S66" s="721"/>
      <c r="T66" s="721"/>
      <c r="U66" s="722"/>
      <c r="V66" s="725" t="s">
        <v>413</v>
      </c>
      <c r="W66" s="721"/>
      <c r="X66" s="721"/>
      <c r="Y66" s="721"/>
      <c r="Z66" s="722"/>
      <c r="AA66" s="725" t="s">
        <v>414</v>
      </c>
      <c r="AB66" s="721"/>
      <c r="AC66" s="721"/>
      <c r="AD66" s="721"/>
      <c r="AE66" s="722"/>
      <c r="AF66" s="854" t="s">
        <v>415</v>
      </c>
      <c r="AG66" s="815"/>
      <c r="AH66" s="815"/>
      <c r="AI66" s="815"/>
      <c r="AJ66" s="855"/>
      <c r="AK66" s="725" t="s">
        <v>398</v>
      </c>
      <c r="AL66" s="730"/>
      <c r="AM66" s="730"/>
      <c r="AN66" s="730"/>
      <c r="AO66" s="731"/>
      <c r="AP66" s="725" t="s">
        <v>416</v>
      </c>
      <c r="AQ66" s="721"/>
      <c r="AR66" s="721"/>
      <c r="AS66" s="721"/>
      <c r="AT66" s="722"/>
      <c r="AU66" s="725" t="s">
        <v>417</v>
      </c>
      <c r="AV66" s="721"/>
      <c r="AW66" s="721"/>
      <c r="AX66" s="721"/>
      <c r="AY66" s="722"/>
      <c r="AZ66" s="725" t="s">
        <v>376</v>
      </c>
      <c r="BA66" s="721"/>
      <c r="BB66" s="721"/>
      <c r="BC66" s="721"/>
      <c r="BD66" s="727"/>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5">
      <c r="A67" s="732"/>
      <c r="B67" s="733"/>
      <c r="C67" s="733"/>
      <c r="D67" s="733"/>
      <c r="E67" s="733"/>
      <c r="F67" s="733"/>
      <c r="G67" s="733"/>
      <c r="H67" s="733"/>
      <c r="I67" s="733"/>
      <c r="J67" s="733"/>
      <c r="K67" s="733"/>
      <c r="L67" s="733"/>
      <c r="M67" s="733"/>
      <c r="N67" s="733"/>
      <c r="O67" s="733"/>
      <c r="P67" s="734"/>
      <c r="Q67" s="726"/>
      <c r="R67" s="723"/>
      <c r="S67" s="723"/>
      <c r="T67" s="723"/>
      <c r="U67" s="724"/>
      <c r="V67" s="726"/>
      <c r="W67" s="723"/>
      <c r="X67" s="723"/>
      <c r="Y67" s="723"/>
      <c r="Z67" s="724"/>
      <c r="AA67" s="726"/>
      <c r="AB67" s="723"/>
      <c r="AC67" s="723"/>
      <c r="AD67" s="723"/>
      <c r="AE67" s="724"/>
      <c r="AF67" s="856"/>
      <c r="AG67" s="818"/>
      <c r="AH67" s="818"/>
      <c r="AI67" s="818"/>
      <c r="AJ67" s="857"/>
      <c r="AK67" s="858"/>
      <c r="AL67" s="733"/>
      <c r="AM67" s="733"/>
      <c r="AN67" s="733"/>
      <c r="AO67" s="734"/>
      <c r="AP67" s="726"/>
      <c r="AQ67" s="723"/>
      <c r="AR67" s="723"/>
      <c r="AS67" s="723"/>
      <c r="AT67" s="724"/>
      <c r="AU67" s="726"/>
      <c r="AV67" s="723"/>
      <c r="AW67" s="723"/>
      <c r="AX67" s="723"/>
      <c r="AY67" s="724"/>
      <c r="AZ67" s="726"/>
      <c r="BA67" s="723"/>
      <c r="BB67" s="723"/>
      <c r="BC67" s="723"/>
      <c r="BD67" s="728"/>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2">
      <c r="A68" s="236">
        <v>1</v>
      </c>
      <c r="B68" s="869" t="s">
        <v>584</v>
      </c>
      <c r="C68" s="870"/>
      <c r="D68" s="870"/>
      <c r="E68" s="870"/>
      <c r="F68" s="870"/>
      <c r="G68" s="870"/>
      <c r="H68" s="870"/>
      <c r="I68" s="870"/>
      <c r="J68" s="870"/>
      <c r="K68" s="870"/>
      <c r="L68" s="870"/>
      <c r="M68" s="870"/>
      <c r="N68" s="870"/>
      <c r="O68" s="870"/>
      <c r="P68" s="871"/>
      <c r="Q68" s="872">
        <v>637</v>
      </c>
      <c r="R68" s="866"/>
      <c r="S68" s="866"/>
      <c r="T68" s="866"/>
      <c r="U68" s="866"/>
      <c r="V68" s="866">
        <v>526</v>
      </c>
      <c r="W68" s="866"/>
      <c r="X68" s="866"/>
      <c r="Y68" s="866"/>
      <c r="Z68" s="866"/>
      <c r="AA68" s="866">
        <v>111</v>
      </c>
      <c r="AB68" s="866"/>
      <c r="AC68" s="866"/>
      <c r="AD68" s="866"/>
      <c r="AE68" s="866"/>
      <c r="AF68" s="866">
        <v>111</v>
      </c>
      <c r="AG68" s="866"/>
      <c r="AH68" s="866"/>
      <c r="AI68" s="866"/>
      <c r="AJ68" s="866"/>
      <c r="AK68" s="866" t="s">
        <v>585</v>
      </c>
      <c r="AL68" s="866"/>
      <c r="AM68" s="866"/>
      <c r="AN68" s="866"/>
      <c r="AO68" s="866"/>
      <c r="AP68" s="866">
        <v>1762</v>
      </c>
      <c r="AQ68" s="866"/>
      <c r="AR68" s="866"/>
      <c r="AS68" s="866"/>
      <c r="AT68" s="866"/>
      <c r="AU68" s="866">
        <v>395</v>
      </c>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2">
      <c r="A69" s="238">
        <v>2</v>
      </c>
      <c r="B69" s="873" t="s">
        <v>586</v>
      </c>
      <c r="C69" s="874"/>
      <c r="D69" s="874"/>
      <c r="E69" s="874"/>
      <c r="F69" s="874"/>
      <c r="G69" s="874"/>
      <c r="H69" s="874"/>
      <c r="I69" s="874"/>
      <c r="J69" s="874"/>
      <c r="K69" s="874"/>
      <c r="L69" s="874"/>
      <c r="M69" s="874"/>
      <c r="N69" s="874"/>
      <c r="O69" s="874"/>
      <c r="P69" s="875"/>
      <c r="Q69" s="876">
        <v>41</v>
      </c>
      <c r="R69" s="830"/>
      <c r="S69" s="830"/>
      <c r="T69" s="830"/>
      <c r="U69" s="830"/>
      <c r="V69" s="830">
        <v>29</v>
      </c>
      <c r="W69" s="830"/>
      <c r="X69" s="830"/>
      <c r="Y69" s="830"/>
      <c r="Z69" s="830"/>
      <c r="AA69" s="830">
        <v>12</v>
      </c>
      <c r="AB69" s="830"/>
      <c r="AC69" s="830"/>
      <c r="AD69" s="830"/>
      <c r="AE69" s="830"/>
      <c r="AF69" s="830">
        <v>12</v>
      </c>
      <c r="AG69" s="830"/>
      <c r="AH69" s="830"/>
      <c r="AI69" s="830"/>
      <c r="AJ69" s="830"/>
      <c r="AK69" s="830" t="s">
        <v>585</v>
      </c>
      <c r="AL69" s="830"/>
      <c r="AM69" s="830"/>
      <c r="AN69" s="830"/>
      <c r="AO69" s="830"/>
      <c r="AP69" s="830">
        <v>0</v>
      </c>
      <c r="AQ69" s="830"/>
      <c r="AR69" s="830"/>
      <c r="AS69" s="830"/>
      <c r="AT69" s="830"/>
      <c r="AU69" s="830" t="s">
        <v>585</v>
      </c>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2">
      <c r="A70" s="238">
        <v>3</v>
      </c>
      <c r="B70" s="873" t="s">
        <v>587</v>
      </c>
      <c r="C70" s="874"/>
      <c r="D70" s="874"/>
      <c r="E70" s="874"/>
      <c r="F70" s="874"/>
      <c r="G70" s="874"/>
      <c r="H70" s="874"/>
      <c r="I70" s="874"/>
      <c r="J70" s="874"/>
      <c r="K70" s="874"/>
      <c r="L70" s="874"/>
      <c r="M70" s="874"/>
      <c r="N70" s="874"/>
      <c r="O70" s="874"/>
      <c r="P70" s="875"/>
      <c r="Q70" s="876">
        <v>61</v>
      </c>
      <c r="R70" s="830"/>
      <c r="S70" s="830"/>
      <c r="T70" s="830"/>
      <c r="U70" s="830"/>
      <c r="V70" s="830">
        <v>56</v>
      </c>
      <c r="W70" s="830"/>
      <c r="X70" s="830"/>
      <c r="Y70" s="830"/>
      <c r="Z70" s="830"/>
      <c r="AA70" s="830">
        <v>5</v>
      </c>
      <c r="AB70" s="830"/>
      <c r="AC70" s="830"/>
      <c r="AD70" s="830"/>
      <c r="AE70" s="830"/>
      <c r="AF70" s="830">
        <v>5</v>
      </c>
      <c r="AG70" s="830"/>
      <c r="AH70" s="830"/>
      <c r="AI70" s="830"/>
      <c r="AJ70" s="830"/>
      <c r="AK70" s="830" t="s">
        <v>585</v>
      </c>
      <c r="AL70" s="830"/>
      <c r="AM70" s="830"/>
      <c r="AN70" s="830"/>
      <c r="AO70" s="830"/>
      <c r="AP70" s="830">
        <v>0</v>
      </c>
      <c r="AQ70" s="830"/>
      <c r="AR70" s="830"/>
      <c r="AS70" s="830"/>
      <c r="AT70" s="830"/>
      <c r="AU70" s="830" t="s">
        <v>585</v>
      </c>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2">
      <c r="A71" s="238">
        <v>4</v>
      </c>
      <c r="B71" s="873" t="s">
        <v>588</v>
      </c>
      <c r="C71" s="874"/>
      <c r="D71" s="874"/>
      <c r="E71" s="874"/>
      <c r="F71" s="874"/>
      <c r="G71" s="874"/>
      <c r="H71" s="874"/>
      <c r="I71" s="874"/>
      <c r="J71" s="874"/>
      <c r="K71" s="874"/>
      <c r="L71" s="874"/>
      <c r="M71" s="874"/>
      <c r="N71" s="874"/>
      <c r="O71" s="874"/>
      <c r="P71" s="875"/>
      <c r="Q71" s="876">
        <v>6958</v>
      </c>
      <c r="R71" s="830"/>
      <c r="S71" s="830"/>
      <c r="T71" s="830"/>
      <c r="U71" s="830"/>
      <c r="V71" s="830">
        <v>6929</v>
      </c>
      <c r="W71" s="830"/>
      <c r="X71" s="830"/>
      <c r="Y71" s="830"/>
      <c r="Z71" s="830"/>
      <c r="AA71" s="830">
        <v>29</v>
      </c>
      <c r="AB71" s="830"/>
      <c r="AC71" s="830"/>
      <c r="AD71" s="830"/>
      <c r="AE71" s="830"/>
      <c r="AF71" s="830">
        <v>29</v>
      </c>
      <c r="AG71" s="830"/>
      <c r="AH71" s="830"/>
      <c r="AI71" s="830"/>
      <c r="AJ71" s="830"/>
      <c r="AK71" s="830">
        <v>90</v>
      </c>
      <c r="AL71" s="830"/>
      <c r="AM71" s="830"/>
      <c r="AN71" s="830"/>
      <c r="AO71" s="830"/>
      <c r="AP71" s="830">
        <v>0</v>
      </c>
      <c r="AQ71" s="830"/>
      <c r="AR71" s="830"/>
      <c r="AS71" s="830"/>
      <c r="AT71" s="830"/>
      <c r="AU71" s="830" t="s">
        <v>585</v>
      </c>
      <c r="AV71" s="830"/>
      <c r="AW71" s="830"/>
      <c r="AX71" s="830"/>
      <c r="AY71" s="830"/>
      <c r="AZ71" s="832" t="s">
        <v>589</v>
      </c>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2">
      <c r="A72" s="238">
        <v>5</v>
      </c>
      <c r="B72" s="873" t="s">
        <v>590</v>
      </c>
      <c r="C72" s="874"/>
      <c r="D72" s="874"/>
      <c r="E72" s="874"/>
      <c r="F72" s="874"/>
      <c r="G72" s="874"/>
      <c r="H72" s="874"/>
      <c r="I72" s="874"/>
      <c r="J72" s="874"/>
      <c r="K72" s="874"/>
      <c r="L72" s="874"/>
      <c r="M72" s="874"/>
      <c r="N72" s="874"/>
      <c r="O72" s="874"/>
      <c r="P72" s="875"/>
      <c r="Q72" s="876">
        <v>146</v>
      </c>
      <c r="R72" s="830"/>
      <c r="S72" s="830"/>
      <c r="T72" s="830"/>
      <c r="U72" s="830"/>
      <c r="V72" s="830">
        <v>141</v>
      </c>
      <c r="W72" s="830"/>
      <c r="X72" s="830"/>
      <c r="Y72" s="830"/>
      <c r="Z72" s="830"/>
      <c r="AA72" s="830">
        <v>5</v>
      </c>
      <c r="AB72" s="830"/>
      <c r="AC72" s="830"/>
      <c r="AD72" s="830"/>
      <c r="AE72" s="830"/>
      <c r="AF72" s="830">
        <v>5</v>
      </c>
      <c r="AG72" s="830"/>
      <c r="AH72" s="830"/>
      <c r="AI72" s="830"/>
      <c r="AJ72" s="830"/>
      <c r="AK72" s="830" t="s">
        <v>585</v>
      </c>
      <c r="AL72" s="830"/>
      <c r="AM72" s="830"/>
      <c r="AN72" s="830"/>
      <c r="AO72" s="830"/>
      <c r="AP72" s="830">
        <v>106</v>
      </c>
      <c r="AQ72" s="830"/>
      <c r="AR72" s="830"/>
      <c r="AS72" s="830"/>
      <c r="AT72" s="830"/>
      <c r="AU72" s="830">
        <v>4</v>
      </c>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2">
      <c r="A73" s="238">
        <v>6</v>
      </c>
      <c r="B73" s="873" t="s">
        <v>591</v>
      </c>
      <c r="C73" s="874"/>
      <c r="D73" s="874"/>
      <c r="E73" s="874"/>
      <c r="F73" s="874"/>
      <c r="G73" s="874"/>
      <c r="H73" s="874"/>
      <c r="I73" s="874"/>
      <c r="J73" s="874"/>
      <c r="K73" s="874"/>
      <c r="L73" s="874"/>
      <c r="M73" s="874"/>
      <c r="N73" s="874"/>
      <c r="O73" s="874"/>
      <c r="P73" s="875"/>
      <c r="Q73" s="876">
        <v>783</v>
      </c>
      <c r="R73" s="830"/>
      <c r="S73" s="830"/>
      <c r="T73" s="830"/>
      <c r="U73" s="830"/>
      <c r="V73" s="830">
        <v>761</v>
      </c>
      <c r="W73" s="830"/>
      <c r="X73" s="830"/>
      <c r="Y73" s="830"/>
      <c r="Z73" s="830"/>
      <c r="AA73" s="830">
        <v>22</v>
      </c>
      <c r="AB73" s="830"/>
      <c r="AC73" s="830"/>
      <c r="AD73" s="830"/>
      <c r="AE73" s="830"/>
      <c r="AF73" s="830">
        <v>22</v>
      </c>
      <c r="AG73" s="830"/>
      <c r="AH73" s="830"/>
      <c r="AI73" s="830"/>
      <c r="AJ73" s="830"/>
      <c r="AK73" s="830" t="s">
        <v>585</v>
      </c>
      <c r="AL73" s="830"/>
      <c r="AM73" s="830"/>
      <c r="AN73" s="830"/>
      <c r="AO73" s="830"/>
      <c r="AP73" s="830">
        <v>34</v>
      </c>
      <c r="AQ73" s="830"/>
      <c r="AR73" s="830"/>
      <c r="AS73" s="830"/>
      <c r="AT73" s="830"/>
      <c r="AU73" s="830">
        <v>18</v>
      </c>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2">
      <c r="A74" s="238">
        <v>7</v>
      </c>
      <c r="B74" s="873" t="s">
        <v>592</v>
      </c>
      <c r="C74" s="874"/>
      <c r="D74" s="874"/>
      <c r="E74" s="874"/>
      <c r="F74" s="874"/>
      <c r="G74" s="874"/>
      <c r="H74" s="874"/>
      <c r="I74" s="874"/>
      <c r="J74" s="874"/>
      <c r="K74" s="874"/>
      <c r="L74" s="874"/>
      <c r="M74" s="874"/>
      <c r="N74" s="874"/>
      <c r="O74" s="874"/>
      <c r="P74" s="875"/>
      <c r="Q74" s="876">
        <v>43544</v>
      </c>
      <c r="R74" s="830"/>
      <c r="S74" s="830"/>
      <c r="T74" s="830"/>
      <c r="U74" s="830"/>
      <c r="V74" s="830">
        <v>43346</v>
      </c>
      <c r="W74" s="830"/>
      <c r="X74" s="830"/>
      <c r="Y74" s="830"/>
      <c r="Z74" s="830"/>
      <c r="AA74" s="830">
        <v>198</v>
      </c>
      <c r="AB74" s="830"/>
      <c r="AC74" s="830"/>
      <c r="AD74" s="830"/>
      <c r="AE74" s="830"/>
      <c r="AF74" s="830">
        <v>86</v>
      </c>
      <c r="AG74" s="830"/>
      <c r="AH74" s="830"/>
      <c r="AI74" s="830"/>
      <c r="AJ74" s="830"/>
      <c r="AK74" s="830" t="s">
        <v>585</v>
      </c>
      <c r="AL74" s="830"/>
      <c r="AM74" s="830"/>
      <c r="AN74" s="830"/>
      <c r="AO74" s="830"/>
      <c r="AP74" s="830">
        <v>0</v>
      </c>
      <c r="AQ74" s="830"/>
      <c r="AR74" s="830"/>
      <c r="AS74" s="830"/>
      <c r="AT74" s="830"/>
      <c r="AU74" s="830" t="s">
        <v>585</v>
      </c>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2">
      <c r="A75" s="238">
        <v>8</v>
      </c>
      <c r="B75" s="873" t="s">
        <v>593</v>
      </c>
      <c r="C75" s="874"/>
      <c r="D75" s="874"/>
      <c r="E75" s="874"/>
      <c r="F75" s="874"/>
      <c r="G75" s="874"/>
      <c r="H75" s="874"/>
      <c r="I75" s="874"/>
      <c r="J75" s="874"/>
      <c r="K75" s="874"/>
      <c r="L75" s="874"/>
      <c r="M75" s="874"/>
      <c r="N75" s="874"/>
      <c r="O75" s="874"/>
      <c r="P75" s="875"/>
      <c r="Q75" s="877">
        <v>267</v>
      </c>
      <c r="R75" s="878"/>
      <c r="S75" s="878"/>
      <c r="T75" s="878"/>
      <c r="U75" s="834"/>
      <c r="V75" s="879">
        <v>235</v>
      </c>
      <c r="W75" s="878"/>
      <c r="X75" s="878"/>
      <c r="Y75" s="878"/>
      <c r="Z75" s="834"/>
      <c r="AA75" s="879">
        <v>32</v>
      </c>
      <c r="AB75" s="878"/>
      <c r="AC75" s="878"/>
      <c r="AD75" s="878"/>
      <c r="AE75" s="834"/>
      <c r="AF75" s="879">
        <v>32</v>
      </c>
      <c r="AG75" s="878"/>
      <c r="AH75" s="878"/>
      <c r="AI75" s="878"/>
      <c r="AJ75" s="834"/>
      <c r="AK75" s="830" t="s">
        <v>585</v>
      </c>
      <c r="AL75" s="830"/>
      <c r="AM75" s="830"/>
      <c r="AN75" s="830"/>
      <c r="AO75" s="830"/>
      <c r="AP75" s="879">
        <v>0</v>
      </c>
      <c r="AQ75" s="878"/>
      <c r="AR75" s="878"/>
      <c r="AS75" s="878"/>
      <c r="AT75" s="834"/>
      <c r="AU75" s="879" t="s">
        <v>585</v>
      </c>
      <c r="AV75" s="878"/>
      <c r="AW75" s="878"/>
      <c r="AX75" s="878"/>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2">
      <c r="A76" s="238">
        <v>9</v>
      </c>
      <c r="B76" s="873" t="s">
        <v>594</v>
      </c>
      <c r="C76" s="874"/>
      <c r="D76" s="874"/>
      <c r="E76" s="874"/>
      <c r="F76" s="874"/>
      <c r="G76" s="874"/>
      <c r="H76" s="874"/>
      <c r="I76" s="874"/>
      <c r="J76" s="874"/>
      <c r="K76" s="874"/>
      <c r="L76" s="874"/>
      <c r="M76" s="874"/>
      <c r="N76" s="874"/>
      <c r="O76" s="874"/>
      <c r="P76" s="875"/>
      <c r="Q76" s="877">
        <v>279696</v>
      </c>
      <c r="R76" s="878"/>
      <c r="S76" s="878"/>
      <c r="T76" s="878"/>
      <c r="U76" s="834"/>
      <c r="V76" s="879">
        <v>267445</v>
      </c>
      <c r="W76" s="878"/>
      <c r="X76" s="878"/>
      <c r="Y76" s="878"/>
      <c r="Z76" s="834"/>
      <c r="AA76" s="879">
        <v>12251</v>
      </c>
      <c r="AB76" s="878"/>
      <c r="AC76" s="878"/>
      <c r="AD76" s="878"/>
      <c r="AE76" s="834"/>
      <c r="AF76" s="879">
        <v>12251</v>
      </c>
      <c r="AG76" s="878"/>
      <c r="AH76" s="878"/>
      <c r="AI76" s="878"/>
      <c r="AJ76" s="834"/>
      <c r="AK76" s="830" t="s">
        <v>585</v>
      </c>
      <c r="AL76" s="830"/>
      <c r="AM76" s="830"/>
      <c r="AN76" s="830"/>
      <c r="AO76" s="830"/>
      <c r="AP76" s="879">
        <v>0</v>
      </c>
      <c r="AQ76" s="878"/>
      <c r="AR76" s="878"/>
      <c r="AS76" s="878"/>
      <c r="AT76" s="834"/>
      <c r="AU76" s="879" t="s">
        <v>585</v>
      </c>
      <c r="AV76" s="878"/>
      <c r="AW76" s="878"/>
      <c r="AX76" s="878"/>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2">
      <c r="A77" s="238">
        <v>10</v>
      </c>
      <c r="B77" s="873"/>
      <c r="C77" s="874"/>
      <c r="D77" s="874"/>
      <c r="E77" s="874"/>
      <c r="F77" s="874"/>
      <c r="G77" s="874"/>
      <c r="H77" s="874"/>
      <c r="I77" s="874"/>
      <c r="J77" s="874"/>
      <c r="K77" s="874"/>
      <c r="L77" s="874"/>
      <c r="M77" s="874"/>
      <c r="N77" s="874"/>
      <c r="O77" s="874"/>
      <c r="P77" s="875"/>
      <c r="Q77" s="877"/>
      <c r="R77" s="878"/>
      <c r="S77" s="878"/>
      <c r="T77" s="878"/>
      <c r="U77" s="834"/>
      <c r="V77" s="879"/>
      <c r="W77" s="878"/>
      <c r="X77" s="878"/>
      <c r="Y77" s="878"/>
      <c r="Z77" s="834"/>
      <c r="AA77" s="879"/>
      <c r="AB77" s="878"/>
      <c r="AC77" s="878"/>
      <c r="AD77" s="878"/>
      <c r="AE77" s="834"/>
      <c r="AF77" s="879"/>
      <c r="AG77" s="878"/>
      <c r="AH77" s="878"/>
      <c r="AI77" s="878"/>
      <c r="AJ77" s="834"/>
      <c r="AK77" s="879"/>
      <c r="AL77" s="878"/>
      <c r="AM77" s="878"/>
      <c r="AN77" s="878"/>
      <c r="AO77" s="834"/>
      <c r="AP77" s="879"/>
      <c r="AQ77" s="878"/>
      <c r="AR77" s="878"/>
      <c r="AS77" s="878"/>
      <c r="AT77" s="834"/>
      <c r="AU77" s="879"/>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2">
      <c r="A78" s="238">
        <v>11</v>
      </c>
      <c r="B78" s="873"/>
      <c r="C78" s="874"/>
      <c r="D78" s="874"/>
      <c r="E78" s="874"/>
      <c r="F78" s="874"/>
      <c r="G78" s="874"/>
      <c r="H78" s="874"/>
      <c r="I78" s="874"/>
      <c r="J78" s="874"/>
      <c r="K78" s="874"/>
      <c r="L78" s="874"/>
      <c r="M78" s="874"/>
      <c r="N78" s="874"/>
      <c r="O78" s="874"/>
      <c r="P78" s="875"/>
      <c r="Q78" s="876"/>
      <c r="R78" s="830"/>
      <c r="S78" s="830"/>
      <c r="T78" s="830"/>
      <c r="U78" s="830"/>
      <c r="V78" s="830"/>
      <c r="W78" s="830"/>
      <c r="X78" s="830"/>
      <c r="Y78" s="830"/>
      <c r="Z78" s="830"/>
      <c r="AA78" s="830"/>
      <c r="AB78" s="830"/>
      <c r="AC78" s="830"/>
      <c r="AD78" s="830"/>
      <c r="AE78" s="830"/>
      <c r="AF78" s="830"/>
      <c r="AG78" s="830"/>
      <c r="AH78" s="830"/>
      <c r="AI78" s="830"/>
      <c r="AJ78" s="830"/>
      <c r="AK78" s="830"/>
      <c r="AL78" s="830"/>
      <c r="AM78" s="830"/>
      <c r="AN78" s="830"/>
      <c r="AO78" s="830"/>
      <c r="AP78" s="830"/>
      <c r="AQ78" s="830"/>
      <c r="AR78" s="830"/>
      <c r="AS78" s="830"/>
      <c r="AT78" s="830"/>
      <c r="AU78" s="830"/>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2">
      <c r="A79" s="238">
        <v>12</v>
      </c>
      <c r="B79" s="873"/>
      <c r="C79" s="874"/>
      <c r="D79" s="874"/>
      <c r="E79" s="874"/>
      <c r="F79" s="874"/>
      <c r="G79" s="874"/>
      <c r="H79" s="874"/>
      <c r="I79" s="874"/>
      <c r="J79" s="874"/>
      <c r="K79" s="874"/>
      <c r="L79" s="874"/>
      <c r="M79" s="874"/>
      <c r="N79" s="874"/>
      <c r="O79" s="874"/>
      <c r="P79" s="875"/>
      <c r="Q79" s="876"/>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2">
      <c r="A80" s="238">
        <v>13</v>
      </c>
      <c r="B80" s="873"/>
      <c r="C80" s="874"/>
      <c r="D80" s="874"/>
      <c r="E80" s="874"/>
      <c r="F80" s="874"/>
      <c r="G80" s="874"/>
      <c r="H80" s="874"/>
      <c r="I80" s="874"/>
      <c r="J80" s="874"/>
      <c r="K80" s="874"/>
      <c r="L80" s="874"/>
      <c r="M80" s="874"/>
      <c r="N80" s="874"/>
      <c r="O80" s="874"/>
      <c r="P80" s="875"/>
      <c r="Q80" s="876"/>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2">
      <c r="A81" s="238">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2">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2">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2">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2">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2">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2">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5">
      <c r="A88" s="240" t="s">
        <v>389</v>
      </c>
      <c r="B88" s="789" t="s">
        <v>418</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v>12467</v>
      </c>
      <c r="AG88" s="844"/>
      <c r="AH88" s="844"/>
      <c r="AI88" s="844"/>
      <c r="AJ88" s="844"/>
      <c r="AK88" s="841"/>
      <c r="AL88" s="841"/>
      <c r="AM88" s="841"/>
      <c r="AN88" s="841"/>
      <c r="AO88" s="841"/>
      <c r="AP88" s="844">
        <v>1902</v>
      </c>
      <c r="AQ88" s="844"/>
      <c r="AR88" s="844"/>
      <c r="AS88" s="844"/>
      <c r="AT88" s="844"/>
      <c r="AU88" s="844">
        <v>417</v>
      </c>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389</v>
      </c>
      <c r="BR102" s="789" t="s">
        <v>419</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c r="CS102" s="852"/>
      <c r="CT102" s="852"/>
      <c r="CU102" s="852"/>
      <c r="CV102" s="891"/>
      <c r="CW102" s="890"/>
      <c r="CX102" s="852"/>
      <c r="CY102" s="852"/>
      <c r="CZ102" s="852"/>
      <c r="DA102" s="891"/>
      <c r="DB102" s="890"/>
      <c r="DC102" s="852"/>
      <c r="DD102" s="852"/>
      <c r="DE102" s="852"/>
      <c r="DF102" s="891"/>
      <c r="DG102" s="890"/>
      <c r="DH102" s="852"/>
      <c r="DI102" s="852"/>
      <c r="DJ102" s="852"/>
      <c r="DK102" s="891"/>
      <c r="DL102" s="890"/>
      <c r="DM102" s="852"/>
      <c r="DN102" s="852"/>
      <c r="DO102" s="852"/>
      <c r="DP102" s="891"/>
      <c r="DQ102" s="890"/>
      <c r="DR102" s="852"/>
      <c r="DS102" s="852"/>
      <c r="DT102" s="852"/>
      <c r="DU102" s="891"/>
      <c r="DV102" s="789"/>
      <c r="DW102" s="790"/>
      <c r="DX102" s="790"/>
      <c r="DY102" s="790"/>
      <c r="DZ102" s="914"/>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420</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421</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422</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423</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17" t="s">
        <v>424</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425</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x14ac:dyDescent="0.2">
      <c r="A109" s="912" t="s">
        <v>426</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427</v>
      </c>
      <c r="AB109" s="893"/>
      <c r="AC109" s="893"/>
      <c r="AD109" s="893"/>
      <c r="AE109" s="894"/>
      <c r="AF109" s="892" t="s">
        <v>428</v>
      </c>
      <c r="AG109" s="893"/>
      <c r="AH109" s="893"/>
      <c r="AI109" s="893"/>
      <c r="AJ109" s="894"/>
      <c r="AK109" s="892" t="s">
        <v>305</v>
      </c>
      <c r="AL109" s="893"/>
      <c r="AM109" s="893"/>
      <c r="AN109" s="893"/>
      <c r="AO109" s="894"/>
      <c r="AP109" s="892" t="s">
        <v>429</v>
      </c>
      <c r="AQ109" s="893"/>
      <c r="AR109" s="893"/>
      <c r="AS109" s="893"/>
      <c r="AT109" s="895"/>
      <c r="AU109" s="912" t="s">
        <v>426</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427</v>
      </c>
      <c r="BR109" s="893"/>
      <c r="BS109" s="893"/>
      <c r="BT109" s="893"/>
      <c r="BU109" s="894"/>
      <c r="BV109" s="892" t="s">
        <v>428</v>
      </c>
      <c r="BW109" s="893"/>
      <c r="BX109" s="893"/>
      <c r="BY109" s="893"/>
      <c r="BZ109" s="894"/>
      <c r="CA109" s="892" t="s">
        <v>305</v>
      </c>
      <c r="CB109" s="893"/>
      <c r="CC109" s="893"/>
      <c r="CD109" s="893"/>
      <c r="CE109" s="894"/>
      <c r="CF109" s="913" t="s">
        <v>429</v>
      </c>
      <c r="CG109" s="913"/>
      <c r="CH109" s="913"/>
      <c r="CI109" s="913"/>
      <c r="CJ109" s="913"/>
      <c r="CK109" s="892" t="s">
        <v>430</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427</v>
      </c>
      <c r="DH109" s="893"/>
      <c r="DI109" s="893"/>
      <c r="DJ109" s="893"/>
      <c r="DK109" s="894"/>
      <c r="DL109" s="892" t="s">
        <v>428</v>
      </c>
      <c r="DM109" s="893"/>
      <c r="DN109" s="893"/>
      <c r="DO109" s="893"/>
      <c r="DP109" s="894"/>
      <c r="DQ109" s="892" t="s">
        <v>305</v>
      </c>
      <c r="DR109" s="893"/>
      <c r="DS109" s="893"/>
      <c r="DT109" s="893"/>
      <c r="DU109" s="894"/>
      <c r="DV109" s="892" t="s">
        <v>429</v>
      </c>
      <c r="DW109" s="893"/>
      <c r="DX109" s="893"/>
      <c r="DY109" s="893"/>
      <c r="DZ109" s="895"/>
    </row>
    <row r="110" spans="1:131" s="230" customFormat="1" ht="26.25" customHeight="1" x14ac:dyDescent="0.2">
      <c r="A110" s="896" t="s">
        <v>431</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482149</v>
      </c>
      <c r="AB110" s="900"/>
      <c r="AC110" s="900"/>
      <c r="AD110" s="900"/>
      <c r="AE110" s="901"/>
      <c r="AF110" s="902">
        <v>528123</v>
      </c>
      <c r="AG110" s="900"/>
      <c r="AH110" s="900"/>
      <c r="AI110" s="900"/>
      <c r="AJ110" s="901"/>
      <c r="AK110" s="902">
        <v>538251</v>
      </c>
      <c r="AL110" s="900"/>
      <c r="AM110" s="900"/>
      <c r="AN110" s="900"/>
      <c r="AO110" s="901"/>
      <c r="AP110" s="903">
        <v>10.5</v>
      </c>
      <c r="AQ110" s="904"/>
      <c r="AR110" s="904"/>
      <c r="AS110" s="904"/>
      <c r="AT110" s="905"/>
      <c r="AU110" s="906" t="s">
        <v>74</v>
      </c>
      <c r="AV110" s="907"/>
      <c r="AW110" s="907"/>
      <c r="AX110" s="907"/>
      <c r="AY110" s="907"/>
      <c r="AZ110" s="929" t="s">
        <v>432</v>
      </c>
      <c r="BA110" s="897"/>
      <c r="BB110" s="897"/>
      <c r="BC110" s="897"/>
      <c r="BD110" s="897"/>
      <c r="BE110" s="897"/>
      <c r="BF110" s="897"/>
      <c r="BG110" s="897"/>
      <c r="BH110" s="897"/>
      <c r="BI110" s="897"/>
      <c r="BJ110" s="897"/>
      <c r="BK110" s="897"/>
      <c r="BL110" s="897"/>
      <c r="BM110" s="897"/>
      <c r="BN110" s="897"/>
      <c r="BO110" s="897"/>
      <c r="BP110" s="898"/>
      <c r="BQ110" s="930">
        <v>5137552</v>
      </c>
      <c r="BR110" s="931"/>
      <c r="BS110" s="931"/>
      <c r="BT110" s="931"/>
      <c r="BU110" s="931"/>
      <c r="BV110" s="931">
        <v>5140693</v>
      </c>
      <c r="BW110" s="931"/>
      <c r="BX110" s="931"/>
      <c r="BY110" s="931"/>
      <c r="BZ110" s="931"/>
      <c r="CA110" s="931">
        <v>4833664</v>
      </c>
      <c r="CB110" s="931"/>
      <c r="CC110" s="931"/>
      <c r="CD110" s="931"/>
      <c r="CE110" s="931"/>
      <c r="CF110" s="944">
        <v>94.4</v>
      </c>
      <c r="CG110" s="945"/>
      <c r="CH110" s="945"/>
      <c r="CI110" s="945"/>
      <c r="CJ110" s="945"/>
      <c r="CK110" s="946" t="s">
        <v>433</v>
      </c>
      <c r="CL110" s="947"/>
      <c r="CM110" s="929" t="s">
        <v>434</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409</v>
      </c>
      <c r="DH110" s="931"/>
      <c r="DI110" s="931"/>
      <c r="DJ110" s="931"/>
      <c r="DK110" s="931"/>
      <c r="DL110" s="931" t="s">
        <v>409</v>
      </c>
      <c r="DM110" s="931"/>
      <c r="DN110" s="931"/>
      <c r="DO110" s="931"/>
      <c r="DP110" s="931"/>
      <c r="DQ110" s="931" t="s">
        <v>435</v>
      </c>
      <c r="DR110" s="931"/>
      <c r="DS110" s="931"/>
      <c r="DT110" s="931"/>
      <c r="DU110" s="931"/>
      <c r="DV110" s="932" t="s">
        <v>409</v>
      </c>
      <c r="DW110" s="932"/>
      <c r="DX110" s="932"/>
      <c r="DY110" s="932"/>
      <c r="DZ110" s="933"/>
    </row>
    <row r="111" spans="1:131" s="230" customFormat="1" ht="26.25" customHeight="1" x14ac:dyDescent="0.2">
      <c r="A111" s="934" t="s">
        <v>436</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437</v>
      </c>
      <c r="AB111" s="938"/>
      <c r="AC111" s="938"/>
      <c r="AD111" s="938"/>
      <c r="AE111" s="939"/>
      <c r="AF111" s="940" t="s">
        <v>437</v>
      </c>
      <c r="AG111" s="938"/>
      <c r="AH111" s="938"/>
      <c r="AI111" s="938"/>
      <c r="AJ111" s="939"/>
      <c r="AK111" s="940" t="s">
        <v>438</v>
      </c>
      <c r="AL111" s="938"/>
      <c r="AM111" s="938"/>
      <c r="AN111" s="938"/>
      <c r="AO111" s="939"/>
      <c r="AP111" s="941" t="s">
        <v>435</v>
      </c>
      <c r="AQ111" s="942"/>
      <c r="AR111" s="942"/>
      <c r="AS111" s="942"/>
      <c r="AT111" s="943"/>
      <c r="AU111" s="908"/>
      <c r="AV111" s="909"/>
      <c r="AW111" s="909"/>
      <c r="AX111" s="909"/>
      <c r="AY111" s="909"/>
      <c r="AZ111" s="922" t="s">
        <v>439</v>
      </c>
      <c r="BA111" s="923"/>
      <c r="BB111" s="923"/>
      <c r="BC111" s="923"/>
      <c r="BD111" s="923"/>
      <c r="BE111" s="923"/>
      <c r="BF111" s="923"/>
      <c r="BG111" s="923"/>
      <c r="BH111" s="923"/>
      <c r="BI111" s="923"/>
      <c r="BJ111" s="923"/>
      <c r="BK111" s="923"/>
      <c r="BL111" s="923"/>
      <c r="BM111" s="923"/>
      <c r="BN111" s="923"/>
      <c r="BO111" s="923"/>
      <c r="BP111" s="924"/>
      <c r="BQ111" s="925" t="s">
        <v>440</v>
      </c>
      <c r="BR111" s="926"/>
      <c r="BS111" s="926"/>
      <c r="BT111" s="926"/>
      <c r="BU111" s="926"/>
      <c r="BV111" s="926" t="s">
        <v>441</v>
      </c>
      <c r="BW111" s="926"/>
      <c r="BX111" s="926"/>
      <c r="BY111" s="926"/>
      <c r="BZ111" s="926"/>
      <c r="CA111" s="926" t="s">
        <v>437</v>
      </c>
      <c r="CB111" s="926"/>
      <c r="CC111" s="926"/>
      <c r="CD111" s="926"/>
      <c r="CE111" s="926"/>
      <c r="CF111" s="920" t="s">
        <v>409</v>
      </c>
      <c r="CG111" s="921"/>
      <c r="CH111" s="921"/>
      <c r="CI111" s="921"/>
      <c r="CJ111" s="921"/>
      <c r="CK111" s="948"/>
      <c r="CL111" s="949"/>
      <c r="CM111" s="922" t="s">
        <v>442</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441</v>
      </c>
      <c r="DH111" s="926"/>
      <c r="DI111" s="926"/>
      <c r="DJ111" s="926"/>
      <c r="DK111" s="926"/>
      <c r="DL111" s="926" t="s">
        <v>440</v>
      </c>
      <c r="DM111" s="926"/>
      <c r="DN111" s="926"/>
      <c r="DO111" s="926"/>
      <c r="DP111" s="926"/>
      <c r="DQ111" s="926" t="s">
        <v>437</v>
      </c>
      <c r="DR111" s="926"/>
      <c r="DS111" s="926"/>
      <c r="DT111" s="926"/>
      <c r="DU111" s="926"/>
      <c r="DV111" s="927" t="s">
        <v>437</v>
      </c>
      <c r="DW111" s="927"/>
      <c r="DX111" s="927"/>
      <c r="DY111" s="927"/>
      <c r="DZ111" s="928"/>
    </row>
    <row r="112" spans="1:131" s="230" customFormat="1" ht="26.25" customHeight="1" x14ac:dyDescent="0.2">
      <c r="A112" s="952" t="s">
        <v>443</v>
      </c>
      <c r="B112" s="953"/>
      <c r="C112" s="923" t="s">
        <v>444</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441</v>
      </c>
      <c r="AB112" s="959"/>
      <c r="AC112" s="959"/>
      <c r="AD112" s="959"/>
      <c r="AE112" s="960"/>
      <c r="AF112" s="961" t="s">
        <v>409</v>
      </c>
      <c r="AG112" s="959"/>
      <c r="AH112" s="959"/>
      <c r="AI112" s="959"/>
      <c r="AJ112" s="960"/>
      <c r="AK112" s="961" t="s">
        <v>445</v>
      </c>
      <c r="AL112" s="959"/>
      <c r="AM112" s="959"/>
      <c r="AN112" s="959"/>
      <c r="AO112" s="960"/>
      <c r="AP112" s="962" t="s">
        <v>440</v>
      </c>
      <c r="AQ112" s="963"/>
      <c r="AR112" s="963"/>
      <c r="AS112" s="963"/>
      <c r="AT112" s="964"/>
      <c r="AU112" s="908"/>
      <c r="AV112" s="909"/>
      <c r="AW112" s="909"/>
      <c r="AX112" s="909"/>
      <c r="AY112" s="909"/>
      <c r="AZ112" s="922" t="s">
        <v>446</v>
      </c>
      <c r="BA112" s="923"/>
      <c r="BB112" s="923"/>
      <c r="BC112" s="923"/>
      <c r="BD112" s="923"/>
      <c r="BE112" s="923"/>
      <c r="BF112" s="923"/>
      <c r="BG112" s="923"/>
      <c r="BH112" s="923"/>
      <c r="BI112" s="923"/>
      <c r="BJ112" s="923"/>
      <c r="BK112" s="923"/>
      <c r="BL112" s="923"/>
      <c r="BM112" s="923"/>
      <c r="BN112" s="923"/>
      <c r="BO112" s="923"/>
      <c r="BP112" s="924"/>
      <c r="BQ112" s="925">
        <v>2272643</v>
      </c>
      <c r="BR112" s="926"/>
      <c r="BS112" s="926"/>
      <c r="BT112" s="926"/>
      <c r="BU112" s="926"/>
      <c r="BV112" s="926">
        <v>2328112</v>
      </c>
      <c r="BW112" s="926"/>
      <c r="BX112" s="926"/>
      <c r="BY112" s="926"/>
      <c r="BZ112" s="926"/>
      <c r="CA112" s="926">
        <v>2510969</v>
      </c>
      <c r="CB112" s="926"/>
      <c r="CC112" s="926"/>
      <c r="CD112" s="926"/>
      <c r="CE112" s="926"/>
      <c r="CF112" s="920">
        <v>49</v>
      </c>
      <c r="CG112" s="921"/>
      <c r="CH112" s="921"/>
      <c r="CI112" s="921"/>
      <c r="CJ112" s="921"/>
      <c r="CK112" s="948"/>
      <c r="CL112" s="949"/>
      <c r="CM112" s="922" t="s">
        <v>447</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441</v>
      </c>
      <c r="DH112" s="926"/>
      <c r="DI112" s="926"/>
      <c r="DJ112" s="926"/>
      <c r="DK112" s="926"/>
      <c r="DL112" s="926" t="s">
        <v>437</v>
      </c>
      <c r="DM112" s="926"/>
      <c r="DN112" s="926"/>
      <c r="DO112" s="926"/>
      <c r="DP112" s="926"/>
      <c r="DQ112" s="926" t="s">
        <v>440</v>
      </c>
      <c r="DR112" s="926"/>
      <c r="DS112" s="926"/>
      <c r="DT112" s="926"/>
      <c r="DU112" s="926"/>
      <c r="DV112" s="927" t="s">
        <v>441</v>
      </c>
      <c r="DW112" s="927"/>
      <c r="DX112" s="927"/>
      <c r="DY112" s="927"/>
      <c r="DZ112" s="928"/>
    </row>
    <row r="113" spans="1:130" s="230" customFormat="1" ht="26.25" customHeight="1" x14ac:dyDescent="0.2">
      <c r="A113" s="954"/>
      <c r="B113" s="955"/>
      <c r="C113" s="923" t="s">
        <v>448</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284307</v>
      </c>
      <c r="AB113" s="938"/>
      <c r="AC113" s="938"/>
      <c r="AD113" s="938"/>
      <c r="AE113" s="939"/>
      <c r="AF113" s="940">
        <v>311434</v>
      </c>
      <c r="AG113" s="938"/>
      <c r="AH113" s="938"/>
      <c r="AI113" s="938"/>
      <c r="AJ113" s="939"/>
      <c r="AK113" s="940">
        <v>302497</v>
      </c>
      <c r="AL113" s="938"/>
      <c r="AM113" s="938"/>
      <c r="AN113" s="938"/>
      <c r="AO113" s="939"/>
      <c r="AP113" s="941">
        <v>5.9</v>
      </c>
      <c r="AQ113" s="942"/>
      <c r="AR113" s="942"/>
      <c r="AS113" s="942"/>
      <c r="AT113" s="943"/>
      <c r="AU113" s="908"/>
      <c r="AV113" s="909"/>
      <c r="AW113" s="909"/>
      <c r="AX113" s="909"/>
      <c r="AY113" s="909"/>
      <c r="AZ113" s="922" t="s">
        <v>449</v>
      </c>
      <c r="BA113" s="923"/>
      <c r="BB113" s="923"/>
      <c r="BC113" s="923"/>
      <c r="BD113" s="923"/>
      <c r="BE113" s="923"/>
      <c r="BF113" s="923"/>
      <c r="BG113" s="923"/>
      <c r="BH113" s="923"/>
      <c r="BI113" s="923"/>
      <c r="BJ113" s="923"/>
      <c r="BK113" s="923"/>
      <c r="BL113" s="923"/>
      <c r="BM113" s="923"/>
      <c r="BN113" s="923"/>
      <c r="BO113" s="923"/>
      <c r="BP113" s="924"/>
      <c r="BQ113" s="925">
        <v>485508</v>
      </c>
      <c r="BR113" s="926"/>
      <c r="BS113" s="926"/>
      <c r="BT113" s="926"/>
      <c r="BU113" s="926"/>
      <c r="BV113" s="926">
        <v>486161</v>
      </c>
      <c r="BW113" s="926"/>
      <c r="BX113" s="926"/>
      <c r="BY113" s="926"/>
      <c r="BZ113" s="926"/>
      <c r="CA113" s="926">
        <v>416942</v>
      </c>
      <c r="CB113" s="926"/>
      <c r="CC113" s="926"/>
      <c r="CD113" s="926"/>
      <c r="CE113" s="926"/>
      <c r="CF113" s="920">
        <v>8.1</v>
      </c>
      <c r="CG113" s="921"/>
      <c r="CH113" s="921"/>
      <c r="CI113" s="921"/>
      <c r="CJ113" s="921"/>
      <c r="CK113" s="948"/>
      <c r="CL113" s="949"/>
      <c r="CM113" s="922" t="s">
        <v>450</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438</v>
      </c>
      <c r="DH113" s="959"/>
      <c r="DI113" s="959"/>
      <c r="DJ113" s="959"/>
      <c r="DK113" s="960"/>
      <c r="DL113" s="961" t="s">
        <v>440</v>
      </c>
      <c r="DM113" s="959"/>
      <c r="DN113" s="959"/>
      <c r="DO113" s="959"/>
      <c r="DP113" s="960"/>
      <c r="DQ113" s="961" t="s">
        <v>437</v>
      </c>
      <c r="DR113" s="959"/>
      <c r="DS113" s="959"/>
      <c r="DT113" s="959"/>
      <c r="DU113" s="960"/>
      <c r="DV113" s="962" t="s">
        <v>438</v>
      </c>
      <c r="DW113" s="963"/>
      <c r="DX113" s="963"/>
      <c r="DY113" s="963"/>
      <c r="DZ113" s="964"/>
    </row>
    <row r="114" spans="1:130" s="230" customFormat="1" ht="26.25" customHeight="1" x14ac:dyDescent="0.2">
      <c r="A114" s="954"/>
      <c r="B114" s="955"/>
      <c r="C114" s="923" t="s">
        <v>451</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v>33083</v>
      </c>
      <c r="AB114" s="959"/>
      <c r="AC114" s="959"/>
      <c r="AD114" s="959"/>
      <c r="AE114" s="960"/>
      <c r="AF114" s="961">
        <v>38891</v>
      </c>
      <c r="AG114" s="959"/>
      <c r="AH114" s="959"/>
      <c r="AI114" s="959"/>
      <c r="AJ114" s="960"/>
      <c r="AK114" s="961">
        <v>47901</v>
      </c>
      <c r="AL114" s="959"/>
      <c r="AM114" s="959"/>
      <c r="AN114" s="959"/>
      <c r="AO114" s="960"/>
      <c r="AP114" s="962">
        <v>0.9</v>
      </c>
      <c r="AQ114" s="963"/>
      <c r="AR114" s="963"/>
      <c r="AS114" s="963"/>
      <c r="AT114" s="964"/>
      <c r="AU114" s="908"/>
      <c r="AV114" s="909"/>
      <c r="AW114" s="909"/>
      <c r="AX114" s="909"/>
      <c r="AY114" s="909"/>
      <c r="AZ114" s="922" t="s">
        <v>452</v>
      </c>
      <c r="BA114" s="923"/>
      <c r="BB114" s="923"/>
      <c r="BC114" s="923"/>
      <c r="BD114" s="923"/>
      <c r="BE114" s="923"/>
      <c r="BF114" s="923"/>
      <c r="BG114" s="923"/>
      <c r="BH114" s="923"/>
      <c r="BI114" s="923"/>
      <c r="BJ114" s="923"/>
      <c r="BK114" s="923"/>
      <c r="BL114" s="923"/>
      <c r="BM114" s="923"/>
      <c r="BN114" s="923"/>
      <c r="BO114" s="923"/>
      <c r="BP114" s="924"/>
      <c r="BQ114" s="925">
        <v>314521</v>
      </c>
      <c r="BR114" s="926"/>
      <c r="BS114" s="926"/>
      <c r="BT114" s="926"/>
      <c r="BU114" s="926"/>
      <c r="BV114" s="926">
        <v>247241</v>
      </c>
      <c r="BW114" s="926"/>
      <c r="BX114" s="926"/>
      <c r="BY114" s="926"/>
      <c r="BZ114" s="926"/>
      <c r="CA114" s="926">
        <v>126491</v>
      </c>
      <c r="CB114" s="926"/>
      <c r="CC114" s="926"/>
      <c r="CD114" s="926"/>
      <c r="CE114" s="926"/>
      <c r="CF114" s="920">
        <v>2.5</v>
      </c>
      <c r="CG114" s="921"/>
      <c r="CH114" s="921"/>
      <c r="CI114" s="921"/>
      <c r="CJ114" s="921"/>
      <c r="CK114" s="948"/>
      <c r="CL114" s="949"/>
      <c r="CM114" s="922" t="s">
        <v>453</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440</v>
      </c>
      <c r="DH114" s="959"/>
      <c r="DI114" s="959"/>
      <c r="DJ114" s="959"/>
      <c r="DK114" s="960"/>
      <c r="DL114" s="961" t="s">
        <v>441</v>
      </c>
      <c r="DM114" s="959"/>
      <c r="DN114" s="959"/>
      <c r="DO114" s="959"/>
      <c r="DP114" s="960"/>
      <c r="DQ114" s="961" t="s">
        <v>435</v>
      </c>
      <c r="DR114" s="959"/>
      <c r="DS114" s="959"/>
      <c r="DT114" s="959"/>
      <c r="DU114" s="960"/>
      <c r="DV114" s="962" t="s">
        <v>440</v>
      </c>
      <c r="DW114" s="963"/>
      <c r="DX114" s="963"/>
      <c r="DY114" s="963"/>
      <c r="DZ114" s="964"/>
    </row>
    <row r="115" spans="1:130" s="230" customFormat="1" ht="26.25" customHeight="1" x14ac:dyDescent="0.2">
      <c r="A115" s="954"/>
      <c r="B115" s="955"/>
      <c r="C115" s="923" t="s">
        <v>454</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t="s">
        <v>438</v>
      </c>
      <c r="AB115" s="938"/>
      <c r="AC115" s="938"/>
      <c r="AD115" s="938"/>
      <c r="AE115" s="939"/>
      <c r="AF115" s="940" t="s">
        <v>409</v>
      </c>
      <c r="AG115" s="938"/>
      <c r="AH115" s="938"/>
      <c r="AI115" s="938"/>
      <c r="AJ115" s="939"/>
      <c r="AK115" s="940" t="s">
        <v>437</v>
      </c>
      <c r="AL115" s="938"/>
      <c r="AM115" s="938"/>
      <c r="AN115" s="938"/>
      <c r="AO115" s="939"/>
      <c r="AP115" s="941" t="s">
        <v>441</v>
      </c>
      <c r="AQ115" s="942"/>
      <c r="AR115" s="942"/>
      <c r="AS115" s="942"/>
      <c r="AT115" s="943"/>
      <c r="AU115" s="908"/>
      <c r="AV115" s="909"/>
      <c r="AW115" s="909"/>
      <c r="AX115" s="909"/>
      <c r="AY115" s="909"/>
      <c r="AZ115" s="922" t="s">
        <v>455</v>
      </c>
      <c r="BA115" s="923"/>
      <c r="BB115" s="923"/>
      <c r="BC115" s="923"/>
      <c r="BD115" s="923"/>
      <c r="BE115" s="923"/>
      <c r="BF115" s="923"/>
      <c r="BG115" s="923"/>
      <c r="BH115" s="923"/>
      <c r="BI115" s="923"/>
      <c r="BJ115" s="923"/>
      <c r="BK115" s="923"/>
      <c r="BL115" s="923"/>
      <c r="BM115" s="923"/>
      <c r="BN115" s="923"/>
      <c r="BO115" s="923"/>
      <c r="BP115" s="924"/>
      <c r="BQ115" s="925" t="s">
        <v>441</v>
      </c>
      <c r="BR115" s="926"/>
      <c r="BS115" s="926"/>
      <c r="BT115" s="926"/>
      <c r="BU115" s="926"/>
      <c r="BV115" s="926" t="s">
        <v>440</v>
      </c>
      <c r="BW115" s="926"/>
      <c r="BX115" s="926"/>
      <c r="BY115" s="926"/>
      <c r="BZ115" s="926"/>
      <c r="CA115" s="926" t="s">
        <v>445</v>
      </c>
      <c r="CB115" s="926"/>
      <c r="CC115" s="926"/>
      <c r="CD115" s="926"/>
      <c r="CE115" s="926"/>
      <c r="CF115" s="920" t="s">
        <v>438</v>
      </c>
      <c r="CG115" s="921"/>
      <c r="CH115" s="921"/>
      <c r="CI115" s="921"/>
      <c r="CJ115" s="921"/>
      <c r="CK115" s="948"/>
      <c r="CL115" s="949"/>
      <c r="CM115" s="922" t="s">
        <v>456</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t="s">
        <v>440</v>
      </c>
      <c r="DH115" s="959"/>
      <c r="DI115" s="959"/>
      <c r="DJ115" s="959"/>
      <c r="DK115" s="960"/>
      <c r="DL115" s="961" t="s">
        <v>409</v>
      </c>
      <c r="DM115" s="959"/>
      <c r="DN115" s="959"/>
      <c r="DO115" s="959"/>
      <c r="DP115" s="960"/>
      <c r="DQ115" s="961" t="s">
        <v>435</v>
      </c>
      <c r="DR115" s="959"/>
      <c r="DS115" s="959"/>
      <c r="DT115" s="959"/>
      <c r="DU115" s="960"/>
      <c r="DV115" s="962" t="s">
        <v>437</v>
      </c>
      <c r="DW115" s="963"/>
      <c r="DX115" s="963"/>
      <c r="DY115" s="963"/>
      <c r="DZ115" s="964"/>
    </row>
    <row r="116" spans="1:130" s="230" customFormat="1" ht="26.25" customHeight="1" x14ac:dyDescent="0.2">
      <c r="A116" s="956"/>
      <c r="B116" s="957"/>
      <c r="C116" s="965" t="s">
        <v>457</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t="s">
        <v>409</v>
      </c>
      <c r="AB116" s="959"/>
      <c r="AC116" s="959"/>
      <c r="AD116" s="959"/>
      <c r="AE116" s="960"/>
      <c r="AF116" s="961" t="s">
        <v>437</v>
      </c>
      <c r="AG116" s="959"/>
      <c r="AH116" s="959"/>
      <c r="AI116" s="959"/>
      <c r="AJ116" s="960"/>
      <c r="AK116" s="961" t="s">
        <v>458</v>
      </c>
      <c r="AL116" s="959"/>
      <c r="AM116" s="959"/>
      <c r="AN116" s="959"/>
      <c r="AO116" s="960"/>
      <c r="AP116" s="962" t="s">
        <v>440</v>
      </c>
      <c r="AQ116" s="963"/>
      <c r="AR116" s="963"/>
      <c r="AS116" s="963"/>
      <c r="AT116" s="964"/>
      <c r="AU116" s="908"/>
      <c r="AV116" s="909"/>
      <c r="AW116" s="909"/>
      <c r="AX116" s="909"/>
      <c r="AY116" s="909"/>
      <c r="AZ116" s="967" t="s">
        <v>459</v>
      </c>
      <c r="BA116" s="968"/>
      <c r="BB116" s="968"/>
      <c r="BC116" s="968"/>
      <c r="BD116" s="968"/>
      <c r="BE116" s="968"/>
      <c r="BF116" s="968"/>
      <c r="BG116" s="968"/>
      <c r="BH116" s="968"/>
      <c r="BI116" s="968"/>
      <c r="BJ116" s="968"/>
      <c r="BK116" s="968"/>
      <c r="BL116" s="968"/>
      <c r="BM116" s="968"/>
      <c r="BN116" s="968"/>
      <c r="BO116" s="968"/>
      <c r="BP116" s="969"/>
      <c r="BQ116" s="925" t="s">
        <v>437</v>
      </c>
      <c r="BR116" s="926"/>
      <c r="BS116" s="926"/>
      <c r="BT116" s="926"/>
      <c r="BU116" s="926"/>
      <c r="BV116" s="926" t="s">
        <v>458</v>
      </c>
      <c r="BW116" s="926"/>
      <c r="BX116" s="926"/>
      <c r="BY116" s="926"/>
      <c r="BZ116" s="926"/>
      <c r="CA116" s="926" t="s">
        <v>437</v>
      </c>
      <c r="CB116" s="926"/>
      <c r="CC116" s="926"/>
      <c r="CD116" s="926"/>
      <c r="CE116" s="926"/>
      <c r="CF116" s="920" t="s">
        <v>441</v>
      </c>
      <c r="CG116" s="921"/>
      <c r="CH116" s="921"/>
      <c r="CI116" s="921"/>
      <c r="CJ116" s="921"/>
      <c r="CK116" s="948"/>
      <c r="CL116" s="949"/>
      <c r="CM116" s="922" t="s">
        <v>460</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t="s">
        <v>409</v>
      </c>
      <c r="DH116" s="959"/>
      <c r="DI116" s="959"/>
      <c r="DJ116" s="959"/>
      <c r="DK116" s="960"/>
      <c r="DL116" s="961" t="s">
        <v>445</v>
      </c>
      <c r="DM116" s="959"/>
      <c r="DN116" s="959"/>
      <c r="DO116" s="959"/>
      <c r="DP116" s="960"/>
      <c r="DQ116" s="961" t="s">
        <v>409</v>
      </c>
      <c r="DR116" s="959"/>
      <c r="DS116" s="959"/>
      <c r="DT116" s="959"/>
      <c r="DU116" s="960"/>
      <c r="DV116" s="962" t="s">
        <v>438</v>
      </c>
      <c r="DW116" s="963"/>
      <c r="DX116" s="963"/>
      <c r="DY116" s="963"/>
      <c r="DZ116" s="964"/>
    </row>
    <row r="117" spans="1:130" s="230" customFormat="1" ht="26.25" customHeight="1" x14ac:dyDescent="0.2">
      <c r="A117" s="912" t="s">
        <v>187</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461</v>
      </c>
      <c r="Z117" s="894"/>
      <c r="AA117" s="978">
        <v>799539</v>
      </c>
      <c r="AB117" s="979"/>
      <c r="AC117" s="979"/>
      <c r="AD117" s="979"/>
      <c r="AE117" s="980"/>
      <c r="AF117" s="981">
        <v>878448</v>
      </c>
      <c r="AG117" s="979"/>
      <c r="AH117" s="979"/>
      <c r="AI117" s="979"/>
      <c r="AJ117" s="980"/>
      <c r="AK117" s="981">
        <v>888649</v>
      </c>
      <c r="AL117" s="979"/>
      <c r="AM117" s="979"/>
      <c r="AN117" s="979"/>
      <c r="AO117" s="980"/>
      <c r="AP117" s="982"/>
      <c r="AQ117" s="983"/>
      <c r="AR117" s="983"/>
      <c r="AS117" s="983"/>
      <c r="AT117" s="984"/>
      <c r="AU117" s="908"/>
      <c r="AV117" s="909"/>
      <c r="AW117" s="909"/>
      <c r="AX117" s="909"/>
      <c r="AY117" s="909"/>
      <c r="AZ117" s="974" t="s">
        <v>462</v>
      </c>
      <c r="BA117" s="975"/>
      <c r="BB117" s="975"/>
      <c r="BC117" s="975"/>
      <c r="BD117" s="975"/>
      <c r="BE117" s="975"/>
      <c r="BF117" s="975"/>
      <c r="BG117" s="975"/>
      <c r="BH117" s="975"/>
      <c r="BI117" s="975"/>
      <c r="BJ117" s="975"/>
      <c r="BK117" s="975"/>
      <c r="BL117" s="975"/>
      <c r="BM117" s="975"/>
      <c r="BN117" s="975"/>
      <c r="BO117" s="975"/>
      <c r="BP117" s="976"/>
      <c r="BQ117" s="925" t="s">
        <v>409</v>
      </c>
      <c r="BR117" s="926"/>
      <c r="BS117" s="926"/>
      <c r="BT117" s="926"/>
      <c r="BU117" s="926"/>
      <c r="BV117" s="926" t="s">
        <v>409</v>
      </c>
      <c r="BW117" s="926"/>
      <c r="BX117" s="926"/>
      <c r="BY117" s="926"/>
      <c r="BZ117" s="926"/>
      <c r="CA117" s="926" t="s">
        <v>458</v>
      </c>
      <c r="CB117" s="926"/>
      <c r="CC117" s="926"/>
      <c r="CD117" s="926"/>
      <c r="CE117" s="926"/>
      <c r="CF117" s="920" t="s">
        <v>409</v>
      </c>
      <c r="CG117" s="921"/>
      <c r="CH117" s="921"/>
      <c r="CI117" s="921"/>
      <c r="CJ117" s="921"/>
      <c r="CK117" s="948"/>
      <c r="CL117" s="949"/>
      <c r="CM117" s="922" t="s">
        <v>463</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435</v>
      </c>
      <c r="DH117" s="959"/>
      <c r="DI117" s="959"/>
      <c r="DJ117" s="959"/>
      <c r="DK117" s="960"/>
      <c r="DL117" s="961" t="s">
        <v>440</v>
      </c>
      <c r="DM117" s="959"/>
      <c r="DN117" s="959"/>
      <c r="DO117" s="959"/>
      <c r="DP117" s="960"/>
      <c r="DQ117" s="961" t="s">
        <v>441</v>
      </c>
      <c r="DR117" s="959"/>
      <c r="DS117" s="959"/>
      <c r="DT117" s="959"/>
      <c r="DU117" s="960"/>
      <c r="DV117" s="962" t="s">
        <v>441</v>
      </c>
      <c r="DW117" s="963"/>
      <c r="DX117" s="963"/>
      <c r="DY117" s="963"/>
      <c r="DZ117" s="964"/>
    </row>
    <row r="118" spans="1:130" s="230" customFormat="1" ht="26.25" customHeight="1" x14ac:dyDescent="0.2">
      <c r="A118" s="912" t="s">
        <v>430</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427</v>
      </c>
      <c r="AB118" s="893"/>
      <c r="AC118" s="893"/>
      <c r="AD118" s="893"/>
      <c r="AE118" s="894"/>
      <c r="AF118" s="892" t="s">
        <v>428</v>
      </c>
      <c r="AG118" s="893"/>
      <c r="AH118" s="893"/>
      <c r="AI118" s="893"/>
      <c r="AJ118" s="894"/>
      <c r="AK118" s="892" t="s">
        <v>305</v>
      </c>
      <c r="AL118" s="893"/>
      <c r="AM118" s="893"/>
      <c r="AN118" s="893"/>
      <c r="AO118" s="894"/>
      <c r="AP118" s="970" t="s">
        <v>429</v>
      </c>
      <c r="AQ118" s="971"/>
      <c r="AR118" s="971"/>
      <c r="AS118" s="971"/>
      <c r="AT118" s="972"/>
      <c r="AU118" s="908"/>
      <c r="AV118" s="909"/>
      <c r="AW118" s="909"/>
      <c r="AX118" s="909"/>
      <c r="AY118" s="909"/>
      <c r="AZ118" s="973" t="s">
        <v>464</v>
      </c>
      <c r="BA118" s="965"/>
      <c r="BB118" s="965"/>
      <c r="BC118" s="965"/>
      <c r="BD118" s="965"/>
      <c r="BE118" s="965"/>
      <c r="BF118" s="965"/>
      <c r="BG118" s="965"/>
      <c r="BH118" s="965"/>
      <c r="BI118" s="965"/>
      <c r="BJ118" s="965"/>
      <c r="BK118" s="965"/>
      <c r="BL118" s="965"/>
      <c r="BM118" s="965"/>
      <c r="BN118" s="965"/>
      <c r="BO118" s="965"/>
      <c r="BP118" s="966"/>
      <c r="BQ118" s="999" t="s">
        <v>440</v>
      </c>
      <c r="BR118" s="1000"/>
      <c r="BS118" s="1000"/>
      <c r="BT118" s="1000"/>
      <c r="BU118" s="1000"/>
      <c r="BV118" s="1000" t="s">
        <v>409</v>
      </c>
      <c r="BW118" s="1000"/>
      <c r="BX118" s="1000"/>
      <c r="BY118" s="1000"/>
      <c r="BZ118" s="1000"/>
      <c r="CA118" s="1000" t="s">
        <v>441</v>
      </c>
      <c r="CB118" s="1000"/>
      <c r="CC118" s="1000"/>
      <c r="CD118" s="1000"/>
      <c r="CE118" s="1000"/>
      <c r="CF118" s="920" t="s">
        <v>458</v>
      </c>
      <c r="CG118" s="921"/>
      <c r="CH118" s="921"/>
      <c r="CI118" s="921"/>
      <c r="CJ118" s="921"/>
      <c r="CK118" s="948"/>
      <c r="CL118" s="949"/>
      <c r="CM118" s="922" t="s">
        <v>465</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435</v>
      </c>
      <c r="DH118" s="959"/>
      <c r="DI118" s="959"/>
      <c r="DJ118" s="959"/>
      <c r="DK118" s="960"/>
      <c r="DL118" s="961" t="s">
        <v>440</v>
      </c>
      <c r="DM118" s="959"/>
      <c r="DN118" s="959"/>
      <c r="DO118" s="959"/>
      <c r="DP118" s="960"/>
      <c r="DQ118" s="961" t="s">
        <v>440</v>
      </c>
      <c r="DR118" s="959"/>
      <c r="DS118" s="959"/>
      <c r="DT118" s="959"/>
      <c r="DU118" s="960"/>
      <c r="DV118" s="962" t="s">
        <v>441</v>
      </c>
      <c r="DW118" s="963"/>
      <c r="DX118" s="963"/>
      <c r="DY118" s="963"/>
      <c r="DZ118" s="964"/>
    </row>
    <row r="119" spans="1:130" s="230" customFormat="1" ht="26.25" customHeight="1" x14ac:dyDescent="0.2">
      <c r="A119" s="1062" t="s">
        <v>433</v>
      </c>
      <c r="B119" s="947"/>
      <c r="C119" s="929" t="s">
        <v>434</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437</v>
      </c>
      <c r="AB119" s="900"/>
      <c r="AC119" s="900"/>
      <c r="AD119" s="900"/>
      <c r="AE119" s="901"/>
      <c r="AF119" s="902" t="s">
        <v>435</v>
      </c>
      <c r="AG119" s="900"/>
      <c r="AH119" s="900"/>
      <c r="AI119" s="900"/>
      <c r="AJ119" s="901"/>
      <c r="AK119" s="902" t="s">
        <v>409</v>
      </c>
      <c r="AL119" s="900"/>
      <c r="AM119" s="900"/>
      <c r="AN119" s="900"/>
      <c r="AO119" s="901"/>
      <c r="AP119" s="903" t="s">
        <v>441</v>
      </c>
      <c r="AQ119" s="904"/>
      <c r="AR119" s="904"/>
      <c r="AS119" s="904"/>
      <c r="AT119" s="905"/>
      <c r="AU119" s="910"/>
      <c r="AV119" s="911"/>
      <c r="AW119" s="911"/>
      <c r="AX119" s="911"/>
      <c r="AY119" s="911"/>
      <c r="AZ119" s="251" t="s">
        <v>187</v>
      </c>
      <c r="BA119" s="251"/>
      <c r="BB119" s="251"/>
      <c r="BC119" s="251"/>
      <c r="BD119" s="251"/>
      <c r="BE119" s="251"/>
      <c r="BF119" s="251"/>
      <c r="BG119" s="251"/>
      <c r="BH119" s="251"/>
      <c r="BI119" s="251"/>
      <c r="BJ119" s="251"/>
      <c r="BK119" s="251"/>
      <c r="BL119" s="251"/>
      <c r="BM119" s="251"/>
      <c r="BN119" s="251"/>
      <c r="BO119" s="977" t="s">
        <v>466</v>
      </c>
      <c r="BP119" s="1005"/>
      <c r="BQ119" s="999">
        <v>8210224</v>
      </c>
      <c r="BR119" s="1000"/>
      <c r="BS119" s="1000"/>
      <c r="BT119" s="1000"/>
      <c r="BU119" s="1000"/>
      <c r="BV119" s="1000">
        <v>8202207</v>
      </c>
      <c r="BW119" s="1000"/>
      <c r="BX119" s="1000"/>
      <c r="BY119" s="1000"/>
      <c r="BZ119" s="1000"/>
      <c r="CA119" s="1000">
        <v>7888066</v>
      </c>
      <c r="CB119" s="1000"/>
      <c r="CC119" s="1000"/>
      <c r="CD119" s="1000"/>
      <c r="CE119" s="1000"/>
      <c r="CF119" s="1001"/>
      <c r="CG119" s="1002"/>
      <c r="CH119" s="1002"/>
      <c r="CI119" s="1002"/>
      <c r="CJ119" s="1003"/>
      <c r="CK119" s="950"/>
      <c r="CL119" s="951"/>
      <c r="CM119" s="973" t="s">
        <v>467</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t="s">
        <v>435</v>
      </c>
      <c r="DH119" s="986"/>
      <c r="DI119" s="986"/>
      <c r="DJ119" s="986"/>
      <c r="DK119" s="987"/>
      <c r="DL119" s="985" t="s">
        <v>440</v>
      </c>
      <c r="DM119" s="986"/>
      <c r="DN119" s="986"/>
      <c r="DO119" s="986"/>
      <c r="DP119" s="987"/>
      <c r="DQ119" s="985" t="s">
        <v>435</v>
      </c>
      <c r="DR119" s="986"/>
      <c r="DS119" s="986"/>
      <c r="DT119" s="986"/>
      <c r="DU119" s="987"/>
      <c r="DV119" s="988" t="s">
        <v>441</v>
      </c>
      <c r="DW119" s="989"/>
      <c r="DX119" s="989"/>
      <c r="DY119" s="989"/>
      <c r="DZ119" s="990"/>
    </row>
    <row r="120" spans="1:130" s="230" customFormat="1" ht="26.25" customHeight="1" x14ac:dyDescent="0.2">
      <c r="A120" s="1063"/>
      <c r="B120" s="949"/>
      <c r="C120" s="922" t="s">
        <v>442</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440</v>
      </c>
      <c r="AB120" s="959"/>
      <c r="AC120" s="959"/>
      <c r="AD120" s="959"/>
      <c r="AE120" s="960"/>
      <c r="AF120" s="961" t="s">
        <v>441</v>
      </c>
      <c r="AG120" s="959"/>
      <c r="AH120" s="959"/>
      <c r="AI120" s="959"/>
      <c r="AJ120" s="960"/>
      <c r="AK120" s="961" t="s">
        <v>440</v>
      </c>
      <c r="AL120" s="959"/>
      <c r="AM120" s="959"/>
      <c r="AN120" s="959"/>
      <c r="AO120" s="960"/>
      <c r="AP120" s="962" t="s">
        <v>441</v>
      </c>
      <c r="AQ120" s="963"/>
      <c r="AR120" s="963"/>
      <c r="AS120" s="963"/>
      <c r="AT120" s="964"/>
      <c r="AU120" s="991" t="s">
        <v>468</v>
      </c>
      <c r="AV120" s="992"/>
      <c r="AW120" s="992"/>
      <c r="AX120" s="992"/>
      <c r="AY120" s="993"/>
      <c r="AZ120" s="929" t="s">
        <v>469</v>
      </c>
      <c r="BA120" s="897"/>
      <c r="BB120" s="897"/>
      <c r="BC120" s="897"/>
      <c r="BD120" s="897"/>
      <c r="BE120" s="897"/>
      <c r="BF120" s="897"/>
      <c r="BG120" s="897"/>
      <c r="BH120" s="897"/>
      <c r="BI120" s="897"/>
      <c r="BJ120" s="897"/>
      <c r="BK120" s="897"/>
      <c r="BL120" s="897"/>
      <c r="BM120" s="897"/>
      <c r="BN120" s="897"/>
      <c r="BO120" s="897"/>
      <c r="BP120" s="898"/>
      <c r="BQ120" s="930">
        <v>2465911</v>
      </c>
      <c r="BR120" s="931"/>
      <c r="BS120" s="931"/>
      <c r="BT120" s="931"/>
      <c r="BU120" s="931"/>
      <c r="BV120" s="931">
        <v>2675004</v>
      </c>
      <c r="BW120" s="931"/>
      <c r="BX120" s="931"/>
      <c r="BY120" s="931"/>
      <c r="BZ120" s="931"/>
      <c r="CA120" s="931">
        <v>2649166</v>
      </c>
      <c r="CB120" s="931"/>
      <c r="CC120" s="931"/>
      <c r="CD120" s="931"/>
      <c r="CE120" s="931"/>
      <c r="CF120" s="944">
        <v>51.7</v>
      </c>
      <c r="CG120" s="945"/>
      <c r="CH120" s="945"/>
      <c r="CI120" s="945"/>
      <c r="CJ120" s="945"/>
      <c r="CK120" s="1006" t="s">
        <v>470</v>
      </c>
      <c r="CL120" s="1007"/>
      <c r="CM120" s="1007"/>
      <c r="CN120" s="1007"/>
      <c r="CO120" s="1008"/>
      <c r="CP120" s="1014" t="s">
        <v>471</v>
      </c>
      <c r="CQ120" s="1015"/>
      <c r="CR120" s="1015"/>
      <c r="CS120" s="1015"/>
      <c r="CT120" s="1015"/>
      <c r="CU120" s="1015"/>
      <c r="CV120" s="1015"/>
      <c r="CW120" s="1015"/>
      <c r="CX120" s="1015"/>
      <c r="CY120" s="1015"/>
      <c r="CZ120" s="1015"/>
      <c r="DA120" s="1015"/>
      <c r="DB120" s="1015"/>
      <c r="DC120" s="1015"/>
      <c r="DD120" s="1015"/>
      <c r="DE120" s="1015"/>
      <c r="DF120" s="1016"/>
      <c r="DG120" s="930">
        <v>2272235</v>
      </c>
      <c r="DH120" s="931"/>
      <c r="DI120" s="931"/>
      <c r="DJ120" s="931"/>
      <c r="DK120" s="931"/>
      <c r="DL120" s="931">
        <v>2325547</v>
      </c>
      <c r="DM120" s="931"/>
      <c r="DN120" s="931"/>
      <c r="DO120" s="931"/>
      <c r="DP120" s="931"/>
      <c r="DQ120" s="931">
        <v>2508258</v>
      </c>
      <c r="DR120" s="931"/>
      <c r="DS120" s="931"/>
      <c r="DT120" s="931"/>
      <c r="DU120" s="931"/>
      <c r="DV120" s="932">
        <v>49</v>
      </c>
      <c r="DW120" s="932"/>
      <c r="DX120" s="932"/>
      <c r="DY120" s="932"/>
      <c r="DZ120" s="933"/>
    </row>
    <row r="121" spans="1:130" s="230" customFormat="1" ht="26.25" customHeight="1" x14ac:dyDescent="0.2">
      <c r="A121" s="1063"/>
      <c r="B121" s="949"/>
      <c r="C121" s="974" t="s">
        <v>472</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435</v>
      </c>
      <c r="AB121" s="959"/>
      <c r="AC121" s="959"/>
      <c r="AD121" s="959"/>
      <c r="AE121" s="960"/>
      <c r="AF121" s="961" t="s">
        <v>435</v>
      </c>
      <c r="AG121" s="959"/>
      <c r="AH121" s="959"/>
      <c r="AI121" s="959"/>
      <c r="AJ121" s="960"/>
      <c r="AK121" s="961" t="s">
        <v>441</v>
      </c>
      <c r="AL121" s="959"/>
      <c r="AM121" s="959"/>
      <c r="AN121" s="959"/>
      <c r="AO121" s="960"/>
      <c r="AP121" s="962" t="s">
        <v>409</v>
      </c>
      <c r="AQ121" s="963"/>
      <c r="AR121" s="963"/>
      <c r="AS121" s="963"/>
      <c r="AT121" s="964"/>
      <c r="AU121" s="994"/>
      <c r="AV121" s="995"/>
      <c r="AW121" s="995"/>
      <c r="AX121" s="995"/>
      <c r="AY121" s="996"/>
      <c r="AZ121" s="922" t="s">
        <v>473</v>
      </c>
      <c r="BA121" s="923"/>
      <c r="BB121" s="923"/>
      <c r="BC121" s="923"/>
      <c r="BD121" s="923"/>
      <c r="BE121" s="923"/>
      <c r="BF121" s="923"/>
      <c r="BG121" s="923"/>
      <c r="BH121" s="923"/>
      <c r="BI121" s="923"/>
      <c r="BJ121" s="923"/>
      <c r="BK121" s="923"/>
      <c r="BL121" s="923"/>
      <c r="BM121" s="923"/>
      <c r="BN121" s="923"/>
      <c r="BO121" s="923"/>
      <c r="BP121" s="924"/>
      <c r="BQ121" s="925" t="s">
        <v>409</v>
      </c>
      <c r="BR121" s="926"/>
      <c r="BS121" s="926"/>
      <c r="BT121" s="926"/>
      <c r="BU121" s="926"/>
      <c r="BV121" s="926" t="s">
        <v>458</v>
      </c>
      <c r="BW121" s="926"/>
      <c r="BX121" s="926"/>
      <c r="BY121" s="926"/>
      <c r="BZ121" s="926"/>
      <c r="CA121" s="926" t="s">
        <v>458</v>
      </c>
      <c r="CB121" s="926"/>
      <c r="CC121" s="926"/>
      <c r="CD121" s="926"/>
      <c r="CE121" s="926"/>
      <c r="CF121" s="920" t="s">
        <v>435</v>
      </c>
      <c r="CG121" s="921"/>
      <c r="CH121" s="921"/>
      <c r="CI121" s="921"/>
      <c r="CJ121" s="921"/>
      <c r="CK121" s="1009"/>
      <c r="CL121" s="1010"/>
      <c r="CM121" s="1010"/>
      <c r="CN121" s="1010"/>
      <c r="CO121" s="1011"/>
      <c r="CP121" s="1019" t="s">
        <v>474</v>
      </c>
      <c r="CQ121" s="1020"/>
      <c r="CR121" s="1020"/>
      <c r="CS121" s="1020"/>
      <c r="CT121" s="1020"/>
      <c r="CU121" s="1020"/>
      <c r="CV121" s="1020"/>
      <c r="CW121" s="1020"/>
      <c r="CX121" s="1020"/>
      <c r="CY121" s="1020"/>
      <c r="CZ121" s="1020"/>
      <c r="DA121" s="1020"/>
      <c r="DB121" s="1020"/>
      <c r="DC121" s="1020"/>
      <c r="DD121" s="1020"/>
      <c r="DE121" s="1020"/>
      <c r="DF121" s="1021"/>
      <c r="DG121" s="925">
        <v>408</v>
      </c>
      <c r="DH121" s="926"/>
      <c r="DI121" s="926"/>
      <c r="DJ121" s="926"/>
      <c r="DK121" s="926"/>
      <c r="DL121" s="926">
        <v>2565</v>
      </c>
      <c r="DM121" s="926"/>
      <c r="DN121" s="926"/>
      <c r="DO121" s="926"/>
      <c r="DP121" s="926"/>
      <c r="DQ121" s="926">
        <v>2711</v>
      </c>
      <c r="DR121" s="926"/>
      <c r="DS121" s="926"/>
      <c r="DT121" s="926"/>
      <c r="DU121" s="926"/>
      <c r="DV121" s="927">
        <v>0.1</v>
      </c>
      <c r="DW121" s="927"/>
      <c r="DX121" s="927"/>
      <c r="DY121" s="927"/>
      <c r="DZ121" s="928"/>
    </row>
    <row r="122" spans="1:130" s="230" customFormat="1" ht="26.25" customHeight="1" x14ac:dyDescent="0.2">
      <c r="A122" s="1063"/>
      <c r="B122" s="949"/>
      <c r="C122" s="922" t="s">
        <v>453</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441</v>
      </c>
      <c r="AB122" s="959"/>
      <c r="AC122" s="959"/>
      <c r="AD122" s="959"/>
      <c r="AE122" s="960"/>
      <c r="AF122" s="961" t="s">
        <v>435</v>
      </c>
      <c r="AG122" s="959"/>
      <c r="AH122" s="959"/>
      <c r="AI122" s="959"/>
      <c r="AJ122" s="960"/>
      <c r="AK122" s="961" t="s">
        <v>440</v>
      </c>
      <c r="AL122" s="959"/>
      <c r="AM122" s="959"/>
      <c r="AN122" s="959"/>
      <c r="AO122" s="960"/>
      <c r="AP122" s="962" t="s">
        <v>441</v>
      </c>
      <c r="AQ122" s="963"/>
      <c r="AR122" s="963"/>
      <c r="AS122" s="963"/>
      <c r="AT122" s="964"/>
      <c r="AU122" s="994"/>
      <c r="AV122" s="995"/>
      <c r="AW122" s="995"/>
      <c r="AX122" s="995"/>
      <c r="AY122" s="996"/>
      <c r="AZ122" s="973" t="s">
        <v>475</v>
      </c>
      <c r="BA122" s="965"/>
      <c r="BB122" s="965"/>
      <c r="BC122" s="965"/>
      <c r="BD122" s="965"/>
      <c r="BE122" s="965"/>
      <c r="BF122" s="965"/>
      <c r="BG122" s="965"/>
      <c r="BH122" s="965"/>
      <c r="BI122" s="965"/>
      <c r="BJ122" s="965"/>
      <c r="BK122" s="965"/>
      <c r="BL122" s="965"/>
      <c r="BM122" s="965"/>
      <c r="BN122" s="965"/>
      <c r="BO122" s="965"/>
      <c r="BP122" s="966"/>
      <c r="BQ122" s="999">
        <v>5358645</v>
      </c>
      <c r="BR122" s="1000"/>
      <c r="BS122" s="1000"/>
      <c r="BT122" s="1000"/>
      <c r="BU122" s="1000"/>
      <c r="BV122" s="1000">
        <v>5341202</v>
      </c>
      <c r="BW122" s="1000"/>
      <c r="BX122" s="1000"/>
      <c r="BY122" s="1000"/>
      <c r="BZ122" s="1000"/>
      <c r="CA122" s="1000">
        <v>5241845</v>
      </c>
      <c r="CB122" s="1000"/>
      <c r="CC122" s="1000"/>
      <c r="CD122" s="1000"/>
      <c r="CE122" s="1000"/>
      <c r="CF122" s="1017">
        <v>102.4</v>
      </c>
      <c r="CG122" s="1018"/>
      <c r="CH122" s="1018"/>
      <c r="CI122" s="1018"/>
      <c r="CJ122" s="1018"/>
      <c r="CK122" s="1009"/>
      <c r="CL122" s="1010"/>
      <c r="CM122" s="1010"/>
      <c r="CN122" s="1010"/>
      <c r="CO122" s="1011"/>
      <c r="CP122" s="1019" t="s">
        <v>476</v>
      </c>
      <c r="CQ122" s="1020"/>
      <c r="CR122" s="1020"/>
      <c r="CS122" s="1020"/>
      <c r="CT122" s="1020"/>
      <c r="CU122" s="1020"/>
      <c r="CV122" s="1020"/>
      <c r="CW122" s="1020"/>
      <c r="CX122" s="1020"/>
      <c r="CY122" s="1020"/>
      <c r="CZ122" s="1020"/>
      <c r="DA122" s="1020"/>
      <c r="DB122" s="1020"/>
      <c r="DC122" s="1020"/>
      <c r="DD122" s="1020"/>
      <c r="DE122" s="1020"/>
      <c r="DF122" s="1021"/>
      <c r="DG122" s="925" t="s">
        <v>409</v>
      </c>
      <c r="DH122" s="926"/>
      <c r="DI122" s="926"/>
      <c r="DJ122" s="926"/>
      <c r="DK122" s="926"/>
      <c r="DL122" s="926" t="s">
        <v>438</v>
      </c>
      <c r="DM122" s="926"/>
      <c r="DN122" s="926"/>
      <c r="DO122" s="926"/>
      <c r="DP122" s="926"/>
      <c r="DQ122" s="926" t="s">
        <v>438</v>
      </c>
      <c r="DR122" s="926"/>
      <c r="DS122" s="926"/>
      <c r="DT122" s="926"/>
      <c r="DU122" s="926"/>
      <c r="DV122" s="927" t="s">
        <v>438</v>
      </c>
      <c r="DW122" s="927"/>
      <c r="DX122" s="927"/>
      <c r="DY122" s="927"/>
      <c r="DZ122" s="928"/>
    </row>
    <row r="123" spans="1:130" s="230" customFormat="1" ht="26.25" customHeight="1" x14ac:dyDescent="0.2">
      <c r="A123" s="1063"/>
      <c r="B123" s="949"/>
      <c r="C123" s="922" t="s">
        <v>460</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t="s">
        <v>438</v>
      </c>
      <c r="AB123" s="959"/>
      <c r="AC123" s="959"/>
      <c r="AD123" s="959"/>
      <c r="AE123" s="960"/>
      <c r="AF123" s="961" t="s">
        <v>438</v>
      </c>
      <c r="AG123" s="959"/>
      <c r="AH123" s="959"/>
      <c r="AI123" s="959"/>
      <c r="AJ123" s="960"/>
      <c r="AK123" s="961" t="s">
        <v>441</v>
      </c>
      <c r="AL123" s="959"/>
      <c r="AM123" s="959"/>
      <c r="AN123" s="959"/>
      <c r="AO123" s="960"/>
      <c r="AP123" s="962" t="s">
        <v>440</v>
      </c>
      <c r="AQ123" s="963"/>
      <c r="AR123" s="963"/>
      <c r="AS123" s="963"/>
      <c r="AT123" s="964"/>
      <c r="AU123" s="997"/>
      <c r="AV123" s="998"/>
      <c r="AW123" s="998"/>
      <c r="AX123" s="998"/>
      <c r="AY123" s="998"/>
      <c r="AZ123" s="251" t="s">
        <v>187</v>
      </c>
      <c r="BA123" s="251"/>
      <c r="BB123" s="251"/>
      <c r="BC123" s="251"/>
      <c r="BD123" s="251"/>
      <c r="BE123" s="251"/>
      <c r="BF123" s="251"/>
      <c r="BG123" s="251"/>
      <c r="BH123" s="251"/>
      <c r="BI123" s="251"/>
      <c r="BJ123" s="251"/>
      <c r="BK123" s="251"/>
      <c r="BL123" s="251"/>
      <c r="BM123" s="251"/>
      <c r="BN123" s="251"/>
      <c r="BO123" s="977" t="s">
        <v>477</v>
      </c>
      <c r="BP123" s="1005"/>
      <c r="BQ123" s="1035">
        <v>7824556</v>
      </c>
      <c r="BR123" s="1036"/>
      <c r="BS123" s="1036"/>
      <c r="BT123" s="1036"/>
      <c r="BU123" s="1036"/>
      <c r="BV123" s="1036">
        <v>8016206</v>
      </c>
      <c r="BW123" s="1036"/>
      <c r="BX123" s="1036"/>
      <c r="BY123" s="1036"/>
      <c r="BZ123" s="1036"/>
      <c r="CA123" s="1036">
        <v>7891011</v>
      </c>
      <c r="CB123" s="1036"/>
      <c r="CC123" s="1036"/>
      <c r="CD123" s="1036"/>
      <c r="CE123" s="1036"/>
      <c r="CF123" s="1001"/>
      <c r="CG123" s="1002"/>
      <c r="CH123" s="1002"/>
      <c r="CI123" s="1002"/>
      <c r="CJ123" s="1003"/>
      <c r="CK123" s="1009"/>
      <c r="CL123" s="1010"/>
      <c r="CM123" s="1010"/>
      <c r="CN123" s="1010"/>
      <c r="CO123" s="1011"/>
      <c r="CP123" s="1019" t="s">
        <v>478</v>
      </c>
      <c r="CQ123" s="1020"/>
      <c r="CR123" s="1020"/>
      <c r="CS123" s="1020"/>
      <c r="CT123" s="1020"/>
      <c r="CU123" s="1020"/>
      <c r="CV123" s="1020"/>
      <c r="CW123" s="1020"/>
      <c r="CX123" s="1020"/>
      <c r="CY123" s="1020"/>
      <c r="CZ123" s="1020"/>
      <c r="DA123" s="1020"/>
      <c r="DB123" s="1020"/>
      <c r="DC123" s="1020"/>
      <c r="DD123" s="1020"/>
      <c r="DE123" s="1020"/>
      <c r="DF123" s="1021"/>
      <c r="DG123" s="958" t="s">
        <v>458</v>
      </c>
      <c r="DH123" s="959"/>
      <c r="DI123" s="959"/>
      <c r="DJ123" s="959"/>
      <c r="DK123" s="960"/>
      <c r="DL123" s="961" t="s">
        <v>435</v>
      </c>
      <c r="DM123" s="959"/>
      <c r="DN123" s="959"/>
      <c r="DO123" s="959"/>
      <c r="DP123" s="960"/>
      <c r="DQ123" s="961" t="s">
        <v>438</v>
      </c>
      <c r="DR123" s="959"/>
      <c r="DS123" s="959"/>
      <c r="DT123" s="959"/>
      <c r="DU123" s="960"/>
      <c r="DV123" s="962" t="s">
        <v>409</v>
      </c>
      <c r="DW123" s="963"/>
      <c r="DX123" s="963"/>
      <c r="DY123" s="963"/>
      <c r="DZ123" s="964"/>
    </row>
    <row r="124" spans="1:130" s="230" customFormat="1" ht="26.25" customHeight="1" thickBot="1" x14ac:dyDescent="0.25">
      <c r="A124" s="1063"/>
      <c r="B124" s="949"/>
      <c r="C124" s="922" t="s">
        <v>463</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438</v>
      </c>
      <c r="AB124" s="959"/>
      <c r="AC124" s="959"/>
      <c r="AD124" s="959"/>
      <c r="AE124" s="960"/>
      <c r="AF124" s="961" t="s">
        <v>458</v>
      </c>
      <c r="AG124" s="959"/>
      <c r="AH124" s="959"/>
      <c r="AI124" s="959"/>
      <c r="AJ124" s="960"/>
      <c r="AK124" s="961" t="s">
        <v>409</v>
      </c>
      <c r="AL124" s="959"/>
      <c r="AM124" s="959"/>
      <c r="AN124" s="959"/>
      <c r="AO124" s="960"/>
      <c r="AP124" s="962" t="s">
        <v>440</v>
      </c>
      <c r="AQ124" s="963"/>
      <c r="AR124" s="963"/>
      <c r="AS124" s="963"/>
      <c r="AT124" s="964"/>
      <c r="AU124" s="1031" t="s">
        <v>479</v>
      </c>
      <c r="AV124" s="1032"/>
      <c r="AW124" s="1032"/>
      <c r="AX124" s="1032"/>
      <c r="AY124" s="1032"/>
      <c r="AZ124" s="1032"/>
      <c r="BA124" s="1032"/>
      <c r="BB124" s="1032"/>
      <c r="BC124" s="1032"/>
      <c r="BD124" s="1032"/>
      <c r="BE124" s="1032"/>
      <c r="BF124" s="1032"/>
      <c r="BG124" s="1032"/>
      <c r="BH124" s="1032"/>
      <c r="BI124" s="1032"/>
      <c r="BJ124" s="1032"/>
      <c r="BK124" s="1032"/>
      <c r="BL124" s="1032"/>
      <c r="BM124" s="1032"/>
      <c r="BN124" s="1032"/>
      <c r="BO124" s="1032"/>
      <c r="BP124" s="1033"/>
      <c r="BQ124" s="1034">
        <v>8.1</v>
      </c>
      <c r="BR124" s="1027"/>
      <c r="BS124" s="1027"/>
      <c r="BT124" s="1027"/>
      <c r="BU124" s="1027"/>
      <c r="BV124" s="1027">
        <v>3.5</v>
      </c>
      <c r="BW124" s="1027"/>
      <c r="BX124" s="1027"/>
      <c r="BY124" s="1027"/>
      <c r="BZ124" s="1027"/>
      <c r="CA124" s="1027" t="s">
        <v>438</v>
      </c>
      <c r="CB124" s="1027"/>
      <c r="CC124" s="1027"/>
      <c r="CD124" s="1027"/>
      <c r="CE124" s="1027"/>
      <c r="CF124" s="1028"/>
      <c r="CG124" s="1029"/>
      <c r="CH124" s="1029"/>
      <c r="CI124" s="1029"/>
      <c r="CJ124" s="1030"/>
      <c r="CK124" s="1012"/>
      <c r="CL124" s="1012"/>
      <c r="CM124" s="1012"/>
      <c r="CN124" s="1012"/>
      <c r="CO124" s="1013"/>
      <c r="CP124" s="1019" t="s">
        <v>480</v>
      </c>
      <c r="CQ124" s="1020"/>
      <c r="CR124" s="1020"/>
      <c r="CS124" s="1020"/>
      <c r="CT124" s="1020"/>
      <c r="CU124" s="1020"/>
      <c r="CV124" s="1020"/>
      <c r="CW124" s="1020"/>
      <c r="CX124" s="1020"/>
      <c r="CY124" s="1020"/>
      <c r="CZ124" s="1020"/>
      <c r="DA124" s="1020"/>
      <c r="DB124" s="1020"/>
      <c r="DC124" s="1020"/>
      <c r="DD124" s="1020"/>
      <c r="DE124" s="1020"/>
      <c r="DF124" s="1021"/>
      <c r="DG124" s="1004" t="s">
        <v>440</v>
      </c>
      <c r="DH124" s="986"/>
      <c r="DI124" s="986"/>
      <c r="DJ124" s="986"/>
      <c r="DK124" s="987"/>
      <c r="DL124" s="985" t="s">
        <v>458</v>
      </c>
      <c r="DM124" s="986"/>
      <c r="DN124" s="986"/>
      <c r="DO124" s="986"/>
      <c r="DP124" s="987"/>
      <c r="DQ124" s="985" t="s">
        <v>458</v>
      </c>
      <c r="DR124" s="986"/>
      <c r="DS124" s="986"/>
      <c r="DT124" s="986"/>
      <c r="DU124" s="987"/>
      <c r="DV124" s="988" t="s">
        <v>441</v>
      </c>
      <c r="DW124" s="989"/>
      <c r="DX124" s="989"/>
      <c r="DY124" s="989"/>
      <c r="DZ124" s="990"/>
    </row>
    <row r="125" spans="1:130" s="230" customFormat="1" ht="26.25" customHeight="1" x14ac:dyDescent="0.2">
      <c r="A125" s="1063"/>
      <c r="B125" s="949"/>
      <c r="C125" s="922" t="s">
        <v>465</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435</v>
      </c>
      <c r="AB125" s="959"/>
      <c r="AC125" s="959"/>
      <c r="AD125" s="959"/>
      <c r="AE125" s="960"/>
      <c r="AF125" s="961" t="s">
        <v>441</v>
      </c>
      <c r="AG125" s="959"/>
      <c r="AH125" s="959"/>
      <c r="AI125" s="959"/>
      <c r="AJ125" s="960"/>
      <c r="AK125" s="961" t="s">
        <v>458</v>
      </c>
      <c r="AL125" s="959"/>
      <c r="AM125" s="959"/>
      <c r="AN125" s="959"/>
      <c r="AO125" s="960"/>
      <c r="AP125" s="962" t="s">
        <v>441</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481</v>
      </c>
      <c r="CL125" s="1007"/>
      <c r="CM125" s="1007"/>
      <c r="CN125" s="1007"/>
      <c r="CO125" s="1008"/>
      <c r="CP125" s="929" t="s">
        <v>482</v>
      </c>
      <c r="CQ125" s="897"/>
      <c r="CR125" s="897"/>
      <c r="CS125" s="897"/>
      <c r="CT125" s="897"/>
      <c r="CU125" s="897"/>
      <c r="CV125" s="897"/>
      <c r="CW125" s="897"/>
      <c r="CX125" s="897"/>
      <c r="CY125" s="897"/>
      <c r="CZ125" s="897"/>
      <c r="DA125" s="897"/>
      <c r="DB125" s="897"/>
      <c r="DC125" s="897"/>
      <c r="DD125" s="897"/>
      <c r="DE125" s="897"/>
      <c r="DF125" s="898"/>
      <c r="DG125" s="930" t="s">
        <v>409</v>
      </c>
      <c r="DH125" s="931"/>
      <c r="DI125" s="931"/>
      <c r="DJ125" s="931"/>
      <c r="DK125" s="931"/>
      <c r="DL125" s="931" t="s">
        <v>440</v>
      </c>
      <c r="DM125" s="931"/>
      <c r="DN125" s="931"/>
      <c r="DO125" s="931"/>
      <c r="DP125" s="931"/>
      <c r="DQ125" s="931" t="s">
        <v>441</v>
      </c>
      <c r="DR125" s="931"/>
      <c r="DS125" s="931"/>
      <c r="DT125" s="931"/>
      <c r="DU125" s="931"/>
      <c r="DV125" s="932" t="s">
        <v>458</v>
      </c>
      <c r="DW125" s="932"/>
      <c r="DX125" s="932"/>
      <c r="DY125" s="932"/>
      <c r="DZ125" s="933"/>
    </row>
    <row r="126" spans="1:130" s="230" customFormat="1" ht="26.25" customHeight="1" thickBot="1" x14ac:dyDescent="0.25">
      <c r="A126" s="1063"/>
      <c r="B126" s="949"/>
      <c r="C126" s="922" t="s">
        <v>467</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t="s">
        <v>435</v>
      </c>
      <c r="AB126" s="959"/>
      <c r="AC126" s="959"/>
      <c r="AD126" s="959"/>
      <c r="AE126" s="960"/>
      <c r="AF126" s="961" t="s">
        <v>458</v>
      </c>
      <c r="AG126" s="959"/>
      <c r="AH126" s="959"/>
      <c r="AI126" s="959"/>
      <c r="AJ126" s="960"/>
      <c r="AK126" s="961" t="s">
        <v>441</v>
      </c>
      <c r="AL126" s="959"/>
      <c r="AM126" s="959"/>
      <c r="AN126" s="959"/>
      <c r="AO126" s="960"/>
      <c r="AP126" s="962" t="s">
        <v>441</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483</v>
      </c>
      <c r="CQ126" s="923"/>
      <c r="CR126" s="923"/>
      <c r="CS126" s="923"/>
      <c r="CT126" s="923"/>
      <c r="CU126" s="923"/>
      <c r="CV126" s="923"/>
      <c r="CW126" s="923"/>
      <c r="CX126" s="923"/>
      <c r="CY126" s="923"/>
      <c r="CZ126" s="923"/>
      <c r="DA126" s="923"/>
      <c r="DB126" s="923"/>
      <c r="DC126" s="923"/>
      <c r="DD126" s="923"/>
      <c r="DE126" s="923"/>
      <c r="DF126" s="924"/>
      <c r="DG126" s="925" t="s">
        <v>435</v>
      </c>
      <c r="DH126" s="926"/>
      <c r="DI126" s="926"/>
      <c r="DJ126" s="926"/>
      <c r="DK126" s="926"/>
      <c r="DL126" s="926" t="s">
        <v>440</v>
      </c>
      <c r="DM126" s="926"/>
      <c r="DN126" s="926"/>
      <c r="DO126" s="926"/>
      <c r="DP126" s="926"/>
      <c r="DQ126" s="926" t="s">
        <v>435</v>
      </c>
      <c r="DR126" s="926"/>
      <c r="DS126" s="926"/>
      <c r="DT126" s="926"/>
      <c r="DU126" s="926"/>
      <c r="DV126" s="927" t="s">
        <v>409</v>
      </c>
      <c r="DW126" s="927"/>
      <c r="DX126" s="927"/>
      <c r="DY126" s="927"/>
      <c r="DZ126" s="928"/>
    </row>
    <row r="127" spans="1:130" s="230" customFormat="1" ht="26.25" customHeight="1" x14ac:dyDescent="0.2">
      <c r="A127" s="1064"/>
      <c r="B127" s="951"/>
      <c r="C127" s="973" t="s">
        <v>484</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t="s">
        <v>435</v>
      </c>
      <c r="AB127" s="959"/>
      <c r="AC127" s="959"/>
      <c r="AD127" s="959"/>
      <c r="AE127" s="960"/>
      <c r="AF127" s="961" t="s">
        <v>458</v>
      </c>
      <c r="AG127" s="959"/>
      <c r="AH127" s="959"/>
      <c r="AI127" s="959"/>
      <c r="AJ127" s="960"/>
      <c r="AK127" s="961" t="s">
        <v>458</v>
      </c>
      <c r="AL127" s="959"/>
      <c r="AM127" s="959"/>
      <c r="AN127" s="959"/>
      <c r="AO127" s="960"/>
      <c r="AP127" s="962" t="s">
        <v>458</v>
      </c>
      <c r="AQ127" s="963"/>
      <c r="AR127" s="963"/>
      <c r="AS127" s="963"/>
      <c r="AT127" s="964"/>
      <c r="AU127" s="232"/>
      <c r="AV127" s="232"/>
      <c r="AW127" s="232"/>
      <c r="AX127" s="1037" t="s">
        <v>485</v>
      </c>
      <c r="AY127" s="1038"/>
      <c r="AZ127" s="1038"/>
      <c r="BA127" s="1038"/>
      <c r="BB127" s="1038"/>
      <c r="BC127" s="1038"/>
      <c r="BD127" s="1038"/>
      <c r="BE127" s="1039"/>
      <c r="BF127" s="1040" t="s">
        <v>486</v>
      </c>
      <c r="BG127" s="1038"/>
      <c r="BH127" s="1038"/>
      <c r="BI127" s="1038"/>
      <c r="BJ127" s="1038"/>
      <c r="BK127" s="1038"/>
      <c r="BL127" s="1039"/>
      <c r="BM127" s="1040" t="s">
        <v>487</v>
      </c>
      <c r="BN127" s="1038"/>
      <c r="BO127" s="1038"/>
      <c r="BP127" s="1038"/>
      <c r="BQ127" s="1038"/>
      <c r="BR127" s="1038"/>
      <c r="BS127" s="1039"/>
      <c r="BT127" s="1040" t="s">
        <v>488</v>
      </c>
      <c r="BU127" s="1038"/>
      <c r="BV127" s="1038"/>
      <c r="BW127" s="1038"/>
      <c r="BX127" s="1038"/>
      <c r="BY127" s="1038"/>
      <c r="BZ127" s="1061"/>
      <c r="CA127" s="232"/>
      <c r="CB127" s="232"/>
      <c r="CC127" s="232"/>
      <c r="CD127" s="255"/>
      <c r="CE127" s="255"/>
      <c r="CF127" s="255"/>
      <c r="CG127" s="232"/>
      <c r="CH127" s="232"/>
      <c r="CI127" s="232"/>
      <c r="CJ127" s="254"/>
      <c r="CK127" s="1023"/>
      <c r="CL127" s="1010"/>
      <c r="CM127" s="1010"/>
      <c r="CN127" s="1010"/>
      <c r="CO127" s="1011"/>
      <c r="CP127" s="922" t="s">
        <v>489</v>
      </c>
      <c r="CQ127" s="923"/>
      <c r="CR127" s="923"/>
      <c r="CS127" s="923"/>
      <c r="CT127" s="923"/>
      <c r="CU127" s="923"/>
      <c r="CV127" s="923"/>
      <c r="CW127" s="923"/>
      <c r="CX127" s="923"/>
      <c r="CY127" s="923"/>
      <c r="CZ127" s="923"/>
      <c r="DA127" s="923"/>
      <c r="DB127" s="923"/>
      <c r="DC127" s="923"/>
      <c r="DD127" s="923"/>
      <c r="DE127" s="923"/>
      <c r="DF127" s="924"/>
      <c r="DG127" s="925" t="s">
        <v>458</v>
      </c>
      <c r="DH127" s="926"/>
      <c r="DI127" s="926"/>
      <c r="DJ127" s="926"/>
      <c r="DK127" s="926"/>
      <c r="DL127" s="926" t="s">
        <v>458</v>
      </c>
      <c r="DM127" s="926"/>
      <c r="DN127" s="926"/>
      <c r="DO127" s="926"/>
      <c r="DP127" s="926"/>
      <c r="DQ127" s="926" t="s">
        <v>409</v>
      </c>
      <c r="DR127" s="926"/>
      <c r="DS127" s="926"/>
      <c r="DT127" s="926"/>
      <c r="DU127" s="926"/>
      <c r="DV127" s="927" t="s">
        <v>458</v>
      </c>
      <c r="DW127" s="927"/>
      <c r="DX127" s="927"/>
      <c r="DY127" s="927"/>
      <c r="DZ127" s="928"/>
    </row>
    <row r="128" spans="1:130" s="230" customFormat="1" ht="26.25" customHeight="1" thickBot="1" x14ac:dyDescent="0.25">
      <c r="A128" s="1047" t="s">
        <v>490</v>
      </c>
      <c r="B128" s="1048"/>
      <c r="C128" s="1048"/>
      <c r="D128" s="1048"/>
      <c r="E128" s="1048"/>
      <c r="F128" s="1048"/>
      <c r="G128" s="1048"/>
      <c r="H128" s="1048"/>
      <c r="I128" s="1048"/>
      <c r="J128" s="1048"/>
      <c r="K128" s="1048"/>
      <c r="L128" s="1048"/>
      <c r="M128" s="1048"/>
      <c r="N128" s="1048"/>
      <c r="O128" s="1048"/>
      <c r="P128" s="1048"/>
      <c r="Q128" s="1048"/>
      <c r="R128" s="1048"/>
      <c r="S128" s="1048"/>
      <c r="T128" s="1048"/>
      <c r="U128" s="1048"/>
      <c r="V128" s="1048"/>
      <c r="W128" s="1049" t="s">
        <v>491</v>
      </c>
      <c r="X128" s="1049"/>
      <c r="Y128" s="1049"/>
      <c r="Z128" s="1050"/>
      <c r="AA128" s="1051" t="s">
        <v>458</v>
      </c>
      <c r="AB128" s="1052"/>
      <c r="AC128" s="1052"/>
      <c r="AD128" s="1052"/>
      <c r="AE128" s="1053"/>
      <c r="AF128" s="1054" t="s">
        <v>441</v>
      </c>
      <c r="AG128" s="1052"/>
      <c r="AH128" s="1052"/>
      <c r="AI128" s="1052"/>
      <c r="AJ128" s="1053"/>
      <c r="AK128" s="1054">
        <v>311</v>
      </c>
      <c r="AL128" s="1052"/>
      <c r="AM128" s="1052"/>
      <c r="AN128" s="1052"/>
      <c r="AO128" s="1053"/>
      <c r="AP128" s="1055"/>
      <c r="AQ128" s="1056"/>
      <c r="AR128" s="1056"/>
      <c r="AS128" s="1056"/>
      <c r="AT128" s="1057"/>
      <c r="AU128" s="232"/>
      <c r="AV128" s="232"/>
      <c r="AW128" s="232"/>
      <c r="AX128" s="896" t="s">
        <v>492</v>
      </c>
      <c r="AY128" s="897"/>
      <c r="AZ128" s="897"/>
      <c r="BA128" s="897"/>
      <c r="BB128" s="897"/>
      <c r="BC128" s="897"/>
      <c r="BD128" s="897"/>
      <c r="BE128" s="898"/>
      <c r="BF128" s="1058" t="s">
        <v>435</v>
      </c>
      <c r="BG128" s="1059"/>
      <c r="BH128" s="1059"/>
      <c r="BI128" s="1059"/>
      <c r="BJ128" s="1059"/>
      <c r="BK128" s="1059"/>
      <c r="BL128" s="1060"/>
      <c r="BM128" s="1058">
        <v>14.65</v>
      </c>
      <c r="BN128" s="1059"/>
      <c r="BO128" s="1059"/>
      <c r="BP128" s="1059"/>
      <c r="BQ128" s="1059"/>
      <c r="BR128" s="1059"/>
      <c r="BS128" s="1060"/>
      <c r="BT128" s="1058">
        <v>20</v>
      </c>
      <c r="BU128" s="1059"/>
      <c r="BV128" s="1059"/>
      <c r="BW128" s="1059"/>
      <c r="BX128" s="1059"/>
      <c r="BY128" s="1059"/>
      <c r="BZ128" s="1076"/>
      <c r="CA128" s="255"/>
      <c r="CB128" s="255"/>
      <c r="CC128" s="255"/>
      <c r="CD128" s="255"/>
      <c r="CE128" s="255"/>
      <c r="CF128" s="255"/>
      <c r="CG128" s="232"/>
      <c r="CH128" s="232"/>
      <c r="CI128" s="232"/>
      <c r="CJ128" s="254"/>
      <c r="CK128" s="1024"/>
      <c r="CL128" s="1025"/>
      <c r="CM128" s="1025"/>
      <c r="CN128" s="1025"/>
      <c r="CO128" s="1026"/>
      <c r="CP128" s="1041" t="s">
        <v>493</v>
      </c>
      <c r="CQ128" s="740"/>
      <c r="CR128" s="740"/>
      <c r="CS128" s="740"/>
      <c r="CT128" s="740"/>
      <c r="CU128" s="740"/>
      <c r="CV128" s="740"/>
      <c r="CW128" s="740"/>
      <c r="CX128" s="740"/>
      <c r="CY128" s="740"/>
      <c r="CZ128" s="740"/>
      <c r="DA128" s="740"/>
      <c r="DB128" s="740"/>
      <c r="DC128" s="740"/>
      <c r="DD128" s="740"/>
      <c r="DE128" s="740"/>
      <c r="DF128" s="1042"/>
      <c r="DG128" s="1043" t="s">
        <v>409</v>
      </c>
      <c r="DH128" s="1044"/>
      <c r="DI128" s="1044"/>
      <c r="DJ128" s="1044"/>
      <c r="DK128" s="1044"/>
      <c r="DL128" s="1044" t="s">
        <v>409</v>
      </c>
      <c r="DM128" s="1044"/>
      <c r="DN128" s="1044"/>
      <c r="DO128" s="1044"/>
      <c r="DP128" s="1044"/>
      <c r="DQ128" s="1044" t="s">
        <v>440</v>
      </c>
      <c r="DR128" s="1044"/>
      <c r="DS128" s="1044"/>
      <c r="DT128" s="1044"/>
      <c r="DU128" s="1044"/>
      <c r="DV128" s="1045" t="s">
        <v>440</v>
      </c>
      <c r="DW128" s="1045"/>
      <c r="DX128" s="1045"/>
      <c r="DY128" s="1045"/>
      <c r="DZ128" s="1046"/>
    </row>
    <row r="129" spans="1:131" s="230" customFormat="1" ht="26.25" customHeight="1" x14ac:dyDescent="0.2">
      <c r="A129" s="934" t="s">
        <v>107</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494</v>
      </c>
      <c r="X129" s="1071"/>
      <c r="Y129" s="1071"/>
      <c r="Z129" s="1072"/>
      <c r="AA129" s="958">
        <v>5308001</v>
      </c>
      <c r="AB129" s="959"/>
      <c r="AC129" s="959"/>
      <c r="AD129" s="959"/>
      <c r="AE129" s="960"/>
      <c r="AF129" s="961">
        <v>5716024</v>
      </c>
      <c r="AG129" s="959"/>
      <c r="AH129" s="959"/>
      <c r="AI129" s="959"/>
      <c r="AJ129" s="960"/>
      <c r="AK129" s="961">
        <v>5595075</v>
      </c>
      <c r="AL129" s="959"/>
      <c r="AM129" s="959"/>
      <c r="AN129" s="959"/>
      <c r="AO129" s="960"/>
      <c r="AP129" s="1073"/>
      <c r="AQ129" s="1074"/>
      <c r="AR129" s="1074"/>
      <c r="AS129" s="1074"/>
      <c r="AT129" s="1075"/>
      <c r="AU129" s="233"/>
      <c r="AV129" s="233"/>
      <c r="AW129" s="233"/>
      <c r="AX129" s="1065" t="s">
        <v>495</v>
      </c>
      <c r="AY129" s="923"/>
      <c r="AZ129" s="923"/>
      <c r="BA129" s="923"/>
      <c r="BB129" s="923"/>
      <c r="BC129" s="923"/>
      <c r="BD129" s="923"/>
      <c r="BE129" s="924"/>
      <c r="BF129" s="1066" t="s">
        <v>437</v>
      </c>
      <c r="BG129" s="1067"/>
      <c r="BH129" s="1067"/>
      <c r="BI129" s="1067"/>
      <c r="BJ129" s="1067"/>
      <c r="BK129" s="1067"/>
      <c r="BL129" s="1068"/>
      <c r="BM129" s="1066">
        <v>19.649999999999999</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934" t="s">
        <v>496</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497</v>
      </c>
      <c r="X130" s="1071"/>
      <c r="Y130" s="1071"/>
      <c r="Z130" s="1072"/>
      <c r="AA130" s="958">
        <v>546921</v>
      </c>
      <c r="AB130" s="959"/>
      <c r="AC130" s="959"/>
      <c r="AD130" s="959"/>
      <c r="AE130" s="960"/>
      <c r="AF130" s="961">
        <v>490547</v>
      </c>
      <c r="AG130" s="959"/>
      <c r="AH130" s="959"/>
      <c r="AI130" s="959"/>
      <c r="AJ130" s="960"/>
      <c r="AK130" s="961">
        <v>475465</v>
      </c>
      <c r="AL130" s="959"/>
      <c r="AM130" s="959"/>
      <c r="AN130" s="959"/>
      <c r="AO130" s="960"/>
      <c r="AP130" s="1073"/>
      <c r="AQ130" s="1074"/>
      <c r="AR130" s="1074"/>
      <c r="AS130" s="1074"/>
      <c r="AT130" s="1075"/>
      <c r="AU130" s="233"/>
      <c r="AV130" s="233"/>
      <c r="AW130" s="233"/>
      <c r="AX130" s="1065" t="s">
        <v>498</v>
      </c>
      <c r="AY130" s="923"/>
      <c r="AZ130" s="923"/>
      <c r="BA130" s="923"/>
      <c r="BB130" s="923"/>
      <c r="BC130" s="923"/>
      <c r="BD130" s="923"/>
      <c r="BE130" s="924"/>
      <c r="BF130" s="1101">
        <v>6.9</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499</v>
      </c>
      <c r="X131" s="1108"/>
      <c r="Y131" s="1108"/>
      <c r="Z131" s="1109"/>
      <c r="AA131" s="1004">
        <v>4761080</v>
      </c>
      <c r="AB131" s="986"/>
      <c r="AC131" s="986"/>
      <c r="AD131" s="986"/>
      <c r="AE131" s="987"/>
      <c r="AF131" s="985">
        <v>5225477</v>
      </c>
      <c r="AG131" s="986"/>
      <c r="AH131" s="986"/>
      <c r="AI131" s="986"/>
      <c r="AJ131" s="987"/>
      <c r="AK131" s="985">
        <v>5119610</v>
      </c>
      <c r="AL131" s="986"/>
      <c r="AM131" s="986"/>
      <c r="AN131" s="986"/>
      <c r="AO131" s="987"/>
      <c r="AP131" s="1110"/>
      <c r="AQ131" s="1111"/>
      <c r="AR131" s="1111"/>
      <c r="AS131" s="1111"/>
      <c r="AT131" s="1112"/>
      <c r="AU131" s="233"/>
      <c r="AV131" s="233"/>
      <c r="AW131" s="233"/>
      <c r="AX131" s="1083" t="s">
        <v>500</v>
      </c>
      <c r="AY131" s="740"/>
      <c r="AZ131" s="740"/>
      <c r="BA131" s="740"/>
      <c r="BB131" s="740"/>
      <c r="BC131" s="740"/>
      <c r="BD131" s="740"/>
      <c r="BE131" s="1042"/>
      <c r="BF131" s="1084" t="s">
        <v>441</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1090" t="s">
        <v>501</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502</v>
      </c>
      <c r="W132" s="1094"/>
      <c r="X132" s="1094"/>
      <c r="Y132" s="1094"/>
      <c r="Z132" s="1095"/>
      <c r="AA132" s="1096">
        <v>5.3058969810000001</v>
      </c>
      <c r="AB132" s="1097"/>
      <c r="AC132" s="1097"/>
      <c r="AD132" s="1097"/>
      <c r="AE132" s="1098"/>
      <c r="AF132" s="1099">
        <v>7.4232649000000004</v>
      </c>
      <c r="AG132" s="1097"/>
      <c r="AH132" s="1097"/>
      <c r="AI132" s="1097"/>
      <c r="AJ132" s="1098"/>
      <c r="AK132" s="1099">
        <v>8.0645400719999998</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503</v>
      </c>
      <c r="W133" s="1077"/>
      <c r="X133" s="1077"/>
      <c r="Y133" s="1077"/>
      <c r="Z133" s="1078"/>
      <c r="AA133" s="1079">
        <v>4.5</v>
      </c>
      <c r="AB133" s="1080"/>
      <c r="AC133" s="1080"/>
      <c r="AD133" s="1080"/>
      <c r="AE133" s="1081"/>
      <c r="AF133" s="1079">
        <v>5.6</v>
      </c>
      <c r="AG133" s="1080"/>
      <c r="AH133" s="1080"/>
      <c r="AI133" s="1080"/>
      <c r="AJ133" s="1081"/>
      <c r="AK133" s="1079">
        <v>6.9</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Rzlo29rFEeDIlpYetW7AQycuGyw9x89VpAzuL3xFn8oJ0ba8JstXHzAY6VNE6p9XZid4F3bkZrOh8L1s8daDbQ==" saltValue="HoW8akJCqNHDn4BGZseB0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2:BI2"/>
    <mergeCell ref="DJ2:DO2"/>
    <mergeCell ref="DQ2:DZ2"/>
    <mergeCell ref="A4:AY4"/>
    <mergeCell ref="BQ4:DZ4"/>
    <mergeCell ref="A5:P6"/>
    <mergeCell ref="Q5:U6"/>
    <mergeCell ref="V5:Z6"/>
    <mergeCell ref="AA5:AE6"/>
    <mergeCell ref="AF5:AJ6"/>
    <mergeCell ref="DL7:DP7"/>
    <mergeCell ref="DQ7:DU7"/>
    <mergeCell ref="DV7:DZ7"/>
  </mergeCells>
  <phoneticPr fontId="2"/>
  <pageMargins left="0.59055118110236227" right="0" top="0.59055118110236227" bottom="0.59055118110236227" header="0.39370078740157483" footer="0.39370078740157483"/>
  <pageSetup paperSize="8" scale="38" orientation="portrait" horizontalDpi="1200" verticalDpi="1200"/>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7734375" style="260" customWidth="1"/>
    <col min="121" max="121" width="0" style="259" hidden="1" customWidth="1"/>
    <col min="122" max="16384" width="9" style="259" hidden="1"/>
  </cols>
  <sheetData>
    <row r="1" spans="1:120" ht="13.2"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9"/>
    </row>
    <row r="17" spans="119:120" ht="13.2" x14ac:dyDescent="0.2">
      <c r="DP17" s="259"/>
    </row>
    <row r="18" spans="119:120" ht="13.2" x14ac:dyDescent="0.2"/>
    <row r="19" spans="119:120" ht="13.2" x14ac:dyDescent="0.2"/>
    <row r="20" spans="119:120" ht="13.2" x14ac:dyDescent="0.2">
      <c r="DO20" s="259"/>
      <c r="DP20" s="259"/>
    </row>
    <row r="21" spans="119:120" ht="13.2" x14ac:dyDescent="0.2">
      <c r="DP21" s="259"/>
    </row>
    <row r="22" spans="119:120" ht="13.2" x14ac:dyDescent="0.2"/>
    <row r="23" spans="119:120" ht="13.2" x14ac:dyDescent="0.2">
      <c r="DO23" s="259"/>
      <c r="DP23" s="259"/>
    </row>
    <row r="24" spans="119:120" ht="13.2" x14ac:dyDescent="0.2">
      <c r="DP24" s="259"/>
    </row>
    <row r="25" spans="119:120" ht="13.2" x14ac:dyDescent="0.2">
      <c r="DP25" s="259"/>
    </row>
    <row r="26" spans="119:120" ht="13.2" x14ac:dyDescent="0.2">
      <c r="DO26" s="259"/>
      <c r="DP26" s="259"/>
    </row>
    <row r="27" spans="119:120" ht="13.2" x14ac:dyDescent="0.2"/>
    <row r="28" spans="119:120" ht="13.2" x14ac:dyDescent="0.2">
      <c r="DO28" s="259"/>
      <c r="DP28" s="259"/>
    </row>
    <row r="29" spans="119:120" ht="13.2" x14ac:dyDescent="0.2">
      <c r="DP29" s="259"/>
    </row>
    <row r="30" spans="119:120" ht="13.2" x14ac:dyDescent="0.2"/>
    <row r="31" spans="119:120" ht="13.2" x14ac:dyDescent="0.2">
      <c r="DO31" s="259"/>
      <c r="DP31" s="259"/>
    </row>
    <row r="32" spans="119:120" ht="13.2" x14ac:dyDescent="0.2"/>
    <row r="33" spans="98:120" ht="13.2" x14ac:dyDescent="0.2">
      <c r="DO33" s="259"/>
      <c r="DP33" s="259"/>
    </row>
    <row r="34" spans="98:120" ht="13.2" x14ac:dyDescent="0.2">
      <c r="DM34" s="259"/>
    </row>
    <row r="35" spans="98:120" ht="13.2" x14ac:dyDescent="0.2">
      <c r="CT35" s="259"/>
      <c r="CU35" s="259"/>
      <c r="CV35" s="259"/>
      <c r="CY35" s="259"/>
      <c r="CZ35" s="259"/>
      <c r="DA35" s="259"/>
      <c r="DD35" s="259"/>
      <c r="DE35" s="259"/>
      <c r="DF35" s="259"/>
      <c r="DI35" s="259"/>
      <c r="DJ35" s="259"/>
      <c r="DK35" s="259"/>
      <c r="DM35" s="259"/>
      <c r="DN35" s="259"/>
      <c r="DO35" s="259"/>
      <c r="DP35" s="259"/>
    </row>
    <row r="36" spans="98:120" ht="13.2" x14ac:dyDescent="0.2"/>
    <row r="37" spans="98:120" ht="13.2" x14ac:dyDescent="0.2">
      <c r="CW37" s="259"/>
      <c r="DB37" s="259"/>
      <c r="DG37" s="259"/>
      <c r="DL37" s="259"/>
      <c r="DP37" s="259"/>
    </row>
    <row r="38" spans="98:120" ht="13.2"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9"/>
      <c r="DO49" s="259"/>
      <c r="DP49" s="259"/>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9"/>
      <c r="CS63" s="259"/>
      <c r="CX63" s="259"/>
      <c r="DC63" s="259"/>
      <c r="DH63" s="259"/>
    </row>
    <row r="64" spans="22:120" ht="13.2" x14ac:dyDescent="0.2">
      <c r="V64" s="259"/>
    </row>
    <row r="65" spans="15:120" ht="13.2"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2" x14ac:dyDescent="0.2">
      <c r="Q66" s="259"/>
      <c r="S66" s="259"/>
      <c r="U66" s="259"/>
      <c r="DM66" s="259"/>
    </row>
    <row r="67" spans="15:120" ht="13.2"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2" x14ac:dyDescent="0.2"/>
    <row r="69" spans="15:120" ht="13.2" x14ac:dyDescent="0.2"/>
    <row r="70" spans="15:120" ht="13.2" x14ac:dyDescent="0.2"/>
    <row r="71" spans="15:120" ht="13.2" x14ac:dyDescent="0.2"/>
    <row r="72" spans="15:120" ht="13.2" x14ac:dyDescent="0.2">
      <c r="DP72" s="259"/>
    </row>
    <row r="73" spans="15:120" ht="13.2" x14ac:dyDescent="0.2">
      <c r="DP73" s="259"/>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9"/>
      <c r="CX96" s="259"/>
      <c r="DC96" s="259"/>
      <c r="DH96" s="259"/>
    </row>
    <row r="97" spans="24:120" ht="13.2" x14ac:dyDescent="0.2">
      <c r="CS97" s="259"/>
      <c r="CX97" s="259"/>
      <c r="DC97" s="259"/>
      <c r="DH97" s="259"/>
      <c r="DP97" s="260" t="s">
        <v>504</v>
      </c>
    </row>
    <row r="98" spans="24:120" ht="13.2" hidden="1" x14ac:dyDescent="0.2">
      <c r="CS98" s="259"/>
      <c r="CX98" s="259"/>
      <c r="DC98" s="259"/>
      <c r="DH98" s="259"/>
    </row>
    <row r="99" spans="24:120" ht="13.2"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2" hidden="1" x14ac:dyDescent="0.2">
      <c r="CT103" s="259"/>
      <c r="CV103" s="259"/>
      <c r="CW103" s="259"/>
      <c r="CY103" s="259"/>
      <c r="DA103" s="259"/>
      <c r="DB103" s="259"/>
      <c r="DD103" s="259"/>
      <c r="DF103" s="259"/>
      <c r="DG103" s="259"/>
      <c r="DI103" s="259"/>
      <c r="DK103" s="259"/>
      <c r="DL103" s="259"/>
      <c r="DM103" s="259"/>
      <c r="DN103" s="259"/>
      <c r="DO103" s="259"/>
      <c r="DP103" s="259"/>
    </row>
    <row r="104" spans="24:120" ht="13.2"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8E6r7RqJ14LX8227C7uXFOkIofvmTWeImCcH/zdMDkjnpXDAnEPyrx5mzeJdZx7dsRwwEGojWXzteojljYmVhg==" saltValue="Aqrow37R8Fm+MUNHYoGgg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260" customWidth="1"/>
    <col min="117" max="16384" width="9" style="259" hidden="1"/>
  </cols>
  <sheetData>
    <row r="1" spans="2:116" ht="13.2"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2" x14ac:dyDescent="0.2"/>
    <row r="3" spans="2:116" ht="13.2" x14ac:dyDescent="0.2"/>
    <row r="4" spans="2:116" ht="13.2"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2"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2" x14ac:dyDescent="0.2"/>
    <row r="20" spans="9:116" ht="13.2" x14ac:dyDescent="0.2"/>
    <row r="21" spans="9:116" ht="13.2" x14ac:dyDescent="0.2">
      <c r="DL21" s="259"/>
    </row>
    <row r="22" spans="9:116" ht="13.2" x14ac:dyDescent="0.2">
      <c r="DI22" s="259"/>
      <c r="DJ22" s="259"/>
      <c r="DK22" s="259"/>
      <c r="DL22" s="259"/>
    </row>
    <row r="23" spans="9:116" ht="13.2" x14ac:dyDescent="0.2">
      <c r="CY23" s="259"/>
      <c r="CZ23" s="259"/>
      <c r="DA23" s="259"/>
      <c r="DB23" s="259"/>
      <c r="DC23" s="259"/>
      <c r="DD23" s="259"/>
      <c r="DE23" s="259"/>
      <c r="DF23" s="259"/>
      <c r="DG23" s="259"/>
      <c r="DH23" s="259"/>
      <c r="DI23" s="259"/>
      <c r="DJ23" s="259"/>
      <c r="DK23" s="259"/>
      <c r="DL23" s="259"/>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9"/>
      <c r="DA35" s="259"/>
      <c r="DB35" s="259"/>
      <c r="DC35" s="259"/>
      <c r="DD35" s="259"/>
      <c r="DE35" s="259"/>
      <c r="DF35" s="259"/>
      <c r="DG35" s="259"/>
      <c r="DH35" s="259"/>
      <c r="DI35" s="259"/>
      <c r="DJ35" s="259"/>
      <c r="DK35" s="259"/>
      <c r="DL35" s="259"/>
    </row>
    <row r="36" spans="15:116" ht="13.2" x14ac:dyDescent="0.2"/>
    <row r="37" spans="15:116" ht="13.2" x14ac:dyDescent="0.2">
      <c r="DL37" s="259"/>
    </row>
    <row r="38" spans="15:116" ht="13.2" x14ac:dyDescent="0.2">
      <c r="DI38" s="259"/>
      <c r="DJ38" s="259"/>
      <c r="DK38" s="259"/>
      <c r="DL38" s="259"/>
    </row>
    <row r="39" spans="15:116" ht="13.2" x14ac:dyDescent="0.2"/>
    <row r="40" spans="15:116" ht="13.2" x14ac:dyDescent="0.2"/>
    <row r="41" spans="15:116" ht="13.2" x14ac:dyDescent="0.2"/>
    <row r="42" spans="15:116" ht="13.2" x14ac:dyDescent="0.2"/>
    <row r="43" spans="15:116" ht="13.2"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2" x14ac:dyDescent="0.2">
      <c r="DL44" s="259"/>
    </row>
    <row r="45" spans="15:116" ht="13.2" x14ac:dyDescent="0.2"/>
    <row r="46" spans="15:116" ht="13.2" x14ac:dyDescent="0.2">
      <c r="DA46" s="259"/>
      <c r="DB46" s="259"/>
      <c r="DC46" s="259"/>
      <c r="DD46" s="259"/>
      <c r="DE46" s="259"/>
      <c r="DF46" s="259"/>
      <c r="DG46" s="259"/>
      <c r="DH46" s="259"/>
      <c r="DI46" s="259"/>
      <c r="DJ46" s="259"/>
      <c r="DK46" s="259"/>
      <c r="DL46" s="259"/>
    </row>
    <row r="47" spans="15:116" ht="13.2" x14ac:dyDescent="0.2"/>
    <row r="48" spans="15:116" ht="13.2" x14ac:dyDescent="0.2"/>
    <row r="49" spans="104:116" ht="13.2" x14ac:dyDescent="0.2"/>
    <row r="50" spans="104:116" ht="13.2" x14ac:dyDescent="0.2">
      <c r="CZ50" s="259"/>
      <c r="DA50" s="259"/>
      <c r="DB50" s="259"/>
      <c r="DC50" s="259"/>
      <c r="DD50" s="259"/>
      <c r="DE50" s="259"/>
      <c r="DF50" s="259"/>
      <c r="DG50" s="259"/>
      <c r="DH50" s="259"/>
      <c r="DI50" s="259"/>
      <c r="DJ50" s="259"/>
      <c r="DK50" s="259"/>
      <c r="DL50" s="259"/>
    </row>
    <row r="51" spans="104:116" ht="13.2" x14ac:dyDescent="0.2"/>
    <row r="52" spans="104:116" ht="13.2" x14ac:dyDescent="0.2"/>
    <row r="53" spans="104:116" ht="13.2" x14ac:dyDescent="0.2">
      <c r="DL53" s="259"/>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9"/>
      <c r="DD67" s="259"/>
      <c r="DE67" s="259"/>
      <c r="DF67" s="259"/>
      <c r="DG67" s="259"/>
      <c r="DH67" s="259"/>
      <c r="DI67" s="259"/>
      <c r="DJ67" s="259"/>
      <c r="DK67" s="259"/>
      <c r="DL67" s="259"/>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EYxXdggu7g0uKIoTKwoWdFZuGg36jJDXSDDECXwhgkY5s1oL5hrrKU25idM9ZJz9ehYOGhxRnGnE6GTUV/PWHg==" saltValue="S6Hmf6L8gST1cLqgZ7L3Ag==" spinCount="100000" sheet="1" objects="1" scenarios="1"/>
  <dataConsolidate/>
  <phoneticPr fontId="2"/>
  <printOptions horizontalCentered="1" verticalCentered="1"/>
  <pageMargins left="0" right="0" top="0" bottom="0" header="0" footer="0"/>
  <pageSetup paperSize="9" scale="46" orientation="landscape" horizontalDpi="300" verticalDpi="30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2"/>
  <cols>
    <col min="1" max="36" width="2.44140625" style="261" customWidth="1"/>
    <col min="37" max="44" width="17" style="261" customWidth="1"/>
    <col min="45" max="45" width="6.109375" style="268" customWidth="1"/>
    <col min="46" max="46" width="3" style="266" customWidth="1"/>
    <col min="47" max="47" width="19.109375" style="261" hidden="1" customWidth="1"/>
    <col min="48" max="52" width="12.6640625" style="261" hidden="1" customWidth="1"/>
    <col min="53" max="16384" width="8.6640625" style="261" hidden="1"/>
  </cols>
  <sheetData>
    <row r="1" spans="1:46" ht="13.2" x14ac:dyDescent="0.2">
      <c r="AS1" s="262"/>
      <c r="AT1" s="262"/>
    </row>
    <row r="2" spans="1:46" ht="13.2" x14ac:dyDescent="0.2">
      <c r="AS2" s="262"/>
      <c r="AT2" s="262"/>
    </row>
    <row r="3" spans="1:46" ht="13.2" x14ac:dyDescent="0.2">
      <c r="AS3" s="262"/>
      <c r="AT3" s="262"/>
    </row>
    <row r="4" spans="1:46" ht="13.2" x14ac:dyDescent="0.2">
      <c r="AS4" s="262"/>
      <c r="AT4" s="262"/>
    </row>
    <row r="5" spans="1:46" ht="16.2" x14ac:dyDescent="0.2">
      <c r="A5" s="263" t="s">
        <v>505</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2"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506</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507</v>
      </c>
      <c r="AP7" s="272"/>
      <c r="AQ7" s="273" t="s">
        <v>508</v>
      </c>
      <c r="AR7" s="274"/>
    </row>
    <row r="8" spans="1:46" ht="13.2"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509</v>
      </c>
      <c r="AQ8" s="279" t="s">
        <v>510</v>
      </c>
      <c r="AR8" s="280" t="s">
        <v>511</v>
      </c>
    </row>
    <row r="9" spans="1:46" ht="13.2"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512</v>
      </c>
      <c r="AL9" s="1117"/>
      <c r="AM9" s="1117"/>
      <c r="AN9" s="1118"/>
      <c r="AO9" s="281">
        <v>1312325</v>
      </c>
      <c r="AP9" s="281">
        <v>50007</v>
      </c>
      <c r="AQ9" s="282">
        <v>65553</v>
      </c>
      <c r="AR9" s="283">
        <v>-23.7</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513</v>
      </c>
      <c r="AL10" s="1117"/>
      <c r="AM10" s="1117"/>
      <c r="AN10" s="1118"/>
      <c r="AO10" s="284">
        <v>299932</v>
      </c>
      <c r="AP10" s="284">
        <v>11429</v>
      </c>
      <c r="AQ10" s="285">
        <v>8503</v>
      </c>
      <c r="AR10" s="286">
        <v>34.4</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514</v>
      </c>
      <c r="AL11" s="1117"/>
      <c r="AM11" s="1117"/>
      <c r="AN11" s="1118"/>
      <c r="AO11" s="284" t="s">
        <v>515</v>
      </c>
      <c r="AP11" s="284" t="s">
        <v>515</v>
      </c>
      <c r="AQ11" s="285">
        <v>289</v>
      </c>
      <c r="AR11" s="286" t="s">
        <v>515</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516</v>
      </c>
      <c r="AL12" s="1117"/>
      <c r="AM12" s="1117"/>
      <c r="AN12" s="1118"/>
      <c r="AO12" s="284" t="s">
        <v>515</v>
      </c>
      <c r="AP12" s="284" t="s">
        <v>515</v>
      </c>
      <c r="AQ12" s="285">
        <v>23</v>
      </c>
      <c r="AR12" s="286" t="s">
        <v>515</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517</v>
      </c>
      <c r="AL13" s="1117"/>
      <c r="AM13" s="1117"/>
      <c r="AN13" s="1118"/>
      <c r="AO13" s="284">
        <v>79228</v>
      </c>
      <c r="AP13" s="284">
        <v>3019</v>
      </c>
      <c r="AQ13" s="285">
        <v>2667</v>
      </c>
      <c r="AR13" s="286">
        <v>13.2</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518</v>
      </c>
      <c r="AL14" s="1117"/>
      <c r="AM14" s="1117"/>
      <c r="AN14" s="1118"/>
      <c r="AO14" s="284">
        <v>13550</v>
      </c>
      <c r="AP14" s="284">
        <v>516</v>
      </c>
      <c r="AQ14" s="285">
        <v>1163</v>
      </c>
      <c r="AR14" s="286">
        <v>-55.6</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519</v>
      </c>
      <c r="AL15" s="1120"/>
      <c r="AM15" s="1120"/>
      <c r="AN15" s="1121"/>
      <c r="AO15" s="284">
        <v>-81879</v>
      </c>
      <c r="AP15" s="284">
        <v>-3120</v>
      </c>
      <c r="AQ15" s="285">
        <v>-4250</v>
      </c>
      <c r="AR15" s="286">
        <v>-26.6</v>
      </c>
    </row>
    <row r="16" spans="1:46" ht="13.2"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187</v>
      </c>
      <c r="AL16" s="1120"/>
      <c r="AM16" s="1120"/>
      <c r="AN16" s="1121"/>
      <c r="AO16" s="284">
        <v>1623156</v>
      </c>
      <c r="AP16" s="284">
        <v>61851</v>
      </c>
      <c r="AQ16" s="285">
        <v>73949</v>
      </c>
      <c r="AR16" s="286">
        <v>-16.399999999999999</v>
      </c>
    </row>
    <row r="17" spans="1:46" ht="13.2"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2"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2"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520</v>
      </c>
      <c r="AL19" s="262"/>
      <c r="AM19" s="262"/>
      <c r="AN19" s="262"/>
      <c r="AO19" s="262"/>
      <c r="AP19" s="262"/>
      <c r="AQ19" s="262"/>
      <c r="AR19" s="262"/>
    </row>
    <row r="20" spans="1:46" ht="13.2"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521</v>
      </c>
      <c r="AP20" s="293" t="s">
        <v>522</v>
      </c>
      <c r="AQ20" s="294" t="s">
        <v>523</v>
      </c>
      <c r="AR20" s="295"/>
    </row>
    <row r="21" spans="1:46" s="301" customFormat="1" ht="13.2"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524</v>
      </c>
      <c r="AL21" s="1123"/>
      <c r="AM21" s="1123"/>
      <c r="AN21" s="1124"/>
      <c r="AO21" s="297">
        <v>4.92</v>
      </c>
      <c r="AP21" s="298">
        <v>6.65</v>
      </c>
      <c r="AQ21" s="299">
        <v>-1.73</v>
      </c>
      <c r="AR21" s="267"/>
      <c r="AS21" s="300"/>
      <c r="AT21" s="296"/>
    </row>
    <row r="22" spans="1:46" s="301" customFormat="1" ht="13.2"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525</v>
      </c>
      <c r="AL22" s="1123"/>
      <c r="AM22" s="1123"/>
      <c r="AN22" s="1124"/>
      <c r="AO22" s="302">
        <v>97.2</v>
      </c>
      <c r="AP22" s="303">
        <v>97</v>
      </c>
      <c r="AQ22" s="304">
        <v>0.2</v>
      </c>
      <c r="AR22" s="288"/>
      <c r="AS22" s="300"/>
      <c r="AT22" s="296"/>
    </row>
    <row r="23" spans="1:46" s="301" customFormat="1" ht="13.2"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2"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2"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2" x14ac:dyDescent="0.2">
      <c r="A26" s="1113" t="s">
        <v>526</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ht="13.2" x14ac:dyDescent="0.2">
      <c r="A27" s="309"/>
      <c r="AO27" s="262"/>
      <c r="AP27" s="262"/>
      <c r="AQ27" s="262"/>
      <c r="AR27" s="262"/>
      <c r="AS27" s="262"/>
      <c r="AT27" s="262"/>
    </row>
    <row r="28" spans="1:46" ht="16.2" x14ac:dyDescent="0.2">
      <c r="A28" s="263" t="s">
        <v>527</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2"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528</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507</v>
      </c>
      <c r="AP30" s="272"/>
      <c r="AQ30" s="273" t="s">
        <v>508</v>
      </c>
      <c r="AR30" s="274"/>
    </row>
    <row r="31" spans="1:46" ht="13.2"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509</v>
      </c>
      <c r="AQ31" s="279" t="s">
        <v>510</v>
      </c>
      <c r="AR31" s="280" t="s">
        <v>511</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529</v>
      </c>
      <c r="AL32" s="1131"/>
      <c r="AM32" s="1131"/>
      <c r="AN32" s="1132"/>
      <c r="AO32" s="312">
        <v>538251</v>
      </c>
      <c r="AP32" s="312">
        <v>20510</v>
      </c>
      <c r="AQ32" s="313">
        <v>33124</v>
      </c>
      <c r="AR32" s="314">
        <v>-38.1</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530</v>
      </c>
      <c r="AL33" s="1131"/>
      <c r="AM33" s="1131"/>
      <c r="AN33" s="1132"/>
      <c r="AO33" s="312" t="s">
        <v>515</v>
      </c>
      <c r="AP33" s="312" t="s">
        <v>515</v>
      </c>
      <c r="AQ33" s="313" t="s">
        <v>515</v>
      </c>
      <c r="AR33" s="314" t="s">
        <v>515</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531</v>
      </c>
      <c r="AL34" s="1131"/>
      <c r="AM34" s="1131"/>
      <c r="AN34" s="1132"/>
      <c r="AO34" s="312" t="s">
        <v>515</v>
      </c>
      <c r="AP34" s="312" t="s">
        <v>515</v>
      </c>
      <c r="AQ34" s="313" t="s">
        <v>515</v>
      </c>
      <c r="AR34" s="314" t="s">
        <v>515</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532</v>
      </c>
      <c r="AL35" s="1131"/>
      <c r="AM35" s="1131"/>
      <c r="AN35" s="1132"/>
      <c r="AO35" s="312">
        <v>302497</v>
      </c>
      <c r="AP35" s="312">
        <v>11527</v>
      </c>
      <c r="AQ35" s="313">
        <v>9022</v>
      </c>
      <c r="AR35" s="314">
        <v>27.8</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533</v>
      </c>
      <c r="AL36" s="1131"/>
      <c r="AM36" s="1131"/>
      <c r="AN36" s="1132"/>
      <c r="AO36" s="312">
        <v>47901</v>
      </c>
      <c r="AP36" s="312">
        <v>1825</v>
      </c>
      <c r="AQ36" s="313">
        <v>1987</v>
      </c>
      <c r="AR36" s="314">
        <v>-8.1999999999999993</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534</v>
      </c>
      <c r="AL37" s="1131"/>
      <c r="AM37" s="1131"/>
      <c r="AN37" s="1132"/>
      <c r="AO37" s="312" t="s">
        <v>515</v>
      </c>
      <c r="AP37" s="312" t="s">
        <v>515</v>
      </c>
      <c r="AQ37" s="313">
        <v>678</v>
      </c>
      <c r="AR37" s="314" t="s">
        <v>515</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535</v>
      </c>
      <c r="AL38" s="1134"/>
      <c r="AM38" s="1134"/>
      <c r="AN38" s="1135"/>
      <c r="AO38" s="315" t="s">
        <v>515</v>
      </c>
      <c r="AP38" s="315" t="s">
        <v>515</v>
      </c>
      <c r="AQ38" s="316">
        <v>0</v>
      </c>
      <c r="AR38" s="304" t="s">
        <v>515</v>
      </c>
      <c r="AS38" s="311"/>
    </row>
    <row r="39" spans="1:46" ht="13.2"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536</v>
      </c>
      <c r="AL39" s="1134"/>
      <c r="AM39" s="1134"/>
      <c r="AN39" s="1135"/>
      <c r="AO39" s="312">
        <v>-311</v>
      </c>
      <c r="AP39" s="312">
        <v>-12</v>
      </c>
      <c r="AQ39" s="313">
        <v>-3119</v>
      </c>
      <c r="AR39" s="314">
        <v>-99.6</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537</v>
      </c>
      <c r="AL40" s="1131"/>
      <c r="AM40" s="1131"/>
      <c r="AN40" s="1132"/>
      <c r="AO40" s="312">
        <v>-475465</v>
      </c>
      <c r="AP40" s="312">
        <v>-18118</v>
      </c>
      <c r="AQ40" s="313">
        <v>-27108</v>
      </c>
      <c r="AR40" s="314">
        <v>-33.200000000000003</v>
      </c>
      <c r="AS40" s="311"/>
    </row>
    <row r="41" spans="1:46" ht="13.2"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298</v>
      </c>
      <c r="AL41" s="1137"/>
      <c r="AM41" s="1137"/>
      <c r="AN41" s="1138"/>
      <c r="AO41" s="312">
        <v>412873</v>
      </c>
      <c r="AP41" s="312">
        <v>15733</v>
      </c>
      <c r="AQ41" s="313">
        <v>14583</v>
      </c>
      <c r="AR41" s="314">
        <v>7.9</v>
      </c>
      <c r="AS41" s="311"/>
    </row>
    <row r="42" spans="1:46" ht="13.2"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538</v>
      </c>
      <c r="AL42" s="262"/>
      <c r="AM42" s="262"/>
      <c r="AN42" s="262"/>
      <c r="AO42" s="262"/>
      <c r="AP42" s="262"/>
      <c r="AQ42" s="288"/>
      <c r="AR42" s="288"/>
      <c r="AS42" s="311"/>
    </row>
    <row r="43" spans="1:46" ht="13.2"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2"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2"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2"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539</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2"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540</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507</v>
      </c>
      <c r="AN49" s="1127" t="s">
        <v>541</v>
      </c>
      <c r="AO49" s="1128"/>
      <c r="AP49" s="1128"/>
      <c r="AQ49" s="1128"/>
      <c r="AR49" s="1129"/>
    </row>
    <row r="50" spans="1:44" ht="13.2"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542</v>
      </c>
      <c r="AO50" s="329" t="s">
        <v>543</v>
      </c>
      <c r="AP50" s="330" t="s">
        <v>544</v>
      </c>
      <c r="AQ50" s="331" t="s">
        <v>545</v>
      </c>
      <c r="AR50" s="332" t="s">
        <v>546</v>
      </c>
    </row>
    <row r="51" spans="1:44" ht="13.2"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547</v>
      </c>
      <c r="AL51" s="325"/>
      <c r="AM51" s="333">
        <v>760775</v>
      </c>
      <c r="AN51" s="334">
        <v>29619</v>
      </c>
      <c r="AO51" s="335">
        <v>-62.7</v>
      </c>
      <c r="AP51" s="336">
        <v>47387</v>
      </c>
      <c r="AQ51" s="337">
        <v>-9.1999999999999993</v>
      </c>
      <c r="AR51" s="338">
        <v>-53.5</v>
      </c>
    </row>
    <row r="52" spans="1:44" ht="13.2"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548</v>
      </c>
      <c r="AM52" s="341">
        <v>280079</v>
      </c>
      <c r="AN52" s="342">
        <v>10904</v>
      </c>
      <c r="AO52" s="343">
        <v>-79.099999999999994</v>
      </c>
      <c r="AP52" s="344">
        <v>24928</v>
      </c>
      <c r="AQ52" s="345">
        <v>0.3</v>
      </c>
      <c r="AR52" s="346">
        <v>-79.400000000000006</v>
      </c>
    </row>
    <row r="53" spans="1:44" ht="13.2"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549</v>
      </c>
      <c r="AL53" s="325"/>
      <c r="AM53" s="333">
        <v>726566</v>
      </c>
      <c r="AN53" s="334">
        <v>28028</v>
      </c>
      <c r="AO53" s="335">
        <v>-5.4</v>
      </c>
      <c r="AP53" s="336">
        <v>51264</v>
      </c>
      <c r="AQ53" s="337">
        <v>8.1999999999999993</v>
      </c>
      <c r="AR53" s="338">
        <v>-13.6</v>
      </c>
    </row>
    <row r="54" spans="1:44" ht="13.2"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548</v>
      </c>
      <c r="AM54" s="341">
        <v>285548</v>
      </c>
      <c r="AN54" s="342">
        <v>11015</v>
      </c>
      <c r="AO54" s="343">
        <v>1</v>
      </c>
      <c r="AP54" s="344">
        <v>26040</v>
      </c>
      <c r="AQ54" s="345">
        <v>4.5</v>
      </c>
      <c r="AR54" s="346">
        <v>-3.5</v>
      </c>
    </row>
    <row r="55" spans="1:44" ht="13.2"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550</v>
      </c>
      <c r="AL55" s="325"/>
      <c r="AM55" s="333">
        <v>1061381</v>
      </c>
      <c r="AN55" s="334">
        <v>40630</v>
      </c>
      <c r="AO55" s="335">
        <v>45</v>
      </c>
      <c r="AP55" s="336">
        <v>52068</v>
      </c>
      <c r="AQ55" s="337">
        <v>1.6</v>
      </c>
      <c r="AR55" s="338">
        <v>43.4</v>
      </c>
    </row>
    <row r="56" spans="1:44" ht="13.2"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548</v>
      </c>
      <c r="AM56" s="341">
        <v>565616</v>
      </c>
      <c r="AN56" s="342">
        <v>21652</v>
      </c>
      <c r="AO56" s="343">
        <v>96.6</v>
      </c>
      <c r="AP56" s="344">
        <v>26936</v>
      </c>
      <c r="AQ56" s="345">
        <v>3.4</v>
      </c>
      <c r="AR56" s="346">
        <v>93.2</v>
      </c>
    </row>
    <row r="57" spans="1:44" ht="13.2"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551</v>
      </c>
      <c r="AL57" s="325"/>
      <c r="AM57" s="333">
        <v>409232</v>
      </c>
      <c r="AN57" s="334">
        <v>15577</v>
      </c>
      <c r="AO57" s="335">
        <v>-61.7</v>
      </c>
      <c r="AP57" s="336">
        <v>47161</v>
      </c>
      <c r="AQ57" s="337">
        <v>-9.4</v>
      </c>
      <c r="AR57" s="338">
        <v>-52.3</v>
      </c>
    </row>
    <row r="58" spans="1:44" ht="13.2"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548</v>
      </c>
      <c r="AM58" s="341">
        <v>284211</v>
      </c>
      <c r="AN58" s="342">
        <v>10818</v>
      </c>
      <c r="AO58" s="343">
        <v>-50</v>
      </c>
      <c r="AP58" s="344">
        <v>24595</v>
      </c>
      <c r="AQ58" s="345">
        <v>-8.6999999999999993</v>
      </c>
      <c r="AR58" s="346">
        <v>-41.3</v>
      </c>
    </row>
    <row r="59" spans="1:44" ht="13.2"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552</v>
      </c>
      <c r="AL59" s="325"/>
      <c r="AM59" s="333">
        <v>939281</v>
      </c>
      <c r="AN59" s="334">
        <v>35792</v>
      </c>
      <c r="AO59" s="335">
        <v>129.80000000000001</v>
      </c>
      <c r="AP59" s="336">
        <v>43423</v>
      </c>
      <c r="AQ59" s="337">
        <v>-7.9</v>
      </c>
      <c r="AR59" s="338">
        <v>137.69999999999999</v>
      </c>
    </row>
    <row r="60" spans="1:44" ht="13.2"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548</v>
      </c>
      <c r="AM60" s="341">
        <v>639470</v>
      </c>
      <c r="AN60" s="342">
        <v>24367</v>
      </c>
      <c r="AO60" s="343">
        <v>125.2</v>
      </c>
      <c r="AP60" s="344">
        <v>22207</v>
      </c>
      <c r="AQ60" s="345">
        <v>-9.6999999999999993</v>
      </c>
      <c r="AR60" s="346">
        <v>134.9</v>
      </c>
    </row>
    <row r="61" spans="1:44" ht="13.2"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553</v>
      </c>
      <c r="AL61" s="347"/>
      <c r="AM61" s="348">
        <v>779447</v>
      </c>
      <c r="AN61" s="349">
        <v>29929</v>
      </c>
      <c r="AO61" s="350">
        <v>9</v>
      </c>
      <c r="AP61" s="351">
        <v>48261</v>
      </c>
      <c r="AQ61" s="352">
        <v>-3.3</v>
      </c>
      <c r="AR61" s="338">
        <v>12.3</v>
      </c>
    </row>
    <row r="62" spans="1:44" ht="13.2"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548</v>
      </c>
      <c r="AM62" s="341">
        <v>410985</v>
      </c>
      <c r="AN62" s="342">
        <v>15751</v>
      </c>
      <c r="AO62" s="343">
        <v>18.7</v>
      </c>
      <c r="AP62" s="344">
        <v>24941</v>
      </c>
      <c r="AQ62" s="345">
        <v>-2</v>
      </c>
      <c r="AR62" s="346">
        <v>20.7</v>
      </c>
    </row>
    <row r="63" spans="1:44" ht="13.2"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2"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2"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2"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2" hidden="1" x14ac:dyDescent="0.2">
      <c r="AK70" s="262"/>
      <c r="AL70" s="262"/>
      <c r="AM70" s="262"/>
      <c r="AN70" s="262"/>
      <c r="AO70" s="262"/>
      <c r="AP70" s="262"/>
      <c r="AQ70" s="262"/>
      <c r="AR70" s="262"/>
    </row>
    <row r="71" spans="1:46" ht="13.2" hidden="1" x14ac:dyDescent="0.2">
      <c r="AK71" s="262"/>
      <c r="AL71" s="262"/>
      <c r="AM71" s="262"/>
      <c r="AN71" s="262"/>
      <c r="AO71" s="262"/>
      <c r="AP71" s="262"/>
      <c r="AQ71" s="262"/>
      <c r="AR71" s="262"/>
    </row>
    <row r="72" spans="1:46" ht="13.2" hidden="1" x14ac:dyDescent="0.2">
      <c r="AK72" s="262"/>
      <c r="AL72" s="262"/>
      <c r="AM72" s="262"/>
      <c r="AN72" s="262"/>
      <c r="AO72" s="262"/>
      <c r="AP72" s="262"/>
      <c r="AQ72" s="262"/>
      <c r="AR72" s="262"/>
    </row>
    <row r="73" spans="1:46" ht="13.2" hidden="1" x14ac:dyDescent="0.2">
      <c r="AK73" s="262"/>
      <c r="AL73" s="262"/>
      <c r="AM73" s="262"/>
      <c r="AN73" s="262"/>
      <c r="AO73" s="262"/>
      <c r="AP73" s="262"/>
      <c r="AQ73" s="262"/>
      <c r="AR73" s="262"/>
    </row>
  </sheetData>
  <sheetProtection algorithmName="SHA-512" hashValue="5C7aTIfYoeVCgYUNbSKJiVxfnMAqh2dcecrFm8f1fSv8q2o3SOPa4BhalOtgHld4Y3pyIYy5zCW1OUp/e9Gvew==" saltValue="cttevVN1RKO01poHmTt6K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2" x14ac:dyDescent="0.2">
      <c r="B2" s="259"/>
      <c r="DG2" s="259"/>
    </row>
    <row r="3" spans="2:125" ht="13.2"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2" x14ac:dyDescent="0.2"/>
    <row r="5" spans="2:125" ht="13.2" x14ac:dyDescent="0.2"/>
    <row r="6" spans="2:125" ht="13.2" x14ac:dyDescent="0.2"/>
    <row r="7" spans="2:125" ht="13.2" x14ac:dyDescent="0.2"/>
    <row r="8" spans="2:125" ht="13.2" x14ac:dyDescent="0.2"/>
    <row r="9" spans="2:125" ht="13.2" x14ac:dyDescent="0.2">
      <c r="DU9" s="259"/>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9"/>
    </row>
    <row r="18" spans="125:125" ht="13.2" x14ac:dyDescent="0.2"/>
    <row r="19" spans="125:125" ht="13.2" x14ac:dyDescent="0.2"/>
    <row r="20" spans="125:125" ht="13.2" x14ac:dyDescent="0.2">
      <c r="DU20" s="259"/>
    </row>
    <row r="21" spans="125:125" ht="13.2" x14ac:dyDescent="0.2">
      <c r="DU21" s="259"/>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9"/>
    </row>
    <row r="29" spans="125:125" ht="13.2" x14ac:dyDescent="0.2"/>
    <row r="30" spans="125:125" ht="13.2" x14ac:dyDescent="0.2"/>
    <row r="31" spans="125:125" ht="13.2" x14ac:dyDescent="0.2"/>
    <row r="32" spans="125:125" ht="13.2" x14ac:dyDescent="0.2"/>
    <row r="33" spans="2:125" ht="13.2" x14ac:dyDescent="0.2">
      <c r="B33" s="259"/>
      <c r="G33" s="259"/>
      <c r="I33" s="259"/>
    </row>
    <row r="34" spans="2:125" ht="13.2" x14ac:dyDescent="0.2">
      <c r="C34" s="259"/>
      <c r="P34" s="259"/>
      <c r="DE34" s="259"/>
      <c r="DH34" s="259"/>
    </row>
    <row r="35" spans="2:125" ht="13.2" x14ac:dyDescent="0.2">
      <c r="D35" s="259"/>
      <c r="E35" s="259"/>
      <c r="DG35" s="259"/>
      <c r="DJ35" s="259"/>
      <c r="DP35" s="259"/>
      <c r="DQ35" s="259"/>
      <c r="DR35" s="259"/>
      <c r="DS35" s="259"/>
      <c r="DT35" s="259"/>
      <c r="DU35" s="259"/>
    </row>
    <row r="36" spans="2:125" ht="13.2"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2" x14ac:dyDescent="0.2">
      <c r="DU37" s="259"/>
    </row>
    <row r="38" spans="2:125" ht="13.2" x14ac:dyDescent="0.2">
      <c r="DT38" s="259"/>
      <c r="DU38" s="259"/>
    </row>
    <row r="39" spans="2:125" ht="13.2" x14ac:dyDescent="0.2"/>
    <row r="40" spans="2:125" ht="13.2" x14ac:dyDescent="0.2">
      <c r="DH40" s="259"/>
    </row>
    <row r="41" spans="2:125" ht="13.2" x14ac:dyDescent="0.2">
      <c r="DE41" s="259"/>
    </row>
    <row r="42" spans="2:125" ht="13.2" x14ac:dyDescent="0.2">
      <c r="DG42" s="259"/>
      <c r="DJ42" s="259"/>
    </row>
    <row r="43" spans="2:125" ht="13.2"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2" x14ac:dyDescent="0.2">
      <c r="DU44" s="259"/>
    </row>
    <row r="45" spans="2:125" ht="13.2" x14ac:dyDescent="0.2"/>
    <row r="46" spans="2:125" ht="13.2" x14ac:dyDescent="0.2"/>
    <row r="47" spans="2:125" ht="13.2" x14ac:dyDescent="0.2"/>
    <row r="48" spans="2:125" ht="13.2" x14ac:dyDescent="0.2">
      <c r="DT48" s="259"/>
      <c r="DU48" s="259"/>
    </row>
    <row r="49" spans="120:125" ht="13.2" x14ac:dyDescent="0.2">
      <c r="DU49" s="259"/>
    </row>
    <row r="50" spans="120:125" ht="13.2" x14ac:dyDescent="0.2">
      <c r="DU50" s="259"/>
    </row>
    <row r="51" spans="120:125" ht="13.2" x14ac:dyDescent="0.2">
      <c r="DP51" s="259"/>
      <c r="DQ51" s="259"/>
      <c r="DR51" s="259"/>
      <c r="DS51" s="259"/>
      <c r="DT51" s="259"/>
      <c r="DU51" s="259"/>
    </row>
    <row r="52" spans="120:125" ht="13.2" x14ac:dyDescent="0.2"/>
    <row r="53" spans="120:125" ht="13.2" x14ac:dyDescent="0.2"/>
    <row r="54" spans="120:125" ht="13.2" x14ac:dyDescent="0.2">
      <c r="DU54" s="259"/>
    </row>
    <row r="55" spans="120:125" ht="13.2" x14ac:dyDescent="0.2"/>
    <row r="56" spans="120:125" ht="13.2" x14ac:dyDescent="0.2"/>
    <row r="57" spans="120:125" ht="13.2" x14ac:dyDescent="0.2"/>
    <row r="58" spans="120:125" ht="13.2" x14ac:dyDescent="0.2">
      <c r="DU58" s="259"/>
    </row>
    <row r="59" spans="120:125" ht="13.2" x14ac:dyDescent="0.2"/>
    <row r="60" spans="120:125" ht="13.2" x14ac:dyDescent="0.2"/>
    <row r="61" spans="120:125" ht="13.2" x14ac:dyDescent="0.2"/>
    <row r="62" spans="120:125" ht="13.2" x14ac:dyDescent="0.2"/>
    <row r="63" spans="120:125" ht="13.2" x14ac:dyDescent="0.2">
      <c r="DU63" s="259"/>
    </row>
    <row r="64" spans="120:125" ht="13.2" x14ac:dyDescent="0.2">
      <c r="DT64" s="259"/>
      <c r="DU64" s="259"/>
    </row>
    <row r="65" spans="123:125" ht="13.2" x14ac:dyDescent="0.2"/>
    <row r="66" spans="123:125" ht="13.2" x14ac:dyDescent="0.2"/>
    <row r="67" spans="123:125" ht="13.2" x14ac:dyDescent="0.2"/>
    <row r="68" spans="123:125" ht="13.2" x14ac:dyDescent="0.2"/>
    <row r="69" spans="123:125" ht="13.2" x14ac:dyDescent="0.2">
      <c r="DS69" s="259"/>
      <c r="DT69" s="259"/>
      <c r="DU69" s="259"/>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9"/>
    </row>
    <row r="83" spans="116:125" ht="13.2" x14ac:dyDescent="0.2">
      <c r="DM83" s="259"/>
      <c r="DN83" s="259"/>
      <c r="DO83" s="259"/>
      <c r="DP83" s="259"/>
      <c r="DQ83" s="259"/>
      <c r="DR83" s="259"/>
      <c r="DS83" s="259"/>
      <c r="DT83" s="259"/>
      <c r="DU83" s="259"/>
    </row>
    <row r="84" spans="116:125" ht="13.2" x14ac:dyDescent="0.2"/>
    <row r="85" spans="116:125" ht="13.2" x14ac:dyDescent="0.2"/>
    <row r="86" spans="116:125" ht="13.2" x14ac:dyDescent="0.2"/>
    <row r="87" spans="116:125" ht="13.2" x14ac:dyDescent="0.2"/>
    <row r="88" spans="116:125" ht="13.2" x14ac:dyDescent="0.2">
      <c r="DU88" s="259"/>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504</v>
      </c>
    </row>
    <row r="121" spans="125:125" ht="13.5" hidden="1" customHeight="1" x14ac:dyDescent="0.2">
      <c r="DU121" s="259"/>
    </row>
  </sheetData>
  <sheetProtection algorithmName="SHA-512" hashValue="zXA9KceOMUSdRQClR80t9YYJeXbsFkZWaH3LDG33VKZEjk0dxtfAprXY1vOrTFZ9qpQKkgqu3CRCLsl1HBJDLA==" saltValue="yGv08ID4mw5krsUsVKHQH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2" x14ac:dyDescent="0.2">
      <c r="B2" s="259"/>
      <c r="T2" s="259"/>
    </row>
    <row r="3" spans="1:125"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9"/>
      <c r="G33" s="259"/>
      <c r="I33" s="259"/>
    </row>
    <row r="34" spans="2:125" ht="13.2" x14ac:dyDescent="0.2">
      <c r="C34" s="259"/>
      <c r="P34" s="259"/>
      <c r="R34" s="259"/>
      <c r="U34" s="259"/>
    </row>
    <row r="35" spans="2:125" ht="13.2"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2" x14ac:dyDescent="0.2">
      <c r="F36" s="259"/>
      <c r="H36" s="259"/>
      <c r="J36" s="259"/>
      <c r="K36" s="259"/>
      <c r="L36" s="259"/>
      <c r="M36" s="259"/>
      <c r="N36" s="259"/>
      <c r="O36" s="259"/>
      <c r="Q36" s="259"/>
      <c r="S36" s="259"/>
      <c r="V36" s="259"/>
    </row>
    <row r="37" spans="2:125" ht="13.2" x14ac:dyDescent="0.2"/>
    <row r="38" spans="2:125" ht="13.2" x14ac:dyDescent="0.2"/>
    <row r="39" spans="2:125" ht="13.2" x14ac:dyDescent="0.2"/>
    <row r="40" spans="2:125" ht="13.2" x14ac:dyDescent="0.2">
      <c r="U40" s="259"/>
    </row>
    <row r="41" spans="2:125" ht="13.2" x14ac:dyDescent="0.2">
      <c r="R41" s="259"/>
    </row>
    <row r="42" spans="2:125" ht="13.2"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2" x14ac:dyDescent="0.2">
      <c r="Q43" s="259"/>
      <c r="S43" s="259"/>
      <c r="V43" s="259"/>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555</v>
      </c>
    </row>
  </sheetData>
  <sheetProtection algorithmName="SHA-512" hashValue="pknWuC3JZ3PITMKWrWc9OrHiA7G6L5aqi979hWeonudc+O5mRxUDfyO1nLsKmBo6u+PlSRYKFebXw7I3tfFoQA==" saltValue="1c4bI4yGX4dV3Fokttfgig=="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556</v>
      </c>
      <c r="G46" s="8" t="s">
        <v>557</v>
      </c>
      <c r="H46" s="8" t="s">
        <v>558</v>
      </c>
      <c r="I46" s="8" t="s">
        <v>559</v>
      </c>
      <c r="J46" s="9" t="s">
        <v>560</v>
      </c>
    </row>
    <row r="47" spans="2:10" ht="57.75" customHeight="1" x14ac:dyDescent="0.2">
      <c r="B47" s="10"/>
      <c r="C47" s="1139" t="s">
        <v>3</v>
      </c>
      <c r="D47" s="1139"/>
      <c r="E47" s="1140"/>
      <c r="F47" s="11">
        <v>22.87</v>
      </c>
      <c r="G47" s="12">
        <v>17.63</v>
      </c>
      <c r="H47" s="12">
        <v>13.49</v>
      </c>
      <c r="I47" s="12">
        <v>17.489999999999998</v>
      </c>
      <c r="J47" s="13">
        <v>20.079999999999998</v>
      </c>
    </row>
    <row r="48" spans="2:10" ht="57.75" customHeight="1" x14ac:dyDescent="0.2">
      <c r="B48" s="14"/>
      <c r="C48" s="1141" t="s">
        <v>4</v>
      </c>
      <c r="D48" s="1141"/>
      <c r="E48" s="1142"/>
      <c r="F48" s="15">
        <v>5.0199999999999996</v>
      </c>
      <c r="G48" s="16">
        <v>7.02</v>
      </c>
      <c r="H48" s="16">
        <v>9.07</v>
      </c>
      <c r="I48" s="16">
        <v>15.36</v>
      </c>
      <c r="J48" s="17">
        <v>11.82</v>
      </c>
    </row>
    <row r="49" spans="2:10" ht="57.75" customHeight="1" thickBot="1" x14ac:dyDescent="0.25">
      <c r="B49" s="18"/>
      <c r="C49" s="1143" t="s">
        <v>5</v>
      </c>
      <c r="D49" s="1143"/>
      <c r="E49" s="1144"/>
      <c r="F49" s="19" t="s">
        <v>561</v>
      </c>
      <c r="G49" s="20" t="s">
        <v>562</v>
      </c>
      <c r="H49" s="20" t="s">
        <v>563</v>
      </c>
      <c r="I49" s="20">
        <v>11.91</v>
      </c>
      <c r="J49" s="21" t="s">
        <v>564</v>
      </c>
    </row>
    <row r="50" spans="2:10" ht="13.2" x14ac:dyDescent="0.2"/>
  </sheetData>
  <sheetProtection algorithmName="SHA-512" hashValue="kuKz3QGZd701DZDxyH/U2kR5sseE6OQmFjD6ILvzlHvwM/zIvP/lsQ6Bn+NgMgpGw45FM6a8iBgICcFpwV64GA==" saltValue="xidBUhpr1N/KIEOhItk/i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headerFooter alignWithMargins="0">
    <oddFooter>&amp;C&amp;P/&amp;N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556</v>
      </c>
      <c r="G33" s="29" t="s">
        <v>557</v>
      </c>
      <c r="H33" s="29" t="s">
        <v>558</v>
      </c>
      <c r="I33" s="29" t="s">
        <v>559</v>
      </c>
      <c r="J33" s="30" t="s">
        <v>560</v>
      </c>
      <c r="K33" s="22"/>
      <c r="L33" s="22"/>
      <c r="M33" s="22"/>
      <c r="N33" s="22"/>
      <c r="O33" s="22"/>
      <c r="P33" s="22"/>
    </row>
    <row r="34" spans="1:16" ht="39" customHeight="1" x14ac:dyDescent="0.2">
      <c r="A34" s="22"/>
      <c r="B34" s="31"/>
      <c r="C34" s="1151" t="s">
        <v>565</v>
      </c>
      <c r="D34" s="1151"/>
      <c r="E34" s="1152"/>
      <c r="F34" s="32">
        <v>18.399999999999999</v>
      </c>
      <c r="G34" s="33">
        <v>19.53</v>
      </c>
      <c r="H34" s="33">
        <v>18.66</v>
      </c>
      <c r="I34" s="33">
        <v>15.54</v>
      </c>
      <c r="J34" s="34">
        <v>15.79</v>
      </c>
      <c r="K34" s="22"/>
      <c r="L34" s="22"/>
      <c r="M34" s="22"/>
      <c r="N34" s="22"/>
      <c r="O34" s="22"/>
      <c r="P34" s="22"/>
    </row>
    <row r="35" spans="1:16" ht="39" customHeight="1" x14ac:dyDescent="0.2">
      <c r="A35" s="22"/>
      <c r="B35" s="35"/>
      <c r="C35" s="1145" t="s">
        <v>566</v>
      </c>
      <c r="D35" s="1146"/>
      <c r="E35" s="1147"/>
      <c r="F35" s="36">
        <v>4.99</v>
      </c>
      <c r="G35" s="37">
        <v>7</v>
      </c>
      <c r="H35" s="37">
        <v>9.0399999999999991</v>
      </c>
      <c r="I35" s="37">
        <v>15.34</v>
      </c>
      <c r="J35" s="38">
        <v>11.8</v>
      </c>
      <c r="K35" s="22"/>
      <c r="L35" s="22"/>
      <c r="M35" s="22"/>
      <c r="N35" s="22"/>
      <c r="O35" s="22"/>
      <c r="P35" s="22"/>
    </row>
    <row r="36" spans="1:16" ht="39" customHeight="1" x14ac:dyDescent="0.2">
      <c r="A36" s="22"/>
      <c r="B36" s="35"/>
      <c r="C36" s="1145" t="s">
        <v>567</v>
      </c>
      <c r="D36" s="1146"/>
      <c r="E36" s="1147"/>
      <c r="F36" s="36" t="s">
        <v>515</v>
      </c>
      <c r="G36" s="37" t="s">
        <v>515</v>
      </c>
      <c r="H36" s="37">
        <v>0.87</v>
      </c>
      <c r="I36" s="37">
        <v>1.89</v>
      </c>
      <c r="J36" s="38">
        <v>3.98</v>
      </c>
      <c r="K36" s="22"/>
      <c r="L36" s="22"/>
      <c r="M36" s="22"/>
      <c r="N36" s="22"/>
      <c r="O36" s="22"/>
      <c r="P36" s="22"/>
    </row>
    <row r="37" spans="1:16" ht="39" customHeight="1" x14ac:dyDescent="0.2">
      <c r="A37" s="22"/>
      <c r="B37" s="35"/>
      <c r="C37" s="1145" t="s">
        <v>568</v>
      </c>
      <c r="D37" s="1146"/>
      <c r="E37" s="1147"/>
      <c r="F37" s="36">
        <v>4.09</v>
      </c>
      <c r="G37" s="37">
        <v>4.22</v>
      </c>
      <c r="H37" s="37">
        <v>3.94</v>
      </c>
      <c r="I37" s="37">
        <v>4.04</v>
      </c>
      <c r="J37" s="38">
        <v>3.1</v>
      </c>
      <c r="K37" s="22"/>
      <c r="L37" s="22"/>
      <c r="M37" s="22"/>
      <c r="N37" s="22"/>
      <c r="O37" s="22"/>
      <c r="P37" s="22"/>
    </row>
    <row r="38" spans="1:16" ht="39" customHeight="1" x14ac:dyDescent="0.2">
      <c r="A38" s="22"/>
      <c r="B38" s="35"/>
      <c r="C38" s="1145" t="s">
        <v>569</v>
      </c>
      <c r="D38" s="1146"/>
      <c r="E38" s="1147"/>
      <c r="F38" s="36">
        <v>1.0900000000000001</v>
      </c>
      <c r="G38" s="37">
        <v>0.79</v>
      </c>
      <c r="H38" s="37">
        <v>1.51</v>
      </c>
      <c r="I38" s="37">
        <v>1.05</v>
      </c>
      <c r="J38" s="38">
        <v>1.69</v>
      </c>
      <c r="K38" s="22"/>
      <c r="L38" s="22"/>
      <c r="M38" s="22"/>
      <c r="N38" s="22"/>
      <c r="O38" s="22"/>
      <c r="P38" s="22"/>
    </row>
    <row r="39" spans="1:16" ht="39" customHeight="1" x14ac:dyDescent="0.2">
      <c r="A39" s="22"/>
      <c r="B39" s="35"/>
      <c r="C39" s="1145" t="s">
        <v>570</v>
      </c>
      <c r="D39" s="1146"/>
      <c r="E39" s="1147"/>
      <c r="F39" s="36">
        <v>0.25</v>
      </c>
      <c r="G39" s="37">
        <v>0.19</v>
      </c>
      <c r="H39" s="37">
        <v>0.23</v>
      </c>
      <c r="I39" s="37">
        <v>0.23</v>
      </c>
      <c r="J39" s="38">
        <v>0.3</v>
      </c>
      <c r="K39" s="22"/>
      <c r="L39" s="22"/>
      <c r="M39" s="22"/>
      <c r="N39" s="22"/>
      <c r="O39" s="22"/>
      <c r="P39" s="22"/>
    </row>
    <row r="40" spans="1:16" ht="39" customHeight="1" x14ac:dyDescent="0.2">
      <c r="A40" s="22"/>
      <c r="B40" s="35"/>
      <c r="C40" s="1145" t="s">
        <v>571</v>
      </c>
      <c r="D40" s="1146"/>
      <c r="E40" s="1147"/>
      <c r="F40" s="36">
        <v>0.01</v>
      </c>
      <c r="G40" s="37">
        <v>0.01</v>
      </c>
      <c r="H40" s="37">
        <v>0.01</v>
      </c>
      <c r="I40" s="37">
        <v>0.01</v>
      </c>
      <c r="J40" s="38">
        <v>0.01</v>
      </c>
      <c r="K40" s="22"/>
      <c r="L40" s="22"/>
      <c r="M40" s="22"/>
      <c r="N40" s="22"/>
      <c r="O40" s="22"/>
      <c r="P40" s="22"/>
    </row>
    <row r="41" spans="1:16" ht="39" customHeight="1" x14ac:dyDescent="0.2">
      <c r="A41" s="22"/>
      <c r="B41" s="35"/>
      <c r="C41" s="1145"/>
      <c r="D41" s="1146"/>
      <c r="E41" s="1147"/>
      <c r="F41" s="36"/>
      <c r="G41" s="37"/>
      <c r="H41" s="37"/>
      <c r="I41" s="37"/>
      <c r="J41" s="38"/>
      <c r="K41" s="22"/>
      <c r="L41" s="22"/>
      <c r="M41" s="22"/>
      <c r="N41" s="22"/>
      <c r="O41" s="22"/>
      <c r="P41" s="22"/>
    </row>
    <row r="42" spans="1:16" ht="39" customHeight="1" x14ac:dyDescent="0.2">
      <c r="A42" s="22"/>
      <c r="B42" s="39"/>
      <c r="C42" s="1145" t="s">
        <v>572</v>
      </c>
      <c r="D42" s="1146"/>
      <c r="E42" s="1147"/>
      <c r="F42" s="36" t="s">
        <v>515</v>
      </c>
      <c r="G42" s="37" t="s">
        <v>515</v>
      </c>
      <c r="H42" s="37" t="s">
        <v>515</v>
      </c>
      <c r="I42" s="37" t="s">
        <v>515</v>
      </c>
      <c r="J42" s="38" t="s">
        <v>515</v>
      </c>
      <c r="K42" s="22"/>
      <c r="L42" s="22"/>
      <c r="M42" s="22"/>
      <c r="N42" s="22"/>
      <c r="O42" s="22"/>
      <c r="P42" s="22"/>
    </row>
    <row r="43" spans="1:16" ht="39" customHeight="1" thickBot="1" x14ac:dyDescent="0.25">
      <c r="A43" s="22"/>
      <c r="B43" s="40"/>
      <c r="C43" s="1148" t="s">
        <v>573</v>
      </c>
      <c r="D43" s="1149"/>
      <c r="E43" s="1150"/>
      <c r="F43" s="41">
        <v>0</v>
      </c>
      <c r="G43" s="42">
        <v>0.72</v>
      </c>
      <c r="H43" s="42" t="s">
        <v>515</v>
      </c>
      <c r="I43" s="42" t="s">
        <v>515</v>
      </c>
      <c r="J43" s="43" t="s">
        <v>515</v>
      </c>
      <c r="K43" s="22"/>
      <c r="L43" s="22"/>
      <c r="M43" s="22"/>
      <c r="N43" s="22"/>
      <c r="O43" s="22"/>
      <c r="P43" s="22"/>
    </row>
    <row r="44" spans="1:16" ht="39" customHeight="1" x14ac:dyDescent="0.2">
      <c r="A44" s="22"/>
      <c r="B44" s="44" t="s">
        <v>7</v>
      </c>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4IOoZTrfd+sJOq4EZcwfaRX7M3uoKRG/hiD4zU/cRC035heCnIxjhojZhRYXYXqGgA41UlUmK+F9i/BFt9PTww==" saltValue="h/IEG6dGIZGV4pqRBSFm/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headerFooter alignWithMargins="0">
    <oddFooter>&amp;C&amp;P/&amp;N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5">
      <c r="A44" s="48"/>
      <c r="B44" s="51" t="s">
        <v>9</v>
      </c>
      <c r="C44" s="52"/>
      <c r="D44" s="52"/>
      <c r="E44" s="53"/>
      <c r="F44" s="53"/>
      <c r="G44" s="53"/>
      <c r="H44" s="53"/>
      <c r="I44" s="53"/>
      <c r="J44" s="54" t="s">
        <v>2</v>
      </c>
      <c r="K44" s="55" t="s">
        <v>556</v>
      </c>
      <c r="L44" s="56" t="s">
        <v>557</v>
      </c>
      <c r="M44" s="56" t="s">
        <v>558</v>
      </c>
      <c r="N44" s="56" t="s">
        <v>559</v>
      </c>
      <c r="O44" s="57" t="s">
        <v>560</v>
      </c>
      <c r="P44" s="48"/>
      <c r="Q44" s="48"/>
      <c r="R44" s="48"/>
      <c r="S44" s="48"/>
      <c r="T44" s="48"/>
      <c r="U44" s="48"/>
    </row>
    <row r="45" spans="1:21" ht="30.75" customHeight="1" x14ac:dyDescent="0.2">
      <c r="A45" s="48"/>
      <c r="B45" s="1153" t="s">
        <v>10</v>
      </c>
      <c r="C45" s="1154"/>
      <c r="D45" s="58"/>
      <c r="E45" s="1159" t="s">
        <v>11</v>
      </c>
      <c r="F45" s="1159"/>
      <c r="G45" s="1159"/>
      <c r="H45" s="1159"/>
      <c r="I45" s="1159"/>
      <c r="J45" s="1160"/>
      <c r="K45" s="59">
        <v>438</v>
      </c>
      <c r="L45" s="60">
        <v>437</v>
      </c>
      <c r="M45" s="60">
        <v>482</v>
      </c>
      <c r="N45" s="60">
        <v>528</v>
      </c>
      <c r="O45" s="61">
        <v>538</v>
      </c>
      <c r="P45" s="48"/>
      <c r="Q45" s="48"/>
      <c r="R45" s="48"/>
      <c r="S45" s="48"/>
      <c r="T45" s="48"/>
      <c r="U45" s="48"/>
    </row>
    <row r="46" spans="1:21" ht="30.75" customHeight="1" x14ac:dyDescent="0.2">
      <c r="A46" s="48"/>
      <c r="B46" s="1155"/>
      <c r="C46" s="1156"/>
      <c r="D46" s="62"/>
      <c r="E46" s="1161" t="s">
        <v>12</v>
      </c>
      <c r="F46" s="1161"/>
      <c r="G46" s="1161"/>
      <c r="H46" s="1161"/>
      <c r="I46" s="1161"/>
      <c r="J46" s="1162"/>
      <c r="K46" s="63" t="s">
        <v>515</v>
      </c>
      <c r="L46" s="64" t="s">
        <v>515</v>
      </c>
      <c r="M46" s="64" t="s">
        <v>515</v>
      </c>
      <c r="N46" s="64" t="s">
        <v>515</v>
      </c>
      <c r="O46" s="65" t="s">
        <v>515</v>
      </c>
      <c r="P46" s="48"/>
      <c r="Q46" s="48"/>
      <c r="R46" s="48"/>
      <c r="S46" s="48"/>
      <c r="T46" s="48"/>
      <c r="U46" s="48"/>
    </row>
    <row r="47" spans="1:21" ht="30.75" customHeight="1" x14ac:dyDescent="0.2">
      <c r="A47" s="48"/>
      <c r="B47" s="1155"/>
      <c r="C47" s="1156"/>
      <c r="D47" s="62"/>
      <c r="E47" s="1161" t="s">
        <v>13</v>
      </c>
      <c r="F47" s="1161"/>
      <c r="G47" s="1161"/>
      <c r="H47" s="1161"/>
      <c r="I47" s="1161"/>
      <c r="J47" s="1162"/>
      <c r="K47" s="63" t="s">
        <v>515</v>
      </c>
      <c r="L47" s="64" t="s">
        <v>515</v>
      </c>
      <c r="M47" s="64" t="s">
        <v>515</v>
      </c>
      <c r="N47" s="64" t="s">
        <v>515</v>
      </c>
      <c r="O47" s="65" t="s">
        <v>515</v>
      </c>
      <c r="P47" s="48"/>
      <c r="Q47" s="48"/>
      <c r="R47" s="48"/>
      <c r="S47" s="48"/>
      <c r="T47" s="48"/>
      <c r="U47" s="48"/>
    </row>
    <row r="48" spans="1:21" ht="30.75" customHeight="1" x14ac:dyDescent="0.2">
      <c r="A48" s="48"/>
      <c r="B48" s="1155"/>
      <c r="C48" s="1156"/>
      <c r="D48" s="62"/>
      <c r="E48" s="1161" t="s">
        <v>14</v>
      </c>
      <c r="F48" s="1161"/>
      <c r="G48" s="1161"/>
      <c r="H48" s="1161"/>
      <c r="I48" s="1161"/>
      <c r="J48" s="1162"/>
      <c r="K48" s="63">
        <v>289</v>
      </c>
      <c r="L48" s="64">
        <v>283</v>
      </c>
      <c r="M48" s="64">
        <v>284</v>
      </c>
      <c r="N48" s="64">
        <v>311</v>
      </c>
      <c r="O48" s="65">
        <v>302</v>
      </c>
      <c r="P48" s="48"/>
      <c r="Q48" s="48"/>
      <c r="R48" s="48"/>
      <c r="S48" s="48"/>
      <c r="T48" s="48"/>
      <c r="U48" s="48"/>
    </row>
    <row r="49" spans="1:21" ht="30.75" customHeight="1" x14ac:dyDescent="0.2">
      <c r="A49" s="48"/>
      <c r="B49" s="1155"/>
      <c r="C49" s="1156"/>
      <c r="D49" s="62"/>
      <c r="E49" s="1161" t="s">
        <v>15</v>
      </c>
      <c r="F49" s="1161"/>
      <c r="G49" s="1161"/>
      <c r="H49" s="1161"/>
      <c r="I49" s="1161"/>
      <c r="J49" s="1162"/>
      <c r="K49" s="63">
        <v>27</v>
      </c>
      <c r="L49" s="64">
        <v>27</v>
      </c>
      <c r="M49" s="64">
        <v>33</v>
      </c>
      <c r="N49" s="64">
        <v>39</v>
      </c>
      <c r="O49" s="65">
        <v>48</v>
      </c>
      <c r="P49" s="48"/>
      <c r="Q49" s="48"/>
      <c r="R49" s="48"/>
      <c r="S49" s="48"/>
      <c r="T49" s="48"/>
      <c r="U49" s="48"/>
    </row>
    <row r="50" spans="1:21" ht="30.75" customHeight="1" x14ac:dyDescent="0.2">
      <c r="A50" s="48"/>
      <c r="B50" s="1155"/>
      <c r="C50" s="1156"/>
      <c r="D50" s="62"/>
      <c r="E50" s="1161" t="s">
        <v>16</v>
      </c>
      <c r="F50" s="1161"/>
      <c r="G50" s="1161"/>
      <c r="H50" s="1161"/>
      <c r="I50" s="1161"/>
      <c r="J50" s="1162"/>
      <c r="K50" s="63" t="s">
        <v>515</v>
      </c>
      <c r="L50" s="64" t="s">
        <v>515</v>
      </c>
      <c r="M50" s="64" t="s">
        <v>515</v>
      </c>
      <c r="N50" s="64" t="s">
        <v>515</v>
      </c>
      <c r="O50" s="65" t="s">
        <v>515</v>
      </c>
      <c r="P50" s="48"/>
      <c r="Q50" s="48"/>
      <c r="R50" s="48"/>
      <c r="S50" s="48"/>
      <c r="T50" s="48"/>
      <c r="U50" s="48"/>
    </row>
    <row r="51" spans="1:21" ht="30.75" customHeight="1" x14ac:dyDescent="0.2">
      <c r="A51" s="48"/>
      <c r="B51" s="1157"/>
      <c r="C51" s="1158"/>
      <c r="D51" s="66"/>
      <c r="E51" s="1161" t="s">
        <v>17</v>
      </c>
      <c r="F51" s="1161"/>
      <c r="G51" s="1161"/>
      <c r="H51" s="1161"/>
      <c r="I51" s="1161"/>
      <c r="J51" s="1162"/>
      <c r="K51" s="63" t="s">
        <v>515</v>
      </c>
      <c r="L51" s="64" t="s">
        <v>515</v>
      </c>
      <c r="M51" s="64" t="s">
        <v>515</v>
      </c>
      <c r="N51" s="64" t="s">
        <v>515</v>
      </c>
      <c r="O51" s="65" t="s">
        <v>515</v>
      </c>
      <c r="P51" s="48"/>
      <c r="Q51" s="48"/>
      <c r="R51" s="48"/>
      <c r="S51" s="48"/>
      <c r="T51" s="48"/>
      <c r="U51" s="48"/>
    </row>
    <row r="52" spans="1:21" ht="30.75" customHeight="1" x14ac:dyDescent="0.2">
      <c r="A52" s="48"/>
      <c r="B52" s="1163" t="s">
        <v>18</v>
      </c>
      <c r="C52" s="1164"/>
      <c r="D52" s="66"/>
      <c r="E52" s="1161" t="s">
        <v>19</v>
      </c>
      <c r="F52" s="1161"/>
      <c r="G52" s="1161"/>
      <c r="H52" s="1161"/>
      <c r="I52" s="1161"/>
      <c r="J52" s="1162"/>
      <c r="K52" s="63">
        <v>564</v>
      </c>
      <c r="L52" s="64">
        <v>553</v>
      </c>
      <c r="M52" s="64">
        <v>547</v>
      </c>
      <c r="N52" s="64">
        <v>491</v>
      </c>
      <c r="O52" s="65">
        <v>476</v>
      </c>
      <c r="P52" s="48"/>
      <c r="Q52" s="48"/>
      <c r="R52" s="48"/>
      <c r="S52" s="48"/>
      <c r="T52" s="48"/>
      <c r="U52" s="48"/>
    </row>
    <row r="53" spans="1:21" ht="30.75" customHeight="1" thickBot="1" x14ac:dyDescent="0.25">
      <c r="A53" s="48"/>
      <c r="B53" s="1165" t="s">
        <v>20</v>
      </c>
      <c r="C53" s="1166"/>
      <c r="D53" s="67"/>
      <c r="E53" s="1167" t="s">
        <v>21</v>
      </c>
      <c r="F53" s="1167"/>
      <c r="G53" s="1167"/>
      <c r="H53" s="1167"/>
      <c r="I53" s="1167"/>
      <c r="J53" s="1168"/>
      <c r="K53" s="68">
        <v>190</v>
      </c>
      <c r="L53" s="69">
        <v>194</v>
      </c>
      <c r="M53" s="69">
        <v>252</v>
      </c>
      <c r="N53" s="69">
        <v>387</v>
      </c>
      <c r="O53" s="70">
        <v>412</v>
      </c>
      <c r="P53" s="48"/>
      <c r="Q53" s="48"/>
      <c r="R53" s="48"/>
      <c r="S53" s="48"/>
      <c r="T53" s="48"/>
      <c r="U53" s="48"/>
    </row>
    <row r="54" spans="1:21" ht="24" customHeight="1" x14ac:dyDescent="0.2">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2">
      <c r="A55" s="48"/>
      <c r="B55" s="71" t="s">
        <v>23</v>
      </c>
      <c r="C55" s="48"/>
      <c r="D55" s="48"/>
      <c r="E55" s="48"/>
      <c r="F55" s="48"/>
      <c r="G55" s="48"/>
      <c r="H55" s="48"/>
      <c r="I55" s="48"/>
      <c r="J55" s="48"/>
      <c r="K55" s="48"/>
      <c r="L55" s="48"/>
      <c r="M55" s="48"/>
      <c r="N55" s="48"/>
      <c r="O55" s="48"/>
      <c r="P55" s="48"/>
      <c r="Q55" s="48"/>
      <c r="R55" s="48"/>
      <c r="S55" s="48"/>
      <c r="T55" s="48"/>
      <c r="U55" s="48"/>
    </row>
    <row r="56" spans="1:21" ht="24" customHeight="1" thickBot="1" x14ac:dyDescent="0.25">
      <c r="A56" s="48"/>
      <c r="B56" s="72" t="s">
        <v>24</v>
      </c>
      <c r="C56" s="73"/>
      <c r="D56" s="73"/>
      <c r="E56" s="73"/>
      <c r="F56" s="73"/>
      <c r="G56" s="73"/>
      <c r="H56" s="73"/>
      <c r="I56" s="73"/>
      <c r="J56" s="73"/>
      <c r="K56" s="74"/>
      <c r="L56" s="74"/>
      <c r="M56" s="74"/>
      <c r="N56" s="74"/>
      <c r="O56" s="75" t="s">
        <v>574</v>
      </c>
      <c r="P56" s="48"/>
      <c r="Q56" s="48"/>
      <c r="R56" s="48"/>
      <c r="S56" s="48"/>
      <c r="T56" s="48"/>
      <c r="U56" s="48"/>
    </row>
    <row r="57" spans="1:21" ht="31.5" customHeight="1" thickBot="1" x14ac:dyDescent="0.25">
      <c r="A57" s="48"/>
      <c r="B57" s="76"/>
      <c r="C57" s="77"/>
      <c r="D57" s="77"/>
      <c r="E57" s="78"/>
      <c r="F57" s="78"/>
      <c r="G57" s="78"/>
      <c r="H57" s="78"/>
      <c r="I57" s="78"/>
      <c r="J57" s="79" t="s">
        <v>2</v>
      </c>
      <c r="K57" s="80" t="s">
        <v>575</v>
      </c>
      <c r="L57" s="81" t="s">
        <v>576</v>
      </c>
      <c r="M57" s="81" t="s">
        <v>577</v>
      </c>
      <c r="N57" s="81" t="s">
        <v>578</v>
      </c>
      <c r="O57" s="82" t="s">
        <v>579</v>
      </c>
      <c r="P57" s="48"/>
      <c r="Q57" s="48"/>
      <c r="R57" s="48"/>
      <c r="S57" s="48"/>
      <c r="T57" s="48"/>
      <c r="U57" s="48"/>
    </row>
    <row r="58" spans="1:21" ht="31.5" customHeight="1" x14ac:dyDescent="0.2">
      <c r="B58" s="1169" t="s">
        <v>25</v>
      </c>
      <c r="C58" s="1170"/>
      <c r="D58" s="1175" t="s">
        <v>26</v>
      </c>
      <c r="E58" s="1176"/>
      <c r="F58" s="1176"/>
      <c r="G58" s="1176"/>
      <c r="H58" s="1176"/>
      <c r="I58" s="1176"/>
      <c r="J58" s="1177"/>
      <c r="K58" s="83" t="s">
        <v>600</v>
      </c>
      <c r="L58" s="84" t="s">
        <v>600</v>
      </c>
      <c r="M58" s="84" t="s">
        <v>600</v>
      </c>
      <c r="N58" s="84" t="s">
        <v>600</v>
      </c>
      <c r="O58" s="85" t="s">
        <v>600</v>
      </c>
    </row>
    <row r="59" spans="1:21" ht="31.5" customHeight="1" x14ac:dyDescent="0.2">
      <c r="B59" s="1171"/>
      <c r="C59" s="1172"/>
      <c r="D59" s="1178" t="s">
        <v>27</v>
      </c>
      <c r="E59" s="1179"/>
      <c r="F59" s="1179"/>
      <c r="G59" s="1179"/>
      <c r="H59" s="1179"/>
      <c r="I59" s="1179"/>
      <c r="J59" s="1180"/>
      <c r="K59" s="86" t="s">
        <v>515</v>
      </c>
      <c r="L59" s="87" t="s">
        <v>515</v>
      </c>
      <c r="M59" s="87" t="s">
        <v>515</v>
      </c>
      <c r="N59" s="87" t="s">
        <v>515</v>
      </c>
      <c r="O59" s="88" t="s">
        <v>515</v>
      </c>
    </row>
    <row r="60" spans="1:21" ht="31.5" customHeight="1" thickBot="1" x14ac:dyDescent="0.25">
      <c r="B60" s="1173"/>
      <c r="C60" s="1174"/>
      <c r="D60" s="1181" t="s">
        <v>28</v>
      </c>
      <c r="E60" s="1182"/>
      <c r="F60" s="1182"/>
      <c r="G60" s="1182"/>
      <c r="H60" s="1182"/>
      <c r="I60" s="1182"/>
      <c r="J60" s="1183"/>
      <c r="K60" s="89" t="s">
        <v>515</v>
      </c>
      <c r="L60" s="90" t="s">
        <v>515</v>
      </c>
      <c r="M60" s="90" t="s">
        <v>515</v>
      </c>
      <c r="N60" s="90" t="s">
        <v>515</v>
      </c>
      <c r="O60" s="91" t="s">
        <v>600</v>
      </c>
    </row>
    <row r="61" spans="1:21" ht="24" customHeight="1" x14ac:dyDescent="0.2">
      <c r="B61" s="92"/>
      <c r="C61" s="92"/>
      <c r="D61" s="93" t="s">
        <v>29</v>
      </c>
      <c r="E61" s="94"/>
      <c r="F61" s="94"/>
      <c r="G61" s="94"/>
      <c r="H61" s="94"/>
      <c r="I61" s="94"/>
      <c r="J61" s="94"/>
      <c r="K61" s="94"/>
      <c r="L61" s="94"/>
      <c r="M61" s="94"/>
      <c r="N61" s="94"/>
      <c r="O61" s="94"/>
    </row>
    <row r="62" spans="1:21" ht="24" customHeight="1" x14ac:dyDescent="0.2">
      <c r="B62" s="95"/>
      <c r="C62" s="95"/>
      <c r="D62" s="93" t="s">
        <v>30</v>
      </c>
      <c r="E62" s="94"/>
      <c r="F62" s="94"/>
      <c r="G62" s="94"/>
      <c r="H62" s="94"/>
      <c r="I62" s="94"/>
      <c r="J62" s="94"/>
      <c r="K62" s="94"/>
      <c r="L62" s="94"/>
      <c r="M62" s="94"/>
      <c r="N62" s="94"/>
      <c r="O62" s="94"/>
    </row>
    <row r="63" spans="1:21" ht="24" customHeight="1" x14ac:dyDescent="0.2">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qIMB2QeOGmuZP03VOGnaSMAP0qrLRG3Brwh1Mju/ZXDD1qHIaSVjoGsyYRW1Li2pv5HFvAcQhT98HNvqYyxGTg==" saltValue="VuAPOoCO7PCTc9hz4T0i4A=="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2" orientation="landscape" horizontalDpi="300" verticalDpi="300"/>
  <headerFooter alignWithMargins="0">
    <oddFooter>&amp;C&amp;P/&amp;N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2"/>
  <cols>
    <col min="1" max="1" width="6.6640625" style="96" customWidth="1"/>
    <col min="2" max="3" width="12.6640625" style="96" customWidth="1"/>
    <col min="4" max="4" width="11.6640625" style="96" customWidth="1"/>
    <col min="5" max="8" width="10.33203125" style="96" customWidth="1"/>
    <col min="9" max="13" width="16.33203125" style="96" customWidth="1"/>
    <col min="14" max="19" width="12.66406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8</v>
      </c>
    </row>
    <row r="40" spans="2:13" ht="27.75" customHeight="1" thickBot="1" x14ac:dyDescent="0.25">
      <c r="B40" s="98" t="s">
        <v>9</v>
      </c>
      <c r="C40" s="99"/>
      <c r="D40" s="99"/>
      <c r="E40" s="100"/>
      <c r="F40" s="100"/>
      <c r="G40" s="100"/>
      <c r="H40" s="101" t="s">
        <v>2</v>
      </c>
      <c r="I40" s="102" t="s">
        <v>556</v>
      </c>
      <c r="J40" s="103" t="s">
        <v>557</v>
      </c>
      <c r="K40" s="103" t="s">
        <v>558</v>
      </c>
      <c r="L40" s="103" t="s">
        <v>559</v>
      </c>
      <c r="M40" s="104" t="s">
        <v>560</v>
      </c>
    </row>
    <row r="41" spans="2:13" ht="27.75" customHeight="1" x14ac:dyDescent="0.2">
      <c r="B41" s="1184" t="s">
        <v>31</v>
      </c>
      <c r="C41" s="1185"/>
      <c r="D41" s="105"/>
      <c r="E41" s="1190" t="s">
        <v>32</v>
      </c>
      <c r="F41" s="1190"/>
      <c r="G41" s="1190"/>
      <c r="H41" s="1191"/>
      <c r="I41" s="355">
        <v>5297</v>
      </c>
      <c r="J41" s="356">
        <v>5144</v>
      </c>
      <c r="K41" s="356">
        <v>5138</v>
      </c>
      <c r="L41" s="356">
        <v>5141</v>
      </c>
      <c r="M41" s="357">
        <v>4834</v>
      </c>
    </row>
    <row r="42" spans="2:13" ht="27.75" customHeight="1" x14ac:dyDescent="0.2">
      <c r="B42" s="1186"/>
      <c r="C42" s="1187"/>
      <c r="D42" s="106"/>
      <c r="E42" s="1192" t="s">
        <v>33</v>
      </c>
      <c r="F42" s="1192"/>
      <c r="G42" s="1192"/>
      <c r="H42" s="1193"/>
      <c r="I42" s="358" t="s">
        <v>515</v>
      </c>
      <c r="J42" s="359" t="s">
        <v>515</v>
      </c>
      <c r="K42" s="359" t="s">
        <v>515</v>
      </c>
      <c r="L42" s="359" t="s">
        <v>515</v>
      </c>
      <c r="M42" s="360" t="s">
        <v>515</v>
      </c>
    </row>
    <row r="43" spans="2:13" ht="27.75" customHeight="1" x14ac:dyDescent="0.2">
      <c r="B43" s="1186"/>
      <c r="C43" s="1187"/>
      <c r="D43" s="106"/>
      <c r="E43" s="1192" t="s">
        <v>34</v>
      </c>
      <c r="F43" s="1192"/>
      <c r="G43" s="1192"/>
      <c r="H43" s="1193"/>
      <c r="I43" s="358">
        <v>2469</v>
      </c>
      <c r="J43" s="359">
        <v>2314</v>
      </c>
      <c r="K43" s="359">
        <v>2273</v>
      </c>
      <c r="L43" s="359">
        <v>2328</v>
      </c>
      <c r="M43" s="360">
        <v>2511</v>
      </c>
    </row>
    <row r="44" spans="2:13" ht="27.75" customHeight="1" x14ac:dyDescent="0.2">
      <c r="B44" s="1186"/>
      <c r="C44" s="1187"/>
      <c r="D44" s="106"/>
      <c r="E44" s="1192" t="s">
        <v>35</v>
      </c>
      <c r="F44" s="1192"/>
      <c r="G44" s="1192"/>
      <c r="H44" s="1193"/>
      <c r="I44" s="358">
        <v>121</v>
      </c>
      <c r="J44" s="359">
        <v>203</v>
      </c>
      <c r="K44" s="359">
        <v>486</v>
      </c>
      <c r="L44" s="359">
        <v>486</v>
      </c>
      <c r="M44" s="360">
        <v>417</v>
      </c>
    </row>
    <row r="45" spans="2:13" ht="27.75" customHeight="1" x14ac:dyDescent="0.2">
      <c r="B45" s="1186"/>
      <c r="C45" s="1187"/>
      <c r="D45" s="106"/>
      <c r="E45" s="1192" t="s">
        <v>36</v>
      </c>
      <c r="F45" s="1192"/>
      <c r="G45" s="1192"/>
      <c r="H45" s="1193"/>
      <c r="I45" s="358">
        <v>277</v>
      </c>
      <c r="J45" s="359">
        <v>331</v>
      </c>
      <c r="K45" s="359">
        <v>315</v>
      </c>
      <c r="L45" s="359">
        <v>247</v>
      </c>
      <c r="M45" s="360">
        <v>126</v>
      </c>
    </row>
    <row r="46" spans="2:13" ht="27.75" customHeight="1" x14ac:dyDescent="0.2">
      <c r="B46" s="1186"/>
      <c r="C46" s="1187"/>
      <c r="D46" s="107"/>
      <c r="E46" s="1192" t="s">
        <v>37</v>
      </c>
      <c r="F46" s="1192"/>
      <c r="G46" s="1192"/>
      <c r="H46" s="1193"/>
      <c r="I46" s="358" t="s">
        <v>515</v>
      </c>
      <c r="J46" s="359" t="s">
        <v>515</v>
      </c>
      <c r="K46" s="359" t="s">
        <v>515</v>
      </c>
      <c r="L46" s="359" t="s">
        <v>515</v>
      </c>
      <c r="M46" s="360" t="s">
        <v>515</v>
      </c>
    </row>
    <row r="47" spans="2:13" ht="27.75" customHeight="1" x14ac:dyDescent="0.2">
      <c r="B47" s="1186"/>
      <c r="C47" s="1187"/>
      <c r="D47" s="108"/>
      <c r="E47" s="1194" t="s">
        <v>38</v>
      </c>
      <c r="F47" s="1195"/>
      <c r="G47" s="1195"/>
      <c r="H47" s="1196"/>
      <c r="I47" s="358" t="s">
        <v>515</v>
      </c>
      <c r="J47" s="359" t="s">
        <v>515</v>
      </c>
      <c r="K47" s="359" t="s">
        <v>515</v>
      </c>
      <c r="L47" s="359" t="s">
        <v>515</v>
      </c>
      <c r="M47" s="360" t="s">
        <v>515</v>
      </c>
    </row>
    <row r="48" spans="2:13" ht="27.75" customHeight="1" x14ac:dyDescent="0.2">
      <c r="B48" s="1186"/>
      <c r="C48" s="1187"/>
      <c r="D48" s="106"/>
      <c r="E48" s="1192" t="s">
        <v>39</v>
      </c>
      <c r="F48" s="1192"/>
      <c r="G48" s="1192"/>
      <c r="H48" s="1193"/>
      <c r="I48" s="358" t="s">
        <v>515</v>
      </c>
      <c r="J48" s="359" t="s">
        <v>515</v>
      </c>
      <c r="K48" s="359" t="s">
        <v>515</v>
      </c>
      <c r="L48" s="359" t="s">
        <v>515</v>
      </c>
      <c r="M48" s="360" t="s">
        <v>515</v>
      </c>
    </row>
    <row r="49" spans="2:13" ht="27.75" customHeight="1" x14ac:dyDescent="0.2">
      <c r="B49" s="1188"/>
      <c r="C49" s="1189"/>
      <c r="D49" s="106"/>
      <c r="E49" s="1192" t="s">
        <v>40</v>
      </c>
      <c r="F49" s="1192"/>
      <c r="G49" s="1192"/>
      <c r="H49" s="1193"/>
      <c r="I49" s="358" t="s">
        <v>515</v>
      </c>
      <c r="J49" s="359" t="s">
        <v>515</v>
      </c>
      <c r="K49" s="359" t="s">
        <v>515</v>
      </c>
      <c r="L49" s="359" t="s">
        <v>515</v>
      </c>
      <c r="M49" s="360" t="s">
        <v>515</v>
      </c>
    </row>
    <row r="50" spans="2:13" ht="27.75" customHeight="1" x14ac:dyDescent="0.2">
      <c r="B50" s="1197" t="s">
        <v>41</v>
      </c>
      <c r="C50" s="1198"/>
      <c r="D50" s="109"/>
      <c r="E50" s="1192" t="s">
        <v>42</v>
      </c>
      <c r="F50" s="1192"/>
      <c r="G50" s="1192"/>
      <c r="H50" s="1193"/>
      <c r="I50" s="358">
        <v>3376</v>
      </c>
      <c r="J50" s="359">
        <v>2943</v>
      </c>
      <c r="K50" s="359">
        <v>2466</v>
      </c>
      <c r="L50" s="359">
        <v>2675</v>
      </c>
      <c r="M50" s="360">
        <v>2649</v>
      </c>
    </row>
    <row r="51" spans="2:13" ht="27.75" customHeight="1" x14ac:dyDescent="0.2">
      <c r="B51" s="1186"/>
      <c r="C51" s="1187"/>
      <c r="D51" s="106"/>
      <c r="E51" s="1192" t="s">
        <v>43</v>
      </c>
      <c r="F51" s="1192"/>
      <c r="G51" s="1192"/>
      <c r="H51" s="1193"/>
      <c r="I51" s="358" t="s">
        <v>515</v>
      </c>
      <c r="J51" s="359" t="s">
        <v>515</v>
      </c>
      <c r="K51" s="359" t="s">
        <v>515</v>
      </c>
      <c r="L51" s="359" t="s">
        <v>515</v>
      </c>
      <c r="M51" s="360" t="s">
        <v>515</v>
      </c>
    </row>
    <row r="52" spans="2:13" ht="27.75" customHeight="1" x14ac:dyDescent="0.2">
      <c r="B52" s="1188"/>
      <c r="C52" s="1189"/>
      <c r="D52" s="106"/>
      <c r="E52" s="1192" t="s">
        <v>44</v>
      </c>
      <c r="F52" s="1192"/>
      <c r="G52" s="1192"/>
      <c r="H52" s="1193"/>
      <c r="I52" s="358">
        <v>5574</v>
      </c>
      <c r="J52" s="359">
        <v>5383</v>
      </c>
      <c r="K52" s="359">
        <v>5359</v>
      </c>
      <c r="L52" s="359">
        <v>5341</v>
      </c>
      <c r="M52" s="360">
        <v>5242</v>
      </c>
    </row>
    <row r="53" spans="2:13" ht="27.75" customHeight="1" thickBot="1" x14ac:dyDescent="0.25">
      <c r="B53" s="1199" t="s">
        <v>45</v>
      </c>
      <c r="C53" s="1200"/>
      <c r="D53" s="110"/>
      <c r="E53" s="1201" t="s">
        <v>46</v>
      </c>
      <c r="F53" s="1201"/>
      <c r="G53" s="1201"/>
      <c r="H53" s="1202"/>
      <c r="I53" s="361">
        <v>-786</v>
      </c>
      <c r="J53" s="362">
        <v>-334</v>
      </c>
      <c r="K53" s="362">
        <v>386</v>
      </c>
      <c r="L53" s="362">
        <v>186</v>
      </c>
      <c r="M53" s="363">
        <v>-3</v>
      </c>
    </row>
    <row r="54" spans="2:13" ht="27.75" customHeight="1" x14ac:dyDescent="0.2">
      <c r="B54" s="111" t="s">
        <v>47</v>
      </c>
      <c r="C54" s="112"/>
      <c r="D54" s="112"/>
      <c r="E54" s="113"/>
      <c r="F54" s="113"/>
      <c r="G54" s="113"/>
      <c r="H54" s="113"/>
      <c r="I54" s="114"/>
      <c r="J54" s="114"/>
      <c r="K54" s="114"/>
      <c r="L54" s="114"/>
      <c r="M54" s="114"/>
    </row>
    <row r="55" spans="2:13" ht="13.2" x14ac:dyDescent="0.2"/>
  </sheetData>
  <sheetProtection algorithmName="SHA-512" hashValue="Bq6qWfHY2o9UKazP8Ic7yTjiQZVZZTCQHrUiWP3TkJ8Vwa1Hdvfle5uphnWIamGrgytdA7rzTm6hjrZBOg/BTw==" saltValue="aZKWEaN4wLpqn4RPuQBci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election sqref="A1:XFD1"/>
    </sheetView>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5" t="s">
        <v>48</v>
      </c>
    </row>
    <row r="54" spans="2:8" ht="29.25" customHeight="1" thickBot="1" x14ac:dyDescent="0.3">
      <c r="B54" s="116" t="s">
        <v>1</v>
      </c>
      <c r="C54" s="117"/>
      <c r="D54" s="117"/>
      <c r="E54" s="118" t="s">
        <v>2</v>
      </c>
      <c r="F54" s="119" t="s">
        <v>558</v>
      </c>
      <c r="G54" s="119" t="s">
        <v>559</v>
      </c>
      <c r="H54" s="120" t="s">
        <v>560</v>
      </c>
    </row>
    <row r="55" spans="2:8" ht="52.5" customHeight="1" x14ac:dyDescent="0.2">
      <c r="B55" s="121"/>
      <c r="C55" s="1211" t="s">
        <v>49</v>
      </c>
      <c r="D55" s="1211"/>
      <c r="E55" s="1212"/>
      <c r="F55" s="122">
        <v>716</v>
      </c>
      <c r="G55" s="122">
        <v>1000</v>
      </c>
      <c r="H55" s="123">
        <v>1124</v>
      </c>
    </row>
    <row r="56" spans="2:8" ht="52.5" customHeight="1" x14ac:dyDescent="0.2">
      <c r="B56" s="124"/>
      <c r="C56" s="1213" t="s">
        <v>50</v>
      </c>
      <c r="D56" s="1213"/>
      <c r="E56" s="1214"/>
      <c r="F56" s="125">
        <v>364</v>
      </c>
      <c r="G56" s="125">
        <v>105</v>
      </c>
      <c r="H56" s="126">
        <v>233</v>
      </c>
    </row>
    <row r="57" spans="2:8" ht="53.25" customHeight="1" x14ac:dyDescent="0.2">
      <c r="B57" s="124"/>
      <c r="C57" s="1215" t="s">
        <v>51</v>
      </c>
      <c r="D57" s="1215"/>
      <c r="E57" s="1216"/>
      <c r="F57" s="127">
        <v>1286</v>
      </c>
      <c r="G57" s="127">
        <v>1445</v>
      </c>
      <c r="H57" s="128">
        <v>1170</v>
      </c>
    </row>
    <row r="58" spans="2:8" ht="45.75" customHeight="1" x14ac:dyDescent="0.2">
      <c r="B58" s="129"/>
      <c r="C58" s="1203" t="s">
        <v>595</v>
      </c>
      <c r="D58" s="1204"/>
      <c r="E58" s="1205"/>
      <c r="F58" s="130">
        <v>622</v>
      </c>
      <c r="G58" s="130">
        <v>772</v>
      </c>
      <c r="H58" s="131">
        <v>772</v>
      </c>
    </row>
    <row r="59" spans="2:8" ht="45.75" customHeight="1" x14ac:dyDescent="0.2">
      <c r="B59" s="129"/>
      <c r="C59" s="1203" t="s">
        <v>596</v>
      </c>
      <c r="D59" s="1204"/>
      <c r="E59" s="1205"/>
      <c r="F59" s="130">
        <v>567</v>
      </c>
      <c r="G59" s="130">
        <v>567</v>
      </c>
      <c r="H59" s="131">
        <v>288</v>
      </c>
    </row>
    <row r="60" spans="2:8" ht="45.75" customHeight="1" x14ac:dyDescent="0.2">
      <c r="B60" s="129"/>
      <c r="C60" s="1203" t="s">
        <v>597</v>
      </c>
      <c r="D60" s="1204"/>
      <c r="E60" s="1205"/>
      <c r="F60" s="130">
        <v>28</v>
      </c>
      <c r="G60" s="130">
        <v>36</v>
      </c>
      <c r="H60" s="131">
        <v>41</v>
      </c>
    </row>
    <row r="61" spans="2:8" ht="45.75" customHeight="1" x14ac:dyDescent="0.2">
      <c r="B61" s="129"/>
      <c r="C61" s="1203" t="s">
        <v>598</v>
      </c>
      <c r="D61" s="1204"/>
      <c r="E61" s="1205"/>
      <c r="F61" s="130">
        <v>32</v>
      </c>
      <c r="G61" s="130">
        <v>32</v>
      </c>
      <c r="H61" s="131">
        <v>32</v>
      </c>
    </row>
    <row r="62" spans="2:8" ht="45.75" customHeight="1" thickBot="1" x14ac:dyDescent="0.25">
      <c r="B62" s="132"/>
      <c r="C62" s="1206" t="s">
        <v>599</v>
      </c>
      <c r="D62" s="1207"/>
      <c r="E62" s="1208"/>
      <c r="F62" s="133">
        <v>25</v>
      </c>
      <c r="G62" s="133">
        <v>25</v>
      </c>
      <c r="H62" s="134">
        <v>25</v>
      </c>
    </row>
    <row r="63" spans="2:8" ht="52.5" customHeight="1" thickBot="1" x14ac:dyDescent="0.25">
      <c r="B63" s="135"/>
      <c r="C63" s="1209" t="s">
        <v>52</v>
      </c>
      <c r="D63" s="1209"/>
      <c r="E63" s="1210"/>
      <c r="F63" s="136">
        <v>2366</v>
      </c>
      <c r="G63" s="136">
        <v>2549</v>
      </c>
      <c r="H63" s="137">
        <v>2526</v>
      </c>
    </row>
    <row r="64" spans="2:8" ht="13.2" x14ac:dyDescent="0.2"/>
  </sheetData>
  <sheetProtection algorithmName="SHA-512" hashValue="Mq65UTFZ6PP9NMe71bvedqViw6HuoEVZRdDCngOyU+pppANTRqe4gTsPyF3Esom6LOzA8vNrvjG3jeuWMImTDA==" saltValue="uYbxic8S8Nva1k6bpQfjy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headerFooter alignWithMargins="0">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B6A1BC-9684-42F1-B1D1-8DBF0208CC5E}">
  <sheetPr>
    <pageSetUpPr fitToPage="1"/>
  </sheetPr>
  <dimension ref="A1:DE85"/>
  <sheetViews>
    <sheetView showGridLines="0" zoomScaleNormal="100" zoomScaleSheetLayoutView="55" workbookViewId="0"/>
  </sheetViews>
  <sheetFormatPr defaultColWidth="0" defaultRowHeight="13.5" customHeight="1" zeroHeight="1" x14ac:dyDescent="0.2"/>
  <cols>
    <col min="1" max="1" width="6.33203125" style="1219" customWidth="1"/>
    <col min="2" max="107" width="2.44140625" style="1219" customWidth="1"/>
    <col min="108" max="108" width="6.109375" style="1226" customWidth="1"/>
    <col min="109" max="109" width="5.88671875" style="1225" customWidth="1"/>
    <col min="110" max="16384" width="8.6640625" style="1219" hidden="1"/>
  </cols>
  <sheetData>
    <row r="1" spans="1:109" ht="42.75" customHeight="1" x14ac:dyDescent="0.2">
      <c r="A1" s="1217"/>
      <c r="B1" s="1218"/>
      <c r="DD1" s="1219"/>
      <c r="DE1" s="1219"/>
    </row>
    <row r="2" spans="1:109" ht="25.5" customHeight="1" x14ac:dyDescent="0.2">
      <c r="A2" s="1220"/>
      <c r="C2" s="1220"/>
      <c r="O2" s="1220"/>
      <c r="P2" s="1220"/>
      <c r="Q2" s="1220"/>
      <c r="R2" s="1220"/>
      <c r="S2" s="1220"/>
      <c r="T2" s="1220"/>
      <c r="U2" s="1220"/>
      <c r="V2" s="1220"/>
      <c r="W2" s="1220"/>
      <c r="X2" s="1220"/>
      <c r="Y2" s="1220"/>
      <c r="Z2" s="1220"/>
      <c r="AA2" s="1220"/>
      <c r="AB2" s="1220"/>
      <c r="AC2" s="1220"/>
      <c r="AD2" s="1220"/>
      <c r="AE2" s="1220"/>
      <c r="AF2" s="1220"/>
      <c r="AG2" s="1220"/>
      <c r="AH2" s="1220"/>
      <c r="AI2" s="1220"/>
      <c r="AU2" s="1220"/>
      <c r="BG2" s="1220"/>
      <c r="BS2" s="1220"/>
      <c r="CE2" s="1220"/>
      <c r="CQ2" s="1220"/>
      <c r="DD2" s="1219"/>
      <c r="DE2" s="1219"/>
    </row>
    <row r="3" spans="1:109" ht="25.5" customHeight="1" x14ac:dyDescent="0.2">
      <c r="A3" s="1220"/>
      <c r="C3" s="1220"/>
      <c r="O3" s="1220"/>
      <c r="P3" s="1220"/>
      <c r="Q3" s="1220"/>
      <c r="R3" s="1220"/>
      <c r="S3" s="1220"/>
      <c r="T3" s="1220"/>
      <c r="U3" s="1220"/>
      <c r="V3" s="1220"/>
      <c r="W3" s="1220"/>
      <c r="X3" s="1220"/>
      <c r="Y3" s="1220"/>
      <c r="Z3" s="1220"/>
      <c r="AA3" s="1220"/>
      <c r="AB3" s="1220"/>
      <c r="AC3" s="1220"/>
      <c r="AD3" s="1220"/>
      <c r="AE3" s="1220"/>
      <c r="AF3" s="1220"/>
      <c r="AG3" s="1220"/>
      <c r="AH3" s="1220"/>
      <c r="AI3" s="1220"/>
      <c r="AU3" s="1220"/>
      <c r="BG3" s="1220"/>
      <c r="BS3" s="1220"/>
      <c r="CE3" s="1220"/>
      <c r="CQ3" s="1220"/>
      <c r="DD3" s="1219"/>
      <c r="DE3" s="1219"/>
    </row>
    <row r="4" spans="1:109" s="259" customFormat="1" ht="13.2" x14ac:dyDescent="0.2">
      <c r="A4" s="1220"/>
      <c r="B4" s="1220"/>
      <c r="C4" s="1220"/>
      <c r="D4" s="1220"/>
      <c r="E4" s="1220"/>
      <c r="F4" s="1220"/>
      <c r="G4" s="1220"/>
      <c r="H4" s="1220"/>
      <c r="I4" s="1220"/>
      <c r="J4" s="1220"/>
      <c r="K4" s="1220"/>
      <c r="L4" s="1220"/>
      <c r="M4" s="1220"/>
      <c r="N4" s="1220"/>
      <c r="O4" s="1220"/>
      <c r="P4" s="1220"/>
      <c r="Q4" s="1220"/>
      <c r="R4" s="1220"/>
      <c r="S4" s="1220"/>
      <c r="T4" s="1220"/>
      <c r="U4" s="1220"/>
      <c r="V4" s="1220"/>
      <c r="W4" s="1220"/>
      <c r="X4" s="1220"/>
      <c r="Y4" s="1220"/>
      <c r="Z4" s="1220"/>
      <c r="AA4" s="1220"/>
      <c r="AB4" s="1220"/>
      <c r="AC4" s="1220"/>
      <c r="AD4" s="1220"/>
      <c r="AE4" s="1220"/>
      <c r="AF4" s="1220"/>
      <c r="AG4" s="1220"/>
      <c r="AH4" s="1220"/>
      <c r="AI4" s="1220"/>
      <c r="AJ4" s="1220"/>
      <c r="AK4" s="1220"/>
      <c r="AL4" s="1220"/>
      <c r="AM4" s="1220"/>
      <c r="AN4" s="1220"/>
      <c r="AO4" s="1220"/>
      <c r="AP4" s="1220"/>
      <c r="AQ4" s="1220"/>
      <c r="AR4" s="1220"/>
      <c r="AS4" s="1220"/>
      <c r="AT4" s="1220"/>
      <c r="AU4" s="1220"/>
      <c r="AV4" s="1220"/>
      <c r="AW4" s="1220"/>
      <c r="AX4" s="1220"/>
      <c r="AY4" s="1220"/>
      <c r="AZ4" s="1220"/>
      <c r="BA4" s="1220"/>
      <c r="BB4" s="1220"/>
      <c r="BC4" s="1220"/>
      <c r="BD4" s="1220"/>
      <c r="BE4" s="1220"/>
      <c r="BF4" s="1220"/>
      <c r="BG4" s="1220"/>
      <c r="BH4" s="1220"/>
      <c r="BI4" s="1220"/>
      <c r="BJ4" s="1220"/>
      <c r="BK4" s="1220"/>
      <c r="BL4" s="1220"/>
      <c r="BM4" s="1220"/>
      <c r="BN4" s="1220"/>
      <c r="BO4" s="1220"/>
      <c r="BP4" s="1220"/>
      <c r="BQ4" s="1220"/>
      <c r="BR4" s="1220"/>
      <c r="BS4" s="1220"/>
      <c r="BT4" s="1220"/>
      <c r="BU4" s="1220"/>
      <c r="BV4" s="1220"/>
      <c r="BW4" s="1220"/>
      <c r="BX4" s="1220"/>
      <c r="BY4" s="1220"/>
      <c r="BZ4" s="1220"/>
      <c r="CA4" s="1220"/>
      <c r="CB4" s="1220"/>
      <c r="CC4" s="1220"/>
      <c r="CD4" s="1220"/>
      <c r="CE4" s="1220"/>
      <c r="CF4" s="1220"/>
      <c r="CG4" s="1220"/>
      <c r="CH4" s="1220"/>
      <c r="CI4" s="1220"/>
      <c r="CJ4" s="1220"/>
      <c r="CK4" s="1220"/>
      <c r="CL4" s="1220"/>
      <c r="CM4" s="1220"/>
      <c r="CN4" s="1220"/>
      <c r="CO4" s="1220"/>
      <c r="CP4" s="1220"/>
      <c r="CQ4" s="1220"/>
      <c r="CR4" s="1220"/>
      <c r="CS4" s="1220"/>
      <c r="CT4" s="1220"/>
      <c r="CU4" s="1220"/>
      <c r="CV4" s="1220"/>
      <c r="CW4" s="1220"/>
      <c r="CX4" s="1220"/>
      <c r="CY4" s="1220"/>
      <c r="CZ4" s="1220"/>
      <c r="DA4" s="1220"/>
      <c r="DB4" s="1220"/>
      <c r="DC4" s="1220"/>
      <c r="DD4" s="1220"/>
      <c r="DE4" s="1220"/>
    </row>
    <row r="5" spans="1:109" s="259" customFormat="1" ht="13.2" x14ac:dyDescent="0.2">
      <c r="A5" s="1220"/>
      <c r="B5" s="1220"/>
      <c r="C5" s="1220"/>
      <c r="D5" s="1220"/>
      <c r="E5" s="1220"/>
      <c r="F5" s="1220"/>
      <c r="G5" s="1220"/>
      <c r="H5" s="1220"/>
      <c r="I5" s="1220"/>
      <c r="J5" s="1220"/>
      <c r="K5" s="1220"/>
      <c r="L5" s="1220"/>
      <c r="M5" s="1220"/>
      <c r="N5" s="1220"/>
      <c r="O5" s="1220"/>
      <c r="P5" s="1220"/>
      <c r="Q5" s="1220"/>
      <c r="R5" s="1220"/>
      <c r="S5" s="1220"/>
      <c r="T5" s="1220"/>
      <c r="U5" s="1220"/>
      <c r="V5" s="1220"/>
      <c r="W5" s="1220"/>
      <c r="X5" s="1220"/>
      <c r="Y5" s="1220"/>
      <c r="Z5" s="1220"/>
      <c r="AA5" s="1220"/>
      <c r="AB5" s="1220"/>
      <c r="AC5" s="1220"/>
      <c r="AD5" s="1220"/>
      <c r="AE5" s="1220"/>
      <c r="AF5" s="1220"/>
      <c r="AG5" s="1220"/>
      <c r="AH5" s="1220"/>
      <c r="AI5" s="1220"/>
      <c r="AJ5" s="1220"/>
      <c r="AK5" s="1220"/>
      <c r="AL5" s="1220"/>
      <c r="AM5" s="1220"/>
      <c r="AN5" s="1220"/>
      <c r="AO5" s="1220"/>
      <c r="AP5" s="1220"/>
      <c r="AQ5" s="1220"/>
      <c r="AR5" s="1220"/>
      <c r="AS5" s="1220"/>
      <c r="AT5" s="1220"/>
      <c r="AU5" s="1220"/>
      <c r="AV5" s="1220"/>
      <c r="AW5" s="1220"/>
      <c r="AX5" s="1220"/>
      <c r="AY5" s="1220"/>
      <c r="AZ5" s="1220"/>
      <c r="BA5" s="1220"/>
      <c r="BB5" s="1220"/>
      <c r="BC5" s="1220"/>
      <c r="BD5" s="1220"/>
      <c r="BE5" s="1220"/>
      <c r="BF5" s="1220"/>
      <c r="BG5" s="1220"/>
      <c r="BH5" s="1220"/>
      <c r="BI5" s="1220"/>
      <c r="BJ5" s="1220"/>
      <c r="BK5" s="1220"/>
      <c r="BL5" s="1220"/>
      <c r="BM5" s="1220"/>
      <c r="BN5" s="1220"/>
      <c r="BO5" s="1220"/>
      <c r="BP5" s="1220"/>
      <c r="BQ5" s="1220"/>
      <c r="BR5" s="1220"/>
      <c r="BS5" s="1220"/>
      <c r="BT5" s="1220"/>
      <c r="BU5" s="1220"/>
      <c r="BV5" s="1220"/>
      <c r="BW5" s="1220"/>
      <c r="BX5" s="1220"/>
      <c r="BY5" s="1220"/>
      <c r="BZ5" s="1220"/>
      <c r="CA5" s="1220"/>
      <c r="CB5" s="1220"/>
      <c r="CC5" s="1220"/>
      <c r="CD5" s="1220"/>
      <c r="CE5" s="1220"/>
      <c r="CF5" s="1220"/>
      <c r="CG5" s="1220"/>
      <c r="CH5" s="1220"/>
      <c r="CI5" s="1220"/>
      <c r="CJ5" s="1220"/>
      <c r="CK5" s="1220"/>
      <c r="CL5" s="1220"/>
      <c r="CM5" s="1220"/>
      <c r="CN5" s="1220"/>
      <c r="CO5" s="1220"/>
      <c r="CP5" s="1220"/>
      <c r="CQ5" s="1220"/>
      <c r="CR5" s="1220"/>
      <c r="CS5" s="1220"/>
      <c r="CT5" s="1220"/>
      <c r="CU5" s="1220"/>
      <c r="CV5" s="1220"/>
      <c r="CW5" s="1220"/>
      <c r="CX5" s="1220"/>
      <c r="CY5" s="1220"/>
      <c r="CZ5" s="1220"/>
      <c r="DA5" s="1220"/>
      <c r="DB5" s="1220"/>
      <c r="DC5" s="1220"/>
      <c r="DD5" s="1220"/>
      <c r="DE5" s="1220"/>
    </row>
    <row r="6" spans="1:109" s="259" customFormat="1" ht="13.2" x14ac:dyDescent="0.2">
      <c r="A6" s="1220"/>
      <c r="B6" s="1220"/>
      <c r="C6" s="1220"/>
      <c r="D6" s="1220"/>
      <c r="E6" s="1220"/>
      <c r="F6" s="1220"/>
      <c r="G6" s="1220"/>
      <c r="H6" s="1220"/>
      <c r="I6" s="1220"/>
      <c r="J6" s="1220"/>
      <c r="K6" s="1220"/>
      <c r="L6" s="1220"/>
      <c r="M6" s="1220"/>
      <c r="N6" s="1220"/>
      <c r="O6" s="1220"/>
      <c r="P6" s="1220"/>
      <c r="Q6" s="1220"/>
      <c r="R6" s="1220"/>
      <c r="S6" s="1220"/>
      <c r="T6" s="1220"/>
      <c r="U6" s="1220"/>
      <c r="V6" s="1220"/>
      <c r="W6" s="1220"/>
      <c r="X6" s="1220"/>
      <c r="Y6" s="1220"/>
      <c r="Z6" s="1220"/>
      <c r="AA6" s="1220"/>
      <c r="AB6" s="1220"/>
      <c r="AC6" s="1220"/>
      <c r="AD6" s="1220"/>
      <c r="AE6" s="1220"/>
      <c r="AF6" s="1220"/>
      <c r="AG6" s="1220"/>
      <c r="AH6" s="1220"/>
      <c r="AI6" s="1220"/>
      <c r="AJ6" s="1220"/>
      <c r="AK6" s="1220"/>
      <c r="AL6" s="1220"/>
      <c r="AM6" s="1220"/>
      <c r="AN6" s="1220"/>
      <c r="AO6" s="1220"/>
      <c r="AP6" s="1220"/>
      <c r="AQ6" s="1220"/>
      <c r="AR6" s="1220"/>
      <c r="AS6" s="1220"/>
      <c r="AT6" s="1220"/>
      <c r="AU6" s="1220"/>
      <c r="AV6" s="1220"/>
      <c r="AW6" s="1220"/>
      <c r="AX6" s="1220"/>
      <c r="AY6" s="1220"/>
      <c r="AZ6" s="1220"/>
      <c r="BA6" s="1220"/>
      <c r="BB6" s="1220"/>
      <c r="BC6" s="1220"/>
      <c r="BD6" s="1220"/>
      <c r="BE6" s="1220"/>
      <c r="BF6" s="1220"/>
      <c r="BG6" s="1220"/>
      <c r="BH6" s="1220"/>
      <c r="BI6" s="1220"/>
      <c r="BJ6" s="1220"/>
      <c r="BK6" s="1220"/>
      <c r="BL6" s="1220"/>
      <c r="BM6" s="1220"/>
      <c r="BN6" s="1220"/>
      <c r="BO6" s="1220"/>
      <c r="BP6" s="1220"/>
      <c r="BQ6" s="1220"/>
      <c r="BR6" s="1220"/>
      <c r="BS6" s="1220"/>
      <c r="BT6" s="1220"/>
      <c r="BU6" s="1220"/>
      <c r="BV6" s="1220"/>
      <c r="BW6" s="1220"/>
      <c r="BX6" s="1220"/>
      <c r="BY6" s="1220"/>
      <c r="BZ6" s="1220"/>
      <c r="CA6" s="1220"/>
      <c r="CB6" s="1220"/>
      <c r="CC6" s="1220"/>
      <c r="CD6" s="1220"/>
      <c r="CE6" s="1220"/>
      <c r="CF6" s="1220"/>
      <c r="CG6" s="1220"/>
      <c r="CH6" s="1220"/>
      <c r="CI6" s="1220"/>
      <c r="CJ6" s="1220"/>
      <c r="CK6" s="1220"/>
      <c r="CL6" s="1220"/>
      <c r="CM6" s="1220"/>
      <c r="CN6" s="1220"/>
      <c r="CO6" s="1220"/>
      <c r="CP6" s="1220"/>
      <c r="CQ6" s="1220"/>
      <c r="CR6" s="1220"/>
      <c r="CS6" s="1220"/>
      <c r="CT6" s="1220"/>
      <c r="CU6" s="1220"/>
      <c r="CV6" s="1220"/>
      <c r="CW6" s="1220"/>
      <c r="CX6" s="1220"/>
      <c r="CY6" s="1220"/>
      <c r="CZ6" s="1220"/>
      <c r="DA6" s="1220"/>
      <c r="DB6" s="1220"/>
      <c r="DC6" s="1220"/>
      <c r="DD6" s="1220"/>
      <c r="DE6" s="1220"/>
    </row>
    <row r="7" spans="1:109" s="259" customFormat="1" ht="13.2" x14ac:dyDescent="0.2">
      <c r="A7" s="1220"/>
      <c r="B7" s="1220"/>
      <c r="C7" s="1220"/>
      <c r="D7" s="1220"/>
      <c r="E7" s="1220"/>
      <c r="F7" s="1220"/>
      <c r="G7" s="1220"/>
      <c r="H7" s="1220"/>
      <c r="I7" s="1220"/>
      <c r="J7" s="1220"/>
      <c r="K7" s="1220"/>
      <c r="L7" s="1220"/>
      <c r="M7" s="1220"/>
      <c r="N7" s="1220"/>
      <c r="O7" s="1220"/>
      <c r="P7" s="1220"/>
      <c r="Q7" s="1220"/>
      <c r="R7" s="1220"/>
      <c r="S7" s="1220"/>
      <c r="T7" s="1220"/>
      <c r="U7" s="1220"/>
      <c r="V7" s="1220"/>
      <c r="W7" s="1220"/>
      <c r="X7" s="1220"/>
      <c r="Y7" s="1220"/>
      <c r="Z7" s="1220"/>
      <c r="AA7" s="1220"/>
      <c r="AB7" s="1220"/>
      <c r="AC7" s="1220"/>
      <c r="AD7" s="1220"/>
      <c r="AE7" s="1220"/>
      <c r="AF7" s="1220"/>
      <c r="AG7" s="1220"/>
      <c r="AH7" s="1220"/>
      <c r="AI7" s="1220"/>
      <c r="AJ7" s="1220"/>
      <c r="AK7" s="1220"/>
      <c r="AL7" s="1220"/>
      <c r="AM7" s="1220"/>
      <c r="AN7" s="1220"/>
      <c r="AO7" s="1220"/>
      <c r="AP7" s="1220"/>
      <c r="AQ7" s="1220"/>
      <c r="AR7" s="1220"/>
      <c r="AS7" s="1220"/>
      <c r="AT7" s="1220"/>
      <c r="AU7" s="1220"/>
      <c r="AV7" s="1220"/>
      <c r="AW7" s="1220"/>
      <c r="AX7" s="1220"/>
      <c r="AY7" s="1220"/>
      <c r="AZ7" s="1220"/>
      <c r="BA7" s="1220"/>
      <c r="BB7" s="1220"/>
      <c r="BC7" s="1220"/>
      <c r="BD7" s="1220"/>
      <c r="BE7" s="1220"/>
      <c r="BF7" s="1220"/>
      <c r="BG7" s="1220"/>
      <c r="BH7" s="1220"/>
      <c r="BI7" s="1220"/>
      <c r="BJ7" s="1220"/>
      <c r="BK7" s="1220"/>
      <c r="BL7" s="1220"/>
      <c r="BM7" s="1220"/>
      <c r="BN7" s="1220"/>
      <c r="BO7" s="1220"/>
      <c r="BP7" s="1220"/>
      <c r="BQ7" s="1220"/>
      <c r="BR7" s="1220"/>
      <c r="BS7" s="1220"/>
      <c r="BT7" s="1220"/>
      <c r="BU7" s="1220"/>
      <c r="BV7" s="1220"/>
      <c r="BW7" s="1220"/>
      <c r="BX7" s="1220"/>
      <c r="BY7" s="1220"/>
      <c r="BZ7" s="1220"/>
      <c r="CA7" s="1220"/>
      <c r="CB7" s="1220"/>
      <c r="CC7" s="1220"/>
      <c r="CD7" s="1220"/>
      <c r="CE7" s="1220"/>
      <c r="CF7" s="1220"/>
      <c r="CG7" s="1220"/>
      <c r="CH7" s="1220"/>
      <c r="CI7" s="1220"/>
      <c r="CJ7" s="1220"/>
      <c r="CK7" s="1220"/>
      <c r="CL7" s="1220"/>
      <c r="CM7" s="1220"/>
      <c r="CN7" s="1220"/>
      <c r="CO7" s="1220"/>
      <c r="CP7" s="1220"/>
      <c r="CQ7" s="1220"/>
      <c r="CR7" s="1220"/>
      <c r="CS7" s="1220"/>
      <c r="CT7" s="1220"/>
      <c r="CU7" s="1220"/>
      <c r="CV7" s="1220"/>
      <c r="CW7" s="1220"/>
      <c r="CX7" s="1220"/>
      <c r="CY7" s="1220"/>
      <c r="CZ7" s="1220"/>
      <c r="DA7" s="1220"/>
      <c r="DB7" s="1220"/>
      <c r="DC7" s="1220"/>
      <c r="DD7" s="1220"/>
      <c r="DE7" s="1220"/>
    </row>
    <row r="8" spans="1:109" s="259" customFormat="1" ht="13.2" x14ac:dyDescent="0.2">
      <c r="A8" s="1220"/>
      <c r="B8" s="1220"/>
      <c r="C8" s="1220"/>
      <c r="D8" s="1220"/>
      <c r="E8" s="1220"/>
      <c r="F8" s="1220"/>
      <c r="G8" s="1220"/>
      <c r="H8" s="1220"/>
      <c r="I8" s="1220"/>
      <c r="J8" s="1220"/>
      <c r="K8" s="1220"/>
      <c r="L8" s="1220"/>
      <c r="M8" s="1220"/>
      <c r="N8" s="1220"/>
      <c r="O8" s="1220"/>
      <c r="P8" s="1220"/>
      <c r="Q8" s="1220"/>
      <c r="R8" s="1220"/>
      <c r="S8" s="1220"/>
      <c r="T8" s="1220"/>
      <c r="U8" s="1220"/>
      <c r="V8" s="1220"/>
      <c r="W8" s="1220"/>
      <c r="X8" s="1220"/>
      <c r="Y8" s="1220"/>
      <c r="Z8" s="1220"/>
      <c r="AA8" s="1220"/>
      <c r="AB8" s="1220"/>
      <c r="AC8" s="1220"/>
      <c r="AD8" s="1220"/>
      <c r="AE8" s="1220"/>
      <c r="AF8" s="1220"/>
      <c r="AG8" s="1220"/>
      <c r="AH8" s="1220"/>
      <c r="AI8" s="1220"/>
      <c r="AJ8" s="1220"/>
      <c r="AK8" s="1220"/>
      <c r="AL8" s="1220"/>
      <c r="AM8" s="1220"/>
      <c r="AN8" s="1220"/>
      <c r="AO8" s="1220"/>
      <c r="AP8" s="1220"/>
      <c r="AQ8" s="1220"/>
      <c r="AR8" s="1220"/>
      <c r="AS8" s="1220"/>
      <c r="AT8" s="1220"/>
      <c r="AU8" s="1220"/>
      <c r="AV8" s="1220"/>
      <c r="AW8" s="1220"/>
      <c r="AX8" s="1220"/>
      <c r="AY8" s="1220"/>
      <c r="AZ8" s="1220"/>
      <c r="BA8" s="1220"/>
      <c r="BB8" s="1220"/>
      <c r="BC8" s="1220"/>
      <c r="BD8" s="1220"/>
      <c r="BE8" s="1220"/>
      <c r="BF8" s="1220"/>
      <c r="BG8" s="1220"/>
      <c r="BH8" s="1220"/>
      <c r="BI8" s="1220"/>
      <c r="BJ8" s="1220"/>
      <c r="BK8" s="1220"/>
      <c r="BL8" s="1220"/>
      <c r="BM8" s="1220"/>
      <c r="BN8" s="1220"/>
      <c r="BO8" s="1220"/>
      <c r="BP8" s="1220"/>
      <c r="BQ8" s="1220"/>
      <c r="BR8" s="1220"/>
      <c r="BS8" s="1220"/>
      <c r="BT8" s="1220"/>
      <c r="BU8" s="1220"/>
      <c r="BV8" s="1220"/>
      <c r="BW8" s="1220"/>
      <c r="BX8" s="1220"/>
      <c r="BY8" s="1220"/>
      <c r="BZ8" s="1220"/>
      <c r="CA8" s="1220"/>
      <c r="CB8" s="1220"/>
      <c r="CC8" s="1220"/>
      <c r="CD8" s="1220"/>
      <c r="CE8" s="1220"/>
      <c r="CF8" s="1220"/>
      <c r="CG8" s="1220"/>
      <c r="CH8" s="1220"/>
      <c r="CI8" s="1220"/>
      <c r="CJ8" s="1220"/>
      <c r="CK8" s="1220"/>
      <c r="CL8" s="1220"/>
      <c r="CM8" s="1220"/>
      <c r="CN8" s="1220"/>
      <c r="CO8" s="1220"/>
      <c r="CP8" s="1220"/>
      <c r="CQ8" s="1220"/>
      <c r="CR8" s="1220"/>
      <c r="CS8" s="1220"/>
      <c r="CT8" s="1220"/>
      <c r="CU8" s="1220"/>
      <c r="CV8" s="1220"/>
      <c r="CW8" s="1220"/>
      <c r="CX8" s="1220"/>
      <c r="CY8" s="1220"/>
      <c r="CZ8" s="1220"/>
      <c r="DA8" s="1220"/>
      <c r="DB8" s="1220"/>
      <c r="DC8" s="1220"/>
      <c r="DD8" s="1220"/>
      <c r="DE8" s="1220"/>
    </row>
    <row r="9" spans="1:109" s="259" customFormat="1" ht="13.2" x14ac:dyDescent="0.2">
      <c r="A9" s="1220"/>
      <c r="B9" s="1220"/>
      <c r="C9" s="1220"/>
      <c r="D9" s="1220"/>
      <c r="E9" s="1220"/>
      <c r="F9" s="1220"/>
      <c r="G9" s="1220"/>
      <c r="H9" s="1220"/>
      <c r="I9" s="1220"/>
      <c r="J9" s="1220"/>
      <c r="K9" s="1220"/>
      <c r="L9" s="1220"/>
      <c r="M9" s="1220"/>
      <c r="N9" s="1220"/>
      <c r="O9" s="1220"/>
      <c r="P9" s="1220"/>
      <c r="Q9" s="1220"/>
      <c r="R9" s="1220"/>
      <c r="S9" s="1220"/>
      <c r="T9" s="1220"/>
      <c r="U9" s="1220"/>
      <c r="V9" s="1220"/>
      <c r="W9" s="1220"/>
      <c r="X9" s="1220"/>
      <c r="Y9" s="1220"/>
      <c r="Z9" s="1220"/>
      <c r="AA9" s="1220"/>
      <c r="AB9" s="1220"/>
      <c r="AC9" s="1220"/>
      <c r="AD9" s="1220"/>
      <c r="AE9" s="1220"/>
      <c r="AF9" s="1220"/>
      <c r="AG9" s="1220"/>
      <c r="AH9" s="1220"/>
      <c r="AI9" s="1220"/>
      <c r="AJ9" s="1220"/>
      <c r="AK9" s="1220"/>
      <c r="AL9" s="1220"/>
      <c r="AM9" s="1220"/>
      <c r="AN9" s="1220"/>
      <c r="AO9" s="1220"/>
      <c r="AP9" s="1220"/>
      <c r="AQ9" s="1220"/>
      <c r="AR9" s="1220"/>
      <c r="AS9" s="1220"/>
      <c r="AT9" s="1220"/>
      <c r="AU9" s="1220"/>
      <c r="AV9" s="1220"/>
      <c r="AW9" s="1220"/>
      <c r="AX9" s="1220"/>
      <c r="AY9" s="1220"/>
      <c r="AZ9" s="1220"/>
      <c r="BA9" s="1220"/>
      <c r="BB9" s="1220"/>
      <c r="BC9" s="1220"/>
      <c r="BD9" s="1220"/>
      <c r="BE9" s="1220"/>
      <c r="BF9" s="1220"/>
      <c r="BG9" s="1220"/>
      <c r="BH9" s="1220"/>
      <c r="BI9" s="1220"/>
      <c r="BJ9" s="1220"/>
      <c r="BK9" s="1220"/>
      <c r="BL9" s="1220"/>
      <c r="BM9" s="1220"/>
      <c r="BN9" s="1220"/>
      <c r="BO9" s="1220"/>
      <c r="BP9" s="1220"/>
      <c r="BQ9" s="1220"/>
      <c r="BR9" s="1220"/>
      <c r="BS9" s="1220"/>
      <c r="BT9" s="1220"/>
      <c r="BU9" s="1220"/>
      <c r="BV9" s="1220"/>
      <c r="BW9" s="1220"/>
      <c r="BX9" s="1220"/>
      <c r="BY9" s="1220"/>
      <c r="BZ9" s="1220"/>
      <c r="CA9" s="1220"/>
      <c r="CB9" s="1220"/>
      <c r="CC9" s="1220"/>
      <c r="CD9" s="1220"/>
      <c r="CE9" s="1220"/>
      <c r="CF9" s="1220"/>
      <c r="CG9" s="1220"/>
      <c r="CH9" s="1220"/>
      <c r="CI9" s="1220"/>
      <c r="CJ9" s="1220"/>
      <c r="CK9" s="1220"/>
      <c r="CL9" s="1220"/>
      <c r="CM9" s="1220"/>
      <c r="CN9" s="1220"/>
      <c r="CO9" s="1220"/>
      <c r="CP9" s="1220"/>
      <c r="CQ9" s="1220"/>
      <c r="CR9" s="1220"/>
      <c r="CS9" s="1220"/>
      <c r="CT9" s="1220"/>
      <c r="CU9" s="1220"/>
      <c r="CV9" s="1220"/>
      <c r="CW9" s="1220"/>
      <c r="CX9" s="1220"/>
      <c r="CY9" s="1220"/>
      <c r="CZ9" s="1220"/>
      <c r="DA9" s="1220"/>
      <c r="DB9" s="1220"/>
      <c r="DC9" s="1220"/>
      <c r="DD9" s="1220"/>
      <c r="DE9" s="1220"/>
    </row>
    <row r="10" spans="1:109" s="259" customFormat="1" ht="13.2" x14ac:dyDescent="0.2">
      <c r="A10" s="1220"/>
      <c r="B10" s="1220"/>
      <c r="C10" s="1220"/>
      <c r="D10" s="1220"/>
      <c r="E10" s="1220"/>
      <c r="F10" s="1220"/>
      <c r="G10" s="1220"/>
      <c r="H10" s="1220"/>
      <c r="I10" s="1220"/>
      <c r="J10" s="1220"/>
      <c r="K10" s="1220"/>
      <c r="L10" s="1220"/>
      <c r="M10" s="1220"/>
      <c r="N10" s="1220"/>
      <c r="O10" s="1220"/>
      <c r="P10" s="1220"/>
      <c r="Q10" s="1220"/>
      <c r="R10" s="1220"/>
      <c r="S10" s="1220"/>
      <c r="T10" s="1220"/>
      <c r="U10" s="1220"/>
      <c r="V10" s="1220"/>
      <c r="W10" s="1220"/>
      <c r="X10" s="1220"/>
      <c r="Y10" s="1220"/>
      <c r="Z10" s="1220"/>
      <c r="AA10" s="1220"/>
      <c r="AB10" s="1220"/>
      <c r="AC10" s="1220"/>
      <c r="AD10" s="1220"/>
      <c r="AE10" s="1220"/>
      <c r="AF10" s="1220"/>
      <c r="AG10" s="1220"/>
      <c r="AH10" s="1220"/>
      <c r="AI10" s="1220"/>
      <c r="AJ10" s="1220"/>
      <c r="AK10" s="1220"/>
      <c r="AL10" s="1220"/>
      <c r="AM10" s="1220"/>
      <c r="AN10" s="1220"/>
      <c r="AO10" s="1220"/>
      <c r="AP10" s="1220"/>
      <c r="AQ10" s="1220"/>
      <c r="AR10" s="1220"/>
      <c r="AS10" s="1220"/>
      <c r="AT10" s="1220"/>
      <c r="AU10" s="1220"/>
      <c r="AV10" s="1220"/>
      <c r="AW10" s="1220"/>
      <c r="AX10" s="1220"/>
      <c r="AY10" s="1220"/>
      <c r="AZ10" s="1220"/>
      <c r="BA10" s="1220"/>
      <c r="BB10" s="1220"/>
      <c r="BC10" s="1220"/>
      <c r="BD10" s="1220"/>
      <c r="BE10" s="1220"/>
      <c r="BF10" s="1220"/>
      <c r="BG10" s="1220"/>
      <c r="BH10" s="1220"/>
      <c r="BI10" s="1220"/>
      <c r="BJ10" s="1220"/>
      <c r="BK10" s="1220"/>
      <c r="BL10" s="1220"/>
      <c r="BM10" s="1220"/>
      <c r="BN10" s="1220"/>
      <c r="BO10" s="1220"/>
      <c r="BP10" s="1220"/>
      <c r="BQ10" s="1220"/>
      <c r="BR10" s="1220"/>
      <c r="BS10" s="1220"/>
      <c r="BT10" s="1220"/>
      <c r="BU10" s="1220"/>
      <c r="BV10" s="1220"/>
      <c r="BW10" s="1220"/>
      <c r="BX10" s="1220"/>
      <c r="BY10" s="1220"/>
      <c r="BZ10" s="1220"/>
      <c r="CA10" s="1220"/>
      <c r="CB10" s="1220"/>
      <c r="CC10" s="1220"/>
      <c r="CD10" s="1220"/>
      <c r="CE10" s="1220"/>
      <c r="CF10" s="1220"/>
      <c r="CG10" s="1220"/>
      <c r="CH10" s="1220"/>
      <c r="CI10" s="1220"/>
      <c r="CJ10" s="1220"/>
      <c r="CK10" s="1220"/>
      <c r="CL10" s="1220"/>
      <c r="CM10" s="1220"/>
      <c r="CN10" s="1220"/>
      <c r="CO10" s="1220"/>
      <c r="CP10" s="1220"/>
      <c r="CQ10" s="1220"/>
      <c r="CR10" s="1220"/>
      <c r="CS10" s="1220"/>
      <c r="CT10" s="1220"/>
      <c r="CU10" s="1220"/>
      <c r="CV10" s="1220"/>
      <c r="CW10" s="1220"/>
      <c r="CX10" s="1220"/>
      <c r="CY10" s="1220"/>
      <c r="CZ10" s="1220"/>
      <c r="DA10" s="1220"/>
      <c r="DB10" s="1220"/>
      <c r="DC10" s="1220"/>
      <c r="DD10" s="1220"/>
      <c r="DE10" s="1220"/>
    </row>
    <row r="11" spans="1:109" s="259" customFormat="1" ht="13.2" x14ac:dyDescent="0.2">
      <c r="A11" s="1220"/>
      <c r="B11" s="1220"/>
      <c r="C11" s="1220"/>
      <c r="D11" s="1220"/>
      <c r="E11" s="1220"/>
      <c r="F11" s="1220"/>
      <c r="G11" s="1220"/>
      <c r="H11" s="1220"/>
      <c r="I11" s="1220"/>
      <c r="J11" s="1220"/>
      <c r="K11" s="1220"/>
      <c r="L11" s="1220"/>
      <c r="M11" s="1220"/>
      <c r="N11" s="1220"/>
      <c r="O11" s="1220"/>
      <c r="P11" s="1220"/>
      <c r="Q11" s="1220"/>
      <c r="R11" s="1220"/>
      <c r="S11" s="1220"/>
      <c r="T11" s="1220"/>
      <c r="U11" s="1220"/>
      <c r="V11" s="1220"/>
      <c r="W11" s="1220"/>
      <c r="X11" s="1220"/>
      <c r="Y11" s="1220"/>
      <c r="Z11" s="1220"/>
      <c r="AA11" s="1220"/>
      <c r="AB11" s="1220"/>
      <c r="AC11" s="1220"/>
      <c r="AD11" s="1220"/>
      <c r="AE11" s="1220"/>
      <c r="AF11" s="1220"/>
      <c r="AG11" s="1220"/>
      <c r="AH11" s="1220"/>
      <c r="AI11" s="1220"/>
      <c r="AJ11" s="1220"/>
      <c r="AK11" s="1220"/>
      <c r="AL11" s="1220"/>
      <c r="AM11" s="1220"/>
      <c r="AN11" s="1220"/>
      <c r="AO11" s="1220"/>
      <c r="AP11" s="1220"/>
      <c r="AQ11" s="1220"/>
      <c r="AR11" s="1220"/>
      <c r="AS11" s="1220"/>
      <c r="AT11" s="1220"/>
      <c r="AU11" s="1220"/>
      <c r="AV11" s="1220"/>
      <c r="AW11" s="1220"/>
      <c r="AX11" s="1220"/>
      <c r="AY11" s="1220"/>
      <c r="AZ11" s="1220"/>
      <c r="BA11" s="1220"/>
      <c r="BB11" s="1220"/>
      <c r="BC11" s="1220"/>
      <c r="BD11" s="1220"/>
      <c r="BE11" s="1220"/>
      <c r="BF11" s="1220"/>
      <c r="BG11" s="1220"/>
      <c r="BH11" s="1220"/>
      <c r="BI11" s="1220"/>
      <c r="BJ11" s="1220"/>
      <c r="BK11" s="1220"/>
      <c r="BL11" s="1220"/>
      <c r="BM11" s="1220"/>
      <c r="BN11" s="1220"/>
      <c r="BO11" s="1220"/>
      <c r="BP11" s="1220"/>
      <c r="BQ11" s="1220"/>
      <c r="BR11" s="1220"/>
      <c r="BS11" s="1220"/>
      <c r="BT11" s="1220"/>
      <c r="BU11" s="1220"/>
      <c r="BV11" s="1220"/>
      <c r="BW11" s="1220"/>
      <c r="BX11" s="1220"/>
      <c r="BY11" s="1220"/>
      <c r="BZ11" s="1220"/>
      <c r="CA11" s="1220"/>
      <c r="CB11" s="1220"/>
      <c r="CC11" s="1220"/>
      <c r="CD11" s="1220"/>
      <c r="CE11" s="1220"/>
      <c r="CF11" s="1220"/>
      <c r="CG11" s="1220"/>
      <c r="CH11" s="1220"/>
      <c r="CI11" s="1220"/>
      <c r="CJ11" s="1220"/>
      <c r="CK11" s="1220"/>
      <c r="CL11" s="1220"/>
      <c r="CM11" s="1220"/>
      <c r="CN11" s="1220"/>
      <c r="CO11" s="1220"/>
      <c r="CP11" s="1220"/>
      <c r="CQ11" s="1220"/>
      <c r="CR11" s="1220"/>
      <c r="CS11" s="1220"/>
      <c r="CT11" s="1220"/>
      <c r="CU11" s="1220"/>
      <c r="CV11" s="1220"/>
      <c r="CW11" s="1220"/>
      <c r="CX11" s="1220"/>
      <c r="CY11" s="1220"/>
      <c r="CZ11" s="1220"/>
      <c r="DA11" s="1220"/>
      <c r="DB11" s="1220"/>
      <c r="DC11" s="1220"/>
      <c r="DD11" s="1220"/>
      <c r="DE11" s="1220"/>
    </row>
    <row r="12" spans="1:109" s="259" customFormat="1" ht="13.2" x14ac:dyDescent="0.2">
      <c r="A12" s="1220"/>
      <c r="B12" s="1220"/>
      <c r="C12" s="1220"/>
      <c r="D12" s="1220"/>
      <c r="E12" s="1220"/>
      <c r="F12" s="1220"/>
      <c r="G12" s="1220"/>
      <c r="H12" s="1220"/>
      <c r="I12" s="1220"/>
      <c r="J12" s="1220"/>
      <c r="K12" s="1220"/>
      <c r="L12" s="1220"/>
      <c r="M12" s="1220"/>
      <c r="N12" s="1220"/>
      <c r="O12" s="1220"/>
      <c r="P12" s="1220"/>
      <c r="Q12" s="1220"/>
      <c r="R12" s="1220"/>
      <c r="S12" s="1220"/>
      <c r="T12" s="1220"/>
      <c r="U12" s="1220"/>
      <c r="V12" s="1220"/>
      <c r="W12" s="1220"/>
      <c r="X12" s="1220"/>
      <c r="Y12" s="1220"/>
      <c r="Z12" s="1220"/>
      <c r="AA12" s="1220"/>
      <c r="AB12" s="1220"/>
      <c r="AC12" s="1220"/>
      <c r="AD12" s="1220"/>
      <c r="AE12" s="1220"/>
      <c r="AF12" s="1220"/>
      <c r="AG12" s="1220"/>
      <c r="AH12" s="1220"/>
      <c r="AI12" s="1220"/>
      <c r="AJ12" s="1220"/>
      <c r="AK12" s="1220"/>
      <c r="AL12" s="1220"/>
      <c r="AM12" s="1220"/>
      <c r="AN12" s="1220"/>
      <c r="AO12" s="1220"/>
      <c r="AP12" s="1220"/>
      <c r="AQ12" s="1220"/>
      <c r="AR12" s="1220"/>
      <c r="AS12" s="1220"/>
      <c r="AT12" s="1220"/>
      <c r="AU12" s="1220"/>
      <c r="AV12" s="1220"/>
      <c r="AW12" s="1220"/>
      <c r="AX12" s="1220"/>
      <c r="AY12" s="1220"/>
      <c r="AZ12" s="1220"/>
      <c r="BA12" s="1220"/>
      <c r="BB12" s="1220"/>
      <c r="BC12" s="1220"/>
      <c r="BD12" s="1220"/>
      <c r="BE12" s="1220"/>
      <c r="BF12" s="1220"/>
      <c r="BG12" s="1220"/>
      <c r="BH12" s="1220"/>
      <c r="BI12" s="1220"/>
      <c r="BJ12" s="1220"/>
      <c r="BK12" s="1220"/>
      <c r="BL12" s="1220"/>
      <c r="BM12" s="1220"/>
      <c r="BN12" s="1220"/>
      <c r="BO12" s="1220"/>
      <c r="BP12" s="1220"/>
      <c r="BQ12" s="1220"/>
      <c r="BR12" s="1220"/>
      <c r="BS12" s="1220"/>
      <c r="BT12" s="1220"/>
      <c r="BU12" s="1220"/>
      <c r="BV12" s="1220"/>
      <c r="BW12" s="1220"/>
      <c r="BX12" s="1220"/>
      <c r="BY12" s="1220"/>
      <c r="BZ12" s="1220"/>
      <c r="CA12" s="1220"/>
      <c r="CB12" s="1220"/>
      <c r="CC12" s="1220"/>
      <c r="CD12" s="1220"/>
      <c r="CE12" s="1220"/>
      <c r="CF12" s="1220"/>
      <c r="CG12" s="1220"/>
      <c r="CH12" s="1220"/>
      <c r="CI12" s="1220"/>
      <c r="CJ12" s="1220"/>
      <c r="CK12" s="1220"/>
      <c r="CL12" s="1220"/>
      <c r="CM12" s="1220"/>
      <c r="CN12" s="1220"/>
      <c r="CO12" s="1220"/>
      <c r="CP12" s="1220"/>
      <c r="CQ12" s="1220"/>
      <c r="CR12" s="1220"/>
      <c r="CS12" s="1220"/>
      <c r="CT12" s="1220"/>
      <c r="CU12" s="1220"/>
      <c r="CV12" s="1220"/>
      <c r="CW12" s="1220"/>
      <c r="CX12" s="1220"/>
      <c r="CY12" s="1220"/>
      <c r="CZ12" s="1220"/>
      <c r="DA12" s="1220"/>
      <c r="DB12" s="1220"/>
      <c r="DC12" s="1220"/>
      <c r="DD12" s="1220"/>
      <c r="DE12" s="1220"/>
    </row>
    <row r="13" spans="1:109" s="259" customFormat="1" ht="13.2" x14ac:dyDescent="0.2">
      <c r="A13" s="1220"/>
      <c r="B13" s="1220"/>
      <c r="C13" s="1220"/>
      <c r="D13" s="1220"/>
      <c r="E13" s="1220"/>
      <c r="F13" s="1220"/>
      <c r="G13" s="1220"/>
      <c r="H13" s="1220"/>
      <c r="I13" s="1220"/>
      <c r="J13" s="1220"/>
      <c r="K13" s="1220"/>
      <c r="L13" s="1220"/>
      <c r="M13" s="1220"/>
      <c r="N13" s="1220"/>
      <c r="O13" s="1220"/>
      <c r="P13" s="1220"/>
      <c r="Q13" s="1220"/>
      <c r="R13" s="1220"/>
      <c r="S13" s="1220"/>
      <c r="T13" s="1220"/>
      <c r="U13" s="1220"/>
      <c r="V13" s="1220"/>
      <c r="W13" s="1220"/>
      <c r="X13" s="1220"/>
      <c r="Y13" s="1220"/>
      <c r="Z13" s="1220"/>
      <c r="AA13" s="1220"/>
      <c r="AB13" s="1220"/>
      <c r="AC13" s="1220"/>
      <c r="AD13" s="1220"/>
      <c r="AE13" s="1220"/>
      <c r="AF13" s="1220"/>
      <c r="AG13" s="1220"/>
      <c r="AH13" s="1220"/>
      <c r="AI13" s="1220"/>
      <c r="AJ13" s="1220"/>
      <c r="AK13" s="1220"/>
      <c r="AL13" s="1220"/>
      <c r="AM13" s="1220"/>
      <c r="AN13" s="1220"/>
      <c r="AO13" s="1220"/>
      <c r="AP13" s="1220"/>
      <c r="AQ13" s="1220"/>
      <c r="AR13" s="1220"/>
      <c r="AS13" s="1220"/>
      <c r="AT13" s="1220"/>
      <c r="AU13" s="1220"/>
      <c r="AV13" s="1220"/>
      <c r="AW13" s="1220"/>
      <c r="AX13" s="1220"/>
      <c r="AY13" s="1220"/>
      <c r="AZ13" s="1220"/>
      <c r="BA13" s="1220"/>
      <c r="BB13" s="1220"/>
      <c r="BC13" s="1220"/>
      <c r="BD13" s="1220"/>
      <c r="BE13" s="1220"/>
      <c r="BF13" s="1220"/>
      <c r="BG13" s="1220"/>
      <c r="BH13" s="1220"/>
      <c r="BI13" s="1220"/>
      <c r="BJ13" s="1220"/>
      <c r="BK13" s="1220"/>
      <c r="BL13" s="1220"/>
      <c r="BM13" s="1220"/>
      <c r="BN13" s="1220"/>
      <c r="BO13" s="1220"/>
      <c r="BP13" s="1220"/>
      <c r="BQ13" s="1220"/>
      <c r="BR13" s="1220"/>
      <c r="BS13" s="1220"/>
      <c r="BT13" s="1220"/>
      <c r="BU13" s="1220"/>
      <c r="BV13" s="1220"/>
      <c r="BW13" s="1220"/>
      <c r="BX13" s="1220"/>
      <c r="BY13" s="1220"/>
      <c r="BZ13" s="1220"/>
      <c r="CA13" s="1220"/>
      <c r="CB13" s="1220"/>
      <c r="CC13" s="1220"/>
      <c r="CD13" s="1220"/>
      <c r="CE13" s="1220"/>
      <c r="CF13" s="1220"/>
      <c r="CG13" s="1220"/>
      <c r="CH13" s="1220"/>
      <c r="CI13" s="1220"/>
      <c r="CJ13" s="1220"/>
      <c r="CK13" s="1220"/>
      <c r="CL13" s="1220"/>
      <c r="CM13" s="1220"/>
      <c r="CN13" s="1220"/>
      <c r="CO13" s="1220"/>
      <c r="CP13" s="1220"/>
      <c r="CQ13" s="1220"/>
      <c r="CR13" s="1220"/>
      <c r="CS13" s="1220"/>
      <c r="CT13" s="1220"/>
      <c r="CU13" s="1220"/>
      <c r="CV13" s="1220"/>
      <c r="CW13" s="1220"/>
      <c r="CX13" s="1220"/>
      <c r="CY13" s="1220"/>
      <c r="CZ13" s="1220"/>
      <c r="DA13" s="1220"/>
      <c r="DB13" s="1220"/>
      <c r="DC13" s="1220"/>
      <c r="DD13" s="1220"/>
      <c r="DE13" s="1220"/>
    </row>
    <row r="14" spans="1:109" s="259" customFormat="1" ht="13.2" x14ac:dyDescent="0.2">
      <c r="A14" s="1220"/>
      <c r="B14" s="1220"/>
      <c r="C14" s="1220"/>
      <c r="D14" s="1220"/>
      <c r="E14" s="1220"/>
      <c r="F14" s="1220"/>
      <c r="G14" s="1220"/>
      <c r="H14" s="1220"/>
      <c r="I14" s="1220"/>
      <c r="J14" s="1220"/>
      <c r="K14" s="1220"/>
      <c r="L14" s="1220"/>
      <c r="M14" s="1220"/>
      <c r="N14" s="1220"/>
      <c r="O14" s="1220"/>
      <c r="P14" s="1220"/>
      <c r="Q14" s="1220"/>
      <c r="R14" s="1220"/>
      <c r="S14" s="1220"/>
      <c r="T14" s="1220"/>
      <c r="U14" s="1220"/>
      <c r="V14" s="1220"/>
      <c r="W14" s="1220"/>
      <c r="X14" s="1220"/>
      <c r="Y14" s="1220"/>
      <c r="Z14" s="1220"/>
      <c r="AA14" s="1220"/>
      <c r="AB14" s="1220"/>
      <c r="AC14" s="1220"/>
      <c r="AD14" s="1220"/>
      <c r="AE14" s="1220"/>
      <c r="AF14" s="1220"/>
      <c r="AG14" s="1220"/>
      <c r="AH14" s="1220"/>
      <c r="AI14" s="1220"/>
      <c r="AJ14" s="1220"/>
      <c r="AK14" s="1220"/>
      <c r="AL14" s="1220"/>
      <c r="AM14" s="1220"/>
      <c r="AN14" s="1220"/>
      <c r="AO14" s="1220"/>
      <c r="AP14" s="1220"/>
      <c r="AQ14" s="1220"/>
      <c r="AR14" s="1220"/>
      <c r="AS14" s="1220"/>
      <c r="AT14" s="1220"/>
      <c r="AU14" s="1220"/>
      <c r="AV14" s="1220"/>
      <c r="AW14" s="1220"/>
      <c r="AX14" s="1220"/>
      <c r="AY14" s="1220"/>
      <c r="AZ14" s="1220"/>
      <c r="BA14" s="1220"/>
      <c r="BB14" s="1220"/>
      <c r="BC14" s="1220"/>
      <c r="BD14" s="1220"/>
      <c r="BE14" s="1220"/>
      <c r="BF14" s="1220"/>
      <c r="BG14" s="1220"/>
      <c r="BH14" s="1220"/>
      <c r="BI14" s="1220"/>
      <c r="BJ14" s="1220"/>
      <c r="BK14" s="1220"/>
      <c r="BL14" s="1220"/>
      <c r="BM14" s="1220"/>
      <c r="BN14" s="1220"/>
      <c r="BO14" s="1220"/>
      <c r="BP14" s="1220"/>
      <c r="BQ14" s="1220"/>
      <c r="BR14" s="1220"/>
      <c r="BS14" s="1220"/>
      <c r="BT14" s="1220"/>
      <c r="BU14" s="1220"/>
      <c r="BV14" s="1220"/>
      <c r="BW14" s="1220"/>
      <c r="BX14" s="1220"/>
      <c r="BY14" s="1220"/>
      <c r="BZ14" s="1220"/>
      <c r="CA14" s="1220"/>
      <c r="CB14" s="1220"/>
      <c r="CC14" s="1220"/>
      <c r="CD14" s="1220"/>
      <c r="CE14" s="1220"/>
      <c r="CF14" s="1220"/>
      <c r="CG14" s="1220"/>
      <c r="CH14" s="1220"/>
      <c r="CI14" s="1220"/>
      <c r="CJ14" s="1220"/>
      <c r="CK14" s="1220"/>
      <c r="CL14" s="1220"/>
      <c r="CM14" s="1220"/>
      <c r="CN14" s="1220"/>
      <c r="CO14" s="1220"/>
      <c r="CP14" s="1220"/>
      <c r="CQ14" s="1220"/>
      <c r="CR14" s="1220"/>
      <c r="CS14" s="1220"/>
      <c r="CT14" s="1220"/>
      <c r="CU14" s="1220"/>
      <c r="CV14" s="1220"/>
      <c r="CW14" s="1220"/>
      <c r="CX14" s="1220"/>
      <c r="CY14" s="1220"/>
      <c r="CZ14" s="1220"/>
      <c r="DA14" s="1220"/>
      <c r="DB14" s="1220"/>
      <c r="DC14" s="1220"/>
      <c r="DD14" s="1220"/>
      <c r="DE14" s="1220"/>
    </row>
    <row r="15" spans="1:109" s="259" customFormat="1" ht="13.2" x14ac:dyDescent="0.2">
      <c r="A15" s="1219"/>
      <c r="B15" s="1220"/>
      <c r="C15" s="1220"/>
      <c r="D15" s="1220"/>
      <c r="E15" s="1220"/>
      <c r="F15" s="1220"/>
      <c r="G15" s="1220"/>
      <c r="H15" s="1220"/>
      <c r="I15" s="1220"/>
      <c r="J15" s="1220"/>
      <c r="K15" s="1220"/>
      <c r="L15" s="1220"/>
      <c r="M15" s="1220"/>
      <c r="N15" s="1220"/>
      <c r="O15" s="1220"/>
      <c r="P15" s="1220"/>
      <c r="Q15" s="1220"/>
      <c r="R15" s="1220"/>
      <c r="S15" s="1220"/>
      <c r="T15" s="1220"/>
      <c r="U15" s="1220"/>
      <c r="V15" s="1220"/>
      <c r="W15" s="1220"/>
      <c r="X15" s="1220"/>
      <c r="Y15" s="1220"/>
      <c r="Z15" s="1220"/>
      <c r="AA15" s="1220"/>
      <c r="AB15" s="1220"/>
      <c r="AC15" s="1220"/>
      <c r="AD15" s="1220"/>
      <c r="AE15" s="1220"/>
      <c r="AF15" s="1220"/>
      <c r="AG15" s="1220"/>
      <c r="AH15" s="1220"/>
      <c r="AI15" s="1220"/>
      <c r="AJ15" s="1220"/>
      <c r="AK15" s="1220"/>
      <c r="AL15" s="1220"/>
      <c r="AM15" s="1220"/>
      <c r="AN15" s="1220"/>
      <c r="AO15" s="1220"/>
      <c r="AP15" s="1220"/>
      <c r="AQ15" s="1220"/>
      <c r="AR15" s="1220"/>
      <c r="AS15" s="1220"/>
      <c r="AT15" s="1220"/>
      <c r="AU15" s="1220"/>
      <c r="AV15" s="1220"/>
      <c r="AW15" s="1220"/>
      <c r="AX15" s="1220"/>
      <c r="AY15" s="1220"/>
      <c r="AZ15" s="1220"/>
      <c r="BA15" s="1220"/>
      <c r="BB15" s="1220"/>
      <c r="BC15" s="1220"/>
      <c r="BD15" s="1220"/>
      <c r="BE15" s="1220"/>
      <c r="BF15" s="1220"/>
      <c r="BG15" s="1220"/>
      <c r="BH15" s="1220"/>
      <c r="BI15" s="1220"/>
      <c r="BJ15" s="1220"/>
      <c r="BK15" s="1220"/>
      <c r="BL15" s="1220"/>
      <c r="BM15" s="1220"/>
      <c r="BN15" s="1220"/>
      <c r="BO15" s="1220"/>
      <c r="BP15" s="1220"/>
      <c r="BQ15" s="1220"/>
      <c r="BR15" s="1220"/>
      <c r="BS15" s="1220"/>
      <c r="BT15" s="1220"/>
      <c r="BU15" s="1220"/>
      <c r="BV15" s="1220"/>
      <c r="BW15" s="1220"/>
      <c r="BX15" s="1220"/>
      <c r="BY15" s="1220"/>
      <c r="BZ15" s="1220"/>
      <c r="CA15" s="1220"/>
      <c r="CB15" s="1220"/>
      <c r="CC15" s="1220"/>
      <c r="CD15" s="1220"/>
      <c r="CE15" s="1220"/>
      <c r="CF15" s="1220"/>
      <c r="CG15" s="1220"/>
      <c r="CH15" s="1220"/>
      <c r="CI15" s="1220"/>
      <c r="CJ15" s="1220"/>
      <c r="CK15" s="1220"/>
      <c r="CL15" s="1220"/>
      <c r="CM15" s="1220"/>
      <c r="CN15" s="1220"/>
      <c r="CO15" s="1220"/>
      <c r="CP15" s="1220"/>
      <c r="CQ15" s="1220"/>
      <c r="CR15" s="1220"/>
      <c r="CS15" s="1220"/>
      <c r="CT15" s="1220"/>
      <c r="CU15" s="1220"/>
      <c r="CV15" s="1220"/>
      <c r="CW15" s="1220"/>
      <c r="CX15" s="1220"/>
      <c r="CY15" s="1220"/>
      <c r="CZ15" s="1220"/>
      <c r="DA15" s="1220"/>
      <c r="DB15" s="1220"/>
      <c r="DC15" s="1220"/>
      <c r="DD15" s="1220"/>
      <c r="DE15" s="1220"/>
    </row>
    <row r="16" spans="1:109" s="259" customFormat="1" ht="13.2" x14ac:dyDescent="0.2">
      <c r="A16" s="1219"/>
      <c r="B16" s="1220"/>
      <c r="C16" s="1220"/>
      <c r="D16" s="1220"/>
      <c r="E16" s="1220"/>
      <c r="F16" s="1220"/>
      <c r="G16" s="1220"/>
      <c r="H16" s="1220"/>
      <c r="I16" s="1220"/>
      <c r="J16" s="1220"/>
      <c r="K16" s="1220"/>
      <c r="L16" s="1220"/>
      <c r="M16" s="1220"/>
      <c r="N16" s="1220"/>
      <c r="O16" s="1220"/>
      <c r="P16" s="1220"/>
      <c r="Q16" s="1220"/>
      <c r="R16" s="1220"/>
      <c r="S16" s="1220"/>
      <c r="T16" s="1220"/>
      <c r="U16" s="1220"/>
      <c r="V16" s="1220"/>
      <c r="W16" s="1220"/>
      <c r="X16" s="1220"/>
      <c r="Y16" s="1220"/>
      <c r="Z16" s="1220"/>
      <c r="AA16" s="1220"/>
      <c r="AB16" s="1220"/>
      <c r="AC16" s="1220"/>
      <c r="AD16" s="1220"/>
      <c r="AE16" s="1220"/>
      <c r="AF16" s="1220"/>
      <c r="AG16" s="1220"/>
      <c r="AH16" s="1220"/>
      <c r="AI16" s="1220"/>
      <c r="AJ16" s="1220"/>
      <c r="AK16" s="1220"/>
      <c r="AL16" s="1220"/>
      <c r="AM16" s="1220"/>
      <c r="AN16" s="1220"/>
      <c r="AO16" s="1220"/>
      <c r="AP16" s="1220"/>
      <c r="AQ16" s="1220"/>
      <c r="AR16" s="1220"/>
      <c r="AS16" s="1220"/>
      <c r="AT16" s="1220"/>
      <c r="AU16" s="1220"/>
      <c r="AV16" s="1220"/>
      <c r="AW16" s="1220"/>
      <c r="AX16" s="1220"/>
      <c r="AY16" s="1220"/>
      <c r="AZ16" s="1220"/>
      <c r="BA16" s="1220"/>
      <c r="BB16" s="1220"/>
      <c r="BC16" s="1220"/>
      <c r="BD16" s="1220"/>
      <c r="BE16" s="1220"/>
      <c r="BF16" s="1220"/>
      <c r="BG16" s="1220"/>
      <c r="BH16" s="1220"/>
      <c r="BI16" s="1220"/>
      <c r="BJ16" s="1220"/>
      <c r="BK16" s="1220"/>
      <c r="BL16" s="1220"/>
      <c r="BM16" s="1220"/>
      <c r="BN16" s="1220"/>
      <c r="BO16" s="1220"/>
      <c r="BP16" s="1220"/>
      <c r="BQ16" s="1220"/>
      <c r="BR16" s="1220"/>
      <c r="BS16" s="1220"/>
      <c r="BT16" s="1220"/>
      <c r="BU16" s="1220"/>
      <c r="BV16" s="1220"/>
      <c r="BW16" s="1220"/>
      <c r="BX16" s="1220"/>
      <c r="BY16" s="1220"/>
      <c r="BZ16" s="1220"/>
      <c r="CA16" s="1220"/>
      <c r="CB16" s="1220"/>
      <c r="CC16" s="1220"/>
      <c r="CD16" s="1220"/>
      <c r="CE16" s="1220"/>
      <c r="CF16" s="1220"/>
      <c r="CG16" s="1220"/>
      <c r="CH16" s="1220"/>
      <c r="CI16" s="1220"/>
      <c r="CJ16" s="1220"/>
      <c r="CK16" s="1220"/>
      <c r="CL16" s="1220"/>
      <c r="CM16" s="1220"/>
      <c r="CN16" s="1220"/>
      <c r="CO16" s="1220"/>
      <c r="CP16" s="1220"/>
      <c r="CQ16" s="1220"/>
      <c r="CR16" s="1220"/>
      <c r="CS16" s="1220"/>
      <c r="CT16" s="1220"/>
      <c r="CU16" s="1220"/>
      <c r="CV16" s="1220"/>
      <c r="CW16" s="1220"/>
      <c r="CX16" s="1220"/>
      <c r="CY16" s="1220"/>
      <c r="CZ16" s="1220"/>
      <c r="DA16" s="1220"/>
      <c r="DB16" s="1220"/>
      <c r="DC16" s="1220"/>
      <c r="DD16" s="1220"/>
      <c r="DE16" s="1220"/>
    </row>
    <row r="17" spans="1:109" s="259" customFormat="1" ht="13.2" x14ac:dyDescent="0.2">
      <c r="A17" s="1219"/>
      <c r="B17" s="1220"/>
      <c r="C17" s="1220"/>
      <c r="D17" s="1220"/>
      <c r="E17" s="1220"/>
      <c r="F17" s="1220"/>
      <c r="G17" s="1220"/>
      <c r="H17" s="1220"/>
      <c r="I17" s="1220"/>
      <c r="J17" s="1220"/>
      <c r="K17" s="1220"/>
      <c r="L17" s="1220"/>
      <c r="M17" s="1220"/>
      <c r="N17" s="1220"/>
      <c r="O17" s="1220"/>
      <c r="P17" s="1220"/>
      <c r="Q17" s="1220"/>
      <c r="R17" s="1220"/>
      <c r="S17" s="1220"/>
      <c r="T17" s="1220"/>
      <c r="U17" s="1220"/>
      <c r="V17" s="1220"/>
      <c r="W17" s="1220"/>
      <c r="X17" s="1220"/>
      <c r="Y17" s="1220"/>
      <c r="Z17" s="1220"/>
      <c r="AA17" s="1220"/>
      <c r="AB17" s="1220"/>
      <c r="AC17" s="1220"/>
      <c r="AD17" s="1220"/>
      <c r="AE17" s="1220"/>
      <c r="AF17" s="1220"/>
      <c r="AG17" s="1220"/>
      <c r="AH17" s="1220"/>
      <c r="AI17" s="1220"/>
      <c r="AJ17" s="1220"/>
      <c r="AK17" s="1220"/>
      <c r="AL17" s="1220"/>
      <c r="AM17" s="1220"/>
      <c r="AN17" s="1220"/>
      <c r="AO17" s="1220"/>
      <c r="AP17" s="1220"/>
      <c r="AQ17" s="1220"/>
      <c r="AR17" s="1220"/>
      <c r="AS17" s="1220"/>
      <c r="AT17" s="1220"/>
      <c r="AU17" s="1220"/>
      <c r="AV17" s="1220"/>
      <c r="AW17" s="1220"/>
      <c r="AX17" s="1220"/>
      <c r="AY17" s="1220"/>
      <c r="AZ17" s="1220"/>
      <c r="BA17" s="1220"/>
      <c r="BB17" s="1220"/>
      <c r="BC17" s="1220"/>
      <c r="BD17" s="1220"/>
      <c r="BE17" s="1220"/>
      <c r="BF17" s="1220"/>
      <c r="BG17" s="1220"/>
      <c r="BH17" s="1220"/>
      <c r="BI17" s="1220"/>
      <c r="BJ17" s="1220"/>
      <c r="BK17" s="1220"/>
      <c r="BL17" s="1220"/>
      <c r="BM17" s="1220"/>
      <c r="BN17" s="1220"/>
      <c r="BO17" s="1220"/>
      <c r="BP17" s="1220"/>
      <c r="BQ17" s="1220"/>
      <c r="BR17" s="1220"/>
      <c r="BS17" s="1220"/>
      <c r="BT17" s="1220"/>
      <c r="BU17" s="1220"/>
      <c r="BV17" s="1220"/>
      <c r="BW17" s="1220"/>
      <c r="BX17" s="1220"/>
      <c r="BY17" s="1220"/>
      <c r="BZ17" s="1220"/>
      <c r="CA17" s="1220"/>
      <c r="CB17" s="1220"/>
      <c r="CC17" s="1220"/>
      <c r="CD17" s="1220"/>
      <c r="CE17" s="1220"/>
      <c r="CF17" s="1220"/>
      <c r="CG17" s="1220"/>
      <c r="CH17" s="1220"/>
      <c r="CI17" s="1220"/>
      <c r="CJ17" s="1220"/>
      <c r="CK17" s="1220"/>
      <c r="CL17" s="1220"/>
      <c r="CM17" s="1220"/>
      <c r="CN17" s="1220"/>
      <c r="CO17" s="1220"/>
      <c r="CP17" s="1220"/>
      <c r="CQ17" s="1220"/>
      <c r="CR17" s="1220"/>
      <c r="CS17" s="1220"/>
      <c r="CT17" s="1220"/>
      <c r="CU17" s="1220"/>
      <c r="CV17" s="1220"/>
      <c r="CW17" s="1220"/>
      <c r="CX17" s="1220"/>
      <c r="CY17" s="1220"/>
      <c r="CZ17" s="1220"/>
      <c r="DA17" s="1220"/>
      <c r="DB17" s="1220"/>
      <c r="DC17" s="1220"/>
      <c r="DD17" s="1220"/>
      <c r="DE17" s="1220"/>
    </row>
    <row r="18" spans="1:109" s="259" customFormat="1" ht="13.2" x14ac:dyDescent="0.2">
      <c r="A18" s="1219"/>
      <c r="B18" s="1220"/>
      <c r="C18" s="1220"/>
      <c r="D18" s="1220"/>
      <c r="E18" s="1220"/>
      <c r="F18" s="1220"/>
      <c r="G18" s="1220"/>
      <c r="H18" s="1220"/>
      <c r="I18" s="1220"/>
      <c r="J18" s="1220"/>
      <c r="K18" s="1220"/>
      <c r="L18" s="1220"/>
      <c r="M18" s="1220"/>
      <c r="N18" s="1220"/>
      <c r="O18" s="1220"/>
      <c r="P18" s="1220"/>
      <c r="Q18" s="1220"/>
      <c r="R18" s="1220"/>
      <c r="S18" s="1220"/>
      <c r="T18" s="1220"/>
      <c r="U18" s="1220"/>
      <c r="V18" s="1220"/>
      <c r="W18" s="1220"/>
      <c r="X18" s="1220"/>
      <c r="Y18" s="1220"/>
      <c r="Z18" s="1220"/>
      <c r="AA18" s="1220"/>
      <c r="AB18" s="1220"/>
      <c r="AC18" s="1220"/>
      <c r="AD18" s="1220"/>
      <c r="AE18" s="1220"/>
      <c r="AF18" s="1220"/>
      <c r="AG18" s="1220"/>
      <c r="AH18" s="1220"/>
      <c r="AI18" s="1220"/>
      <c r="AJ18" s="1220"/>
      <c r="AK18" s="1220"/>
      <c r="AL18" s="1220"/>
      <c r="AM18" s="1220"/>
      <c r="AN18" s="1220"/>
      <c r="AO18" s="1220"/>
      <c r="AP18" s="1220"/>
      <c r="AQ18" s="1220"/>
      <c r="AR18" s="1220"/>
      <c r="AS18" s="1220"/>
      <c r="AT18" s="1220"/>
      <c r="AU18" s="1220"/>
      <c r="AV18" s="1220"/>
      <c r="AW18" s="1220"/>
      <c r="AX18" s="1220"/>
      <c r="AY18" s="1220"/>
      <c r="AZ18" s="1220"/>
      <c r="BA18" s="1220"/>
      <c r="BB18" s="1220"/>
      <c r="BC18" s="1220"/>
      <c r="BD18" s="1220"/>
      <c r="BE18" s="1220"/>
      <c r="BF18" s="1220"/>
      <c r="BG18" s="1220"/>
      <c r="BH18" s="1220"/>
      <c r="BI18" s="1220"/>
      <c r="BJ18" s="1220"/>
      <c r="BK18" s="1220"/>
      <c r="BL18" s="1220"/>
      <c r="BM18" s="1220"/>
      <c r="BN18" s="1220"/>
      <c r="BO18" s="1220"/>
      <c r="BP18" s="1220"/>
      <c r="BQ18" s="1220"/>
      <c r="BR18" s="1220"/>
      <c r="BS18" s="1220"/>
      <c r="BT18" s="1220"/>
      <c r="BU18" s="1220"/>
      <c r="BV18" s="1220"/>
      <c r="BW18" s="1220"/>
      <c r="BX18" s="1220"/>
      <c r="BY18" s="1220"/>
      <c r="BZ18" s="1220"/>
      <c r="CA18" s="1220"/>
      <c r="CB18" s="1220"/>
      <c r="CC18" s="1220"/>
      <c r="CD18" s="1220"/>
      <c r="CE18" s="1220"/>
      <c r="CF18" s="1220"/>
      <c r="CG18" s="1220"/>
      <c r="CH18" s="1220"/>
      <c r="CI18" s="1220"/>
      <c r="CJ18" s="1220"/>
      <c r="CK18" s="1220"/>
      <c r="CL18" s="1220"/>
      <c r="CM18" s="1220"/>
      <c r="CN18" s="1220"/>
      <c r="CO18" s="1220"/>
      <c r="CP18" s="1220"/>
      <c r="CQ18" s="1220"/>
      <c r="CR18" s="1220"/>
      <c r="CS18" s="1220"/>
      <c r="CT18" s="1220"/>
      <c r="CU18" s="1220"/>
      <c r="CV18" s="1220"/>
      <c r="CW18" s="1220"/>
      <c r="CX18" s="1220"/>
      <c r="CY18" s="1220"/>
      <c r="CZ18" s="1220"/>
      <c r="DA18" s="1220"/>
      <c r="DB18" s="1220"/>
      <c r="DC18" s="1220"/>
      <c r="DD18" s="1220"/>
      <c r="DE18" s="1220"/>
    </row>
    <row r="19" spans="1:109" ht="13.2" x14ac:dyDescent="0.2">
      <c r="DD19" s="1219"/>
      <c r="DE19" s="1219"/>
    </row>
    <row r="20" spans="1:109" ht="13.2" x14ac:dyDescent="0.2">
      <c r="DD20" s="1219"/>
      <c r="DE20" s="1219"/>
    </row>
    <row r="21" spans="1:109" ht="17.25" customHeight="1" x14ac:dyDescent="0.2">
      <c r="B21" s="1221"/>
      <c r="C21" s="1222"/>
      <c r="D21" s="1222"/>
      <c r="E21" s="1222"/>
      <c r="F21" s="1222"/>
      <c r="G21" s="1222"/>
      <c r="H21" s="1222"/>
      <c r="I21" s="1222"/>
      <c r="J21" s="1222"/>
      <c r="K21" s="1222"/>
      <c r="L21" s="1222"/>
      <c r="M21" s="1222"/>
      <c r="N21" s="1223"/>
      <c r="O21" s="1222"/>
      <c r="P21" s="1222"/>
      <c r="Q21" s="1222"/>
      <c r="R21" s="1222"/>
      <c r="S21" s="1222"/>
      <c r="T21" s="1222"/>
      <c r="U21" s="1222"/>
      <c r="V21" s="1222"/>
      <c r="W21" s="1222"/>
      <c r="X21" s="1222"/>
      <c r="Y21" s="1222"/>
      <c r="Z21" s="1222"/>
      <c r="AA21" s="1222"/>
      <c r="AB21" s="1222"/>
      <c r="AC21" s="1222"/>
      <c r="AD21" s="1222"/>
      <c r="AE21" s="1222"/>
      <c r="AF21" s="1222"/>
      <c r="AG21" s="1222"/>
      <c r="AH21" s="1222"/>
      <c r="AI21" s="1222"/>
      <c r="AJ21" s="1222"/>
      <c r="AK21" s="1222"/>
      <c r="AL21" s="1222"/>
      <c r="AM21" s="1222"/>
      <c r="AN21" s="1222"/>
      <c r="AO21" s="1222"/>
      <c r="AP21" s="1222"/>
      <c r="AQ21" s="1222"/>
      <c r="AR21" s="1222"/>
      <c r="AS21" s="1222"/>
      <c r="AT21" s="1223"/>
      <c r="AU21" s="1222"/>
      <c r="AV21" s="1222"/>
      <c r="AW21" s="1222"/>
      <c r="AX21" s="1222"/>
      <c r="AY21" s="1222"/>
      <c r="AZ21" s="1222"/>
      <c r="BA21" s="1222"/>
      <c r="BB21" s="1222"/>
      <c r="BC21" s="1222"/>
      <c r="BD21" s="1222"/>
      <c r="BE21" s="1222"/>
      <c r="BF21" s="1223"/>
      <c r="BG21" s="1222"/>
      <c r="BH21" s="1222"/>
      <c r="BI21" s="1222"/>
      <c r="BJ21" s="1222"/>
      <c r="BK21" s="1222"/>
      <c r="BL21" s="1222"/>
      <c r="BM21" s="1222"/>
      <c r="BN21" s="1222"/>
      <c r="BO21" s="1222"/>
      <c r="BP21" s="1222"/>
      <c r="BQ21" s="1222"/>
      <c r="BR21" s="1223"/>
      <c r="BS21" s="1222"/>
      <c r="BT21" s="1222"/>
      <c r="BU21" s="1222"/>
      <c r="BV21" s="1222"/>
      <c r="BW21" s="1222"/>
      <c r="BX21" s="1222"/>
      <c r="BY21" s="1222"/>
      <c r="BZ21" s="1222"/>
      <c r="CA21" s="1222"/>
      <c r="CB21" s="1222"/>
      <c r="CC21" s="1222"/>
      <c r="CD21" s="1223"/>
      <c r="CE21" s="1222"/>
      <c r="CF21" s="1222"/>
      <c r="CG21" s="1222"/>
      <c r="CH21" s="1222"/>
      <c r="CI21" s="1222"/>
      <c r="CJ21" s="1222"/>
      <c r="CK21" s="1222"/>
      <c r="CL21" s="1222"/>
      <c r="CM21" s="1222"/>
      <c r="CN21" s="1222"/>
      <c r="CO21" s="1222"/>
      <c r="CP21" s="1223"/>
      <c r="CQ21" s="1222"/>
      <c r="CR21" s="1222"/>
      <c r="CS21" s="1222"/>
      <c r="CT21" s="1222"/>
      <c r="CU21" s="1222"/>
      <c r="CV21" s="1222"/>
      <c r="CW21" s="1222"/>
      <c r="CX21" s="1222"/>
      <c r="CY21" s="1222"/>
      <c r="CZ21" s="1222"/>
      <c r="DA21" s="1222"/>
      <c r="DB21" s="1223"/>
      <c r="DC21" s="1222"/>
      <c r="DD21" s="1224"/>
      <c r="DE21" s="1219"/>
    </row>
    <row r="22" spans="1:109" ht="17.25" customHeight="1" x14ac:dyDescent="0.2">
      <c r="B22" s="1225"/>
    </row>
    <row r="23" spans="1:109" ht="13.2" x14ac:dyDescent="0.2">
      <c r="B23" s="1225"/>
    </row>
    <row r="24" spans="1:109" ht="13.2" x14ac:dyDescent="0.2">
      <c r="B24" s="1225"/>
    </row>
    <row r="25" spans="1:109" ht="13.2" x14ac:dyDescent="0.2">
      <c r="B25" s="1225"/>
    </row>
    <row r="26" spans="1:109" ht="13.2" x14ac:dyDescent="0.2">
      <c r="B26" s="1225"/>
    </row>
    <row r="27" spans="1:109" ht="13.2" x14ac:dyDescent="0.2">
      <c r="B27" s="1225"/>
    </row>
    <row r="28" spans="1:109" ht="13.2" x14ac:dyDescent="0.2">
      <c r="B28" s="1225"/>
    </row>
    <row r="29" spans="1:109" ht="13.2" x14ac:dyDescent="0.2">
      <c r="B29" s="1225"/>
    </row>
    <row r="30" spans="1:109" ht="13.2" x14ac:dyDescent="0.2">
      <c r="B30" s="1225"/>
    </row>
    <row r="31" spans="1:109" ht="13.2" x14ac:dyDescent="0.2">
      <c r="B31" s="1225"/>
    </row>
    <row r="32" spans="1:109" ht="13.2" x14ac:dyDescent="0.2">
      <c r="B32" s="1225"/>
    </row>
    <row r="33" spans="2:109" ht="13.2" x14ac:dyDescent="0.2">
      <c r="B33" s="1225"/>
    </row>
    <row r="34" spans="2:109" ht="13.2" x14ac:dyDescent="0.2">
      <c r="B34" s="1225"/>
    </row>
    <row r="35" spans="2:109" ht="13.2" x14ac:dyDescent="0.2">
      <c r="B35" s="1225"/>
    </row>
    <row r="36" spans="2:109" ht="13.2" x14ac:dyDescent="0.2">
      <c r="B36" s="1225"/>
    </row>
    <row r="37" spans="2:109" ht="13.2" x14ac:dyDescent="0.2">
      <c r="B37" s="1225"/>
    </row>
    <row r="38" spans="2:109" ht="13.2" x14ac:dyDescent="0.2">
      <c r="B38" s="1225"/>
    </row>
    <row r="39" spans="2:109" ht="13.2" x14ac:dyDescent="0.2">
      <c r="B39" s="1227"/>
      <c r="C39" s="1228"/>
      <c r="D39" s="1228"/>
      <c r="E39" s="1228"/>
      <c r="F39" s="1228"/>
      <c r="G39" s="1228"/>
      <c r="H39" s="1228"/>
      <c r="I39" s="1228"/>
      <c r="J39" s="1228"/>
      <c r="K39" s="1228"/>
      <c r="L39" s="1228"/>
      <c r="M39" s="1228"/>
      <c r="N39" s="1228"/>
      <c r="O39" s="1228"/>
      <c r="P39" s="1228"/>
      <c r="Q39" s="1228"/>
      <c r="R39" s="1228"/>
      <c r="S39" s="1228"/>
      <c r="T39" s="1228"/>
      <c r="U39" s="1228"/>
      <c r="V39" s="1228"/>
      <c r="W39" s="1228"/>
      <c r="X39" s="1228"/>
      <c r="Y39" s="1228"/>
      <c r="Z39" s="1228"/>
      <c r="AA39" s="1228"/>
      <c r="AB39" s="1228"/>
      <c r="AC39" s="1228"/>
      <c r="AD39" s="1228"/>
      <c r="AE39" s="1228"/>
      <c r="AF39" s="1228"/>
      <c r="AG39" s="1228"/>
      <c r="AH39" s="1228"/>
      <c r="AI39" s="1228"/>
      <c r="AJ39" s="1228"/>
      <c r="AK39" s="1228"/>
      <c r="AL39" s="1228"/>
      <c r="AM39" s="1228"/>
      <c r="AN39" s="1228"/>
      <c r="AO39" s="1228"/>
      <c r="AP39" s="1228"/>
      <c r="AQ39" s="1228"/>
      <c r="AR39" s="1228"/>
      <c r="AS39" s="1228"/>
      <c r="AT39" s="1228"/>
      <c r="AU39" s="1228"/>
      <c r="AV39" s="1228"/>
      <c r="AW39" s="1228"/>
      <c r="AX39" s="1228"/>
      <c r="AY39" s="1228"/>
      <c r="AZ39" s="1228"/>
      <c r="BA39" s="1228"/>
      <c r="BB39" s="1228"/>
      <c r="BC39" s="1228"/>
      <c r="BD39" s="1228"/>
      <c r="BE39" s="1228"/>
      <c r="BF39" s="1228"/>
      <c r="BG39" s="1228"/>
      <c r="BH39" s="1228"/>
      <c r="BI39" s="1228"/>
      <c r="BJ39" s="1228"/>
      <c r="BK39" s="1228"/>
      <c r="BL39" s="1228"/>
      <c r="BM39" s="1228"/>
      <c r="BN39" s="1228"/>
      <c r="BO39" s="1228"/>
      <c r="BP39" s="1228"/>
      <c r="BQ39" s="1228"/>
      <c r="BR39" s="1228"/>
      <c r="BS39" s="1228"/>
      <c r="BT39" s="1228"/>
      <c r="BU39" s="1228"/>
      <c r="BV39" s="1228"/>
      <c r="BW39" s="1228"/>
      <c r="BX39" s="1228"/>
      <c r="BY39" s="1228"/>
      <c r="BZ39" s="1228"/>
      <c r="CA39" s="1228"/>
      <c r="CB39" s="1228"/>
      <c r="CC39" s="1228"/>
      <c r="CD39" s="1228"/>
      <c r="CE39" s="1228"/>
      <c r="CF39" s="1228"/>
      <c r="CG39" s="1228"/>
      <c r="CH39" s="1228"/>
      <c r="CI39" s="1228"/>
      <c r="CJ39" s="1228"/>
      <c r="CK39" s="1228"/>
      <c r="CL39" s="1228"/>
      <c r="CM39" s="1228"/>
      <c r="CN39" s="1228"/>
      <c r="CO39" s="1228"/>
      <c r="CP39" s="1228"/>
      <c r="CQ39" s="1228"/>
      <c r="CR39" s="1228"/>
      <c r="CS39" s="1228"/>
      <c r="CT39" s="1228"/>
      <c r="CU39" s="1228"/>
      <c r="CV39" s="1228"/>
      <c r="CW39" s="1228"/>
      <c r="CX39" s="1228"/>
      <c r="CY39" s="1228"/>
      <c r="CZ39" s="1228"/>
      <c r="DA39" s="1228"/>
      <c r="DB39" s="1228"/>
      <c r="DC39" s="1228"/>
      <c r="DD39" s="1229"/>
    </row>
    <row r="40" spans="2:109" ht="13.2" x14ac:dyDescent="0.2">
      <c r="B40" s="1230"/>
      <c r="DD40" s="1230"/>
      <c r="DE40" s="1219"/>
    </row>
    <row r="41" spans="2:109" ht="16.2" x14ac:dyDescent="0.2">
      <c r="B41" s="1231" t="s">
        <v>601</v>
      </c>
      <c r="C41" s="1222"/>
      <c r="D41" s="1222"/>
      <c r="E41" s="1222"/>
      <c r="F41" s="1222"/>
      <c r="G41" s="1222"/>
      <c r="H41" s="1222"/>
      <c r="I41" s="1222"/>
      <c r="J41" s="1222"/>
      <c r="K41" s="1222"/>
      <c r="L41" s="1222"/>
      <c r="M41" s="1222"/>
      <c r="N41" s="1222"/>
      <c r="O41" s="1222"/>
      <c r="P41" s="1222"/>
      <c r="Q41" s="1222"/>
      <c r="R41" s="1222"/>
      <c r="S41" s="1222"/>
      <c r="T41" s="1222"/>
      <c r="U41" s="1222"/>
      <c r="V41" s="1222"/>
      <c r="W41" s="1222"/>
      <c r="X41" s="1222"/>
      <c r="Y41" s="1222"/>
      <c r="Z41" s="1222"/>
      <c r="AA41" s="1222"/>
      <c r="AB41" s="1222"/>
      <c r="AC41" s="1222"/>
      <c r="AD41" s="1222"/>
      <c r="AE41" s="1222"/>
      <c r="AF41" s="1222"/>
      <c r="AG41" s="1222"/>
      <c r="AH41" s="1222"/>
      <c r="AI41" s="1222"/>
      <c r="AJ41" s="1222"/>
      <c r="AK41" s="1222"/>
      <c r="AL41" s="1222"/>
      <c r="AM41" s="1222"/>
      <c r="AN41" s="1222"/>
      <c r="AO41" s="1222"/>
      <c r="AP41" s="1222"/>
      <c r="AQ41" s="1222"/>
      <c r="AR41" s="1222"/>
      <c r="AS41" s="1222"/>
      <c r="AT41" s="1222"/>
      <c r="AU41" s="1222"/>
      <c r="AV41" s="1222"/>
      <c r="AW41" s="1222"/>
      <c r="AX41" s="1222"/>
      <c r="AY41" s="1222"/>
      <c r="AZ41" s="1222"/>
      <c r="BA41" s="1222"/>
      <c r="BB41" s="1222"/>
      <c r="BC41" s="1222"/>
      <c r="BD41" s="1222"/>
      <c r="BE41" s="1222"/>
      <c r="BF41" s="1222"/>
      <c r="BG41" s="1222"/>
      <c r="BH41" s="1222"/>
      <c r="BI41" s="1222"/>
      <c r="BJ41" s="1222"/>
      <c r="BK41" s="1222"/>
      <c r="BL41" s="1222"/>
      <c r="BM41" s="1222"/>
      <c r="BN41" s="1222"/>
      <c r="BO41" s="1222"/>
      <c r="BP41" s="1222"/>
      <c r="BQ41" s="1222"/>
      <c r="BR41" s="1222"/>
      <c r="BS41" s="1222"/>
      <c r="BT41" s="1222"/>
      <c r="BU41" s="1222"/>
      <c r="BV41" s="1222"/>
      <c r="BW41" s="1222"/>
      <c r="BX41" s="1222"/>
      <c r="BY41" s="1222"/>
      <c r="BZ41" s="1222"/>
      <c r="CA41" s="1222"/>
      <c r="CB41" s="1222"/>
      <c r="CC41" s="1222"/>
      <c r="CD41" s="1222"/>
      <c r="CE41" s="1222"/>
      <c r="CF41" s="1222"/>
      <c r="CG41" s="1222"/>
      <c r="CH41" s="1222"/>
      <c r="CI41" s="1222"/>
      <c r="CJ41" s="1222"/>
      <c r="CK41" s="1222"/>
      <c r="CL41" s="1222"/>
      <c r="CM41" s="1222"/>
      <c r="CN41" s="1222"/>
      <c r="CO41" s="1222"/>
      <c r="CP41" s="1222"/>
      <c r="CQ41" s="1222"/>
      <c r="CR41" s="1222"/>
      <c r="CS41" s="1222"/>
      <c r="CT41" s="1222"/>
      <c r="CU41" s="1222"/>
      <c r="CV41" s="1222"/>
      <c r="CW41" s="1222"/>
      <c r="CX41" s="1222"/>
      <c r="CY41" s="1222"/>
      <c r="CZ41" s="1222"/>
      <c r="DA41" s="1222"/>
      <c r="DB41" s="1222"/>
      <c r="DC41" s="1222"/>
      <c r="DD41" s="1224"/>
    </row>
    <row r="42" spans="2:109" ht="13.2" x14ac:dyDescent="0.2">
      <c r="B42" s="1225"/>
      <c r="G42" s="1232"/>
      <c r="I42" s="1233"/>
      <c r="J42" s="1233"/>
      <c r="K42" s="1233"/>
      <c r="AM42" s="1232"/>
      <c r="AN42" s="1232" t="s">
        <v>602</v>
      </c>
      <c r="AP42" s="1233"/>
      <c r="AQ42" s="1233"/>
      <c r="AR42" s="1233"/>
      <c r="AY42" s="1232"/>
      <c r="BA42" s="1233"/>
      <c r="BB42" s="1233"/>
      <c r="BC42" s="1233"/>
      <c r="BK42" s="1232"/>
      <c r="BM42" s="1233"/>
      <c r="BN42" s="1233"/>
      <c r="BO42" s="1233"/>
      <c r="BW42" s="1232"/>
      <c r="BY42" s="1233"/>
      <c r="BZ42" s="1233"/>
      <c r="CA42" s="1233"/>
      <c r="CI42" s="1232"/>
      <c r="CK42" s="1233"/>
      <c r="CL42" s="1233"/>
      <c r="CM42" s="1233"/>
      <c r="CU42" s="1232"/>
      <c r="CW42" s="1233"/>
      <c r="CX42" s="1233"/>
      <c r="CY42" s="1233"/>
    </row>
    <row r="43" spans="2:109" ht="13.5" customHeight="1" x14ac:dyDescent="0.2">
      <c r="B43" s="1225"/>
      <c r="AN43" s="1234" t="s">
        <v>603</v>
      </c>
      <c r="AO43" s="1235"/>
      <c r="AP43" s="1235"/>
      <c r="AQ43" s="1235"/>
      <c r="AR43" s="1235"/>
      <c r="AS43" s="1235"/>
      <c r="AT43" s="1235"/>
      <c r="AU43" s="1235"/>
      <c r="AV43" s="1235"/>
      <c r="AW43" s="1235"/>
      <c r="AX43" s="1235"/>
      <c r="AY43" s="1235"/>
      <c r="AZ43" s="1235"/>
      <c r="BA43" s="1235"/>
      <c r="BB43" s="1235"/>
      <c r="BC43" s="1235"/>
      <c r="BD43" s="1235"/>
      <c r="BE43" s="1235"/>
      <c r="BF43" s="1235"/>
      <c r="BG43" s="1235"/>
      <c r="BH43" s="1235"/>
      <c r="BI43" s="1235"/>
      <c r="BJ43" s="1235"/>
      <c r="BK43" s="1235"/>
      <c r="BL43" s="1235"/>
      <c r="BM43" s="1235"/>
      <c r="BN43" s="1235"/>
      <c r="BO43" s="1235"/>
      <c r="BP43" s="1235"/>
      <c r="BQ43" s="1235"/>
      <c r="BR43" s="1235"/>
      <c r="BS43" s="1235"/>
      <c r="BT43" s="1235"/>
      <c r="BU43" s="1235"/>
      <c r="BV43" s="1235"/>
      <c r="BW43" s="1235"/>
      <c r="BX43" s="1235"/>
      <c r="BY43" s="1235"/>
      <c r="BZ43" s="1235"/>
      <c r="CA43" s="1235"/>
      <c r="CB43" s="1235"/>
      <c r="CC43" s="1235"/>
      <c r="CD43" s="1235"/>
      <c r="CE43" s="1235"/>
      <c r="CF43" s="1235"/>
      <c r="CG43" s="1235"/>
      <c r="CH43" s="1235"/>
      <c r="CI43" s="1235"/>
      <c r="CJ43" s="1235"/>
      <c r="CK43" s="1235"/>
      <c r="CL43" s="1235"/>
      <c r="CM43" s="1235"/>
      <c r="CN43" s="1235"/>
      <c r="CO43" s="1235"/>
      <c r="CP43" s="1235"/>
      <c r="CQ43" s="1235"/>
      <c r="CR43" s="1235"/>
      <c r="CS43" s="1235"/>
      <c r="CT43" s="1235"/>
      <c r="CU43" s="1235"/>
      <c r="CV43" s="1235"/>
      <c r="CW43" s="1235"/>
      <c r="CX43" s="1235"/>
      <c r="CY43" s="1235"/>
      <c r="CZ43" s="1235"/>
      <c r="DA43" s="1235"/>
      <c r="DB43" s="1235"/>
      <c r="DC43" s="1236"/>
    </row>
    <row r="44" spans="2:109" ht="13.2" x14ac:dyDescent="0.2">
      <c r="B44" s="1225"/>
      <c r="AN44" s="1237"/>
      <c r="AO44" s="1238"/>
      <c r="AP44" s="1238"/>
      <c r="AQ44" s="1238"/>
      <c r="AR44" s="1238"/>
      <c r="AS44" s="1238"/>
      <c r="AT44" s="1238"/>
      <c r="AU44" s="1238"/>
      <c r="AV44" s="1238"/>
      <c r="AW44" s="1238"/>
      <c r="AX44" s="1238"/>
      <c r="AY44" s="1238"/>
      <c r="AZ44" s="1238"/>
      <c r="BA44" s="1238"/>
      <c r="BB44" s="1238"/>
      <c r="BC44" s="1238"/>
      <c r="BD44" s="1238"/>
      <c r="BE44" s="1238"/>
      <c r="BF44" s="1238"/>
      <c r="BG44" s="1238"/>
      <c r="BH44" s="1238"/>
      <c r="BI44" s="1238"/>
      <c r="BJ44" s="1238"/>
      <c r="BK44" s="1238"/>
      <c r="BL44" s="1238"/>
      <c r="BM44" s="1238"/>
      <c r="BN44" s="1238"/>
      <c r="BO44" s="1238"/>
      <c r="BP44" s="1238"/>
      <c r="BQ44" s="1238"/>
      <c r="BR44" s="1238"/>
      <c r="BS44" s="1238"/>
      <c r="BT44" s="1238"/>
      <c r="BU44" s="1238"/>
      <c r="BV44" s="1238"/>
      <c r="BW44" s="1238"/>
      <c r="BX44" s="1238"/>
      <c r="BY44" s="1238"/>
      <c r="BZ44" s="1238"/>
      <c r="CA44" s="1238"/>
      <c r="CB44" s="1238"/>
      <c r="CC44" s="1238"/>
      <c r="CD44" s="1238"/>
      <c r="CE44" s="1238"/>
      <c r="CF44" s="1238"/>
      <c r="CG44" s="1238"/>
      <c r="CH44" s="1238"/>
      <c r="CI44" s="1238"/>
      <c r="CJ44" s="1238"/>
      <c r="CK44" s="1238"/>
      <c r="CL44" s="1238"/>
      <c r="CM44" s="1238"/>
      <c r="CN44" s="1238"/>
      <c r="CO44" s="1238"/>
      <c r="CP44" s="1238"/>
      <c r="CQ44" s="1238"/>
      <c r="CR44" s="1238"/>
      <c r="CS44" s="1238"/>
      <c r="CT44" s="1238"/>
      <c r="CU44" s="1238"/>
      <c r="CV44" s="1238"/>
      <c r="CW44" s="1238"/>
      <c r="CX44" s="1238"/>
      <c r="CY44" s="1238"/>
      <c r="CZ44" s="1238"/>
      <c r="DA44" s="1238"/>
      <c r="DB44" s="1238"/>
      <c r="DC44" s="1239"/>
    </row>
    <row r="45" spans="2:109" ht="13.2" x14ac:dyDescent="0.2">
      <c r="B45" s="1225"/>
      <c r="AN45" s="1237"/>
      <c r="AO45" s="1238"/>
      <c r="AP45" s="1238"/>
      <c r="AQ45" s="1238"/>
      <c r="AR45" s="1238"/>
      <c r="AS45" s="1238"/>
      <c r="AT45" s="1238"/>
      <c r="AU45" s="1238"/>
      <c r="AV45" s="1238"/>
      <c r="AW45" s="1238"/>
      <c r="AX45" s="1238"/>
      <c r="AY45" s="1238"/>
      <c r="AZ45" s="1238"/>
      <c r="BA45" s="1238"/>
      <c r="BB45" s="1238"/>
      <c r="BC45" s="1238"/>
      <c r="BD45" s="1238"/>
      <c r="BE45" s="1238"/>
      <c r="BF45" s="1238"/>
      <c r="BG45" s="1238"/>
      <c r="BH45" s="1238"/>
      <c r="BI45" s="1238"/>
      <c r="BJ45" s="1238"/>
      <c r="BK45" s="1238"/>
      <c r="BL45" s="1238"/>
      <c r="BM45" s="1238"/>
      <c r="BN45" s="1238"/>
      <c r="BO45" s="1238"/>
      <c r="BP45" s="1238"/>
      <c r="BQ45" s="1238"/>
      <c r="BR45" s="1238"/>
      <c r="BS45" s="1238"/>
      <c r="BT45" s="1238"/>
      <c r="BU45" s="1238"/>
      <c r="BV45" s="1238"/>
      <c r="BW45" s="1238"/>
      <c r="BX45" s="1238"/>
      <c r="BY45" s="1238"/>
      <c r="BZ45" s="1238"/>
      <c r="CA45" s="1238"/>
      <c r="CB45" s="1238"/>
      <c r="CC45" s="1238"/>
      <c r="CD45" s="1238"/>
      <c r="CE45" s="1238"/>
      <c r="CF45" s="1238"/>
      <c r="CG45" s="1238"/>
      <c r="CH45" s="1238"/>
      <c r="CI45" s="1238"/>
      <c r="CJ45" s="1238"/>
      <c r="CK45" s="1238"/>
      <c r="CL45" s="1238"/>
      <c r="CM45" s="1238"/>
      <c r="CN45" s="1238"/>
      <c r="CO45" s="1238"/>
      <c r="CP45" s="1238"/>
      <c r="CQ45" s="1238"/>
      <c r="CR45" s="1238"/>
      <c r="CS45" s="1238"/>
      <c r="CT45" s="1238"/>
      <c r="CU45" s="1238"/>
      <c r="CV45" s="1238"/>
      <c r="CW45" s="1238"/>
      <c r="CX45" s="1238"/>
      <c r="CY45" s="1238"/>
      <c r="CZ45" s="1238"/>
      <c r="DA45" s="1238"/>
      <c r="DB45" s="1238"/>
      <c r="DC45" s="1239"/>
    </row>
    <row r="46" spans="2:109" ht="13.2" x14ac:dyDescent="0.2">
      <c r="B46" s="1225"/>
      <c r="AN46" s="1237"/>
      <c r="AO46" s="1238"/>
      <c r="AP46" s="1238"/>
      <c r="AQ46" s="1238"/>
      <c r="AR46" s="1238"/>
      <c r="AS46" s="1238"/>
      <c r="AT46" s="1238"/>
      <c r="AU46" s="1238"/>
      <c r="AV46" s="1238"/>
      <c r="AW46" s="1238"/>
      <c r="AX46" s="1238"/>
      <c r="AY46" s="1238"/>
      <c r="AZ46" s="1238"/>
      <c r="BA46" s="1238"/>
      <c r="BB46" s="1238"/>
      <c r="BC46" s="1238"/>
      <c r="BD46" s="1238"/>
      <c r="BE46" s="1238"/>
      <c r="BF46" s="1238"/>
      <c r="BG46" s="1238"/>
      <c r="BH46" s="1238"/>
      <c r="BI46" s="1238"/>
      <c r="BJ46" s="1238"/>
      <c r="BK46" s="1238"/>
      <c r="BL46" s="1238"/>
      <c r="BM46" s="1238"/>
      <c r="BN46" s="1238"/>
      <c r="BO46" s="1238"/>
      <c r="BP46" s="1238"/>
      <c r="BQ46" s="1238"/>
      <c r="BR46" s="1238"/>
      <c r="BS46" s="1238"/>
      <c r="BT46" s="1238"/>
      <c r="BU46" s="1238"/>
      <c r="BV46" s="1238"/>
      <c r="BW46" s="1238"/>
      <c r="BX46" s="1238"/>
      <c r="BY46" s="1238"/>
      <c r="BZ46" s="1238"/>
      <c r="CA46" s="1238"/>
      <c r="CB46" s="1238"/>
      <c r="CC46" s="1238"/>
      <c r="CD46" s="1238"/>
      <c r="CE46" s="1238"/>
      <c r="CF46" s="1238"/>
      <c r="CG46" s="1238"/>
      <c r="CH46" s="1238"/>
      <c r="CI46" s="1238"/>
      <c r="CJ46" s="1238"/>
      <c r="CK46" s="1238"/>
      <c r="CL46" s="1238"/>
      <c r="CM46" s="1238"/>
      <c r="CN46" s="1238"/>
      <c r="CO46" s="1238"/>
      <c r="CP46" s="1238"/>
      <c r="CQ46" s="1238"/>
      <c r="CR46" s="1238"/>
      <c r="CS46" s="1238"/>
      <c r="CT46" s="1238"/>
      <c r="CU46" s="1238"/>
      <c r="CV46" s="1238"/>
      <c r="CW46" s="1238"/>
      <c r="CX46" s="1238"/>
      <c r="CY46" s="1238"/>
      <c r="CZ46" s="1238"/>
      <c r="DA46" s="1238"/>
      <c r="DB46" s="1238"/>
      <c r="DC46" s="1239"/>
    </row>
    <row r="47" spans="2:109" ht="13.2" x14ac:dyDescent="0.2">
      <c r="B47" s="1225"/>
      <c r="AN47" s="1240"/>
      <c r="AO47" s="1241"/>
      <c r="AP47" s="1241"/>
      <c r="AQ47" s="1241"/>
      <c r="AR47" s="1241"/>
      <c r="AS47" s="1241"/>
      <c r="AT47" s="1241"/>
      <c r="AU47" s="1241"/>
      <c r="AV47" s="1241"/>
      <c r="AW47" s="1241"/>
      <c r="AX47" s="1241"/>
      <c r="AY47" s="1241"/>
      <c r="AZ47" s="1241"/>
      <c r="BA47" s="1241"/>
      <c r="BB47" s="1241"/>
      <c r="BC47" s="1241"/>
      <c r="BD47" s="1241"/>
      <c r="BE47" s="1241"/>
      <c r="BF47" s="1241"/>
      <c r="BG47" s="1241"/>
      <c r="BH47" s="1241"/>
      <c r="BI47" s="1241"/>
      <c r="BJ47" s="1241"/>
      <c r="BK47" s="1241"/>
      <c r="BL47" s="1241"/>
      <c r="BM47" s="1241"/>
      <c r="BN47" s="1241"/>
      <c r="BO47" s="1241"/>
      <c r="BP47" s="1241"/>
      <c r="BQ47" s="1241"/>
      <c r="BR47" s="1241"/>
      <c r="BS47" s="1241"/>
      <c r="BT47" s="1241"/>
      <c r="BU47" s="1241"/>
      <c r="BV47" s="1241"/>
      <c r="BW47" s="1241"/>
      <c r="BX47" s="1241"/>
      <c r="BY47" s="1241"/>
      <c r="BZ47" s="1241"/>
      <c r="CA47" s="1241"/>
      <c r="CB47" s="1241"/>
      <c r="CC47" s="1241"/>
      <c r="CD47" s="1241"/>
      <c r="CE47" s="1241"/>
      <c r="CF47" s="1241"/>
      <c r="CG47" s="1241"/>
      <c r="CH47" s="1241"/>
      <c r="CI47" s="1241"/>
      <c r="CJ47" s="1241"/>
      <c r="CK47" s="1241"/>
      <c r="CL47" s="1241"/>
      <c r="CM47" s="1241"/>
      <c r="CN47" s="1241"/>
      <c r="CO47" s="1241"/>
      <c r="CP47" s="1241"/>
      <c r="CQ47" s="1241"/>
      <c r="CR47" s="1241"/>
      <c r="CS47" s="1241"/>
      <c r="CT47" s="1241"/>
      <c r="CU47" s="1241"/>
      <c r="CV47" s="1241"/>
      <c r="CW47" s="1241"/>
      <c r="CX47" s="1241"/>
      <c r="CY47" s="1241"/>
      <c r="CZ47" s="1241"/>
      <c r="DA47" s="1241"/>
      <c r="DB47" s="1241"/>
      <c r="DC47" s="1242"/>
    </row>
    <row r="48" spans="2:109" ht="13.2" x14ac:dyDescent="0.2">
      <c r="B48" s="1225"/>
      <c r="H48" s="1243"/>
      <c r="I48" s="1243"/>
      <c r="J48" s="1243"/>
      <c r="AN48" s="1243"/>
      <c r="AO48" s="1243"/>
      <c r="AP48" s="1243"/>
      <c r="AZ48" s="1243"/>
      <c r="BA48" s="1243"/>
      <c r="BB48" s="1243"/>
      <c r="BL48" s="1243"/>
      <c r="BM48" s="1243"/>
      <c r="BN48" s="1243"/>
      <c r="BX48" s="1243"/>
      <c r="BY48" s="1243"/>
      <c r="BZ48" s="1243"/>
      <c r="CJ48" s="1243"/>
      <c r="CK48" s="1243"/>
      <c r="CL48" s="1243"/>
      <c r="CV48" s="1243"/>
      <c r="CW48" s="1243"/>
      <c r="CX48" s="1243"/>
    </row>
    <row r="49" spans="1:109" ht="13.2" x14ac:dyDescent="0.2">
      <c r="B49" s="1225"/>
      <c r="AN49" s="1219" t="s">
        <v>604</v>
      </c>
    </row>
    <row r="50" spans="1:109" ht="13.2" x14ac:dyDescent="0.2">
      <c r="B50" s="1225"/>
      <c r="G50" s="1244"/>
      <c r="H50" s="1244"/>
      <c r="I50" s="1244"/>
      <c r="J50" s="1244"/>
      <c r="K50" s="1245"/>
      <c r="L50" s="1245"/>
      <c r="M50" s="1246"/>
      <c r="N50" s="1246"/>
      <c r="AN50" s="1247"/>
      <c r="AO50" s="1248"/>
      <c r="AP50" s="1248"/>
      <c r="AQ50" s="1248"/>
      <c r="AR50" s="1248"/>
      <c r="AS50" s="1248"/>
      <c r="AT50" s="1248"/>
      <c r="AU50" s="1248"/>
      <c r="AV50" s="1248"/>
      <c r="AW50" s="1248"/>
      <c r="AX50" s="1248"/>
      <c r="AY50" s="1248"/>
      <c r="AZ50" s="1248"/>
      <c r="BA50" s="1248"/>
      <c r="BB50" s="1248"/>
      <c r="BC50" s="1248"/>
      <c r="BD50" s="1248"/>
      <c r="BE50" s="1248"/>
      <c r="BF50" s="1248"/>
      <c r="BG50" s="1248"/>
      <c r="BH50" s="1248"/>
      <c r="BI50" s="1248"/>
      <c r="BJ50" s="1248"/>
      <c r="BK50" s="1248"/>
      <c r="BL50" s="1248"/>
      <c r="BM50" s="1248"/>
      <c r="BN50" s="1248"/>
      <c r="BO50" s="1249"/>
      <c r="BP50" s="1250" t="s">
        <v>556</v>
      </c>
      <c r="BQ50" s="1250"/>
      <c r="BR50" s="1250"/>
      <c r="BS50" s="1250"/>
      <c r="BT50" s="1250"/>
      <c r="BU50" s="1250"/>
      <c r="BV50" s="1250"/>
      <c r="BW50" s="1250"/>
      <c r="BX50" s="1250" t="s">
        <v>557</v>
      </c>
      <c r="BY50" s="1250"/>
      <c r="BZ50" s="1250"/>
      <c r="CA50" s="1250"/>
      <c r="CB50" s="1250"/>
      <c r="CC50" s="1250"/>
      <c r="CD50" s="1250"/>
      <c r="CE50" s="1250"/>
      <c r="CF50" s="1250" t="s">
        <v>558</v>
      </c>
      <c r="CG50" s="1250"/>
      <c r="CH50" s="1250"/>
      <c r="CI50" s="1250"/>
      <c r="CJ50" s="1250"/>
      <c r="CK50" s="1250"/>
      <c r="CL50" s="1250"/>
      <c r="CM50" s="1250"/>
      <c r="CN50" s="1250" t="s">
        <v>559</v>
      </c>
      <c r="CO50" s="1250"/>
      <c r="CP50" s="1250"/>
      <c r="CQ50" s="1250"/>
      <c r="CR50" s="1250"/>
      <c r="CS50" s="1250"/>
      <c r="CT50" s="1250"/>
      <c r="CU50" s="1250"/>
      <c r="CV50" s="1250" t="s">
        <v>560</v>
      </c>
      <c r="CW50" s="1250"/>
      <c r="CX50" s="1250"/>
      <c r="CY50" s="1250"/>
      <c r="CZ50" s="1250"/>
      <c r="DA50" s="1250"/>
      <c r="DB50" s="1250"/>
      <c r="DC50" s="1250"/>
    </row>
    <row r="51" spans="1:109" ht="13.5" customHeight="1" x14ac:dyDescent="0.2">
      <c r="B51" s="1225"/>
      <c r="G51" s="1251"/>
      <c r="H51" s="1251"/>
      <c r="I51" s="1252"/>
      <c r="J51" s="1252"/>
      <c r="K51" s="1253"/>
      <c r="L51" s="1253"/>
      <c r="M51" s="1253"/>
      <c r="N51" s="1253"/>
      <c r="AM51" s="1243"/>
      <c r="AN51" s="1254" t="s">
        <v>605</v>
      </c>
      <c r="AO51" s="1254"/>
      <c r="AP51" s="1254"/>
      <c r="AQ51" s="1254"/>
      <c r="AR51" s="1254"/>
      <c r="AS51" s="1254"/>
      <c r="AT51" s="1254"/>
      <c r="AU51" s="1254"/>
      <c r="AV51" s="1254"/>
      <c r="AW51" s="1254"/>
      <c r="AX51" s="1254"/>
      <c r="AY51" s="1254"/>
      <c r="AZ51" s="1254"/>
      <c r="BA51" s="1254"/>
      <c r="BB51" s="1254" t="s">
        <v>606</v>
      </c>
      <c r="BC51" s="1254"/>
      <c r="BD51" s="1254"/>
      <c r="BE51" s="1254"/>
      <c r="BF51" s="1254"/>
      <c r="BG51" s="1254"/>
      <c r="BH51" s="1254"/>
      <c r="BI51" s="1254"/>
      <c r="BJ51" s="1254"/>
      <c r="BK51" s="1254"/>
      <c r="BL51" s="1254"/>
      <c r="BM51" s="1254"/>
      <c r="BN51" s="1254"/>
      <c r="BO51" s="1254"/>
      <c r="BP51" s="1255"/>
      <c r="BQ51" s="1255"/>
      <c r="BR51" s="1255"/>
      <c r="BS51" s="1255"/>
      <c r="BT51" s="1255"/>
      <c r="BU51" s="1255"/>
      <c r="BV51" s="1255"/>
      <c r="BW51" s="1255"/>
      <c r="BX51" s="1255"/>
      <c r="BY51" s="1255"/>
      <c r="BZ51" s="1255"/>
      <c r="CA51" s="1255"/>
      <c r="CB51" s="1255"/>
      <c r="CC51" s="1255"/>
      <c r="CD51" s="1255"/>
      <c r="CE51" s="1255"/>
      <c r="CF51" s="1255">
        <v>8.1</v>
      </c>
      <c r="CG51" s="1255"/>
      <c r="CH51" s="1255"/>
      <c r="CI51" s="1255"/>
      <c r="CJ51" s="1255"/>
      <c r="CK51" s="1255"/>
      <c r="CL51" s="1255"/>
      <c r="CM51" s="1255"/>
      <c r="CN51" s="1255">
        <v>3.5</v>
      </c>
      <c r="CO51" s="1255"/>
      <c r="CP51" s="1255"/>
      <c r="CQ51" s="1255"/>
      <c r="CR51" s="1255"/>
      <c r="CS51" s="1255"/>
      <c r="CT51" s="1255"/>
      <c r="CU51" s="1255"/>
      <c r="CV51" s="1255"/>
      <c r="CW51" s="1255"/>
      <c r="CX51" s="1255"/>
      <c r="CY51" s="1255"/>
      <c r="CZ51" s="1255"/>
      <c r="DA51" s="1255"/>
      <c r="DB51" s="1255"/>
      <c r="DC51" s="1255"/>
    </row>
    <row r="52" spans="1:109" ht="13.2" x14ac:dyDescent="0.2">
      <c r="B52" s="1225"/>
      <c r="G52" s="1251"/>
      <c r="H52" s="1251"/>
      <c r="I52" s="1252"/>
      <c r="J52" s="1252"/>
      <c r="K52" s="1253"/>
      <c r="L52" s="1253"/>
      <c r="M52" s="1253"/>
      <c r="N52" s="1253"/>
      <c r="AM52" s="1243"/>
      <c r="AN52" s="1254"/>
      <c r="AO52" s="1254"/>
      <c r="AP52" s="1254"/>
      <c r="AQ52" s="1254"/>
      <c r="AR52" s="1254"/>
      <c r="AS52" s="1254"/>
      <c r="AT52" s="1254"/>
      <c r="AU52" s="1254"/>
      <c r="AV52" s="1254"/>
      <c r="AW52" s="1254"/>
      <c r="AX52" s="1254"/>
      <c r="AY52" s="1254"/>
      <c r="AZ52" s="1254"/>
      <c r="BA52" s="1254"/>
      <c r="BB52" s="1254"/>
      <c r="BC52" s="1254"/>
      <c r="BD52" s="1254"/>
      <c r="BE52" s="1254"/>
      <c r="BF52" s="1254"/>
      <c r="BG52" s="1254"/>
      <c r="BH52" s="1254"/>
      <c r="BI52" s="1254"/>
      <c r="BJ52" s="1254"/>
      <c r="BK52" s="1254"/>
      <c r="BL52" s="1254"/>
      <c r="BM52" s="1254"/>
      <c r="BN52" s="1254"/>
      <c r="BO52" s="1254"/>
      <c r="BP52" s="1255"/>
      <c r="BQ52" s="1255"/>
      <c r="BR52" s="1255"/>
      <c r="BS52" s="1255"/>
      <c r="BT52" s="1255"/>
      <c r="BU52" s="1255"/>
      <c r="BV52" s="1255"/>
      <c r="BW52" s="1255"/>
      <c r="BX52" s="1255"/>
      <c r="BY52" s="1255"/>
      <c r="BZ52" s="1255"/>
      <c r="CA52" s="1255"/>
      <c r="CB52" s="1255"/>
      <c r="CC52" s="1255"/>
      <c r="CD52" s="1255"/>
      <c r="CE52" s="1255"/>
      <c r="CF52" s="1255"/>
      <c r="CG52" s="1255"/>
      <c r="CH52" s="1255"/>
      <c r="CI52" s="1255"/>
      <c r="CJ52" s="1255"/>
      <c r="CK52" s="1255"/>
      <c r="CL52" s="1255"/>
      <c r="CM52" s="1255"/>
      <c r="CN52" s="1255"/>
      <c r="CO52" s="1255"/>
      <c r="CP52" s="1255"/>
      <c r="CQ52" s="1255"/>
      <c r="CR52" s="1255"/>
      <c r="CS52" s="1255"/>
      <c r="CT52" s="1255"/>
      <c r="CU52" s="1255"/>
      <c r="CV52" s="1255"/>
      <c r="CW52" s="1255"/>
      <c r="CX52" s="1255"/>
      <c r="CY52" s="1255"/>
      <c r="CZ52" s="1255"/>
      <c r="DA52" s="1255"/>
      <c r="DB52" s="1255"/>
      <c r="DC52" s="1255"/>
    </row>
    <row r="53" spans="1:109" ht="13.2" x14ac:dyDescent="0.2">
      <c r="A53" s="1233"/>
      <c r="B53" s="1225"/>
      <c r="G53" s="1251"/>
      <c r="H53" s="1251"/>
      <c r="I53" s="1244"/>
      <c r="J53" s="1244"/>
      <c r="K53" s="1253"/>
      <c r="L53" s="1253"/>
      <c r="M53" s="1253"/>
      <c r="N53" s="1253"/>
      <c r="AM53" s="1243"/>
      <c r="AN53" s="1254"/>
      <c r="AO53" s="1254"/>
      <c r="AP53" s="1254"/>
      <c r="AQ53" s="1254"/>
      <c r="AR53" s="1254"/>
      <c r="AS53" s="1254"/>
      <c r="AT53" s="1254"/>
      <c r="AU53" s="1254"/>
      <c r="AV53" s="1254"/>
      <c r="AW53" s="1254"/>
      <c r="AX53" s="1254"/>
      <c r="AY53" s="1254"/>
      <c r="AZ53" s="1254"/>
      <c r="BA53" s="1254"/>
      <c r="BB53" s="1254" t="s">
        <v>607</v>
      </c>
      <c r="BC53" s="1254"/>
      <c r="BD53" s="1254"/>
      <c r="BE53" s="1254"/>
      <c r="BF53" s="1254"/>
      <c r="BG53" s="1254"/>
      <c r="BH53" s="1254"/>
      <c r="BI53" s="1254"/>
      <c r="BJ53" s="1254"/>
      <c r="BK53" s="1254"/>
      <c r="BL53" s="1254"/>
      <c r="BM53" s="1254"/>
      <c r="BN53" s="1254"/>
      <c r="BO53" s="1254"/>
      <c r="BP53" s="1255">
        <v>36.700000000000003</v>
      </c>
      <c r="BQ53" s="1255"/>
      <c r="BR53" s="1255"/>
      <c r="BS53" s="1255"/>
      <c r="BT53" s="1255"/>
      <c r="BU53" s="1255"/>
      <c r="BV53" s="1255"/>
      <c r="BW53" s="1255"/>
      <c r="BX53" s="1255">
        <v>37.200000000000003</v>
      </c>
      <c r="BY53" s="1255"/>
      <c r="BZ53" s="1255"/>
      <c r="CA53" s="1255"/>
      <c r="CB53" s="1255"/>
      <c r="CC53" s="1255"/>
      <c r="CD53" s="1255"/>
      <c r="CE53" s="1255"/>
      <c r="CF53" s="1255">
        <v>37.299999999999997</v>
      </c>
      <c r="CG53" s="1255"/>
      <c r="CH53" s="1255"/>
      <c r="CI53" s="1255"/>
      <c r="CJ53" s="1255"/>
      <c r="CK53" s="1255"/>
      <c r="CL53" s="1255"/>
      <c r="CM53" s="1255"/>
      <c r="CN53" s="1255">
        <v>38</v>
      </c>
      <c r="CO53" s="1255"/>
      <c r="CP53" s="1255"/>
      <c r="CQ53" s="1255"/>
      <c r="CR53" s="1255"/>
      <c r="CS53" s="1255"/>
      <c r="CT53" s="1255"/>
      <c r="CU53" s="1255"/>
      <c r="CV53" s="1255">
        <v>38.5</v>
      </c>
      <c r="CW53" s="1255"/>
      <c r="CX53" s="1255"/>
      <c r="CY53" s="1255"/>
      <c r="CZ53" s="1255"/>
      <c r="DA53" s="1255"/>
      <c r="DB53" s="1255"/>
      <c r="DC53" s="1255"/>
    </row>
    <row r="54" spans="1:109" ht="13.2" x14ac:dyDescent="0.2">
      <c r="A54" s="1233"/>
      <c r="B54" s="1225"/>
      <c r="G54" s="1251"/>
      <c r="H54" s="1251"/>
      <c r="I54" s="1244"/>
      <c r="J54" s="1244"/>
      <c r="K54" s="1253"/>
      <c r="L54" s="1253"/>
      <c r="M54" s="1253"/>
      <c r="N54" s="1253"/>
      <c r="AM54" s="1243"/>
      <c r="AN54" s="1254"/>
      <c r="AO54" s="1254"/>
      <c r="AP54" s="1254"/>
      <c r="AQ54" s="1254"/>
      <c r="AR54" s="1254"/>
      <c r="AS54" s="1254"/>
      <c r="AT54" s="1254"/>
      <c r="AU54" s="1254"/>
      <c r="AV54" s="1254"/>
      <c r="AW54" s="1254"/>
      <c r="AX54" s="1254"/>
      <c r="AY54" s="1254"/>
      <c r="AZ54" s="1254"/>
      <c r="BA54" s="1254"/>
      <c r="BB54" s="1254"/>
      <c r="BC54" s="1254"/>
      <c r="BD54" s="1254"/>
      <c r="BE54" s="1254"/>
      <c r="BF54" s="1254"/>
      <c r="BG54" s="1254"/>
      <c r="BH54" s="1254"/>
      <c r="BI54" s="1254"/>
      <c r="BJ54" s="1254"/>
      <c r="BK54" s="1254"/>
      <c r="BL54" s="1254"/>
      <c r="BM54" s="1254"/>
      <c r="BN54" s="1254"/>
      <c r="BO54" s="1254"/>
      <c r="BP54" s="1255"/>
      <c r="BQ54" s="1255"/>
      <c r="BR54" s="1255"/>
      <c r="BS54" s="1255"/>
      <c r="BT54" s="1255"/>
      <c r="BU54" s="1255"/>
      <c r="BV54" s="1255"/>
      <c r="BW54" s="1255"/>
      <c r="BX54" s="1255"/>
      <c r="BY54" s="1255"/>
      <c r="BZ54" s="1255"/>
      <c r="CA54" s="1255"/>
      <c r="CB54" s="1255"/>
      <c r="CC54" s="1255"/>
      <c r="CD54" s="1255"/>
      <c r="CE54" s="1255"/>
      <c r="CF54" s="1255"/>
      <c r="CG54" s="1255"/>
      <c r="CH54" s="1255"/>
      <c r="CI54" s="1255"/>
      <c r="CJ54" s="1255"/>
      <c r="CK54" s="1255"/>
      <c r="CL54" s="1255"/>
      <c r="CM54" s="1255"/>
      <c r="CN54" s="1255"/>
      <c r="CO54" s="1255"/>
      <c r="CP54" s="1255"/>
      <c r="CQ54" s="1255"/>
      <c r="CR54" s="1255"/>
      <c r="CS54" s="1255"/>
      <c r="CT54" s="1255"/>
      <c r="CU54" s="1255"/>
      <c r="CV54" s="1255"/>
      <c r="CW54" s="1255"/>
      <c r="CX54" s="1255"/>
      <c r="CY54" s="1255"/>
      <c r="CZ54" s="1255"/>
      <c r="DA54" s="1255"/>
      <c r="DB54" s="1255"/>
      <c r="DC54" s="1255"/>
    </row>
    <row r="55" spans="1:109" ht="13.2" x14ac:dyDescent="0.2">
      <c r="A55" s="1233"/>
      <c r="B55" s="1225"/>
      <c r="G55" s="1244"/>
      <c r="H55" s="1244"/>
      <c r="I55" s="1244"/>
      <c r="J55" s="1244"/>
      <c r="K55" s="1253"/>
      <c r="L55" s="1253"/>
      <c r="M55" s="1253"/>
      <c r="N55" s="1253"/>
      <c r="AN55" s="1250" t="s">
        <v>608</v>
      </c>
      <c r="AO55" s="1250"/>
      <c r="AP55" s="1250"/>
      <c r="AQ55" s="1250"/>
      <c r="AR55" s="1250"/>
      <c r="AS55" s="1250"/>
      <c r="AT55" s="1250"/>
      <c r="AU55" s="1250"/>
      <c r="AV55" s="1250"/>
      <c r="AW55" s="1250"/>
      <c r="AX55" s="1250"/>
      <c r="AY55" s="1250"/>
      <c r="AZ55" s="1250"/>
      <c r="BA55" s="1250"/>
      <c r="BB55" s="1254" t="s">
        <v>606</v>
      </c>
      <c r="BC55" s="1254"/>
      <c r="BD55" s="1254"/>
      <c r="BE55" s="1254"/>
      <c r="BF55" s="1254"/>
      <c r="BG55" s="1254"/>
      <c r="BH55" s="1254"/>
      <c r="BI55" s="1254"/>
      <c r="BJ55" s="1254"/>
      <c r="BK55" s="1254"/>
      <c r="BL55" s="1254"/>
      <c r="BM55" s="1254"/>
      <c r="BN55" s="1254"/>
      <c r="BO55" s="1254"/>
      <c r="BP55" s="1255">
        <v>18.2</v>
      </c>
      <c r="BQ55" s="1255"/>
      <c r="BR55" s="1255"/>
      <c r="BS55" s="1255"/>
      <c r="BT55" s="1255"/>
      <c r="BU55" s="1255"/>
      <c r="BV55" s="1255"/>
      <c r="BW55" s="1255"/>
      <c r="BX55" s="1255">
        <v>20.3</v>
      </c>
      <c r="BY55" s="1255"/>
      <c r="BZ55" s="1255"/>
      <c r="CA55" s="1255"/>
      <c r="CB55" s="1255"/>
      <c r="CC55" s="1255"/>
      <c r="CD55" s="1255"/>
      <c r="CE55" s="1255"/>
      <c r="CF55" s="1255">
        <v>15.5</v>
      </c>
      <c r="CG55" s="1255"/>
      <c r="CH55" s="1255"/>
      <c r="CI55" s="1255"/>
      <c r="CJ55" s="1255"/>
      <c r="CK55" s="1255"/>
      <c r="CL55" s="1255"/>
      <c r="CM55" s="1255"/>
      <c r="CN55" s="1255">
        <v>4.5999999999999996</v>
      </c>
      <c r="CO55" s="1255"/>
      <c r="CP55" s="1255"/>
      <c r="CQ55" s="1255"/>
      <c r="CR55" s="1255"/>
      <c r="CS55" s="1255"/>
      <c r="CT55" s="1255"/>
      <c r="CU55" s="1255"/>
      <c r="CV55" s="1255">
        <v>1.6</v>
      </c>
      <c r="CW55" s="1255"/>
      <c r="CX55" s="1255"/>
      <c r="CY55" s="1255"/>
      <c r="CZ55" s="1255"/>
      <c r="DA55" s="1255"/>
      <c r="DB55" s="1255"/>
      <c r="DC55" s="1255"/>
    </row>
    <row r="56" spans="1:109" ht="13.2" x14ac:dyDescent="0.2">
      <c r="A56" s="1233"/>
      <c r="B56" s="1225"/>
      <c r="G56" s="1244"/>
      <c r="H56" s="1244"/>
      <c r="I56" s="1244"/>
      <c r="J56" s="1244"/>
      <c r="K56" s="1253"/>
      <c r="L56" s="1253"/>
      <c r="M56" s="1253"/>
      <c r="N56" s="1253"/>
      <c r="AN56" s="1250"/>
      <c r="AO56" s="1250"/>
      <c r="AP56" s="1250"/>
      <c r="AQ56" s="1250"/>
      <c r="AR56" s="1250"/>
      <c r="AS56" s="1250"/>
      <c r="AT56" s="1250"/>
      <c r="AU56" s="1250"/>
      <c r="AV56" s="1250"/>
      <c r="AW56" s="1250"/>
      <c r="AX56" s="1250"/>
      <c r="AY56" s="1250"/>
      <c r="AZ56" s="1250"/>
      <c r="BA56" s="1250"/>
      <c r="BB56" s="1254"/>
      <c r="BC56" s="1254"/>
      <c r="BD56" s="1254"/>
      <c r="BE56" s="1254"/>
      <c r="BF56" s="1254"/>
      <c r="BG56" s="1254"/>
      <c r="BH56" s="1254"/>
      <c r="BI56" s="1254"/>
      <c r="BJ56" s="1254"/>
      <c r="BK56" s="1254"/>
      <c r="BL56" s="1254"/>
      <c r="BM56" s="1254"/>
      <c r="BN56" s="1254"/>
      <c r="BO56" s="1254"/>
      <c r="BP56" s="1255"/>
      <c r="BQ56" s="1255"/>
      <c r="BR56" s="1255"/>
      <c r="BS56" s="1255"/>
      <c r="BT56" s="1255"/>
      <c r="BU56" s="1255"/>
      <c r="BV56" s="1255"/>
      <c r="BW56" s="1255"/>
      <c r="BX56" s="1255"/>
      <c r="BY56" s="1255"/>
      <c r="BZ56" s="1255"/>
      <c r="CA56" s="1255"/>
      <c r="CB56" s="1255"/>
      <c r="CC56" s="1255"/>
      <c r="CD56" s="1255"/>
      <c r="CE56" s="1255"/>
      <c r="CF56" s="1255"/>
      <c r="CG56" s="1255"/>
      <c r="CH56" s="1255"/>
      <c r="CI56" s="1255"/>
      <c r="CJ56" s="1255"/>
      <c r="CK56" s="1255"/>
      <c r="CL56" s="1255"/>
      <c r="CM56" s="1255"/>
      <c r="CN56" s="1255"/>
      <c r="CO56" s="1255"/>
      <c r="CP56" s="1255"/>
      <c r="CQ56" s="1255"/>
      <c r="CR56" s="1255"/>
      <c r="CS56" s="1255"/>
      <c r="CT56" s="1255"/>
      <c r="CU56" s="1255"/>
      <c r="CV56" s="1255"/>
      <c r="CW56" s="1255"/>
      <c r="CX56" s="1255"/>
      <c r="CY56" s="1255"/>
      <c r="CZ56" s="1255"/>
      <c r="DA56" s="1255"/>
      <c r="DB56" s="1255"/>
      <c r="DC56" s="1255"/>
    </row>
    <row r="57" spans="1:109" s="1233" customFormat="1" ht="13.2" x14ac:dyDescent="0.2">
      <c r="B57" s="1256"/>
      <c r="G57" s="1244"/>
      <c r="H57" s="1244"/>
      <c r="I57" s="1257"/>
      <c r="J57" s="1257"/>
      <c r="K57" s="1253"/>
      <c r="L57" s="1253"/>
      <c r="M57" s="1253"/>
      <c r="N57" s="1253"/>
      <c r="AM57" s="1219"/>
      <c r="AN57" s="1250"/>
      <c r="AO57" s="1250"/>
      <c r="AP57" s="1250"/>
      <c r="AQ57" s="1250"/>
      <c r="AR57" s="1250"/>
      <c r="AS57" s="1250"/>
      <c r="AT57" s="1250"/>
      <c r="AU57" s="1250"/>
      <c r="AV57" s="1250"/>
      <c r="AW57" s="1250"/>
      <c r="AX57" s="1250"/>
      <c r="AY57" s="1250"/>
      <c r="AZ57" s="1250"/>
      <c r="BA57" s="1250"/>
      <c r="BB57" s="1254" t="s">
        <v>607</v>
      </c>
      <c r="BC57" s="1254"/>
      <c r="BD57" s="1254"/>
      <c r="BE57" s="1254"/>
      <c r="BF57" s="1254"/>
      <c r="BG57" s="1254"/>
      <c r="BH57" s="1254"/>
      <c r="BI57" s="1254"/>
      <c r="BJ57" s="1254"/>
      <c r="BK57" s="1254"/>
      <c r="BL57" s="1254"/>
      <c r="BM57" s="1254"/>
      <c r="BN57" s="1254"/>
      <c r="BO57" s="1254"/>
      <c r="BP57" s="1255">
        <v>59.3</v>
      </c>
      <c r="BQ57" s="1255"/>
      <c r="BR57" s="1255"/>
      <c r="BS57" s="1255"/>
      <c r="BT57" s="1255"/>
      <c r="BU57" s="1255"/>
      <c r="BV57" s="1255"/>
      <c r="BW57" s="1255"/>
      <c r="BX57" s="1255">
        <v>60.3</v>
      </c>
      <c r="BY57" s="1255"/>
      <c r="BZ57" s="1255"/>
      <c r="CA57" s="1255"/>
      <c r="CB57" s="1255"/>
      <c r="CC57" s="1255"/>
      <c r="CD57" s="1255"/>
      <c r="CE57" s="1255"/>
      <c r="CF57" s="1255">
        <v>61.5</v>
      </c>
      <c r="CG57" s="1255"/>
      <c r="CH57" s="1255"/>
      <c r="CI57" s="1255"/>
      <c r="CJ57" s="1255"/>
      <c r="CK57" s="1255"/>
      <c r="CL57" s="1255"/>
      <c r="CM57" s="1255"/>
      <c r="CN57" s="1255">
        <v>61</v>
      </c>
      <c r="CO57" s="1255"/>
      <c r="CP57" s="1255"/>
      <c r="CQ57" s="1255"/>
      <c r="CR57" s="1255"/>
      <c r="CS57" s="1255"/>
      <c r="CT57" s="1255"/>
      <c r="CU57" s="1255"/>
      <c r="CV57" s="1255">
        <v>62.3</v>
      </c>
      <c r="CW57" s="1255"/>
      <c r="CX57" s="1255"/>
      <c r="CY57" s="1255"/>
      <c r="CZ57" s="1255"/>
      <c r="DA57" s="1255"/>
      <c r="DB57" s="1255"/>
      <c r="DC57" s="1255"/>
      <c r="DD57" s="1258"/>
      <c r="DE57" s="1256"/>
    </row>
    <row r="58" spans="1:109" s="1233" customFormat="1" ht="13.2" x14ac:dyDescent="0.2">
      <c r="A58" s="1219"/>
      <c r="B58" s="1256"/>
      <c r="G58" s="1244"/>
      <c r="H58" s="1244"/>
      <c r="I58" s="1257"/>
      <c r="J58" s="1257"/>
      <c r="K58" s="1253"/>
      <c r="L58" s="1253"/>
      <c r="M58" s="1253"/>
      <c r="N58" s="1253"/>
      <c r="AM58" s="1219"/>
      <c r="AN58" s="1250"/>
      <c r="AO58" s="1250"/>
      <c r="AP58" s="1250"/>
      <c r="AQ58" s="1250"/>
      <c r="AR58" s="1250"/>
      <c r="AS58" s="1250"/>
      <c r="AT58" s="1250"/>
      <c r="AU58" s="1250"/>
      <c r="AV58" s="1250"/>
      <c r="AW58" s="1250"/>
      <c r="AX58" s="1250"/>
      <c r="AY58" s="1250"/>
      <c r="AZ58" s="1250"/>
      <c r="BA58" s="1250"/>
      <c r="BB58" s="1254"/>
      <c r="BC58" s="1254"/>
      <c r="BD58" s="1254"/>
      <c r="BE58" s="1254"/>
      <c r="BF58" s="1254"/>
      <c r="BG58" s="1254"/>
      <c r="BH58" s="1254"/>
      <c r="BI58" s="1254"/>
      <c r="BJ58" s="1254"/>
      <c r="BK58" s="1254"/>
      <c r="BL58" s="1254"/>
      <c r="BM58" s="1254"/>
      <c r="BN58" s="1254"/>
      <c r="BO58" s="1254"/>
      <c r="BP58" s="1255"/>
      <c r="BQ58" s="1255"/>
      <c r="BR58" s="1255"/>
      <c r="BS58" s="1255"/>
      <c r="BT58" s="1255"/>
      <c r="BU58" s="1255"/>
      <c r="BV58" s="1255"/>
      <c r="BW58" s="1255"/>
      <c r="BX58" s="1255"/>
      <c r="BY58" s="1255"/>
      <c r="BZ58" s="1255"/>
      <c r="CA58" s="1255"/>
      <c r="CB58" s="1255"/>
      <c r="CC58" s="1255"/>
      <c r="CD58" s="1255"/>
      <c r="CE58" s="1255"/>
      <c r="CF58" s="1255"/>
      <c r="CG58" s="1255"/>
      <c r="CH58" s="1255"/>
      <c r="CI58" s="1255"/>
      <c r="CJ58" s="1255"/>
      <c r="CK58" s="1255"/>
      <c r="CL58" s="1255"/>
      <c r="CM58" s="1255"/>
      <c r="CN58" s="1255"/>
      <c r="CO58" s="1255"/>
      <c r="CP58" s="1255"/>
      <c r="CQ58" s="1255"/>
      <c r="CR58" s="1255"/>
      <c r="CS58" s="1255"/>
      <c r="CT58" s="1255"/>
      <c r="CU58" s="1255"/>
      <c r="CV58" s="1255"/>
      <c r="CW58" s="1255"/>
      <c r="CX58" s="1255"/>
      <c r="CY58" s="1255"/>
      <c r="CZ58" s="1255"/>
      <c r="DA58" s="1255"/>
      <c r="DB58" s="1255"/>
      <c r="DC58" s="1255"/>
      <c r="DD58" s="1258"/>
      <c r="DE58" s="1256"/>
    </row>
    <row r="59" spans="1:109" s="1233" customFormat="1" ht="13.2" x14ac:dyDescent="0.2">
      <c r="A59" s="1219"/>
      <c r="B59" s="1256"/>
      <c r="K59" s="1259"/>
      <c r="L59" s="1259"/>
      <c r="M59" s="1259"/>
      <c r="N59" s="1259"/>
      <c r="AQ59" s="1259"/>
      <c r="AR59" s="1259"/>
      <c r="AS59" s="1259"/>
      <c r="AT59" s="1259"/>
      <c r="BC59" s="1259"/>
      <c r="BD59" s="1259"/>
      <c r="BE59" s="1259"/>
      <c r="BF59" s="1259"/>
      <c r="BO59" s="1259"/>
      <c r="BP59" s="1259"/>
      <c r="BQ59" s="1259"/>
      <c r="BR59" s="1259"/>
      <c r="CA59" s="1259"/>
      <c r="CB59" s="1259"/>
      <c r="CC59" s="1259"/>
      <c r="CD59" s="1259"/>
      <c r="CM59" s="1259"/>
      <c r="CN59" s="1259"/>
      <c r="CO59" s="1259"/>
      <c r="CP59" s="1259"/>
      <c r="CY59" s="1259"/>
      <c r="CZ59" s="1259"/>
      <c r="DA59" s="1259"/>
      <c r="DB59" s="1259"/>
      <c r="DC59" s="1259"/>
      <c r="DD59" s="1258"/>
      <c r="DE59" s="1256"/>
    </row>
    <row r="60" spans="1:109" s="1233" customFormat="1" ht="13.2" x14ac:dyDescent="0.2">
      <c r="A60" s="1219"/>
      <c r="B60" s="1256"/>
      <c r="K60" s="1259"/>
      <c r="L60" s="1259"/>
      <c r="M60" s="1259"/>
      <c r="N60" s="1259"/>
      <c r="AQ60" s="1259"/>
      <c r="AR60" s="1259"/>
      <c r="AS60" s="1259"/>
      <c r="AT60" s="1259"/>
      <c r="BC60" s="1259"/>
      <c r="BD60" s="1259"/>
      <c r="BE60" s="1259"/>
      <c r="BF60" s="1259"/>
      <c r="BO60" s="1259"/>
      <c r="BP60" s="1259"/>
      <c r="BQ60" s="1259"/>
      <c r="BR60" s="1259"/>
      <c r="CA60" s="1259"/>
      <c r="CB60" s="1259"/>
      <c r="CC60" s="1259"/>
      <c r="CD60" s="1259"/>
      <c r="CM60" s="1259"/>
      <c r="CN60" s="1259"/>
      <c r="CO60" s="1259"/>
      <c r="CP60" s="1259"/>
      <c r="CY60" s="1259"/>
      <c r="CZ60" s="1259"/>
      <c r="DA60" s="1259"/>
      <c r="DB60" s="1259"/>
      <c r="DC60" s="1259"/>
      <c r="DD60" s="1258"/>
      <c r="DE60" s="1256"/>
    </row>
    <row r="61" spans="1:109" s="1233" customFormat="1" ht="13.2" x14ac:dyDescent="0.2">
      <c r="A61" s="1219"/>
      <c r="B61" s="1260"/>
      <c r="C61" s="1261"/>
      <c r="D61" s="1261"/>
      <c r="E61" s="1261"/>
      <c r="F61" s="1261"/>
      <c r="G61" s="1261"/>
      <c r="H61" s="1261"/>
      <c r="I61" s="1261"/>
      <c r="J61" s="1261"/>
      <c r="K61" s="1261"/>
      <c r="L61" s="1261"/>
      <c r="M61" s="1262"/>
      <c r="N61" s="1262"/>
      <c r="O61" s="1261"/>
      <c r="P61" s="1261"/>
      <c r="Q61" s="1261"/>
      <c r="R61" s="1261"/>
      <c r="S61" s="1261"/>
      <c r="T61" s="1261"/>
      <c r="U61" s="1261"/>
      <c r="V61" s="1261"/>
      <c r="W61" s="1261"/>
      <c r="X61" s="1261"/>
      <c r="Y61" s="1261"/>
      <c r="Z61" s="1261"/>
      <c r="AA61" s="1261"/>
      <c r="AB61" s="1261"/>
      <c r="AC61" s="1261"/>
      <c r="AD61" s="1261"/>
      <c r="AE61" s="1261"/>
      <c r="AF61" s="1261"/>
      <c r="AG61" s="1261"/>
      <c r="AH61" s="1261"/>
      <c r="AI61" s="1261"/>
      <c r="AJ61" s="1261"/>
      <c r="AK61" s="1261"/>
      <c r="AL61" s="1261"/>
      <c r="AM61" s="1261"/>
      <c r="AN61" s="1261"/>
      <c r="AO61" s="1261"/>
      <c r="AP61" s="1261"/>
      <c r="AQ61" s="1261"/>
      <c r="AR61" s="1261"/>
      <c r="AS61" s="1262"/>
      <c r="AT61" s="1262"/>
      <c r="AU61" s="1261"/>
      <c r="AV61" s="1261"/>
      <c r="AW61" s="1261"/>
      <c r="AX61" s="1261"/>
      <c r="AY61" s="1261"/>
      <c r="AZ61" s="1261"/>
      <c r="BA61" s="1261"/>
      <c r="BB61" s="1261"/>
      <c r="BC61" s="1261"/>
      <c r="BD61" s="1261"/>
      <c r="BE61" s="1262"/>
      <c r="BF61" s="1262"/>
      <c r="BG61" s="1261"/>
      <c r="BH61" s="1261"/>
      <c r="BI61" s="1261"/>
      <c r="BJ61" s="1261"/>
      <c r="BK61" s="1261"/>
      <c r="BL61" s="1261"/>
      <c r="BM61" s="1261"/>
      <c r="BN61" s="1261"/>
      <c r="BO61" s="1261"/>
      <c r="BP61" s="1261"/>
      <c r="BQ61" s="1262"/>
      <c r="BR61" s="1262"/>
      <c r="BS61" s="1261"/>
      <c r="BT61" s="1261"/>
      <c r="BU61" s="1261"/>
      <c r="BV61" s="1261"/>
      <c r="BW61" s="1261"/>
      <c r="BX61" s="1261"/>
      <c r="BY61" s="1261"/>
      <c r="BZ61" s="1261"/>
      <c r="CA61" s="1261"/>
      <c r="CB61" s="1261"/>
      <c r="CC61" s="1262"/>
      <c r="CD61" s="1262"/>
      <c r="CE61" s="1261"/>
      <c r="CF61" s="1261"/>
      <c r="CG61" s="1261"/>
      <c r="CH61" s="1261"/>
      <c r="CI61" s="1261"/>
      <c r="CJ61" s="1261"/>
      <c r="CK61" s="1261"/>
      <c r="CL61" s="1261"/>
      <c r="CM61" s="1261"/>
      <c r="CN61" s="1261"/>
      <c r="CO61" s="1262"/>
      <c r="CP61" s="1262"/>
      <c r="CQ61" s="1261"/>
      <c r="CR61" s="1261"/>
      <c r="CS61" s="1261"/>
      <c r="CT61" s="1261"/>
      <c r="CU61" s="1261"/>
      <c r="CV61" s="1261"/>
      <c r="CW61" s="1261"/>
      <c r="CX61" s="1261"/>
      <c r="CY61" s="1261"/>
      <c r="CZ61" s="1261"/>
      <c r="DA61" s="1262"/>
      <c r="DB61" s="1262"/>
      <c r="DC61" s="1262"/>
      <c r="DD61" s="1263"/>
      <c r="DE61" s="1256"/>
    </row>
    <row r="62" spans="1:109" ht="13.2" x14ac:dyDescent="0.2">
      <c r="B62" s="1230"/>
      <c r="C62" s="1230"/>
      <c r="D62" s="1230"/>
      <c r="E62" s="1230"/>
      <c r="F62" s="1230"/>
      <c r="G62" s="1230"/>
      <c r="H62" s="1230"/>
      <c r="I62" s="1230"/>
      <c r="J62" s="1230"/>
      <c r="K62" s="1230"/>
      <c r="L62" s="1230"/>
      <c r="M62" s="1230"/>
      <c r="N62" s="1230"/>
      <c r="O62" s="1230"/>
      <c r="P62" s="1230"/>
      <c r="Q62" s="1230"/>
      <c r="R62" s="1230"/>
      <c r="S62" s="1230"/>
      <c r="T62" s="1230"/>
      <c r="U62" s="1230"/>
      <c r="V62" s="1230"/>
      <c r="W62" s="1230"/>
      <c r="X62" s="1230"/>
      <c r="Y62" s="1230"/>
      <c r="Z62" s="1230"/>
      <c r="AA62" s="1230"/>
      <c r="AB62" s="1230"/>
      <c r="AC62" s="1230"/>
      <c r="AD62" s="1230"/>
      <c r="AE62" s="1230"/>
      <c r="AF62" s="1230"/>
      <c r="AG62" s="1230"/>
      <c r="AH62" s="1230"/>
      <c r="AI62" s="1230"/>
      <c r="AJ62" s="1230"/>
      <c r="AK62" s="1230"/>
      <c r="AL62" s="1230"/>
      <c r="AM62" s="1230"/>
      <c r="AN62" s="1230"/>
      <c r="AO62" s="1230"/>
      <c r="AP62" s="1230"/>
      <c r="AQ62" s="1230"/>
      <c r="AR62" s="1230"/>
      <c r="AS62" s="1230"/>
      <c r="AT62" s="1230"/>
      <c r="AU62" s="1230"/>
      <c r="AV62" s="1230"/>
      <c r="AW62" s="1230"/>
      <c r="AX62" s="1230"/>
      <c r="AY62" s="1230"/>
      <c r="AZ62" s="1230"/>
      <c r="BA62" s="1230"/>
      <c r="BB62" s="1230"/>
      <c r="BC62" s="1230"/>
      <c r="BD62" s="1230"/>
      <c r="BE62" s="1230"/>
      <c r="BF62" s="1230"/>
      <c r="BG62" s="1230"/>
      <c r="BH62" s="1230"/>
      <c r="BI62" s="1230"/>
      <c r="BJ62" s="1230"/>
      <c r="BK62" s="1230"/>
      <c r="BL62" s="1230"/>
      <c r="BM62" s="1230"/>
      <c r="BN62" s="1230"/>
      <c r="BO62" s="1230"/>
      <c r="BP62" s="1230"/>
      <c r="BQ62" s="1230"/>
      <c r="BR62" s="1230"/>
      <c r="BS62" s="1230"/>
      <c r="BT62" s="1230"/>
      <c r="BU62" s="1230"/>
      <c r="BV62" s="1230"/>
      <c r="BW62" s="1230"/>
      <c r="BX62" s="1230"/>
      <c r="BY62" s="1230"/>
      <c r="BZ62" s="1230"/>
      <c r="CA62" s="1230"/>
      <c r="CB62" s="1230"/>
      <c r="CC62" s="1230"/>
      <c r="CD62" s="1230"/>
      <c r="CE62" s="1230"/>
      <c r="CF62" s="1230"/>
      <c r="CG62" s="1230"/>
      <c r="CH62" s="1230"/>
      <c r="CI62" s="1230"/>
      <c r="CJ62" s="1230"/>
      <c r="CK62" s="1230"/>
      <c r="CL62" s="1230"/>
      <c r="CM62" s="1230"/>
      <c r="CN62" s="1230"/>
      <c r="CO62" s="1230"/>
      <c r="CP62" s="1230"/>
      <c r="CQ62" s="1230"/>
      <c r="CR62" s="1230"/>
      <c r="CS62" s="1230"/>
      <c r="CT62" s="1230"/>
      <c r="CU62" s="1230"/>
      <c r="CV62" s="1230"/>
      <c r="CW62" s="1230"/>
      <c r="CX62" s="1230"/>
      <c r="CY62" s="1230"/>
      <c r="CZ62" s="1230"/>
      <c r="DA62" s="1230"/>
      <c r="DB62" s="1230"/>
      <c r="DC62" s="1230"/>
      <c r="DD62" s="1230"/>
      <c r="DE62" s="1219"/>
    </row>
    <row r="63" spans="1:109" ht="16.2" x14ac:dyDescent="0.2">
      <c r="B63" s="1264" t="s">
        <v>609</v>
      </c>
    </row>
    <row r="64" spans="1:109" ht="13.2" x14ac:dyDescent="0.2">
      <c r="B64" s="1225"/>
      <c r="G64" s="1232"/>
      <c r="I64" s="1265"/>
      <c r="J64" s="1265"/>
      <c r="K64" s="1265"/>
      <c r="L64" s="1265"/>
      <c r="M64" s="1265"/>
      <c r="N64" s="1266"/>
      <c r="AM64" s="1232"/>
      <c r="AN64" s="1232" t="s">
        <v>602</v>
      </c>
      <c r="AP64" s="1233"/>
      <c r="AQ64" s="1233"/>
      <c r="AR64" s="1233"/>
      <c r="AY64" s="1232"/>
      <c r="BA64" s="1233"/>
      <c r="BB64" s="1233"/>
      <c r="BC64" s="1233"/>
      <c r="BK64" s="1232"/>
      <c r="BM64" s="1233"/>
      <c r="BN64" s="1233"/>
      <c r="BO64" s="1233"/>
      <c r="BW64" s="1232"/>
      <c r="BY64" s="1233"/>
      <c r="BZ64" s="1233"/>
      <c r="CA64" s="1233"/>
      <c r="CI64" s="1232"/>
      <c r="CK64" s="1233"/>
      <c r="CL64" s="1233"/>
      <c r="CM64" s="1233"/>
      <c r="CU64" s="1232"/>
      <c r="CW64" s="1233"/>
      <c r="CX64" s="1233"/>
      <c r="CY64" s="1233"/>
    </row>
    <row r="65" spans="2:107" ht="13.2" x14ac:dyDescent="0.2">
      <c r="B65" s="1225"/>
      <c r="AN65" s="1234" t="s">
        <v>610</v>
      </c>
      <c r="AO65" s="1235"/>
      <c r="AP65" s="1235"/>
      <c r="AQ65" s="1235"/>
      <c r="AR65" s="1235"/>
      <c r="AS65" s="1235"/>
      <c r="AT65" s="1235"/>
      <c r="AU65" s="1235"/>
      <c r="AV65" s="1235"/>
      <c r="AW65" s="1235"/>
      <c r="AX65" s="1235"/>
      <c r="AY65" s="1235"/>
      <c r="AZ65" s="1235"/>
      <c r="BA65" s="1235"/>
      <c r="BB65" s="1235"/>
      <c r="BC65" s="1235"/>
      <c r="BD65" s="1235"/>
      <c r="BE65" s="1235"/>
      <c r="BF65" s="1235"/>
      <c r="BG65" s="1235"/>
      <c r="BH65" s="1235"/>
      <c r="BI65" s="1235"/>
      <c r="BJ65" s="1235"/>
      <c r="BK65" s="1235"/>
      <c r="BL65" s="1235"/>
      <c r="BM65" s="1235"/>
      <c r="BN65" s="1235"/>
      <c r="BO65" s="1235"/>
      <c r="BP65" s="1235"/>
      <c r="BQ65" s="1235"/>
      <c r="BR65" s="1235"/>
      <c r="BS65" s="1235"/>
      <c r="BT65" s="1235"/>
      <c r="BU65" s="1235"/>
      <c r="BV65" s="1235"/>
      <c r="BW65" s="1235"/>
      <c r="BX65" s="1235"/>
      <c r="BY65" s="1235"/>
      <c r="BZ65" s="1235"/>
      <c r="CA65" s="1235"/>
      <c r="CB65" s="1235"/>
      <c r="CC65" s="1235"/>
      <c r="CD65" s="1235"/>
      <c r="CE65" s="1235"/>
      <c r="CF65" s="1235"/>
      <c r="CG65" s="1235"/>
      <c r="CH65" s="1235"/>
      <c r="CI65" s="1235"/>
      <c r="CJ65" s="1235"/>
      <c r="CK65" s="1235"/>
      <c r="CL65" s="1235"/>
      <c r="CM65" s="1235"/>
      <c r="CN65" s="1235"/>
      <c r="CO65" s="1235"/>
      <c r="CP65" s="1235"/>
      <c r="CQ65" s="1235"/>
      <c r="CR65" s="1235"/>
      <c r="CS65" s="1235"/>
      <c r="CT65" s="1235"/>
      <c r="CU65" s="1235"/>
      <c r="CV65" s="1235"/>
      <c r="CW65" s="1235"/>
      <c r="CX65" s="1235"/>
      <c r="CY65" s="1235"/>
      <c r="CZ65" s="1235"/>
      <c r="DA65" s="1235"/>
      <c r="DB65" s="1235"/>
      <c r="DC65" s="1236"/>
    </row>
    <row r="66" spans="2:107" ht="13.2" x14ac:dyDescent="0.2">
      <c r="B66" s="1225"/>
      <c r="AN66" s="1237"/>
      <c r="AO66" s="1238"/>
      <c r="AP66" s="1238"/>
      <c r="AQ66" s="1238"/>
      <c r="AR66" s="1238"/>
      <c r="AS66" s="1238"/>
      <c r="AT66" s="1238"/>
      <c r="AU66" s="1238"/>
      <c r="AV66" s="1238"/>
      <c r="AW66" s="1238"/>
      <c r="AX66" s="1238"/>
      <c r="AY66" s="1238"/>
      <c r="AZ66" s="1238"/>
      <c r="BA66" s="1238"/>
      <c r="BB66" s="1238"/>
      <c r="BC66" s="1238"/>
      <c r="BD66" s="1238"/>
      <c r="BE66" s="1238"/>
      <c r="BF66" s="1238"/>
      <c r="BG66" s="1238"/>
      <c r="BH66" s="1238"/>
      <c r="BI66" s="1238"/>
      <c r="BJ66" s="1238"/>
      <c r="BK66" s="1238"/>
      <c r="BL66" s="1238"/>
      <c r="BM66" s="1238"/>
      <c r="BN66" s="1238"/>
      <c r="BO66" s="1238"/>
      <c r="BP66" s="1238"/>
      <c r="BQ66" s="1238"/>
      <c r="BR66" s="1238"/>
      <c r="BS66" s="1238"/>
      <c r="BT66" s="1238"/>
      <c r="BU66" s="1238"/>
      <c r="BV66" s="1238"/>
      <c r="BW66" s="1238"/>
      <c r="BX66" s="1238"/>
      <c r="BY66" s="1238"/>
      <c r="BZ66" s="1238"/>
      <c r="CA66" s="1238"/>
      <c r="CB66" s="1238"/>
      <c r="CC66" s="1238"/>
      <c r="CD66" s="1238"/>
      <c r="CE66" s="1238"/>
      <c r="CF66" s="1238"/>
      <c r="CG66" s="1238"/>
      <c r="CH66" s="1238"/>
      <c r="CI66" s="1238"/>
      <c r="CJ66" s="1238"/>
      <c r="CK66" s="1238"/>
      <c r="CL66" s="1238"/>
      <c r="CM66" s="1238"/>
      <c r="CN66" s="1238"/>
      <c r="CO66" s="1238"/>
      <c r="CP66" s="1238"/>
      <c r="CQ66" s="1238"/>
      <c r="CR66" s="1238"/>
      <c r="CS66" s="1238"/>
      <c r="CT66" s="1238"/>
      <c r="CU66" s="1238"/>
      <c r="CV66" s="1238"/>
      <c r="CW66" s="1238"/>
      <c r="CX66" s="1238"/>
      <c r="CY66" s="1238"/>
      <c r="CZ66" s="1238"/>
      <c r="DA66" s="1238"/>
      <c r="DB66" s="1238"/>
      <c r="DC66" s="1239"/>
    </row>
    <row r="67" spans="2:107" ht="13.2" x14ac:dyDescent="0.2">
      <c r="B67" s="1225"/>
      <c r="AN67" s="1237"/>
      <c r="AO67" s="1238"/>
      <c r="AP67" s="1238"/>
      <c r="AQ67" s="1238"/>
      <c r="AR67" s="1238"/>
      <c r="AS67" s="1238"/>
      <c r="AT67" s="1238"/>
      <c r="AU67" s="1238"/>
      <c r="AV67" s="1238"/>
      <c r="AW67" s="1238"/>
      <c r="AX67" s="1238"/>
      <c r="AY67" s="1238"/>
      <c r="AZ67" s="1238"/>
      <c r="BA67" s="1238"/>
      <c r="BB67" s="1238"/>
      <c r="BC67" s="1238"/>
      <c r="BD67" s="1238"/>
      <c r="BE67" s="1238"/>
      <c r="BF67" s="1238"/>
      <c r="BG67" s="1238"/>
      <c r="BH67" s="1238"/>
      <c r="BI67" s="1238"/>
      <c r="BJ67" s="1238"/>
      <c r="BK67" s="1238"/>
      <c r="BL67" s="1238"/>
      <c r="BM67" s="1238"/>
      <c r="BN67" s="1238"/>
      <c r="BO67" s="1238"/>
      <c r="BP67" s="1238"/>
      <c r="BQ67" s="1238"/>
      <c r="BR67" s="1238"/>
      <c r="BS67" s="1238"/>
      <c r="BT67" s="1238"/>
      <c r="BU67" s="1238"/>
      <c r="BV67" s="1238"/>
      <c r="BW67" s="1238"/>
      <c r="BX67" s="1238"/>
      <c r="BY67" s="1238"/>
      <c r="BZ67" s="1238"/>
      <c r="CA67" s="1238"/>
      <c r="CB67" s="1238"/>
      <c r="CC67" s="1238"/>
      <c r="CD67" s="1238"/>
      <c r="CE67" s="1238"/>
      <c r="CF67" s="1238"/>
      <c r="CG67" s="1238"/>
      <c r="CH67" s="1238"/>
      <c r="CI67" s="1238"/>
      <c r="CJ67" s="1238"/>
      <c r="CK67" s="1238"/>
      <c r="CL67" s="1238"/>
      <c r="CM67" s="1238"/>
      <c r="CN67" s="1238"/>
      <c r="CO67" s="1238"/>
      <c r="CP67" s="1238"/>
      <c r="CQ67" s="1238"/>
      <c r="CR67" s="1238"/>
      <c r="CS67" s="1238"/>
      <c r="CT67" s="1238"/>
      <c r="CU67" s="1238"/>
      <c r="CV67" s="1238"/>
      <c r="CW67" s="1238"/>
      <c r="CX67" s="1238"/>
      <c r="CY67" s="1238"/>
      <c r="CZ67" s="1238"/>
      <c r="DA67" s="1238"/>
      <c r="DB67" s="1238"/>
      <c r="DC67" s="1239"/>
    </row>
    <row r="68" spans="2:107" ht="13.2" x14ac:dyDescent="0.2">
      <c r="B68" s="1225"/>
      <c r="AN68" s="1237"/>
      <c r="AO68" s="1238"/>
      <c r="AP68" s="1238"/>
      <c r="AQ68" s="1238"/>
      <c r="AR68" s="1238"/>
      <c r="AS68" s="1238"/>
      <c r="AT68" s="1238"/>
      <c r="AU68" s="1238"/>
      <c r="AV68" s="1238"/>
      <c r="AW68" s="1238"/>
      <c r="AX68" s="1238"/>
      <c r="AY68" s="1238"/>
      <c r="AZ68" s="1238"/>
      <c r="BA68" s="1238"/>
      <c r="BB68" s="1238"/>
      <c r="BC68" s="1238"/>
      <c r="BD68" s="1238"/>
      <c r="BE68" s="1238"/>
      <c r="BF68" s="1238"/>
      <c r="BG68" s="1238"/>
      <c r="BH68" s="1238"/>
      <c r="BI68" s="1238"/>
      <c r="BJ68" s="1238"/>
      <c r="BK68" s="1238"/>
      <c r="BL68" s="1238"/>
      <c r="BM68" s="1238"/>
      <c r="BN68" s="1238"/>
      <c r="BO68" s="1238"/>
      <c r="BP68" s="1238"/>
      <c r="BQ68" s="1238"/>
      <c r="BR68" s="1238"/>
      <c r="BS68" s="1238"/>
      <c r="BT68" s="1238"/>
      <c r="BU68" s="1238"/>
      <c r="BV68" s="1238"/>
      <c r="BW68" s="1238"/>
      <c r="BX68" s="1238"/>
      <c r="BY68" s="1238"/>
      <c r="BZ68" s="1238"/>
      <c r="CA68" s="1238"/>
      <c r="CB68" s="1238"/>
      <c r="CC68" s="1238"/>
      <c r="CD68" s="1238"/>
      <c r="CE68" s="1238"/>
      <c r="CF68" s="1238"/>
      <c r="CG68" s="1238"/>
      <c r="CH68" s="1238"/>
      <c r="CI68" s="1238"/>
      <c r="CJ68" s="1238"/>
      <c r="CK68" s="1238"/>
      <c r="CL68" s="1238"/>
      <c r="CM68" s="1238"/>
      <c r="CN68" s="1238"/>
      <c r="CO68" s="1238"/>
      <c r="CP68" s="1238"/>
      <c r="CQ68" s="1238"/>
      <c r="CR68" s="1238"/>
      <c r="CS68" s="1238"/>
      <c r="CT68" s="1238"/>
      <c r="CU68" s="1238"/>
      <c r="CV68" s="1238"/>
      <c r="CW68" s="1238"/>
      <c r="CX68" s="1238"/>
      <c r="CY68" s="1238"/>
      <c r="CZ68" s="1238"/>
      <c r="DA68" s="1238"/>
      <c r="DB68" s="1238"/>
      <c r="DC68" s="1239"/>
    </row>
    <row r="69" spans="2:107" ht="13.2" x14ac:dyDescent="0.2">
      <c r="B69" s="1225"/>
      <c r="AN69" s="1240"/>
      <c r="AO69" s="1241"/>
      <c r="AP69" s="1241"/>
      <c r="AQ69" s="1241"/>
      <c r="AR69" s="1241"/>
      <c r="AS69" s="1241"/>
      <c r="AT69" s="1241"/>
      <c r="AU69" s="1241"/>
      <c r="AV69" s="1241"/>
      <c r="AW69" s="1241"/>
      <c r="AX69" s="1241"/>
      <c r="AY69" s="1241"/>
      <c r="AZ69" s="1241"/>
      <c r="BA69" s="1241"/>
      <c r="BB69" s="1241"/>
      <c r="BC69" s="1241"/>
      <c r="BD69" s="1241"/>
      <c r="BE69" s="1241"/>
      <c r="BF69" s="1241"/>
      <c r="BG69" s="1241"/>
      <c r="BH69" s="1241"/>
      <c r="BI69" s="1241"/>
      <c r="BJ69" s="1241"/>
      <c r="BK69" s="1241"/>
      <c r="BL69" s="1241"/>
      <c r="BM69" s="1241"/>
      <c r="BN69" s="1241"/>
      <c r="BO69" s="1241"/>
      <c r="BP69" s="1241"/>
      <c r="BQ69" s="1241"/>
      <c r="BR69" s="1241"/>
      <c r="BS69" s="1241"/>
      <c r="BT69" s="1241"/>
      <c r="BU69" s="1241"/>
      <c r="BV69" s="1241"/>
      <c r="BW69" s="1241"/>
      <c r="BX69" s="1241"/>
      <c r="BY69" s="1241"/>
      <c r="BZ69" s="1241"/>
      <c r="CA69" s="1241"/>
      <c r="CB69" s="1241"/>
      <c r="CC69" s="1241"/>
      <c r="CD69" s="1241"/>
      <c r="CE69" s="1241"/>
      <c r="CF69" s="1241"/>
      <c r="CG69" s="1241"/>
      <c r="CH69" s="1241"/>
      <c r="CI69" s="1241"/>
      <c r="CJ69" s="1241"/>
      <c r="CK69" s="1241"/>
      <c r="CL69" s="1241"/>
      <c r="CM69" s="1241"/>
      <c r="CN69" s="1241"/>
      <c r="CO69" s="1241"/>
      <c r="CP69" s="1241"/>
      <c r="CQ69" s="1241"/>
      <c r="CR69" s="1241"/>
      <c r="CS69" s="1241"/>
      <c r="CT69" s="1241"/>
      <c r="CU69" s="1241"/>
      <c r="CV69" s="1241"/>
      <c r="CW69" s="1241"/>
      <c r="CX69" s="1241"/>
      <c r="CY69" s="1241"/>
      <c r="CZ69" s="1241"/>
      <c r="DA69" s="1241"/>
      <c r="DB69" s="1241"/>
      <c r="DC69" s="1242"/>
    </row>
    <row r="70" spans="2:107" ht="13.2" x14ac:dyDescent="0.2">
      <c r="B70" s="1225"/>
      <c r="H70" s="1267"/>
      <c r="I70" s="1267"/>
      <c r="J70" s="1268"/>
      <c r="K70" s="1268"/>
      <c r="L70" s="1269"/>
      <c r="M70" s="1268"/>
      <c r="N70" s="1269"/>
      <c r="AN70" s="1243"/>
      <c r="AO70" s="1243"/>
      <c r="AP70" s="1243"/>
      <c r="AZ70" s="1243"/>
      <c r="BA70" s="1243"/>
      <c r="BB70" s="1243"/>
      <c r="BL70" s="1243"/>
      <c r="BM70" s="1243"/>
      <c r="BN70" s="1243"/>
      <c r="BX70" s="1243"/>
      <c r="BY70" s="1243"/>
      <c r="BZ70" s="1243"/>
      <c r="CJ70" s="1243"/>
      <c r="CK70" s="1243"/>
      <c r="CL70" s="1243"/>
      <c r="CV70" s="1243"/>
      <c r="CW70" s="1243"/>
      <c r="CX70" s="1243"/>
    </row>
    <row r="71" spans="2:107" ht="13.2" x14ac:dyDescent="0.2">
      <c r="B71" s="1225"/>
      <c r="G71" s="1270"/>
      <c r="I71" s="1271"/>
      <c r="J71" s="1268"/>
      <c r="K71" s="1268"/>
      <c r="L71" s="1269"/>
      <c r="M71" s="1268"/>
      <c r="N71" s="1269"/>
      <c r="AM71" s="1270"/>
      <c r="AN71" s="1219" t="s">
        <v>604</v>
      </c>
    </row>
    <row r="72" spans="2:107" ht="13.2" x14ac:dyDescent="0.2">
      <c r="B72" s="1225"/>
      <c r="G72" s="1244"/>
      <c r="H72" s="1244"/>
      <c r="I72" s="1244"/>
      <c r="J72" s="1244"/>
      <c r="K72" s="1245"/>
      <c r="L72" s="1245"/>
      <c r="M72" s="1246"/>
      <c r="N72" s="1246"/>
      <c r="AN72" s="1247"/>
      <c r="AO72" s="1248"/>
      <c r="AP72" s="1248"/>
      <c r="AQ72" s="1248"/>
      <c r="AR72" s="1248"/>
      <c r="AS72" s="1248"/>
      <c r="AT72" s="1248"/>
      <c r="AU72" s="1248"/>
      <c r="AV72" s="1248"/>
      <c r="AW72" s="1248"/>
      <c r="AX72" s="1248"/>
      <c r="AY72" s="1248"/>
      <c r="AZ72" s="1248"/>
      <c r="BA72" s="1248"/>
      <c r="BB72" s="1248"/>
      <c r="BC72" s="1248"/>
      <c r="BD72" s="1248"/>
      <c r="BE72" s="1248"/>
      <c r="BF72" s="1248"/>
      <c r="BG72" s="1248"/>
      <c r="BH72" s="1248"/>
      <c r="BI72" s="1248"/>
      <c r="BJ72" s="1248"/>
      <c r="BK72" s="1248"/>
      <c r="BL72" s="1248"/>
      <c r="BM72" s="1248"/>
      <c r="BN72" s="1248"/>
      <c r="BO72" s="1249"/>
      <c r="BP72" s="1250" t="s">
        <v>556</v>
      </c>
      <c r="BQ72" s="1250"/>
      <c r="BR72" s="1250"/>
      <c r="BS72" s="1250"/>
      <c r="BT72" s="1250"/>
      <c r="BU72" s="1250"/>
      <c r="BV72" s="1250"/>
      <c r="BW72" s="1250"/>
      <c r="BX72" s="1250" t="s">
        <v>557</v>
      </c>
      <c r="BY72" s="1250"/>
      <c r="BZ72" s="1250"/>
      <c r="CA72" s="1250"/>
      <c r="CB72" s="1250"/>
      <c r="CC72" s="1250"/>
      <c r="CD72" s="1250"/>
      <c r="CE72" s="1250"/>
      <c r="CF72" s="1250" t="s">
        <v>558</v>
      </c>
      <c r="CG72" s="1250"/>
      <c r="CH72" s="1250"/>
      <c r="CI72" s="1250"/>
      <c r="CJ72" s="1250"/>
      <c r="CK72" s="1250"/>
      <c r="CL72" s="1250"/>
      <c r="CM72" s="1250"/>
      <c r="CN72" s="1250" t="s">
        <v>559</v>
      </c>
      <c r="CO72" s="1250"/>
      <c r="CP72" s="1250"/>
      <c r="CQ72" s="1250"/>
      <c r="CR72" s="1250"/>
      <c r="CS72" s="1250"/>
      <c r="CT72" s="1250"/>
      <c r="CU72" s="1250"/>
      <c r="CV72" s="1250" t="s">
        <v>560</v>
      </c>
      <c r="CW72" s="1250"/>
      <c r="CX72" s="1250"/>
      <c r="CY72" s="1250"/>
      <c r="CZ72" s="1250"/>
      <c r="DA72" s="1250"/>
      <c r="DB72" s="1250"/>
      <c r="DC72" s="1250"/>
    </row>
    <row r="73" spans="2:107" ht="13.2" x14ac:dyDescent="0.2">
      <c r="B73" s="1225"/>
      <c r="G73" s="1251"/>
      <c r="H73" s="1251"/>
      <c r="I73" s="1251"/>
      <c r="J73" s="1251"/>
      <c r="K73" s="1272"/>
      <c r="L73" s="1272"/>
      <c r="M73" s="1272"/>
      <c r="N73" s="1272"/>
      <c r="AM73" s="1243"/>
      <c r="AN73" s="1254" t="s">
        <v>605</v>
      </c>
      <c r="AO73" s="1254"/>
      <c r="AP73" s="1254"/>
      <c r="AQ73" s="1254"/>
      <c r="AR73" s="1254"/>
      <c r="AS73" s="1254"/>
      <c r="AT73" s="1254"/>
      <c r="AU73" s="1254"/>
      <c r="AV73" s="1254"/>
      <c r="AW73" s="1254"/>
      <c r="AX73" s="1254"/>
      <c r="AY73" s="1254"/>
      <c r="AZ73" s="1254"/>
      <c r="BA73" s="1254"/>
      <c r="BB73" s="1254" t="s">
        <v>606</v>
      </c>
      <c r="BC73" s="1254"/>
      <c r="BD73" s="1254"/>
      <c r="BE73" s="1254"/>
      <c r="BF73" s="1254"/>
      <c r="BG73" s="1254"/>
      <c r="BH73" s="1254"/>
      <c r="BI73" s="1254"/>
      <c r="BJ73" s="1254"/>
      <c r="BK73" s="1254"/>
      <c r="BL73" s="1254"/>
      <c r="BM73" s="1254"/>
      <c r="BN73" s="1254"/>
      <c r="BO73" s="1254"/>
      <c r="BP73" s="1255"/>
      <c r="BQ73" s="1255"/>
      <c r="BR73" s="1255"/>
      <c r="BS73" s="1255"/>
      <c r="BT73" s="1255"/>
      <c r="BU73" s="1255"/>
      <c r="BV73" s="1255"/>
      <c r="BW73" s="1255"/>
      <c r="BX73" s="1255"/>
      <c r="BY73" s="1255"/>
      <c r="BZ73" s="1255"/>
      <c r="CA73" s="1255"/>
      <c r="CB73" s="1255"/>
      <c r="CC73" s="1255"/>
      <c r="CD73" s="1255"/>
      <c r="CE73" s="1255"/>
      <c r="CF73" s="1255">
        <v>8.1</v>
      </c>
      <c r="CG73" s="1255"/>
      <c r="CH73" s="1255"/>
      <c r="CI73" s="1255"/>
      <c r="CJ73" s="1255"/>
      <c r="CK73" s="1255"/>
      <c r="CL73" s="1255"/>
      <c r="CM73" s="1255"/>
      <c r="CN73" s="1255">
        <v>3.5</v>
      </c>
      <c r="CO73" s="1255"/>
      <c r="CP73" s="1255"/>
      <c r="CQ73" s="1255"/>
      <c r="CR73" s="1255"/>
      <c r="CS73" s="1255"/>
      <c r="CT73" s="1255"/>
      <c r="CU73" s="1255"/>
      <c r="CV73" s="1255"/>
      <c r="CW73" s="1255"/>
      <c r="CX73" s="1255"/>
      <c r="CY73" s="1255"/>
      <c r="CZ73" s="1255"/>
      <c r="DA73" s="1255"/>
      <c r="DB73" s="1255"/>
      <c r="DC73" s="1255"/>
    </row>
    <row r="74" spans="2:107" ht="13.2" x14ac:dyDescent="0.2">
      <c r="B74" s="1225"/>
      <c r="G74" s="1251"/>
      <c r="H74" s="1251"/>
      <c r="I74" s="1251"/>
      <c r="J74" s="1251"/>
      <c r="K74" s="1272"/>
      <c r="L74" s="1272"/>
      <c r="M74" s="1272"/>
      <c r="N74" s="1272"/>
      <c r="AM74" s="1243"/>
      <c r="AN74" s="1254"/>
      <c r="AO74" s="1254"/>
      <c r="AP74" s="1254"/>
      <c r="AQ74" s="1254"/>
      <c r="AR74" s="1254"/>
      <c r="AS74" s="1254"/>
      <c r="AT74" s="1254"/>
      <c r="AU74" s="1254"/>
      <c r="AV74" s="1254"/>
      <c r="AW74" s="1254"/>
      <c r="AX74" s="1254"/>
      <c r="AY74" s="1254"/>
      <c r="AZ74" s="1254"/>
      <c r="BA74" s="1254"/>
      <c r="BB74" s="1254"/>
      <c r="BC74" s="1254"/>
      <c r="BD74" s="1254"/>
      <c r="BE74" s="1254"/>
      <c r="BF74" s="1254"/>
      <c r="BG74" s="1254"/>
      <c r="BH74" s="1254"/>
      <c r="BI74" s="1254"/>
      <c r="BJ74" s="1254"/>
      <c r="BK74" s="1254"/>
      <c r="BL74" s="1254"/>
      <c r="BM74" s="1254"/>
      <c r="BN74" s="1254"/>
      <c r="BO74" s="1254"/>
      <c r="BP74" s="1255"/>
      <c r="BQ74" s="1255"/>
      <c r="BR74" s="1255"/>
      <c r="BS74" s="1255"/>
      <c r="BT74" s="1255"/>
      <c r="BU74" s="1255"/>
      <c r="BV74" s="1255"/>
      <c r="BW74" s="1255"/>
      <c r="BX74" s="1255"/>
      <c r="BY74" s="1255"/>
      <c r="BZ74" s="1255"/>
      <c r="CA74" s="1255"/>
      <c r="CB74" s="1255"/>
      <c r="CC74" s="1255"/>
      <c r="CD74" s="1255"/>
      <c r="CE74" s="1255"/>
      <c r="CF74" s="1255"/>
      <c r="CG74" s="1255"/>
      <c r="CH74" s="1255"/>
      <c r="CI74" s="1255"/>
      <c r="CJ74" s="1255"/>
      <c r="CK74" s="1255"/>
      <c r="CL74" s="1255"/>
      <c r="CM74" s="1255"/>
      <c r="CN74" s="1255"/>
      <c r="CO74" s="1255"/>
      <c r="CP74" s="1255"/>
      <c r="CQ74" s="1255"/>
      <c r="CR74" s="1255"/>
      <c r="CS74" s="1255"/>
      <c r="CT74" s="1255"/>
      <c r="CU74" s="1255"/>
      <c r="CV74" s="1255"/>
      <c r="CW74" s="1255"/>
      <c r="CX74" s="1255"/>
      <c r="CY74" s="1255"/>
      <c r="CZ74" s="1255"/>
      <c r="DA74" s="1255"/>
      <c r="DB74" s="1255"/>
      <c r="DC74" s="1255"/>
    </row>
    <row r="75" spans="2:107" ht="13.2" x14ac:dyDescent="0.2">
      <c r="B75" s="1225"/>
      <c r="G75" s="1251"/>
      <c r="H75" s="1251"/>
      <c r="I75" s="1244"/>
      <c r="J75" s="1244"/>
      <c r="K75" s="1253"/>
      <c r="L75" s="1253"/>
      <c r="M75" s="1253"/>
      <c r="N75" s="1253"/>
      <c r="AM75" s="1243"/>
      <c r="AN75" s="1254"/>
      <c r="AO75" s="1254"/>
      <c r="AP75" s="1254"/>
      <c r="AQ75" s="1254"/>
      <c r="AR75" s="1254"/>
      <c r="AS75" s="1254"/>
      <c r="AT75" s="1254"/>
      <c r="AU75" s="1254"/>
      <c r="AV75" s="1254"/>
      <c r="AW75" s="1254"/>
      <c r="AX75" s="1254"/>
      <c r="AY75" s="1254"/>
      <c r="AZ75" s="1254"/>
      <c r="BA75" s="1254"/>
      <c r="BB75" s="1254" t="s">
        <v>611</v>
      </c>
      <c r="BC75" s="1254"/>
      <c r="BD75" s="1254"/>
      <c r="BE75" s="1254"/>
      <c r="BF75" s="1254"/>
      <c r="BG75" s="1254"/>
      <c r="BH75" s="1254"/>
      <c r="BI75" s="1254"/>
      <c r="BJ75" s="1254"/>
      <c r="BK75" s="1254"/>
      <c r="BL75" s="1254"/>
      <c r="BM75" s="1254"/>
      <c r="BN75" s="1254"/>
      <c r="BO75" s="1254"/>
      <c r="BP75" s="1255">
        <v>4</v>
      </c>
      <c r="BQ75" s="1255"/>
      <c r="BR75" s="1255"/>
      <c r="BS75" s="1255"/>
      <c r="BT75" s="1255"/>
      <c r="BU75" s="1255"/>
      <c r="BV75" s="1255"/>
      <c r="BW75" s="1255"/>
      <c r="BX75" s="1255">
        <v>4.0999999999999996</v>
      </c>
      <c r="BY75" s="1255"/>
      <c r="BZ75" s="1255"/>
      <c r="CA75" s="1255"/>
      <c r="CB75" s="1255"/>
      <c r="CC75" s="1255"/>
      <c r="CD75" s="1255"/>
      <c r="CE75" s="1255"/>
      <c r="CF75" s="1255">
        <v>4.5</v>
      </c>
      <c r="CG75" s="1255"/>
      <c r="CH75" s="1255"/>
      <c r="CI75" s="1255"/>
      <c r="CJ75" s="1255"/>
      <c r="CK75" s="1255"/>
      <c r="CL75" s="1255"/>
      <c r="CM75" s="1255"/>
      <c r="CN75" s="1255">
        <v>5.6</v>
      </c>
      <c r="CO75" s="1255"/>
      <c r="CP75" s="1255"/>
      <c r="CQ75" s="1255"/>
      <c r="CR75" s="1255"/>
      <c r="CS75" s="1255"/>
      <c r="CT75" s="1255"/>
      <c r="CU75" s="1255"/>
      <c r="CV75" s="1255">
        <v>6.9</v>
      </c>
      <c r="CW75" s="1255"/>
      <c r="CX75" s="1255"/>
      <c r="CY75" s="1255"/>
      <c r="CZ75" s="1255"/>
      <c r="DA75" s="1255"/>
      <c r="DB75" s="1255"/>
      <c r="DC75" s="1255"/>
    </row>
    <row r="76" spans="2:107" ht="13.2" x14ac:dyDescent="0.2">
      <c r="B76" s="1225"/>
      <c r="G76" s="1251"/>
      <c r="H76" s="1251"/>
      <c r="I76" s="1244"/>
      <c r="J76" s="1244"/>
      <c r="K76" s="1253"/>
      <c r="L76" s="1253"/>
      <c r="M76" s="1253"/>
      <c r="N76" s="1253"/>
      <c r="AM76" s="1243"/>
      <c r="AN76" s="1254"/>
      <c r="AO76" s="1254"/>
      <c r="AP76" s="1254"/>
      <c r="AQ76" s="1254"/>
      <c r="AR76" s="1254"/>
      <c r="AS76" s="1254"/>
      <c r="AT76" s="1254"/>
      <c r="AU76" s="1254"/>
      <c r="AV76" s="1254"/>
      <c r="AW76" s="1254"/>
      <c r="AX76" s="1254"/>
      <c r="AY76" s="1254"/>
      <c r="AZ76" s="1254"/>
      <c r="BA76" s="1254"/>
      <c r="BB76" s="1254"/>
      <c r="BC76" s="1254"/>
      <c r="BD76" s="1254"/>
      <c r="BE76" s="1254"/>
      <c r="BF76" s="1254"/>
      <c r="BG76" s="1254"/>
      <c r="BH76" s="1254"/>
      <c r="BI76" s="1254"/>
      <c r="BJ76" s="1254"/>
      <c r="BK76" s="1254"/>
      <c r="BL76" s="1254"/>
      <c r="BM76" s="1254"/>
      <c r="BN76" s="1254"/>
      <c r="BO76" s="1254"/>
      <c r="BP76" s="1255"/>
      <c r="BQ76" s="1255"/>
      <c r="BR76" s="1255"/>
      <c r="BS76" s="1255"/>
      <c r="BT76" s="1255"/>
      <c r="BU76" s="1255"/>
      <c r="BV76" s="1255"/>
      <c r="BW76" s="1255"/>
      <c r="BX76" s="1255"/>
      <c r="BY76" s="1255"/>
      <c r="BZ76" s="1255"/>
      <c r="CA76" s="1255"/>
      <c r="CB76" s="1255"/>
      <c r="CC76" s="1255"/>
      <c r="CD76" s="1255"/>
      <c r="CE76" s="1255"/>
      <c r="CF76" s="1255"/>
      <c r="CG76" s="1255"/>
      <c r="CH76" s="1255"/>
      <c r="CI76" s="1255"/>
      <c r="CJ76" s="1255"/>
      <c r="CK76" s="1255"/>
      <c r="CL76" s="1255"/>
      <c r="CM76" s="1255"/>
      <c r="CN76" s="1255"/>
      <c r="CO76" s="1255"/>
      <c r="CP76" s="1255"/>
      <c r="CQ76" s="1255"/>
      <c r="CR76" s="1255"/>
      <c r="CS76" s="1255"/>
      <c r="CT76" s="1255"/>
      <c r="CU76" s="1255"/>
      <c r="CV76" s="1255"/>
      <c r="CW76" s="1255"/>
      <c r="CX76" s="1255"/>
      <c r="CY76" s="1255"/>
      <c r="CZ76" s="1255"/>
      <c r="DA76" s="1255"/>
      <c r="DB76" s="1255"/>
      <c r="DC76" s="1255"/>
    </row>
    <row r="77" spans="2:107" ht="13.2" x14ac:dyDescent="0.2">
      <c r="B77" s="1225"/>
      <c r="G77" s="1244"/>
      <c r="H77" s="1244"/>
      <c r="I77" s="1244"/>
      <c r="J77" s="1244"/>
      <c r="K77" s="1272"/>
      <c r="L77" s="1272"/>
      <c r="M77" s="1272"/>
      <c r="N77" s="1272"/>
      <c r="AN77" s="1250" t="s">
        <v>608</v>
      </c>
      <c r="AO77" s="1250"/>
      <c r="AP77" s="1250"/>
      <c r="AQ77" s="1250"/>
      <c r="AR77" s="1250"/>
      <c r="AS77" s="1250"/>
      <c r="AT77" s="1250"/>
      <c r="AU77" s="1250"/>
      <c r="AV77" s="1250"/>
      <c r="AW77" s="1250"/>
      <c r="AX77" s="1250"/>
      <c r="AY77" s="1250"/>
      <c r="AZ77" s="1250"/>
      <c r="BA77" s="1250"/>
      <c r="BB77" s="1254" t="s">
        <v>606</v>
      </c>
      <c r="BC77" s="1254"/>
      <c r="BD77" s="1254"/>
      <c r="BE77" s="1254"/>
      <c r="BF77" s="1254"/>
      <c r="BG77" s="1254"/>
      <c r="BH77" s="1254"/>
      <c r="BI77" s="1254"/>
      <c r="BJ77" s="1254"/>
      <c r="BK77" s="1254"/>
      <c r="BL77" s="1254"/>
      <c r="BM77" s="1254"/>
      <c r="BN77" s="1254"/>
      <c r="BO77" s="1254"/>
      <c r="BP77" s="1255">
        <v>18.2</v>
      </c>
      <c r="BQ77" s="1255"/>
      <c r="BR77" s="1255"/>
      <c r="BS77" s="1255"/>
      <c r="BT77" s="1255"/>
      <c r="BU77" s="1255"/>
      <c r="BV77" s="1255"/>
      <c r="BW77" s="1255"/>
      <c r="BX77" s="1255">
        <v>20.3</v>
      </c>
      <c r="BY77" s="1255"/>
      <c r="BZ77" s="1255"/>
      <c r="CA77" s="1255"/>
      <c r="CB77" s="1255"/>
      <c r="CC77" s="1255"/>
      <c r="CD77" s="1255"/>
      <c r="CE77" s="1255"/>
      <c r="CF77" s="1255">
        <v>15.5</v>
      </c>
      <c r="CG77" s="1255"/>
      <c r="CH77" s="1255"/>
      <c r="CI77" s="1255"/>
      <c r="CJ77" s="1255"/>
      <c r="CK77" s="1255"/>
      <c r="CL77" s="1255"/>
      <c r="CM77" s="1255"/>
      <c r="CN77" s="1255">
        <v>4.5999999999999996</v>
      </c>
      <c r="CO77" s="1255"/>
      <c r="CP77" s="1255"/>
      <c r="CQ77" s="1255"/>
      <c r="CR77" s="1255"/>
      <c r="CS77" s="1255"/>
      <c r="CT77" s="1255"/>
      <c r="CU77" s="1255"/>
      <c r="CV77" s="1255">
        <v>1.6</v>
      </c>
      <c r="CW77" s="1255"/>
      <c r="CX77" s="1255"/>
      <c r="CY77" s="1255"/>
      <c r="CZ77" s="1255"/>
      <c r="DA77" s="1255"/>
      <c r="DB77" s="1255"/>
      <c r="DC77" s="1255"/>
    </row>
    <row r="78" spans="2:107" ht="13.2" x14ac:dyDescent="0.2">
      <c r="B78" s="1225"/>
      <c r="G78" s="1244"/>
      <c r="H78" s="1244"/>
      <c r="I78" s="1244"/>
      <c r="J78" s="1244"/>
      <c r="K78" s="1272"/>
      <c r="L78" s="1272"/>
      <c r="M78" s="1272"/>
      <c r="N78" s="1272"/>
      <c r="AN78" s="1250"/>
      <c r="AO78" s="1250"/>
      <c r="AP78" s="1250"/>
      <c r="AQ78" s="1250"/>
      <c r="AR78" s="1250"/>
      <c r="AS78" s="1250"/>
      <c r="AT78" s="1250"/>
      <c r="AU78" s="1250"/>
      <c r="AV78" s="1250"/>
      <c r="AW78" s="1250"/>
      <c r="AX78" s="1250"/>
      <c r="AY78" s="1250"/>
      <c r="AZ78" s="1250"/>
      <c r="BA78" s="1250"/>
      <c r="BB78" s="1254"/>
      <c r="BC78" s="1254"/>
      <c r="BD78" s="1254"/>
      <c r="BE78" s="1254"/>
      <c r="BF78" s="1254"/>
      <c r="BG78" s="1254"/>
      <c r="BH78" s="1254"/>
      <c r="BI78" s="1254"/>
      <c r="BJ78" s="1254"/>
      <c r="BK78" s="1254"/>
      <c r="BL78" s="1254"/>
      <c r="BM78" s="1254"/>
      <c r="BN78" s="1254"/>
      <c r="BO78" s="1254"/>
      <c r="BP78" s="1255"/>
      <c r="BQ78" s="1255"/>
      <c r="BR78" s="1255"/>
      <c r="BS78" s="1255"/>
      <c r="BT78" s="1255"/>
      <c r="BU78" s="1255"/>
      <c r="BV78" s="1255"/>
      <c r="BW78" s="1255"/>
      <c r="BX78" s="1255"/>
      <c r="BY78" s="1255"/>
      <c r="BZ78" s="1255"/>
      <c r="CA78" s="1255"/>
      <c r="CB78" s="1255"/>
      <c r="CC78" s="1255"/>
      <c r="CD78" s="1255"/>
      <c r="CE78" s="1255"/>
      <c r="CF78" s="1255"/>
      <c r="CG78" s="1255"/>
      <c r="CH78" s="1255"/>
      <c r="CI78" s="1255"/>
      <c r="CJ78" s="1255"/>
      <c r="CK78" s="1255"/>
      <c r="CL78" s="1255"/>
      <c r="CM78" s="1255"/>
      <c r="CN78" s="1255"/>
      <c r="CO78" s="1255"/>
      <c r="CP78" s="1255"/>
      <c r="CQ78" s="1255"/>
      <c r="CR78" s="1255"/>
      <c r="CS78" s="1255"/>
      <c r="CT78" s="1255"/>
      <c r="CU78" s="1255"/>
      <c r="CV78" s="1255"/>
      <c r="CW78" s="1255"/>
      <c r="CX78" s="1255"/>
      <c r="CY78" s="1255"/>
      <c r="CZ78" s="1255"/>
      <c r="DA78" s="1255"/>
      <c r="DB78" s="1255"/>
      <c r="DC78" s="1255"/>
    </row>
    <row r="79" spans="2:107" ht="13.2" x14ac:dyDescent="0.2">
      <c r="B79" s="1225"/>
      <c r="G79" s="1244"/>
      <c r="H79" s="1244"/>
      <c r="I79" s="1257"/>
      <c r="J79" s="1257"/>
      <c r="K79" s="1273"/>
      <c r="L79" s="1273"/>
      <c r="M79" s="1273"/>
      <c r="N79" s="1273"/>
      <c r="AN79" s="1250"/>
      <c r="AO79" s="1250"/>
      <c r="AP79" s="1250"/>
      <c r="AQ79" s="1250"/>
      <c r="AR79" s="1250"/>
      <c r="AS79" s="1250"/>
      <c r="AT79" s="1250"/>
      <c r="AU79" s="1250"/>
      <c r="AV79" s="1250"/>
      <c r="AW79" s="1250"/>
      <c r="AX79" s="1250"/>
      <c r="AY79" s="1250"/>
      <c r="AZ79" s="1250"/>
      <c r="BA79" s="1250"/>
      <c r="BB79" s="1254" t="s">
        <v>611</v>
      </c>
      <c r="BC79" s="1254"/>
      <c r="BD79" s="1254"/>
      <c r="BE79" s="1254"/>
      <c r="BF79" s="1254"/>
      <c r="BG79" s="1254"/>
      <c r="BH79" s="1254"/>
      <c r="BI79" s="1254"/>
      <c r="BJ79" s="1254"/>
      <c r="BK79" s="1254"/>
      <c r="BL79" s="1254"/>
      <c r="BM79" s="1254"/>
      <c r="BN79" s="1254"/>
      <c r="BO79" s="1254"/>
      <c r="BP79" s="1255">
        <v>6.8</v>
      </c>
      <c r="BQ79" s="1255"/>
      <c r="BR79" s="1255"/>
      <c r="BS79" s="1255"/>
      <c r="BT79" s="1255"/>
      <c r="BU79" s="1255"/>
      <c r="BV79" s="1255"/>
      <c r="BW79" s="1255"/>
      <c r="BX79" s="1255">
        <v>6.6</v>
      </c>
      <c r="BY79" s="1255"/>
      <c r="BZ79" s="1255"/>
      <c r="CA79" s="1255"/>
      <c r="CB79" s="1255"/>
      <c r="CC79" s="1255"/>
      <c r="CD79" s="1255"/>
      <c r="CE79" s="1255"/>
      <c r="CF79" s="1255">
        <v>6.4</v>
      </c>
      <c r="CG79" s="1255"/>
      <c r="CH79" s="1255"/>
      <c r="CI79" s="1255"/>
      <c r="CJ79" s="1255"/>
      <c r="CK79" s="1255"/>
      <c r="CL79" s="1255"/>
      <c r="CM79" s="1255"/>
      <c r="CN79" s="1255">
        <v>6.3</v>
      </c>
      <c r="CO79" s="1255"/>
      <c r="CP79" s="1255"/>
      <c r="CQ79" s="1255"/>
      <c r="CR79" s="1255"/>
      <c r="CS79" s="1255"/>
      <c r="CT79" s="1255"/>
      <c r="CU79" s="1255"/>
      <c r="CV79" s="1255">
        <v>6.6</v>
      </c>
      <c r="CW79" s="1255"/>
      <c r="CX79" s="1255"/>
      <c r="CY79" s="1255"/>
      <c r="CZ79" s="1255"/>
      <c r="DA79" s="1255"/>
      <c r="DB79" s="1255"/>
      <c r="DC79" s="1255"/>
    </row>
    <row r="80" spans="2:107" ht="13.2" x14ac:dyDescent="0.2">
      <c r="B80" s="1225"/>
      <c r="G80" s="1244"/>
      <c r="H80" s="1244"/>
      <c r="I80" s="1257"/>
      <c r="J80" s="1257"/>
      <c r="K80" s="1273"/>
      <c r="L80" s="1273"/>
      <c r="M80" s="1273"/>
      <c r="N80" s="1273"/>
      <c r="AN80" s="1250"/>
      <c r="AO80" s="1250"/>
      <c r="AP80" s="1250"/>
      <c r="AQ80" s="1250"/>
      <c r="AR80" s="1250"/>
      <c r="AS80" s="1250"/>
      <c r="AT80" s="1250"/>
      <c r="AU80" s="1250"/>
      <c r="AV80" s="1250"/>
      <c r="AW80" s="1250"/>
      <c r="AX80" s="1250"/>
      <c r="AY80" s="1250"/>
      <c r="AZ80" s="1250"/>
      <c r="BA80" s="1250"/>
      <c r="BB80" s="1254"/>
      <c r="BC80" s="1254"/>
      <c r="BD80" s="1254"/>
      <c r="BE80" s="1254"/>
      <c r="BF80" s="1254"/>
      <c r="BG80" s="1254"/>
      <c r="BH80" s="1254"/>
      <c r="BI80" s="1254"/>
      <c r="BJ80" s="1254"/>
      <c r="BK80" s="1254"/>
      <c r="BL80" s="1254"/>
      <c r="BM80" s="1254"/>
      <c r="BN80" s="1254"/>
      <c r="BO80" s="1254"/>
      <c r="BP80" s="1255"/>
      <c r="BQ80" s="1255"/>
      <c r="BR80" s="1255"/>
      <c r="BS80" s="1255"/>
      <c r="BT80" s="1255"/>
      <c r="BU80" s="1255"/>
      <c r="BV80" s="1255"/>
      <c r="BW80" s="1255"/>
      <c r="BX80" s="1255"/>
      <c r="BY80" s="1255"/>
      <c r="BZ80" s="1255"/>
      <c r="CA80" s="1255"/>
      <c r="CB80" s="1255"/>
      <c r="CC80" s="1255"/>
      <c r="CD80" s="1255"/>
      <c r="CE80" s="1255"/>
      <c r="CF80" s="1255"/>
      <c r="CG80" s="1255"/>
      <c r="CH80" s="1255"/>
      <c r="CI80" s="1255"/>
      <c r="CJ80" s="1255"/>
      <c r="CK80" s="1255"/>
      <c r="CL80" s="1255"/>
      <c r="CM80" s="1255"/>
      <c r="CN80" s="1255"/>
      <c r="CO80" s="1255"/>
      <c r="CP80" s="1255"/>
      <c r="CQ80" s="1255"/>
      <c r="CR80" s="1255"/>
      <c r="CS80" s="1255"/>
      <c r="CT80" s="1255"/>
      <c r="CU80" s="1255"/>
      <c r="CV80" s="1255"/>
      <c r="CW80" s="1255"/>
      <c r="CX80" s="1255"/>
      <c r="CY80" s="1255"/>
      <c r="CZ80" s="1255"/>
      <c r="DA80" s="1255"/>
      <c r="DB80" s="1255"/>
      <c r="DC80" s="1255"/>
    </row>
    <row r="81" spans="2:109" ht="13.2" x14ac:dyDescent="0.2">
      <c r="B81" s="1225"/>
    </row>
    <row r="82" spans="2:109" ht="16.2" x14ac:dyDescent="0.2">
      <c r="B82" s="1225"/>
      <c r="K82" s="1274"/>
      <c r="L82" s="1274"/>
      <c r="M82" s="1274"/>
      <c r="N82" s="1274"/>
      <c r="AQ82" s="1274"/>
      <c r="AR82" s="1274"/>
      <c r="AS82" s="1274"/>
      <c r="AT82" s="1274"/>
      <c r="BC82" s="1274"/>
      <c r="BD82" s="1274"/>
      <c r="BE82" s="1274"/>
      <c r="BF82" s="1274"/>
      <c r="BO82" s="1274"/>
      <c r="BP82" s="1274"/>
      <c r="BQ82" s="1274"/>
      <c r="BR82" s="1274"/>
      <c r="CA82" s="1274"/>
      <c r="CB82" s="1274"/>
      <c r="CC82" s="1274"/>
      <c r="CD82" s="1274"/>
      <c r="CM82" s="1274"/>
      <c r="CN82" s="1274"/>
      <c r="CO82" s="1274"/>
      <c r="CP82" s="1274"/>
      <c r="CY82" s="1274"/>
      <c r="CZ82" s="1274"/>
      <c r="DA82" s="1274"/>
      <c r="DB82" s="1274"/>
      <c r="DC82" s="1274"/>
    </row>
    <row r="83" spans="2:109" ht="13.2" x14ac:dyDescent="0.2">
      <c r="B83" s="1227"/>
      <c r="C83" s="1228"/>
      <c r="D83" s="1228"/>
      <c r="E83" s="1228"/>
      <c r="F83" s="1228"/>
      <c r="G83" s="1228"/>
      <c r="H83" s="1228"/>
      <c r="I83" s="1228"/>
      <c r="J83" s="1228"/>
      <c r="K83" s="1228"/>
      <c r="L83" s="1228"/>
      <c r="M83" s="1228"/>
      <c r="N83" s="1228"/>
      <c r="O83" s="1228"/>
      <c r="P83" s="1228"/>
      <c r="Q83" s="1228"/>
      <c r="R83" s="1228"/>
      <c r="S83" s="1228"/>
      <c r="T83" s="1228"/>
      <c r="U83" s="1228"/>
      <c r="V83" s="1228"/>
      <c r="W83" s="1228"/>
      <c r="X83" s="1228"/>
      <c r="Y83" s="1228"/>
      <c r="Z83" s="1228"/>
      <c r="AA83" s="1228"/>
      <c r="AB83" s="1228"/>
      <c r="AC83" s="1228"/>
      <c r="AD83" s="1228"/>
      <c r="AE83" s="1228"/>
      <c r="AF83" s="1228"/>
      <c r="AG83" s="1228"/>
      <c r="AH83" s="1228"/>
      <c r="AI83" s="1228"/>
      <c r="AJ83" s="1228"/>
      <c r="AK83" s="1228"/>
      <c r="AL83" s="1228"/>
      <c r="AM83" s="1228"/>
      <c r="AN83" s="1228"/>
      <c r="AO83" s="1228"/>
      <c r="AP83" s="1228"/>
      <c r="AQ83" s="1228"/>
      <c r="AR83" s="1228"/>
      <c r="AS83" s="1228"/>
      <c r="AT83" s="1228"/>
      <c r="AU83" s="1228"/>
      <c r="AV83" s="1228"/>
      <c r="AW83" s="1228"/>
      <c r="AX83" s="1228"/>
      <c r="AY83" s="1228"/>
      <c r="AZ83" s="1228"/>
      <c r="BA83" s="1228"/>
      <c r="BB83" s="1228"/>
      <c r="BC83" s="1228"/>
      <c r="BD83" s="1228"/>
      <c r="BE83" s="1228"/>
      <c r="BF83" s="1228"/>
      <c r="BG83" s="1228"/>
      <c r="BH83" s="1228"/>
      <c r="BI83" s="1228"/>
      <c r="BJ83" s="1228"/>
      <c r="BK83" s="1228"/>
      <c r="BL83" s="1228"/>
      <c r="BM83" s="1228"/>
      <c r="BN83" s="1228"/>
      <c r="BO83" s="1228"/>
      <c r="BP83" s="1228"/>
      <c r="BQ83" s="1228"/>
      <c r="BR83" s="1228"/>
      <c r="BS83" s="1228"/>
      <c r="BT83" s="1228"/>
      <c r="BU83" s="1228"/>
      <c r="BV83" s="1228"/>
      <c r="BW83" s="1228"/>
      <c r="BX83" s="1228"/>
      <c r="BY83" s="1228"/>
      <c r="BZ83" s="1228"/>
      <c r="CA83" s="1228"/>
      <c r="CB83" s="1228"/>
      <c r="CC83" s="1228"/>
      <c r="CD83" s="1228"/>
      <c r="CE83" s="1228"/>
      <c r="CF83" s="1228"/>
      <c r="CG83" s="1228"/>
      <c r="CH83" s="1228"/>
      <c r="CI83" s="1228"/>
      <c r="CJ83" s="1228"/>
      <c r="CK83" s="1228"/>
      <c r="CL83" s="1228"/>
      <c r="CM83" s="1228"/>
      <c r="CN83" s="1228"/>
      <c r="CO83" s="1228"/>
      <c r="CP83" s="1228"/>
      <c r="CQ83" s="1228"/>
      <c r="CR83" s="1228"/>
      <c r="CS83" s="1228"/>
      <c r="CT83" s="1228"/>
      <c r="CU83" s="1228"/>
      <c r="CV83" s="1228"/>
      <c r="CW83" s="1228"/>
      <c r="CX83" s="1228"/>
      <c r="CY83" s="1228"/>
      <c r="CZ83" s="1228"/>
      <c r="DA83" s="1228"/>
      <c r="DB83" s="1228"/>
      <c r="DC83" s="1228"/>
      <c r="DD83" s="1229"/>
    </row>
    <row r="84" spans="2:109" ht="13.2" x14ac:dyDescent="0.2">
      <c r="DD84" s="1219"/>
      <c r="DE84" s="1219"/>
    </row>
    <row r="85" spans="2:109" ht="13.2" x14ac:dyDescent="0.2">
      <c r="DD85" s="1219"/>
      <c r="DE85" s="1219"/>
    </row>
  </sheetData>
  <sheetProtection algorithmName="SHA-512" hashValue="gqN0uEG6s8I0PMxGN1BsOSw7plIHU4O1mkJMTeJBVOVVhBL12yawzY57pzaxnsi9kNQa4Arr+OsETbSjJAmlgA==" saltValue="6G0maMij8D6hHxPWirs+Ww=="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8" scale="72"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33DF11-EB15-42A0-86EE-5D48672B256C}">
  <sheetPr>
    <pageSetUpPr fitToPage="1"/>
  </sheetPr>
  <dimension ref="A1:DR125"/>
  <sheetViews>
    <sheetView showGridLines="0" zoomScaleNormal="100" zoomScaleSheetLayoutView="70" workbookViewId="0"/>
  </sheetViews>
  <sheetFormatPr defaultColWidth="0" defaultRowHeight="13.5" customHeight="1" zeroHeight="1" x14ac:dyDescent="0.2"/>
  <cols>
    <col min="1" max="34" width="2.44140625" style="260" customWidth="1"/>
    <col min="35" max="122" width="2.44140625" style="259" customWidth="1"/>
    <col min="123" max="16384" width="2.44140625" style="259" hidden="1"/>
  </cols>
  <sheetData>
    <row r="1" spans="1:34"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ht="13.2" x14ac:dyDescent="0.2">
      <c r="S2" s="259"/>
      <c r="AH2" s="259"/>
    </row>
    <row r="3" spans="1:34"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ht="13.2" x14ac:dyDescent="0.2"/>
    <row r="5" spans="1:34" ht="13.2" x14ac:dyDescent="0.2"/>
    <row r="6" spans="1:34" ht="13.2" x14ac:dyDescent="0.2"/>
    <row r="7" spans="1:34" ht="13.2" x14ac:dyDescent="0.2"/>
    <row r="8" spans="1:34" ht="13.2" x14ac:dyDescent="0.2"/>
    <row r="9" spans="1:34" ht="13.2" x14ac:dyDescent="0.2">
      <c r="AH9" s="259"/>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59"/>
    </row>
    <row r="18" spans="12:34" ht="13.2" x14ac:dyDescent="0.2"/>
    <row r="19" spans="12:34" ht="13.2" x14ac:dyDescent="0.2"/>
    <row r="20" spans="12:34" ht="13.2" x14ac:dyDescent="0.2">
      <c r="AH20" s="259"/>
    </row>
    <row r="21" spans="12:34" ht="13.2" x14ac:dyDescent="0.2">
      <c r="AH21" s="259"/>
    </row>
    <row r="22" spans="12:34" ht="13.2" x14ac:dyDescent="0.2"/>
    <row r="23" spans="12:34" ht="13.2" x14ac:dyDescent="0.2"/>
    <row r="24" spans="12:34" ht="13.2" x14ac:dyDescent="0.2">
      <c r="Q24" s="259"/>
    </row>
    <row r="25" spans="12:34" ht="13.2" x14ac:dyDescent="0.2"/>
    <row r="26" spans="12:34" ht="13.2" x14ac:dyDescent="0.2"/>
    <row r="27" spans="12:34" ht="13.2" x14ac:dyDescent="0.2"/>
    <row r="28" spans="12:34" ht="13.2" x14ac:dyDescent="0.2">
      <c r="O28" s="259"/>
      <c r="T28" s="259"/>
      <c r="AH28" s="259"/>
    </row>
    <row r="29" spans="12:34" ht="13.2" x14ac:dyDescent="0.2"/>
    <row r="30" spans="12:34" ht="13.2" x14ac:dyDescent="0.2"/>
    <row r="31" spans="12:34" ht="13.2" x14ac:dyDescent="0.2">
      <c r="Q31" s="259"/>
    </row>
    <row r="32" spans="12:34" ht="13.2" x14ac:dyDescent="0.2">
      <c r="L32" s="259"/>
    </row>
    <row r="33" spans="2:34" ht="13.2" x14ac:dyDescent="0.2">
      <c r="C33" s="259"/>
      <c r="E33" s="259"/>
      <c r="G33" s="259"/>
      <c r="I33" s="259"/>
      <c r="X33" s="259"/>
    </row>
    <row r="34" spans="2:34" ht="13.2" x14ac:dyDescent="0.2">
      <c r="B34" s="259"/>
      <c r="P34" s="259"/>
      <c r="R34" s="259"/>
      <c r="T34" s="259"/>
    </row>
    <row r="35" spans="2:34" ht="13.2" x14ac:dyDescent="0.2">
      <c r="D35" s="259"/>
      <c r="W35" s="259"/>
      <c r="AC35" s="259"/>
      <c r="AD35" s="259"/>
      <c r="AE35" s="259"/>
      <c r="AF35" s="259"/>
      <c r="AG35" s="259"/>
      <c r="AH35" s="259"/>
    </row>
    <row r="36" spans="2:34" ht="13.2" x14ac:dyDescent="0.2">
      <c r="H36" s="259"/>
      <c r="J36" s="259"/>
      <c r="K36" s="259"/>
      <c r="M36" s="259"/>
      <c r="Y36" s="259"/>
      <c r="Z36" s="259"/>
      <c r="AA36" s="259"/>
      <c r="AB36" s="259"/>
      <c r="AC36" s="259"/>
      <c r="AD36" s="259"/>
      <c r="AE36" s="259"/>
      <c r="AF36" s="259"/>
      <c r="AG36" s="259"/>
      <c r="AH36" s="259"/>
    </row>
    <row r="37" spans="2:34" ht="13.2" x14ac:dyDescent="0.2">
      <c r="AH37" s="259"/>
    </row>
    <row r="38" spans="2:34" ht="13.2" x14ac:dyDescent="0.2">
      <c r="AG38" s="259"/>
      <c r="AH38" s="259"/>
    </row>
    <row r="39" spans="2:34" ht="13.2" x14ac:dyDescent="0.2"/>
    <row r="40" spans="2:34" ht="13.2" x14ac:dyDescent="0.2">
      <c r="X40" s="259"/>
    </row>
    <row r="41" spans="2:34" ht="13.2" x14ac:dyDescent="0.2">
      <c r="R41" s="259"/>
    </row>
    <row r="42" spans="2:34" ht="13.2" x14ac:dyDescent="0.2">
      <c r="W42" s="259"/>
    </row>
    <row r="43" spans="2:34" ht="13.2" x14ac:dyDescent="0.2">
      <c r="Y43" s="259"/>
      <c r="Z43" s="259"/>
      <c r="AA43" s="259"/>
      <c r="AB43" s="259"/>
      <c r="AC43" s="259"/>
      <c r="AD43" s="259"/>
      <c r="AE43" s="259"/>
      <c r="AF43" s="259"/>
      <c r="AG43" s="259"/>
      <c r="AH43" s="259"/>
    </row>
    <row r="44" spans="2:34" ht="13.2" x14ac:dyDescent="0.2">
      <c r="AH44" s="259"/>
    </row>
    <row r="45" spans="2:34" ht="13.2" x14ac:dyDescent="0.2">
      <c r="X45" s="259"/>
    </row>
    <row r="46" spans="2:34" ht="13.2" x14ac:dyDescent="0.2"/>
    <row r="47" spans="2:34" ht="13.2" x14ac:dyDescent="0.2"/>
    <row r="48" spans="2:34" ht="13.2" x14ac:dyDescent="0.2">
      <c r="W48" s="259"/>
      <c r="Y48" s="259"/>
      <c r="Z48" s="259"/>
      <c r="AA48" s="259"/>
      <c r="AB48" s="259"/>
      <c r="AC48" s="259"/>
      <c r="AD48" s="259"/>
      <c r="AE48" s="259"/>
      <c r="AF48" s="259"/>
      <c r="AG48" s="259"/>
      <c r="AH48" s="259"/>
    </row>
    <row r="49" spans="28:34" ht="13.2" x14ac:dyDescent="0.2"/>
    <row r="50" spans="28:34" ht="13.2" x14ac:dyDescent="0.2">
      <c r="AE50" s="259"/>
      <c r="AF50" s="259"/>
      <c r="AG50" s="259"/>
      <c r="AH50" s="259"/>
    </row>
    <row r="51" spans="28:34" ht="13.2" x14ac:dyDescent="0.2">
      <c r="AC51" s="259"/>
      <c r="AD51" s="259"/>
      <c r="AE51" s="259"/>
      <c r="AF51" s="259"/>
      <c r="AG51" s="259"/>
      <c r="AH51" s="259"/>
    </row>
    <row r="52" spans="28:34" ht="13.2" x14ac:dyDescent="0.2"/>
    <row r="53" spans="28:34" ht="13.2" x14ac:dyDescent="0.2">
      <c r="AF53" s="259"/>
      <c r="AG53" s="259"/>
      <c r="AH53" s="259"/>
    </row>
    <row r="54" spans="28:34" ht="13.2" x14ac:dyDescent="0.2">
      <c r="AH54" s="259"/>
    </row>
    <row r="55" spans="28:34" ht="13.2" x14ac:dyDescent="0.2"/>
    <row r="56" spans="28:34" ht="13.2" x14ac:dyDescent="0.2">
      <c r="AB56" s="259"/>
      <c r="AC56" s="259"/>
      <c r="AD56" s="259"/>
      <c r="AE56" s="259"/>
      <c r="AF56" s="259"/>
      <c r="AG56" s="259"/>
      <c r="AH56" s="259"/>
    </row>
    <row r="57" spans="28:34" ht="13.2" x14ac:dyDescent="0.2">
      <c r="AH57" s="259"/>
    </row>
    <row r="58" spans="28:34" ht="13.2" x14ac:dyDescent="0.2">
      <c r="AH58" s="259"/>
    </row>
    <row r="59" spans="28:34" ht="13.2" x14ac:dyDescent="0.2"/>
    <row r="60" spans="28:34" ht="13.2" x14ac:dyDescent="0.2"/>
    <row r="61" spans="28:34" ht="13.2" x14ac:dyDescent="0.2"/>
    <row r="62" spans="28:34" ht="13.2" x14ac:dyDescent="0.2"/>
    <row r="63" spans="28:34" ht="13.2" x14ac:dyDescent="0.2">
      <c r="AH63" s="259"/>
    </row>
    <row r="64" spans="28:34" ht="13.2" x14ac:dyDescent="0.2">
      <c r="AG64" s="259"/>
      <c r="AH64" s="259"/>
    </row>
    <row r="65" spans="28:34" ht="13.2" x14ac:dyDescent="0.2"/>
    <row r="66" spans="28:34" ht="13.2" x14ac:dyDescent="0.2"/>
    <row r="67" spans="28:34" ht="13.2" x14ac:dyDescent="0.2"/>
    <row r="68" spans="28:34" ht="13.2" x14ac:dyDescent="0.2">
      <c r="AB68" s="259"/>
      <c r="AC68" s="259"/>
      <c r="AD68" s="259"/>
      <c r="AE68" s="259"/>
      <c r="AF68" s="259"/>
      <c r="AG68" s="259"/>
      <c r="AH68" s="259"/>
    </row>
    <row r="69" spans="28:34" ht="13.2" x14ac:dyDescent="0.2">
      <c r="AF69" s="259"/>
      <c r="AG69" s="259"/>
      <c r="AH69" s="259"/>
    </row>
    <row r="70" spans="28:34" ht="13.2" x14ac:dyDescent="0.2"/>
    <row r="71" spans="28:34" ht="13.2" x14ac:dyDescent="0.2"/>
    <row r="72" spans="28:34" ht="13.2" x14ac:dyDescent="0.2"/>
    <row r="73" spans="28:34" ht="13.2" x14ac:dyDescent="0.2"/>
    <row r="74" spans="28:34" ht="13.2" x14ac:dyDescent="0.2"/>
    <row r="75" spans="28:34" ht="13.2" x14ac:dyDescent="0.2">
      <c r="AH75" s="259"/>
    </row>
    <row r="76" spans="28:34" ht="13.2" x14ac:dyDescent="0.2">
      <c r="AF76" s="259"/>
      <c r="AG76" s="259"/>
      <c r="AH76" s="259"/>
    </row>
    <row r="77" spans="28:34" ht="13.2" x14ac:dyDescent="0.2">
      <c r="AG77" s="259"/>
      <c r="AH77" s="259"/>
    </row>
    <row r="78" spans="28:34" ht="13.2" x14ac:dyDescent="0.2"/>
    <row r="79" spans="28:34" ht="13.2" x14ac:dyDescent="0.2"/>
    <row r="80" spans="28:34" ht="13.2" x14ac:dyDescent="0.2"/>
    <row r="81" spans="25:34" ht="13.2" x14ac:dyDescent="0.2"/>
    <row r="82" spans="25:34" ht="13.2" x14ac:dyDescent="0.2">
      <c r="Y82" s="259"/>
    </row>
    <row r="83" spans="25:34" ht="13.2" x14ac:dyDescent="0.2">
      <c r="Y83" s="259"/>
      <c r="Z83" s="259"/>
      <c r="AA83" s="259"/>
      <c r="AB83" s="259"/>
      <c r="AC83" s="259"/>
      <c r="AD83" s="259"/>
      <c r="AE83" s="259"/>
      <c r="AF83" s="259"/>
      <c r="AG83" s="259"/>
      <c r="AH83" s="259"/>
    </row>
    <row r="84" spans="25:34" ht="13.2" x14ac:dyDescent="0.2"/>
    <row r="85" spans="25:34" ht="13.2" x14ac:dyDescent="0.2"/>
    <row r="86" spans="25:34" ht="13.2" x14ac:dyDescent="0.2"/>
    <row r="87" spans="25:34" ht="13.2" x14ac:dyDescent="0.2"/>
    <row r="88" spans="25:34" ht="13.2" x14ac:dyDescent="0.2">
      <c r="AH88" s="259"/>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9"/>
      <c r="AG94" s="259"/>
      <c r="AH94" s="259"/>
    </row>
    <row r="95" spans="25:34" ht="13.5" customHeight="1" x14ac:dyDescent="0.2">
      <c r="AH95" s="25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9"/>
    </row>
    <row r="102" spans="33:34" ht="13.5" customHeight="1" x14ac:dyDescent="0.2"/>
    <row r="103" spans="33:34" ht="13.5" customHeight="1" x14ac:dyDescent="0.2"/>
    <row r="104" spans="33:34" ht="13.5" customHeight="1" x14ac:dyDescent="0.2">
      <c r="AG104" s="259"/>
      <c r="AH104" s="25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9"/>
    </row>
    <row r="117" spans="34:122" ht="13.5" customHeight="1" x14ac:dyDescent="0.2"/>
    <row r="118" spans="34:122" ht="13.5" customHeight="1" x14ac:dyDescent="0.2"/>
    <row r="119" spans="34:122" ht="13.5" customHeight="1" x14ac:dyDescent="0.2"/>
    <row r="120" spans="34:122" ht="13.5" customHeight="1" x14ac:dyDescent="0.2">
      <c r="AH120" s="259"/>
    </row>
    <row r="121" spans="34:122" ht="13.5" customHeight="1" x14ac:dyDescent="0.2">
      <c r="AH121" s="259"/>
    </row>
    <row r="122" spans="34:122" ht="13.5" customHeight="1" x14ac:dyDescent="0.2"/>
    <row r="123" spans="34:122" ht="13.5" customHeight="1" x14ac:dyDescent="0.2"/>
    <row r="124" spans="34:122" ht="13.5" customHeight="1" x14ac:dyDescent="0.2"/>
    <row r="125" spans="34:122" ht="13.5" customHeight="1" x14ac:dyDescent="0.2">
      <c r="DR125" s="259" t="s">
        <v>504</v>
      </c>
    </row>
  </sheetData>
  <sheetProtection algorithmName="SHA-512" hashValue="BRRv25uQlDdelxf6jqkWi2TOUo/X0Lbo5Wazk6yJEF037X1UsrA3jI0m168zwGhhx5GgsYla6v/5r64rw5N5yw==" saltValue="EpKOzHKV2qa+pihsZyD/cw=="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7FDE27-4188-49FA-94DC-F6A654721EC1}">
  <sheetPr>
    <pageSetUpPr fitToPage="1"/>
  </sheetPr>
  <dimension ref="A1:DR125"/>
  <sheetViews>
    <sheetView showGridLines="0" zoomScaleNormal="100" zoomScaleSheetLayoutView="55" workbookViewId="0"/>
  </sheetViews>
  <sheetFormatPr defaultColWidth="0" defaultRowHeight="13.5" customHeight="1" zeroHeight="1" x14ac:dyDescent="0.2"/>
  <cols>
    <col min="1" max="34" width="2.44140625" style="260" customWidth="1"/>
    <col min="35" max="122" width="2.44140625" style="259" customWidth="1"/>
    <col min="123" max="16384" width="2.44140625" style="259" hidden="1"/>
  </cols>
  <sheetData>
    <row r="1" spans="2:34"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ht="13.2" x14ac:dyDescent="0.2">
      <c r="S2" s="259"/>
      <c r="AH2" s="259"/>
    </row>
    <row r="3" spans="2:34"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ht="13.2" x14ac:dyDescent="0.2"/>
    <row r="5" spans="2:34" ht="13.2" x14ac:dyDescent="0.2"/>
    <row r="6" spans="2:34" ht="13.2" x14ac:dyDescent="0.2"/>
    <row r="7" spans="2:34" ht="13.2" x14ac:dyDescent="0.2"/>
    <row r="8" spans="2:34" ht="13.2" x14ac:dyDescent="0.2"/>
    <row r="9" spans="2:34" ht="13.2" x14ac:dyDescent="0.2">
      <c r="AH9" s="259"/>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59"/>
    </row>
    <row r="18" spans="12:34" ht="13.2" x14ac:dyDescent="0.2"/>
    <row r="19" spans="12:34" ht="13.2" x14ac:dyDescent="0.2"/>
    <row r="20" spans="12:34" ht="13.2" x14ac:dyDescent="0.2">
      <c r="AH20" s="259"/>
    </row>
    <row r="21" spans="12:34" ht="13.2" x14ac:dyDescent="0.2">
      <c r="AH21" s="259"/>
    </row>
    <row r="22" spans="12:34" ht="13.2" x14ac:dyDescent="0.2"/>
    <row r="23" spans="12:34" ht="13.2" x14ac:dyDescent="0.2"/>
    <row r="24" spans="12:34" ht="13.2" x14ac:dyDescent="0.2">
      <c r="Q24" s="259"/>
    </row>
    <row r="25" spans="12:34" ht="13.2" x14ac:dyDescent="0.2"/>
    <row r="26" spans="12:34" ht="13.2" x14ac:dyDescent="0.2"/>
    <row r="27" spans="12:34" ht="13.2" x14ac:dyDescent="0.2"/>
    <row r="28" spans="12:34" ht="13.2" x14ac:dyDescent="0.2">
      <c r="O28" s="259"/>
      <c r="T28" s="259"/>
      <c r="AH28" s="259"/>
    </row>
    <row r="29" spans="12:34" ht="13.2" x14ac:dyDescent="0.2"/>
    <row r="30" spans="12:34" ht="13.2" x14ac:dyDescent="0.2"/>
    <row r="31" spans="12:34" ht="13.2" x14ac:dyDescent="0.2">
      <c r="Q31" s="259"/>
    </row>
    <row r="32" spans="12:34" ht="13.2" x14ac:dyDescent="0.2">
      <c r="L32" s="259"/>
    </row>
    <row r="33" spans="2:34" ht="13.2" x14ac:dyDescent="0.2">
      <c r="C33" s="259"/>
      <c r="E33" s="259"/>
      <c r="G33" s="259"/>
      <c r="I33" s="259"/>
      <c r="X33" s="259"/>
    </row>
    <row r="34" spans="2:34" ht="13.2" x14ac:dyDescent="0.2">
      <c r="B34" s="259"/>
      <c r="P34" s="259"/>
      <c r="R34" s="259"/>
      <c r="T34" s="259"/>
    </row>
    <row r="35" spans="2:34" ht="13.2" x14ac:dyDescent="0.2">
      <c r="D35" s="259"/>
      <c r="W35" s="259"/>
      <c r="AC35" s="259"/>
      <c r="AD35" s="259"/>
      <c r="AE35" s="259"/>
      <c r="AF35" s="259"/>
      <c r="AG35" s="259"/>
      <c r="AH35" s="259"/>
    </row>
    <row r="36" spans="2:34" ht="13.2" x14ac:dyDescent="0.2">
      <c r="H36" s="259"/>
      <c r="J36" s="259"/>
      <c r="K36" s="259"/>
      <c r="M36" s="259"/>
      <c r="Y36" s="259"/>
      <c r="Z36" s="259"/>
      <c r="AA36" s="259"/>
      <c r="AB36" s="259"/>
      <c r="AC36" s="259"/>
      <c r="AD36" s="259"/>
      <c r="AE36" s="259"/>
      <c r="AF36" s="259"/>
      <c r="AG36" s="259"/>
      <c r="AH36" s="259"/>
    </row>
    <row r="37" spans="2:34" ht="13.2" x14ac:dyDescent="0.2">
      <c r="AH37" s="259"/>
    </row>
    <row r="38" spans="2:34" ht="13.2" x14ac:dyDescent="0.2">
      <c r="AG38" s="259"/>
      <c r="AH38" s="259"/>
    </row>
    <row r="39" spans="2:34" ht="13.2" x14ac:dyDescent="0.2"/>
    <row r="40" spans="2:34" ht="13.2" x14ac:dyDescent="0.2">
      <c r="X40" s="259"/>
    </row>
    <row r="41" spans="2:34" ht="13.2" x14ac:dyDescent="0.2">
      <c r="R41" s="259"/>
    </row>
    <row r="42" spans="2:34" ht="13.2" x14ac:dyDescent="0.2">
      <c r="W42" s="259"/>
    </row>
    <row r="43" spans="2:34" ht="13.2" x14ac:dyDescent="0.2">
      <c r="Y43" s="259"/>
      <c r="Z43" s="259"/>
      <c r="AA43" s="259"/>
      <c r="AB43" s="259"/>
      <c r="AC43" s="259"/>
      <c r="AD43" s="259"/>
      <c r="AE43" s="259"/>
      <c r="AF43" s="259"/>
      <c r="AG43" s="259"/>
      <c r="AH43" s="259"/>
    </row>
    <row r="44" spans="2:34" ht="13.2" x14ac:dyDescent="0.2">
      <c r="AH44" s="259"/>
    </row>
    <row r="45" spans="2:34" ht="13.2" x14ac:dyDescent="0.2">
      <c r="X45" s="259"/>
    </row>
    <row r="46" spans="2:34" ht="13.2" x14ac:dyDescent="0.2"/>
    <row r="47" spans="2:34" ht="13.2" x14ac:dyDescent="0.2"/>
    <row r="48" spans="2:34" ht="13.2" x14ac:dyDescent="0.2">
      <c r="W48" s="259"/>
      <c r="Y48" s="259"/>
      <c r="Z48" s="259"/>
      <c r="AA48" s="259"/>
      <c r="AB48" s="259"/>
      <c r="AC48" s="259"/>
      <c r="AD48" s="259"/>
      <c r="AE48" s="259"/>
      <c r="AF48" s="259"/>
      <c r="AG48" s="259"/>
      <c r="AH48" s="259"/>
    </row>
    <row r="49" spans="28:34" ht="13.2" x14ac:dyDescent="0.2"/>
    <row r="50" spans="28:34" ht="13.2" x14ac:dyDescent="0.2">
      <c r="AE50" s="259"/>
      <c r="AF50" s="259"/>
      <c r="AG50" s="259"/>
      <c r="AH50" s="259"/>
    </row>
    <row r="51" spans="28:34" ht="13.2" x14ac:dyDescent="0.2">
      <c r="AC51" s="259"/>
      <c r="AD51" s="259"/>
      <c r="AE51" s="259"/>
      <c r="AF51" s="259"/>
      <c r="AG51" s="259"/>
      <c r="AH51" s="259"/>
    </row>
    <row r="52" spans="28:34" ht="13.2" x14ac:dyDescent="0.2"/>
    <row r="53" spans="28:34" ht="13.2" x14ac:dyDescent="0.2">
      <c r="AF53" s="259"/>
      <c r="AG53" s="259"/>
      <c r="AH53" s="259"/>
    </row>
    <row r="54" spans="28:34" ht="13.2" x14ac:dyDescent="0.2">
      <c r="AH54" s="259"/>
    </row>
    <row r="55" spans="28:34" ht="13.2" x14ac:dyDescent="0.2"/>
    <row r="56" spans="28:34" ht="13.2" x14ac:dyDescent="0.2">
      <c r="AB56" s="259"/>
      <c r="AC56" s="259"/>
      <c r="AD56" s="259"/>
      <c r="AE56" s="259"/>
      <c r="AF56" s="259"/>
      <c r="AG56" s="259"/>
      <c r="AH56" s="259"/>
    </row>
    <row r="57" spans="28:34" ht="13.2" x14ac:dyDescent="0.2">
      <c r="AH57" s="259"/>
    </row>
    <row r="58" spans="28:34" ht="13.2" x14ac:dyDescent="0.2">
      <c r="AH58" s="259"/>
    </row>
    <row r="59" spans="28:34" ht="13.2" x14ac:dyDescent="0.2">
      <c r="AG59" s="259"/>
      <c r="AH59" s="259"/>
    </row>
    <row r="60" spans="28:34" ht="13.2" x14ac:dyDescent="0.2"/>
    <row r="61" spans="28:34" ht="13.2" x14ac:dyDescent="0.2"/>
    <row r="62" spans="28:34" ht="13.2" x14ac:dyDescent="0.2"/>
    <row r="63" spans="28:34" ht="13.2" x14ac:dyDescent="0.2">
      <c r="AH63" s="259"/>
    </row>
    <row r="64" spans="28:34" ht="13.2" x14ac:dyDescent="0.2">
      <c r="AG64" s="259"/>
      <c r="AH64" s="259"/>
    </row>
    <row r="65" spans="28:34" ht="13.2" x14ac:dyDescent="0.2"/>
    <row r="66" spans="28:34" ht="13.2" x14ac:dyDescent="0.2"/>
    <row r="67" spans="28:34" ht="13.2" x14ac:dyDescent="0.2"/>
    <row r="68" spans="28:34" ht="13.2" x14ac:dyDescent="0.2">
      <c r="AB68" s="259"/>
      <c r="AC68" s="259"/>
      <c r="AD68" s="259"/>
      <c r="AE68" s="259"/>
      <c r="AF68" s="259"/>
      <c r="AG68" s="259"/>
      <c r="AH68" s="259"/>
    </row>
    <row r="69" spans="28:34" ht="13.2" x14ac:dyDescent="0.2">
      <c r="AF69" s="259"/>
      <c r="AG69" s="259"/>
      <c r="AH69" s="259"/>
    </row>
    <row r="70" spans="28:34" ht="13.2" x14ac:dyDescent="0.2"/>
    <row r="71" spans="28:34" ht="13.2" x14ac:dyDescent="0.2"/>
    <row r="72" spans="28:34" ht="13.2" x14ac:dyDescent="0.2"/>
    <row r="73" spans="28:34" ht="13.2" x14ac:dyDescent="0.2"/>
    <row r="74" spans="28:34" ht="13.2" x14ac:dyDescent="0.2"/>
    <row r="75" spans="28:34" ht="13.2" x14ac:dyDescent="0.2">
      <c r="AH75" s="259"/>
    </row>
    <row r="76" spans="28:34" ht="13.2" x14ac:dyDescent="0.2">
      <c r="AF76" s="259"/>
      <c r="AG76" s="259"/>
      <c r="AH76" s="259"/>
    </row>
    <row r="77" spans="28:34" ht="13.2" x14ac:dyDescent="0.2">
      <c r="AG77" s="259"/>
      <c r="AH77" s="259"/>
    </row>
    <row r="78" spans="28:34" ht="13.2" x14ac:dyDescent="0.2"/>
    <row r="79" spans="28:34" ht="13.2" x14ac:dyDescent="0.2"/>
    <row r="80" spans="28:34" ht="13.2" x14ac:dyDescent="0.2"/>
    <row r="81" spans="25:34" ht="13.2" x14ac:dyDescent="0.2"/>
    <row r="82" spans="25:34" ht="13.2" x14ac:dyDescent="0.2">
      <c r="Y82" s="259"/>
    </row>
    <row r="83" spans="25:34" ht="13.2" x14ac:dyDescent="0.2">
      <c r="Y83" s="259"/>
      <c r="Z83" s="259"/>
      <c r="AA83" s="259"/>
      <c r="AB83" s="259"/>
      <c r="AC83" s="259"/>
      <c r="AD83" s="259"/>
      <c r="AE83" s="259"/>
      <c r="AF83" s="259"/>
      <c r="AG83" s="259"/>
      <c r="AH83" s="259"/>
    </row>
    <row r="84" spans="25:34" ht="13.2" x14ac:dyDescent="0.2"/>
    <row r="85" spans="25:34" ht="13.2" x14ac:dyDescent="0.2"/>
    <row r="86" spans="25:34" ht="13.2" x14ac:dyDescent="0.2"/>
    <row r="87" spans="25:34" ht="13.2" x14ac:dyDescent="0.2"/>
    <row r="88" spans="25:34" ht="13.2" x14ac:dyDescent="0.2">
      <c r="AH88" s="259"/>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9"/>
      <c r="AG94" s="259"/>
      <c r="AH94" s="259"/>
    </row>
    <row r="95" spans="25:34" ht="13.5" customHeight="1" x14ac:dyDescent="0.2">
      <c r="AH95" s="25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9"/>
    </row>
    <row r="102" spans="33:34" ht="13.5" customHeight="1" x14ac:dyDescent="0.2"/>
    <row r="103" spans="33:34" ht="13.5" customHeight="1" x14ac:dyDescent="0.2"/>
    <row r="104" spans="33:34" ht="13.5" customHeight="1" x14ac:dyDescent="0.2">
      <c r="AG104" s="259"/>
      <c r="AH104" s="25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9"/>
    </row>
    <row r="117" spans="34:122" ht="13.5" customHeight="1" x14ac:dyDescent="0.2"/>
    <row r="118" spans="34:122" ht="13.5" customHeight="1" x14ac:dyDescent="0.2"/>
    <row r="119" spans="34:122" ht="13.5" customHeight="1" x14ac:dyDescent="0.2"/>
    <row r="120" spans="34:122" ht="13.5" customHeight="1" x14ac:dyDescent="0.2">
      <c r="AH120" s="259"/>
    </row>
    <row r="121" spans="34:122" ht="13.5" customHeight="1" x14ac:dyDescent="0.2">
      <c r="AH121" s="259"/>
    </row>
    <row r="122" spans="34:122" ht="13.5" customHeight="1" x14ac:dyDescent="0.2"/>
    <row r="123" spans="34:122" ht="13.5" customHeight="1" x14ac:dyDescent="0.2"/>
    <row r="124" spans="34:122" ht="13.5" customHeight="1" x14ac:dyDescent="0.2"/>
    <row r="125" spans="34:122" ht="13.5" customHeight="1" x14ac:dyDescent="0.2">
      <c r="DR125" s="259" t="s">
        <v>504</v>
      </c>
    </row>
  </sheetData>
  <sheetProtection algorithmName="SHA-512" hashValue="Zu9WT9JSPcIa3KkjOf5KaUW2bHjz55XB/y7AOlf+4xXyMuM/P+7dmB8mytlc2bRpOAO6y5R/bYUxCgzYMwI9uA==" saltValue="iJ8XLfPhaV0k32I9Z+EacQ=="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44" customWidth="1"/>
    <col min="2" max="8" width="13.33203125" style="144" customWidth="1"/>
    <col min="9" max="16384" width="11.109375" style="144"/>
  </cols>
  <sheetData>
    <row r="1" spans="1:8" x14ac:dyDescent="0.2">
      <c r="A1" s="138"/>
      <c r="B1" s="139"/>
      <c r="C1" s="140"/>
      <c r="D1" s="141"/>
      <c r="E1" s="142"/>
      <c r="F1" s="142"/>
      <c r="G1" s="142"/>
      <c r="H1" s="143"/>
    </row>
    <row r="2" spans="1:8" x14ac:dyDescent="0.2">
      <c r="A2" s="145"/>
      <c r="B2" s="146"/>
      <c r="C2" s="147"/>
      <c r="D2" s="148" t="s">
        <v>53</v>
      </c>
      <c r="E2" s="149"/>
      <c r="F2" s="150" t="s">
        <v>554</v>
      </c>
      <c r="G2" s="151"/>
      <c r="H2" s="152"/>
    </row>
    <row r="3" spans="1:8" x14ac:dyDescent="0.2">
      <c r="A3" s="148" t="s">
        <v>547</v>
      </c>
      <c r="B3" s="153"/>
      <c r="C3" s="154"/>
      <c r="D3" s="155">
        <v>29619</v>
      </c>
      <c r="E3" s="156"/>
      <c r="F3" s="157">
        <v>47387</v>
      </c>
      <c r="G3" s="158"/>
      <c r="H3" s="159"/>
    </row>
    <row r="4" spans="1:8" x14ac:dyDescent="0.2">
      <c r="A4" s="160"/>
      <c r="B4" s="161"/>
      <c r="C4" s="162"/>
      <c r="D4" s="163">
        <v>10904</v>
      </c>
      <c r="E4" s="164"/>
      <c r="F4" s="165">
        <v>24928</v>
      </c>
      <c r="G4" s="166"/>
      <c r="H4" s="167"/>
    </row>
    <row r="5" spans="1:8" x14ac:dyDescent="0.2">
      <c r="A5" s="148" t="s">
        <v>549</v>
      </c>
      <c r="B5" s="153"/>
      <c r="C5" s="154"/>
      <c r="D5" s="155">
        <v>28028</v>
      </c>
      <c r="E5" s="156"/>
      <c r="F5" s="157">
        <v>51264</v>
      </c>
      <c r="G5" s="158"/>
      <c r="H5" s="159"/>
    </row>
    <row r="6" spans="1:8" x14ac:dyDescent="0.2">
      <c r="A6" s="160"/>
      <c r="B6" s="161"/>
      <c r="C6" s="162"/>
      <c r="D6" s="163">
        <v>11015</v>
      </c>
      <c r="E6" s="164"/>
      <c r="F6" s="165">
        <v>26040</v>
      </c>
      <c r="G6" s="166"/>
      <c r="H6" s="167"/>
    </row>
    <row r="7" spans="1:8" x14ac:dyDescent="0.2">
      <c r="A7" s="148" t="s">
        <v>550</v>
      </c>
      <c r="B7" s="153"/>
      <c r="C7" s="154"/>
      <c r="D7" s="155">
        <v>40630</v>
      </c>
      <c r="E7" s="156"/>
      <c r="F7" s="157">
        <v>52068</v>
      </c>
      <c r="G7" s="158"/>
      <c r="H7" s="159"/>
    </row>
    <row r="8" spans="1:8" x14ac:dyDescent="0.2">
      <c r="A8" s="160"/>
      <c r="B8" s="161"/>
      <c r="C8" s="162"/>
      <c r="D8" s="163">
        <v>21652</v>
      </c>
      <c r="E8" s="164"/>
      <c r="F8" s="165">
        <v>26936</v>
      </c>
      <c r="G8" s="166"/>
      <c r="H8" s="167"/>
    </row>
    <row r="9" spans="1:8" x14ac:dyDescent="0.2">
      <c r="A9" s="148" t="s">
        <v>551</v>
      </c>
      <c r="B9" s="153"/>
      <c r="C9" s="154"/>
      <c r="D9" s="155">
        <v>15577</v>
      </c>
      <c r="E9" s="156"/>
      <c r="F9" s="157">
        <v>47161</v>
      </c>
      <c r="G9" s="158"/>
      <c r="H9" s="159"/>
    </row>
    <row r="10" spans="1:8" x14ac:dyDescent="0.2">
      <c r="A10" s="160"/>
      <c r="B10" s="161"/>
      <c r="C10" s="162"/>
      <c r="D10" s="163">
        <v>10818</v>
      </c>
      <c r="E10" s="164"/>
      <c r="F10" s="165">
        <v>24595</v>
      </c>
      <c r="G10" s="166"/>
      <c r="H10" s="167"/>
    </row>
    <row r="11" spans="1:8" x14ac:dyDescent="0.2">
      <c r="A11" s="148" t="s">
        <v>552</v>
      </c>
      <c r="B11" s="153"/>
      <c r="C11" s="154"/>
      <c r="D11" s="155">
        <v>35792</v>
      </c>
      <c r="E11" s="156"/>
      <c r="F11" s="157">
        <v>43423</v>
      </c>
      <c r="G11" s="158"/>
      <c r="H11" s="159"/>
    </row>
    <row r="12" spans="1:8" x14ac:dyDescent="0.2">
      <c r="A12" s="160"/>
      <c r="B12" s="161"/>
      <c r="C12" s="168"/>
      <c r="D12" s="163">
        <v>24367</v>
      </c>
      <c r="E12" s="164"/>
      <c r="F12" s="165">
        <v>22207</v>
      </c>
      <c r="G12" s="166"/>
      <c r="H12" s="167"/>
    </row>
    <row r="13" spans="1:8" x14ac:dyDescent="0.2">
      <c r="A13" s="148"/>
      <c r="B13" s="153"/>
      <c r="C13" s="169"/>
      <c r="D13" s="170">
        <v>29929</v>
      </c>
      <c r="E13" s="171"/>
      <c r="F13" s="172">
        <v>48261</v>
      </c>
      <c r="G13" s="173"/>
      <c r="H13" s="159"/>
    </row>
    <row r="14" spans="1:8" x14ac:dyDescent="0.2">
      <c r="A14" s="160"/>
      <c r="B14" s="161"/>
      <c r="C14" s="162"/>
      <c r="D14" s="163">
        <v>15751</v>
      </c>
      <c r="E14" s="164"/>
      <c r="F14" s="165">
        <v>24941</v>
      </c>
      <c r="G14" s="166"/>
      <c r="H14" s="167"/>
    </row>
    <row r="17" spans="1:11" x14ac:dyDescent="0.2">
      <c r="A17" s="144" t="s">
        <v>54</v>
      </c>
    </row>
    <row r="18" spans="1:11" x14ac:dyDescent="0.2">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2">
      <c r="A19" s="174" t="s">
        <v>55</v>
      </c>
      <c r="B19" s="174">
        <f>ROUND(VALUE(SUBSTITUTE(実質収支比率等に係る経年分析!F$48,"▲","-")),2)</f>
        <v>5.0199999999999996</v>
      </c>
      <c r="C19" s="174">
        <f>ROUND(VALUE(SUBSTITUTE(実質収支比率等に係る経年分析!G$48,"▲","-")),2)</f>
        <v>7.02</v>
      </c>
      <c r="D19" s="174">
        <f>ROUND(VALUE(SUBSTITUTE(実質収支比率等に係る経年分析!H$48,"▲","-")),2)</f>
        <v>9.07</v>
      </c>
      <c r="E19" s="174">
        <f>ROUND(VALUE(SUBSTITUTE(実質収支比率等に係る経年分析!I$48,"▲","-")),2)</f>
        <v>15.36</v>
      </c>
      <c r="F19" s="174">
        <f>ROUND(VALUE(SUBSTITUTE(実質収支比率等に係る経年分析!J$48,"▲","-")),2)</f>
        <v>11.82</v>
      </c>
    </row>
    <row r="20" spans="1:11" x14ac:dyDescent="0.2">
      <c r="A20" s="174" t="s">
        <v>56</v>
      </c>
      <c r="B20" s="174">
        <f>ROUND(VALUE(SUBSTITUTE(実質収支比率等に係る経年分析!F$47,"▲","-")),2)</f>
        <v>22.87</v>
      </c>
      <c r="C20" s="174">
        <f>ROUND(VALUE(SUBSTITUTE(実質収支比率等に係る経年分析!G$47,"▲","-")),2)</f>
        <v>17.63</v>
      </c>
      <c r="D20" s="174">
        <f>ROUND(VALUE(SUBSTITUTE(実質収支比率等に係る経年分析!H$47,"▲","-")),2)</f>
        <v>13.49</v>
      </c>
      <c r="E20" s="174">
        <f>ROUND(VALUE(SUBSTITUTE(実質収支比率等に係る経年分析!I$47,"▲","-")),2)</f>
        <v>17.489999999999998</v>
      </c>
      <c r="F20" s="174">
        <f>ROUND(VALUE(SUBSTITUTE(実質収支比率等に係る経年分析!J$47,"▲","-")),2)</f>
        <v>20.079999999999998</v>
      </c>
    </row>
    <row r="21" spans="1:11" x14ac:dyDescent="0.2">
      <c r="A21" s="174" t="s">
        <v>57</v>
      </c>
      <c r="B21" s="174">
        <f>IF(ISNUMBER(VALUE(SUBSTITUTE(実質収支比率等に係る経年分析!F$49,"▲","-"))),ROUND(VALUE(SUBSTITUTE(実質収支比率等に係る経年分析!F$49,"▲","-")),2),NA())</f>
        <v>-4.57</v>
      </c>
      <c r="C21" s="174">
        <f>IF(ISNUMBER(VALUE(SUBSTITUTE(実質収支比率等に係る経年分析!G$49,"▲","-"))),ROUND(VALUE(SUBSTITUTE(実質収支比率等に係る経年分析!G$49,"▲","-")),2),NA())</f>
        <v>-2.98</v>
      </c>
      <c r="D21" s="174">
        <f>IF(ISNUMBER(VALUE(SUBSTITUTE(実質収支比率等に係る経年分析!H$49,"▲","-"))),ROUND(VALUE(SUBSTITUTE(実質収支比率等に係る経年分析!H$49,"▲","-")),2),NA())</f>
        <v>-1.26</v>
      </c>
      <c r="E21" s="174">
        <f>IF(ISNUMBER(VALUE(SUBSTITUTE(実質収支比率等に係る経年分析!I$49,"▲","-"))),ROUND(VALUE(SUBSTITUTE(実質収支比率等に係る経年分析!I$49,"▲","-")),2),NA())</f>
        <v>11.91</v>
      </c>
      <c r="F21" s="174">
        <f>IF(ISNUMBER(VALUE(SUBSTITUTE(実質収支比率等に係る経年分析!J$49,"▲","-"))),ROUND(VALUE(SUBSTITUTE(実質収支比率等に係る経年分析!J$49,"▲","-")),2),NA())</f>
        <v>-1.67</v>
      </c>
    </row>
    <row r="24" spans="1:11" x14ac:dyDescent="0.2">
      <c r="A24" s="144" t="s">
        <v>58</v>
      </c>
    </row>
    <row r="25" spans="1:11" x14ac:dyDescent="0.2">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2">
      <c r="A26" s="175"/>
      <c r="B26" s="175" t="s">
        <v>59</v>
      </c>
      <c r="C26" s="175" t="s">
        <v>60</v>
      </c>
      <c r="D26" s="175" t="s">
        <v>59</v>
      </c>
      <c r="E26" s="175" t="s">
        <v>60</v>
      </c>
      <c r="F26" s="175" t="s">
        <v>59</v>
      </c>
      <c r="G26" s="175" t="s">
        <v>60</v>
      </c>
      <c r="H26" s="175" t="s">
        <v>59</v>
      </c>
      <c r="I26" s="175" t="s">
        <v>60</v>
      </c>
      <c r="J26" s="175" t="s">
        <v>59</v>
      </c>
      <c r="K26" s="175" t="s">
        <v>60</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0.72</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2">
      <c r="A30" s="175" t="str">
        <f>IF(連結実質赤字比率に係る赤字・黒字の構成分析!C$40="",NA(),連結実質赤字比率に係る赤字・黒字の構成分析!C$40)</f>
        <v>羽島郡二町教育委員会特別会計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0.01</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0.01</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0.01</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0.01</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0.01</v>
      </c>
    </row>
    <row r="31" spans="1:11" x14ac:dyDescent="0.2">
      <c r="A31" s="175" t="str">
        <f>IF(連結実質赤字比率に係る赤字・黒字の構成分析!C$39="",NA(),連結実質赤字比率に係る赤字・黒字の構成分析!C$39)</f>
        <v>後期高齢者医療特別会計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0.25</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0.19</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0.23</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0.23</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0.3</v>
      </c>
    </row>
    <row r="32" spans="1:11" x14ac:dyDescent="0.2">
      <c r="A32" s="175" t="str">
        <f>IF(連結実質赤字比率に係る赤字・黒字の構成分析!C$38="",NA(),連結実質赤字比率に係る赤字・黒字の構成分析!C$38)</f>
        <v>介護保険特別会計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1.0900000000000001</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0.79</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1.51</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1.05</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1.69</v>
      </c>
    </row>
    <row r="33" spans="1:16" x14ac:dyDescent="0.2">
      <c r="A33" s="175" t="str">
        <f>IF(連結実質赤字比率に係る赤字・黒字の構成分析!C$37="",NA(),連結実質赤字比率に係る赤字・黒字の構成分析!C$37)</f>
        <v>国民健康保険特別会計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4.09</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4.22</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3.94</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4.04</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3.1</v>
      </c>
    </row>
    <row r="34" spans="1:16" x14ac:dyDescent="0.2">
      <c r="A34" s="175" t="str">
        <f>IF(連結実質赤字比率に係る赤字・黒字の構成分析!C$36="",NA(),連結実質赤字比率に係る赤字・黒字の構成分析!C$36)</f>
        <v>下水道事業会計</v>
      </c>
      <c r="B34" s="175" t="e">
        <f>IF(ROUND(VALUE(SUBSTITUTE(連結実質赤字比率に係る赤字・黒字の構成分析!F$36,"▲", "-")), 2) &lt; 0, ABS(ROUND(VALUE(SUBSTITUTE(連結実質赤字比率に係る赤字・黒字の構成分析!F$36,"▲", "-")), 2)), NA())</f>
        <v>#VALUE!</v>
      </c>
      <c r="C34" s="175" t="e">
        <f>IF(ROUND(VALUE(SUBSTITUTE(連結実質赤字比率に係る赤字・黒字の構成分析!F$36,"▲", "-")), 2) &gt;= 0, ABS(ROUND(VALUE(SUBSTITUTE(連結実質赤字比率に係る赤字・黒字の構成分析!F$36,"▲", "-")), 2)), NA())</f>
        <v>#VALUE!</v>
      </c>
      <c r="D34" s="175" t="e">
        <f>IF(ROUND(VALUE(SUBSTITUTE(連結実質赤字比率に係る赤字・黒字の構成分析!G$36,"▲", "-")), 2) &lt; 0, ABS(ROUND(VALUE(SUBSTITUTE(連結実質赤字比率に係る赤字・黒字の構成分析!G$36,"▲", "-")), 2)), NA())</f>
        <v>#VALUE!</v>
      </c>
      <c r="E34" s="175" t="e">
        <f>IF(ROUND(VALUE(SUBSTITUTE(連結実質赤字比率に係る赤字・黒字の構成分析!G$36,"▲", "-")), 2) &gt;= 0, ABS(ROUND(VALUE(SUBSTITUTE(連結実質赤字比率に係る赤字・黒字の構成分析!G$36,"▲", "-")), 2)), NA())</f>
        <v>#VALUE!</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0.87</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1.89</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3.98</v>
      </c>
    </row>
    <row r="35" spans="1:16" x14ac:dyDescent="0.2">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4.99</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7</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9.0399999999999991</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15.34</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11.8</v>
      </c>
    </row>
    <row r="36" spans="1:16" x14ac:dyDescent="0.2">
      <c r="A36" s="175" t="str">
        <f>IF(連結実質赤字比率に係る赤字・黒字の構成分析!C$34="",NA(),連結実質赤字比率に係る赤字・黒字の構成分析!C$34)</f>
        <v>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18.399999999999999</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19.53</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18.66</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15.54</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15.79</v>
      </c>
    </row>
    <row r="39" spans="1:16" x14ac:dyDescent="0.2">
      <c r="A39" s="144" t="s">
        <v>61</v>
      </c>
    </row>
    <row r="40" spans="1:16" x14ac:dyDescent="0.2">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2">
      <c r="A41" s="176"/>
      <c r="B41" s="176" t="s">
        <v>62</v>
      </c>
      <c r="C41" s="176"/>
      <c r="D41" s="176" t="s">
        <v>63</v>
      </c>
      <c r="E41" s="176" t="s">
        <v>62</v>
      </c>
      <c r="F41" s="176"/>
      <c r="G41" s="176" t="s">
        <v>63</v>
      </c>
      <c r="H41" s="176" t="s">
        <v>62</v>
      </c>
      <c r="I41" s="176"/>
      <c r="J41" s="176" t="s">
        <v>63</v>
      </c>
      <c r="K41" s="176" t="s">
        <v>62</v>
      </c>
      <c r="L41" s="176"/>
      <c r="M41" s="176" t="s">
        <v>63</v>
      </c>
      <c r="N41" s="176" t="s">
        <v>62</v>
      </c>
      <c r="O41" s="176"/>
      <c r="P41" s="176" t="s">
        <v>63</v>
      </c>
    </row>
    <row r="42" spans="1:16" x14ac:dyDescent="0.2">
      <c r="A42" s="176" t="s">
        <v>64</v>
      </c>
      <c r="B42" s="176"/>
      <c r="C42" s="176"/>
      <c r="D42" s="176">
        <f>'実質公債費比率（分子）の構造'!K$52</f>
        <v>564</v>
      </c>
      <c r="E42" s="176"/>
      <c r="F42" s="176"/>
      <c r="G42" s="176">
        <f>'実質公債費比率（分子）の構造'!L$52</f>
        <v>553</v>
      </c>
      <c r="H42" s="176"/>
      <c r="I42" s="176"/>
      <c r="J42" s="176">
        <f>'実質公債費比率（分子）の構造'!M$52</f>
        <v>547</v>
      </c>
      <c r="K42" s="176"/>
      <c r="L42" s="176"/>
      <c r="M42" s="176">
        <f>'実質公債費比率（分子）の構造'!N$52</f>
        <v>491</v>
      </c>
      <c r="N42" s="176"/>
      <c r="O42" s="176"/>
      <c r="P42" s="176">
        <f>'実質公債費比率（分子）の構造'!O$52</f>
        <v>476</v>
      </c>
    </row>
    <row r="43" spans="1:16" x14ac:dyDescent="0.2">
      <c r="A43" s="176" t="s">
        <v>65</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2">
      <c r="A44" s="176" t="s">
        <v>66</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2">
      <c r="A45" s="176" t="s">
        <v>67</v>
      </c>
      <c r="B45" s="176">
        <f>'実質公債費比率（分子）の構造'!K$49</f>
        <v>27</v>
      </c>
      <c r="C45" s="176"/>
      <c r="D45" s="176"/>
      <c r="E45" s="176">
        <f>'実質公債費比率（分子）の構造'!L$49</f>
        <v>27</v>
      </c>
      <c r="F45" s="176"/>
      <c r="G45" s="176"/>
      <c r="H45" s="176">
        <f>'実質公債費比率（分子）の構造'!M$49</f>
        <v>33</v>
      </c>
      <c r="I45" s="176"/>
      <c r="J45" s="176"/>
      <c r="K45" s="176">
        <f>'実質公債費比率（分子）の構造'!N$49</f>
        <v>39</v>
      </c>
      <c r="L45" s="176"/>
      <c r="M45" s="176"/>
      <c r="N45" s="176">
        <f>'実質公債費比率（分子）の構造'!O$49</f>
        <v>48</v>
      </c>
      <c r="O45" s="176"/>
      <c r="P45" s="176"/>
    </row>
    <row r="46" spans="1:16" x14ac:dyDescent="0.2">
      <c r="A46" s="176" t="s">
        <v>68</v>
      </c>
      <c r="B46" s="176">
        <f>'実質公債費比率（分子）の構造'!K$48</f>
        <v>289</v>
      </c>
      <c r="C46" s="176"/>
      <c r="D46" s="176"/>
      <c r="E46" s="176">
        <f>'実質公債費比率（分子）の構造'!L$48</f>
        <v>283</v>
      </c>
      <c r="F46" s="176"/>
      <c r="G46" s="176"/>
      <c r="H46" s="176">
        <f>'実質公債費比率（分子）の構造'!M$48</f>
        <v>284</v>
      </c>
      <c r="I46" s="176"/>
      <c r="J46" s="176"/>
      <c r="K46" s="176">
        <f>'実質公債費比率（分子）の構造'!N$48</f>
        <v>311</v>
      </c>
      <c r="L46" s="176"/>
      <c r="M46" s="176"/>
      <c r="N46" s="176">
        <f>'実質公債費比率（分子）の構造'!O$48</f>
        <v>302</v>
      </c>
      <c r="O46" s="176"/>
      <c r="P46" s="176"/>
    </row>
    <row r="47" spans="1:16" x14ac:dyDescent="0.2">
      <c r="A47" s="176" t="s">
        <v>69</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70</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71</v>
      </c>
      <c r="B49" s="176">
        <f>'実質公債費比率（分子）の構造'!K$45</f>
        <v>438</v>
      </c>
      <c r="C49" s="176"/>
      <c r="D49" s="176"/>
      <c r="E49" s="176">
        <f>'実質公債費比率（分子）の構造'!L$45</f>
        <v>437</v>
      </c>
      <c r="F49" s="176"/>
      <c r="G49" s="176"/>
      <c r="H49" s="176">
        <f>'実質公債費比率（分子）の構造'!M$45</f>
        <v>482</v>
      </c>
      <c r="I49" s="176"/>
      <c r="J49" s="176"/>
      <c r="K49" s="176">
        <f>'実質公債費比率（分子）の構造'!N$45</f>
        <v>528</v>
      </c>
      <c r="L49" s="176"/>
      <c r="M49" s="176"/>
      <c r="N49" s="176">
        <f>'実質公債費比率（分子）の構造'!O$45</f>
        <v>538</v>
      </c>
      <c r="O49" s="176"/>
      <c r="P49" s="176"/>
    </row>
    <row r="50" spans="1:16" x14ac:dyDescent="0.2">
      <c r="A50" s="176" t="s">
        <v>72</v>
      </c>
      <c r="B50" s="176" t="e">
        <f>NA()</f>
        <v>#N/A</v>
      </c>
      <c r="C50" s="176">
        <f>IF(ISNUMBER('実質公債費比率（分子）の構造'!K$53),'実質公債費比率（分子）の構造'!K$53,NA())</f>
        <v>190</v>
      </c>
      <c r="D50" s="176" t="e">
        <f>NA()</f>
        <v>#N/A</v>
      </c>
      <c r="E50" s="176" t="e">
        <f>NA()</f>
        <v>#N/A</v>
      </c>
      <c r="F50" s="176">
        <f>IF(ISNUMBER('実質公債費比率（分子）の構造'!L$53),'実質公債費比率（分子）の構造'!L$53,NA())</f>
        <v>194</v>
      </c>
      <c r="G50" s="176" t="e">
        <f>NA()</f>
        <v>#N/A</v>
      </c>
      <c r="H50" s="176" t="e">
        <f>NA()</f>
        <v>#N/A</v>
      </c>
      <c r="I50" s="176">
        <f>IF(ISNUMBER('実質公債費比率（分子）の構造'!M$53),'実質公債費比率（分子）の構造'!M$53,NA())</f>
        <v>252</v>
      </c>
      <c r="J50" s="176" t="e">
        <f>NA()</f>
        <v>#N/A</v>
      </c>
      <c r="K50" s="176" t="e">
        <f>NA()</f>
        <v>#N/A</v>
      </c>
      <c r="L50" s="176">
        <f>IF(ISNUMBER('実質公債費比率（分子）の構造'!N$53),'実質公債費比率（分子）の構造'!N$53,NA())</f>
        <v>387</v>
      </c>
      <c r="M50" s="176" t="e">
        <f>NA()</f>
        <v>#N/A</v>
      </c>
      <c r="N50" s="176" t="e">
        <f>NA()</f>
        <v>#N/A</v>
      </c>
      <c r="O50" s="176">
        <f>IF(ISNUMBER('実質公債費比率（分子）の構造'!O$53),'実質公債費比率（分子）の構造'!O$53,NA())</f>
        <v>412</v>
      </c>
      <c r="P50" s="176" t="e">
        <f>NA()</f>
        <v>#N/A</v>
      </c>
    </row>
    <row r="53" spans="1:16" x14ac:dyDescent="0.2">
      <c r="A53" s="144" t="s">
        <v>73</v>
      </c>
    </row>
    <row r="54" spans="1:16" x14ac:dyDescent="0.2">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2">
      <c r="A55" s="175"/>
      <c r="B55" s="175" t="s">
        <v>74</v>
      </c>
      <c r="C55" s="175"/>
      <c r="D55" s="175" t="s">
        <v>75</v>
      </c>
      <c r="E55" s="175" t="s">
        <v>74</v>
      </c>
      <c r="F55" s="175"/>
      <c r="G55" s="175" t="s">
        <v>75</v>
      </c>
      <c r="H55" s="175" t="s">
        <v>74</v>
      </c>
      <c r="I55" s="175"/>
      <c r="J55" s="175" t="s">
        <v>75</v>
      </c>
      <c r="K55" s="175" t="s">
        <v>74</v>
      </c>
      <c r="L55" s="175"/>
      <c r="M55" s="175" t="s">
        <v>75</v>
      </c>
      <c r="N55" s="175" t="s">
        <v>74</v>
      </c>
      <c r="O55" s="175"/>
      <c r="P55" s="175" t="s">
        <v>75</v>
      </c>
    </row>
    <row r="56" spans="1:16" x14ac:dyDescent="0.2">
      <c r="A56" s="175" t="s">
        <v>44</v>
      </c>
      <c r="B56" s="175"/>
      <c r="C56" s="175"/>
      <c r="D56" s="175">
        <f>'将来負担比率（分子）の構造'!I$52</f>
        <v>5574</v>
      </c>
      <c r="E56" s="175"/>
      <c r="F56" s="175"/>
      <c r="G56" s="175">
        <f>'将来負担比率（分子）の構造'!J$52</f>
        <v>5383</v>
      </c>
      <c r="H56" s="175"/>
      <c r="I56" s="175"/>
      <c r="J56" s="175">
        <f>'将来負担比率（分子）の構造'!K$52</f>
        <v>5359</v>
      </c>
      <c r="K56" s="175"/>
      <c r="L56" s="175"/>
      <c r="M56" s="175">
        <f>'将来負担比率（分子）の構造'!L$52</f>
        <v>5341</v>
      </c>
      <c r="N56" s="175"/>
      <c r="O56" s="175"/>
      <c r="P56" s="175">
        <f>'将来負担比率（分子）の構造'!M$52</f>
        <v>5242</v>
      </c>
    </row>
    <row r="57" spans="1:16" x14ac:dyDescent="0.2">
      <c r="A57" s="175" t="s">
        <v>43</v>
      </c>
      <c r="B57" s="175"/>
      <c r="C57" s="175"/>
      <c r="D57" s="175" t="str">
        <f>'将来負担比率（分子）の構造'!I$51</f>
        <v>-</v>
      </c>
      <c r="E57" s="175"/>
      <c r="F57" s="175"/>
      <c r="G57" s="175" t="str">
        <f>'将来負担比率（分子）の構造'!J$51</f>
        <v>-</v>
      </c>
      <c r="H57" s="175"/>
      <c r="I57" s="175"/>
      <c r="J57" s="175" t="str">
        <f>'将来負担比率（分子）の構造'!K$51</f>
        <v>-</v>
      </c>
      <c r="K57" s="175"/>
      <c r="L57" s="175"/>
      <c r="M57" s="175" t="str">
        <f>'将来負担比率（分子）の構造'!L$51</f>
        <v>-</v>
      </c>
      <c r="N57" s="175"/>
      <c r="O57" s="175"/>
      <c r="P57" s="175" t="str">
        <f>'将来負担比率（分子）の構造'!M$51</f>
        <v>-</v>
      </c>
    </row>
    <row r="58" spans="1:16" x14ac:dyDescent="0.2">
      <c r="A58" s="175" t="s">
        <v>42</v>
      </c>
      <c r="B58" s="175"/>
      <c r="C58" s="175"/>
      <c r="D58" s="175">
        <f>'将来負担比率（分子）の構造'!I$50</f>
        <v>3376</v>
      </c>
      <c r="E58" s="175"/>
      <c r="F58" s="175"/>
      <c r="G58" s="175">
        <f>'将来負担比率（分子）の構造'!J$50</f>
        <v>2943</v>
      </c>
      <c r="H58" s="175"/>
      <c r="I58" s="175"/>
      <c r="J58" s="175">
        <f>'将来負担比率（分子）の構造'!K$50</f>
        <v>2466</v>
      </c>
      <c r="K58" s="175"/>
      <c r="L58" s="175"/>
      <c r="M58" s="175">
        <f>'将来負担比率（分子）の構造'!L$50</f>
        <v>2675</v>
      </c>
      <c r="N58" s="175"/>
      <c r="O58" s="175"/>
      <c r="P58" s="175">
        <f>'将来負担比率（分子）の構造'!M$50</f>
        <v>2649</v>
      </c>
    </row>
    <row r="59" spans="1:16" x14ac:dyDescent="0.2">
      <c r="A59" s="175" t="s">
        <v>40</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39</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37</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2">
      <c r="A62" s="175" t="s">
        <v>36</v>
      </c>
      <c r="B62" s="175">
        <f>'将来負担比率（分子）の構造'!I$45</f>
        <v>277</v>
      </c>
      <c r="C62" s="175"/>
      <c r="D62" s="175"/>
      <c r="E62" s="175">
        <f>'将来負担比率（分子）の構造'!J$45</f>
        <v>331</v>
      </c>
      <c r="F62" s="175"/>
      <c r="G62" s="175"/>
      <c r="H62" s="175">
        <f>'将来負担比率（分子）の構造'!K$45</f>
        <v>315</v>
      </c>
      <c r="I62" s="175"/>
      <c r="J62" s="175"/>
      <c r="K62" s="175">
        <f>'将来負担比率（分子）の構造'!L$45</f>
        <v>247</v>
      </c>
      <c r="L62" s="175"/>
      <c r="M62" s="175"/>
      <c r="N62" s="175">
        <f>'将来負担比率（分子）の構造'!M$45</f>
        <v>126</v>
      </c>
      <c r="O62" s="175"/>
      <c r="P62" s="175"/>
    </row>
    <row r="63" spans="1:16" x14ac:dyDescent="0.2">
      <c r="A63" s="175" t="s">
        <v>35</v>
      </c>
      <c r="B63" s="175">
        <f>'将来負担比率（分子）の構造'!I$44</f>
        <v>121</v>
      </c>
      <c r="C63" s="175"/>
      <c r="D63" s="175"/>
      <c r="E63" s="175">
        <f>'将来負担比率（分子）の構造'!J$44</f>
        <v>203</v>
      </c>
      <c r="F63" s="175"/>
      <c r="G63" s="175"/>
      <c r="H63" s="175">
        <f>'将来負担比率（分子）の構造'!K$44</f>
        <v>486</v>
      </c>
      <c r="I63" s="175"/>
      <c r="J63" s="175"/>
      <c r="K63" s="175">
        <f>'将来負担比率（分子）の構造'!L$44</f>
        <v>486</v>
      </c>
      <c r="L63" s="175"/>
      <c r="M63" s="175"/>
      <c r="N63" s="175">
        <f>'将来負担比率（分子）の構造'!M$44</f>
        <v>417</v>
      </c>
      <c r="O63" s="175"/>
      <c r="P63" s="175"/>
    </row>
    <row r="64" spans="1:16" x14ac:dyDescent="0.2">
      <c r="A64" s="175" t="s">
        <v>34</v>
      </c>
      <c r="B64" s="175">
        <f>'将来負担比率（分子）の構造'!I$43</f>
        <v>2469</v>
      </c>
      <c r="C64" s="175"/>
      <c r="D64" s="175"/>
      <c r="E64" s="175">
        <f>'将来負担比率（分子）の構造'!J$43</f>
        <v>2314</v>
      </c>
      <c r="F64" s="175"/>
      <c r="G64" s="175"/>
      <c r="H64" s="175">
        <f>'将来負担比率（分子）の構造'!K$43</f>
        <v>2273</v>
      </c>
      <c r="I64" s="175"/>
      <c r="J64" s="175"/>
      <c r="K64" s="175">
        <f>'将来負担比率（分子）の構造'!L$43</f>
        <v>2328</v>
      </c>
      <c r="L64" s="175"/>
      <c r="M64" s="175"/>
      <c r="N64" s="175">
        <f>'将来負担比率（分子）の構造'!M$43</f>
        <v>2511</v>
      </c>
      <c r="O64" s="175"/>
      <c r="P64" s="175"/>
    </row>
    <row r="65" spans="1:16" x14ac:dyDescent="0.2">
      <c r="A65" s="175" t="s">
        <v>33</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2">
      <c r="A66" s="175" t="s">
        <v>32</v>
      </c>
      <c r="B66" s="175">
        <f>'将来負担比率（分子）の構造'!I$41</f>
        <v>5297</v>
      </c>
      <c r="C66" s="175"/>
      <c r="D66" s="175"/>
      <c r="E66" s="175">
        <f>'将来負担比率（分子）の構造'!J$41</f>
        <v>5144</v>
      </c>
      <c r="F66" s="175"/>
      <c r="G66" s="175"/>
      <c r="H66" s="175">
        <f>'将来負担比率（分子）の構造'!K$41</f>
        <v>5138</v>
      </c>
      <c r="I66" s="175"/>
      <c r="J66" s="175"/>
      <c r="K66" s="175">
        <f>'将来負担比率（分子）の構造'!L$41</f>
        <v>5141</v>
      </c>
      <c r="L66" s="175"/>
      <c r="M66" s="175"/>
      <c r="N66" s="175">
        <f>'将来負担比率（分子）の構造'!M$41</f>
        <v>4834</v>
      </c>
      <c r="O66" s="175"/>
      <c r="P66" s="175"/>
    </row>
    <row r="67" spans="1:16" x14ac:dyDescent="0.2">
      <c r="A67" s="175" t="s">
        <v>76</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386</v>
      </c>
      <c r="J67" s="175" t="e">
        <f>NA()</f>
        <v>#N/A</v>
      </c>
      <c r="K67" s="175" t="e">
        <f>NA()</f>
        <v>#N/A</v>
      </c>
      <c r="L67" s="175">
        <f>IF(ISNUMBER('将来負担比率（分子）の構造'!L$53), IF('将来負担比率（分子）の構造'!L$53 &lt; 0, 0, '将来負担比率（分子）の構造'!L$53), NA())</f>
        <v>186</v>
      </c>
      <c r="M67" s="175" t="e">
        <f>NA()</f>
        <v>#N/A</v>
      </c>
      <c r="N67" s="175" t="e">
        <f>NA()</f>
        <v>#N/A</v>
      </c>
      <c r="O67" s="175">
        <f>IF(ISNUMBER('将来負担比率（分子）の構造'!M$53), IF('将来負担比率（分子）の構造'!M$53 &lt; 0, 0, '将来負担比率（分子）の構造'!M$53), NA())</f>
        <v>0</v>
      </c>
      <c r="P67" s="175" t="e">
        <f>NA()</f>
        <v>#N/A</v>
      </c>
    </row>
    <row r="70" spans="1:16" x14ac:dyDescent="0.2">
      <c r="A70" s="177" t="s">
        <v>77</v>
      </c>
      <c r="B70" s="177"/>
      <c r="C70" s="177"/>
      <c r="D70" s="177"/>
      <c r="E70" s="177"/>
      <c r="F70" s="177"/>
    </row>
    <row r="71" spans="1:16" x14ac:dyDescent="0.2">
      <c r="A71" s="178"/>
      <c r="B71" s="178" t="str">
        <f>基金残高に係る経年分析!F54</f>
        <v>R02</v>
      </c>
      <c r="C71" s="178" t="str">
        <f>基金残高に係る経年分析!G54</f>
        <v>R03</v>
      </c>
      <c r="D71" s="178" t="str">
        <f>基金残高に係る経年分析!H54</f>
        <v>R04</v>
      </c>
    </row>
    <row r="72" spans="1:16" x14ac:dyDescent="0.2">
      <c r="A72" s="178" t="s">
        <v>78</v>
      </c>
      <c r="B72" s="179">
        <f>基金残高に係る経年分析!F55</f>
        <v>716</v>
      </c>
      <c r="C72" s="179">
        <f>基金残高に係る経年分析!G55</f>
        <v>1000</v>
      </c>
      <c r="D72" s="179">
        <f>基金残高に係る経年分析!H55</f>
        <v>1124</v>
      </c>
    </row>
    <row r="73" spans="1:16" x14ac:dyDescent="0.2">
      <c r="A73" s="178" t="s">
        <v>79</v>
      </c>
      <c r="B73" s="179">
        <f>基金残高に係る経年分析!F56</f>
        <v>364</v>
      </c>
      <c r="C73" s="179">
        <f>基金残高に係る経年分析!G56</f>
        <v>105</v>
      </c>
      <c r="D73" s="179">
        <f>基金残高に係る経年分析!H56</f>
        <v>233</v>
      </c>
    </row>
    <row r="74" spans="1:16" x14ac:dyDescent="0.2">
      <c r="A74" s="178" t="s">
        <v>80</v>
      </c>
      <c r="B74" s="179">
        <f>基金残高に係る経年分析!F57</f>
        <v>1286</v>
      </c>
      <c r="C74" s="179">
        <f>基金残高に係る経年分析!G57</f>
        <v>1445</v>
      </c>
      <c r="D74" s="179">
        <f>基金残高に係る経年分析!H57</f>
        <v>1170</v>
      </c>
    </row>
  </sheetData>
  <sheetProtection algorithmName="SHA-512" hashValue="xkGsCBtS8YTv9K9JCVo1MOzA70MwaYPiSSDg1o4+igbGwXh6UHfm65rZoDx36ECHe7WAlOhRCPC8xFY3L8Z/4g==" saltValue="G/gM/1XfEshkh0myQjll0Q=="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那須 英昭</cp:lastModifiedBy>
  <cp:lastPrinted>2024-03-18T01:48:02Z</cp:lastPrinted>
  <dcterms:created xsi:type="dcterms:W3CDTF">2024-03-14T02:41:58Z</dcterms:created>
  <dcterms:modified xsi:type="dcterms:W3CDTF">2024-09-26T06:18:43Z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2024-09-26T06:18:43Z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b3aceacd-ceff-4204-ad98-1574a3312f69</vt:lpwstr>
  </property>
  <property fmtid="{D5CDD505-2E9C-101B-9397-08002B2CF9AE}" pid="7" name="MSIP_Label_defa4170-0d19-0005-0004-bc88714345d2_ActionId">
    <vt:lpwstr>caad2126-718d-41b0-92d5-ce7356814e24</vt:lpwstr>
  </property>
  <property fmtid="{D5CDD505-2E9C-101B-9397-08002B2CF9AE}" pid="8" name="MSIP_Label_defa4170-0d19-0005-0004-bc88714345d2_ContentBits">
    <vt:lpwstr>0</vt:lpwstr>
  </property>
</Properties>
</file>