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97228\Box\11108_10_庁内用\財政係\財政係\06_財政係その他\08_財政状況資料集\R5\24_HP掲載用\"/>
    </mc:Choice>
  </mc:AlternateContent>
  <xr:revisionPtr revIDLastSave="0" documentId="13_ncr:1_{61D548EE-43FD-42DB-B4BB-8C87DD97A2F3}" xr6:coauthVersionLast="47" xr6:coauthVersionMax="47" xr10:uidLastSave="{00000000-0000-0000-0000-000000000000}"/>
  <bookViews>
    <workbookView xWindow="-28920" yWindow="-12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CO36" i="10"/>
  <c r="BE36" i="10"/>
  <c r="BE35" i="10"/>
  <c r="C35" i="10"/>
  <c r="BE34" i="10"/>
  <c r="C34" i="10"/>
  <c r="C36" i="10" l="1"/>
  <c r="C37" i="10" s="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AM36" i="10" s="1"/>
  <c r="AM37" i="10" s="1"/>
  <c r="BW34" i="10" l="1"/>
  <c r="BW35" i="10" s="1"/>
  <c r="BW36" i="10" s="1"/>
  <c r="BW37" i="10" s="1"/>
  <c r="BW38" i="10" s="1"/>
  <c r="BW39" i="10" s="1"/>
  <c r="CO34" i="10" l="1"/>
  <c r="CO35" i="10" s="1"/>
</calcChain>
</file>

<file path=xl/sharedStrings.xml><?xml version="1.0" encoding="utf-8"?>
<sst xmlns="http://schemas.openxmlformats.org/spreadsheetml/2006/main" count="1175" uniqueCount="610">
  <si>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</si>
  <si>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</si>
  <si>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</si>
  <si>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</si>
  <si>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</si>
  <si>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</si>
  <si>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</si>
  <si>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</si>
  <si>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</si>
  <si>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</si>
  <si>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</si>
  <si>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</si>
  <si>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</si>
  <si>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</si>
  <si>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</si>
  <si>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</si>
  <si>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</si>
  <si>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</si>
  <si>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</si>
  <si>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</si>
  <si>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</si>
  <si>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</si>
  <si>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</si>
  <si>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</si>
  <si>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</si>
  <si>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</si>
  <si>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</si>
  <si>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</si>
  <si>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</si>
  <si>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</si>
  <si>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</si>
  <si>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</si>
  <si>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</si>
  <si>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</si>
  <si>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</si>
  <si>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</si>
  <si>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</si>
  <si>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</si>
  <si>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</si>
  <si>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</si>
  <si>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</si>
  <si>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</si>
  <si>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</si>
  <si>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</si>
  <si>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</si>
  <si>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</si>
  <si>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</si>
  <si>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</si>
  <si>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</si>
  <si>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</si>
  <si>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</si>
  <si>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</si>
  <si>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</si>
  <si>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</si>
  <si>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</si>
  <si>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</si>
  <si>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</si>
  <si>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</si>
  <si>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</si>
  <si>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</si>
  <si>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</si>
  <si>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</si>
  <si>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</si>
  <si>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</si>
  <si>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</si>
  <si>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</si>
  <si>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</si>
  <si>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</si>
  <si>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</si>
  <si>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</si>
  <si>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</si>
  <si>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</si>
  <si>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</si>
  <si>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</si>
  <si>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</si>
  <si>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</si>
  <si>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</si>
  <si>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</si>
  <si>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</si>
  <si>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</si>
  <si>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</si>
  <si>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</si>
  <si>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</si>
  <si>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</si>
  <si>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</si>
  <si>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</si>
  <si>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</si>
  <si>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</si>
  <si>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</si>
  <si>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</si>
  <si>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</si>
  <si>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</si>
  <si>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</si>
  <si>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</si>
  <si>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</si>
  <si>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</si>
  <si>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</si>
  <si>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</si>
  <si>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</si>
  <si>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</si>
  <si>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海津市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</si>
  <si>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</si>
  <si>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</si>
  <si>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</si>
  <si>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</si>
  <si>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</si>
  <si>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</si>
  <si>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</si>
  <si>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</si>
  <si>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</si>
  <si>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</si>
  <si>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</si>
  <si>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</si>
  <si>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</si>
  <si>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</si>
  <si>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</si>
  <si>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</si>
  <si>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</si>
  <si>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</si>
  <si>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</si>
  <si>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</si>
  <si>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</si>
  <si>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</si>
  <si>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</si>
  <si>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</si>
  <si>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</si>
  <si>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</si>
  <si>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</si>
  <si>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</si>
  <si>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</si>
  <si>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</si>
  <si>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</si>
  <si>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</si>
  <si>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</si>
  <si>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</si>
  <si>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</si>
  <si>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</si>
  <si>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</si>
  <si>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</si>
  <si>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</si>
  <si>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</si>
  <si>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</si>
  <si>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</si>
  <si>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</si>
  <si>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</si>
  <si>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</si>
  <si>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</si>
  <si>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</si>
  <si>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</si>
  <si>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</si>
  <si>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</si>
  <si>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</si>
  <si>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</si>
  <si>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</si>
  <si>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</si>
  <si>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</si>
  <si>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</si>
  <si>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</si>
  <si>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</si>
  <si>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</si>
  <si>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</si>
  <si>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</si>
  <si>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</si>
  <si>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</si>
  <si>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</si>
  <si>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</si>
  <si>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</si>
  <si>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</si>
  <si>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</si>
  <si>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</si>
  <si>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</si>
  <si>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</si>
  <si>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</si>
  <si>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</si>
  <si>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</si>
  <si>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</si>
  <si>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</si>
  <si>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</si>
  <si>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</si>
  <si>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</si>
  <si>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</si>
  <si>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</si>
  <si>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</si>
  <si>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</si>
  <si>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</si>
  <si>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</si>
  <si>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</si>
  <si>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</si>
  <si>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</si>
  <si>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</si>
  <si>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</si>
  <si>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</si>
  <si>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</si>
  <si>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</si>
  <si>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</si>
  <si>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</si>
  <si>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</si>
  <si>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</si>
  <si>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</si>
  <si>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</si>
  <si>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</si>
  <si>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</si>
  <si>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</si>
  <si>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</si>
  <si>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</si>
  <si>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</si>
  <si>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</si>
  <si>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</si>
  <si>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</si>
  <si>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</si>
  <si>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</si>
  <si>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</si>
  <si>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</si>
  <si>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</si>
  <si>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</si>
  <si>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</si>
  <si>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</si>
  <si>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</si>
  <si>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</si>
  <si>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岐阜県海津市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</si>
  <si>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</si>
  <si>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</si>
  <si>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</si>
  <si>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</si>
  <si>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</si>
  <si>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</si>
  <si>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</si>
  <si>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</si>
  <si>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</si>
  <si>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</si>
  <si>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</si>
  <si>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</si>
  <si>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</si>
  <si>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</si>
  <si>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</si>
  <si>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</si>
  <si>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</si>
  <si>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</si>
  <si>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</si>
  <si>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</si>
  <si>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</si>
  <si>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</si>
  <si>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</si>
  <si>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</si>
  <si>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</si>
  <si>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</si>
  <si>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</si>
  <si>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</si>
  <si>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</si>
  <si>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</si>
  <si>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</si>
  <si>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</si>
  <si>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</si>
  <si>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</si>
  <si>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</si>
  <si>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</si>
  <si>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</si>
  <si>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</si>
  <si>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</si>
  <si>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</si>
  <si>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</si>
  <si>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</si>
  <si>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</si>
  <si>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</si>
  <si>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</si>
  <si>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</si>
  <si>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</si>
  <si>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</si>
  <si>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</si>
  <si>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</si>
  <si>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</si>
  <si>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</si>
  <si>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</si>
  <si>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</si>
  <si>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</si>
  <si>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</si>
  <si>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</si>
  <si>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</si>
  <si>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</si>
  <si>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</si>
  <si>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</si>
  <si>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</si>
  <si>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</si>
  <si>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</si>
  <si>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</si>
  <si>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</si>
  <si>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</si>
  <si>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</si>
  <si>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</si>
  <si>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</si>
  <si>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</si>
  <si>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</si>
  <si>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</si>
  <si>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</si>
  <si>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</si>
  <si>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</si>
  <si>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</si>
  <si>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</si>
  <si>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</si>
  <si>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</si>
  <si>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</si>
  <si>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</si>
  <si>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</si>
  <si>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</si>
  <si>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</si>
  <si>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</si>
  <si>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</si>
  <si>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</si>
  <si>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</si>
  <si>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</si>
  <si>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</si>
  <si>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</si>
  <si>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</si>
  <si>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</si>
  <si>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</si>
  <si>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</si>
  <si>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</si>
  <si>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</si>
  <si>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</si>
  <si>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</si>
  <si>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</si>
  <si>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</si>
  <si>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</si>
  <si>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</si>
  <si>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</si>
  <si>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</si>
  <si>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</si>
  <si>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</si>
  <si>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</si>
  <si>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</si>
  <si>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</si>
  <si>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</si>
  <si>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</si>
  <si>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</si>
  <si>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</si>
  <si>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</si>
  <si>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</si>
  <si>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</si>
  <si>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</si>
  <si>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</si>
  <si>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</si>
  <si>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</si>
  <si>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</si>
  <si>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</si>
  <si>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</si>
  <si>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</si>
  <si>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</si>
  <si>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</si>
  <si>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</si>
  <si>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</si>
  <si>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</si>
  <si>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</si>
  <si>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</si>
  <si>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</si>
  <si>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</si>
  <si>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</si>
  <si>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</si>
  <si>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</si>
  <si>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</si>
  <si>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</si>
  <si>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</si>
  <si>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</si>
  <si>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</si>
  <si>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</si>
  <si>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</si>
  <si>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</si>
  <si>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</si>
  <si>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</si>
  <si>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</si>
  <si>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</si>
  <si>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</si>
  <si>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岐阜県海津市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</si>
  <si>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</si>
  <si>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</si>
  <si>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</si>
  <si>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</si>
  <si>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</si>
  <si>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</si>
  <si>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</si>
  <si>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</si>
  <si>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</si>
  <si>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</si>
  <si>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</si>
  <si>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</si>
  <si>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</si>
  <si>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</si>
  <si>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</si>
  <si>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</si>
  <si>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</si>
  <si>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</si>
  <si>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</si>
  <si>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</si>
  <si>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クレール平田運営特別会計</t>
    <phoneticPr fontId="5"/>
  </si>
  <si>
    <t>月見の里南濃運営特別会計</t>
    <phoneticPr fontId="5"/>
  </si>
  <si>
    <t>介護老人保健施設在宅介護支援センター特別会計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</si>
  <si>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</si>
  <si>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</si>
  <si>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</si>
  <si>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</si>
  <si>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</si>
  <si>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</si>
  <si>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</si>
  <si>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</si>
  <si>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</si>
  <si>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</si>
  <si>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</si>
  <si>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</si>
  <si>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</si>
  <si>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</si>
  <si>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</si>
  <si>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</si>
  <si>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</si>
  <si>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</si>
  <si>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</si>
  <si>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介護老人福祉施設事業特別会計</t>
    <phoneticPr fontId="5"/>
  </si>
  <si>
    <t>介護老人保健施設事業特別会計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</si>
  <si>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</si>
  <si>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</si>
  <si>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</si>
  <si>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</si>
  <si>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</si>
  <si>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</si>
  <si>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</si>
  <si>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</si>
  <si>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</si>
  <si>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</si>
  <si>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</si>
  <si>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</si>
  <si>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</si>
  <si>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</si>
  <si>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</si>
  <si>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</si>
  <si>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</si>
  <si>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</si>
  <si>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</si>
  <si>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</si>
  <si>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</si>
  <si>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</si>
  <si>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</si>
  <si>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</si>
  <si>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</si>
  <si>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</si>
  <si>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</si>
  <si>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</si>
  <si>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</si>
  <si>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</si>
  <si>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</si>
  <si>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</si>
  <si>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</si>
  <si>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</si>
  <si>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</si>
  <si>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</si>
  <si>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</si>
  <si>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</si>
  <si>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</si>
  <si>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</si>
  <si>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</si>
  <si>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</si>
  <si>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</si>
  <si>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</si>
  <si>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</si>
  <si>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</si>
  <si>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</si>
  <si>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</si>
  <si>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</si>
  <si>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</si>
  <si>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</si>
  <si>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</si>
  <si>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</si>
  <si>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</si>
  <si>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</si>
  <si>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</si>
  <si>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</si>
  <si>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</si>
  <si>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</si>
  <si>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</si>
  <si>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</si>
  <si>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</si>
  <si>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</si>
  <si>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</si>
  <si>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</si>
  <si>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</si>
  <si>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</si>
  <si>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</si>
  <si>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</si>
  <si>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</si>
  <si>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</si>
  <si>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</si>
  <si>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</si>
  <si>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</si>
  <si>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</si>
  <si>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</si>
  <si>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</si>
  <si>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</si>
  <si>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</si>
  <si>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</si>
  <si>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</si>
  <si>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</si>
  <si>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</si>
  <si>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</si>
  <si>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</si>
  <si>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</si>
  <si>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</si>
  <si>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</si>
  <si>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</si>
  <si>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</si>
  <si>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</si>
  <si>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</si>
  <si>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</si>
  <si>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</si>
  <si>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</si>
  <si>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</si>
  <si>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</si>
  <si>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</si>
  <si>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</si>
  <si>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</si>
  <si>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</si>
  <si>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</si>
  <si>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</si>
  <si>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</si>
  <si>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</si>
  <si>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</si>
  <si>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</si>
  <si>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</si>
  <si>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</si>
  <si>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</si>
  <si>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</si>
  <si>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</si>
  <si>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</si>
  <si>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</si>
  <si>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</si>
  <si>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</si>
  <si>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</si>
  <si>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</si>
  <si>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</si>
  <si>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</si>
  <si>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</si>
  <si>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</si>
  <si>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</si>
  <si>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</si>
  <si>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</si>
  <si>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</si>
  <si>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</si>
  <si>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</si>
  <si>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</si>
  <si>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</si>
  <si>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</si>
  <si>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</si>
  <si>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</si>
  <si>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</si>
  <si>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</si>
  <si>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</si>
  <si>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</si>
  <si>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</si>
  <si>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</si>
  <si>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</si>
  <si>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</si>
  <si>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</si>
  <si>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</si>
  <si>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</si>
  <si>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</si>
  <si>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</si>
  <si>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</si>
  <si>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</si>
  <si>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1.79</t>
  </si>
  <si>
    <t>▲ 1.29</t>
  </si>
  <si>
    <t>水道事業会計</t>
  </si>
  <si>
    <t>一般会計</t>
  </si>
  <si>
    <t>下水道事業会計</t>
  </si>
  <si>
    <t>介護保険特別会計（保険事業勘定）</t>
  </si>
  <si>
    <t>国民健康保険特別会計</t>
  </si>
  <si>
    <t>介護老人保健施設事業特別会計</t>
  </si>
  <si>
    <t>介護老人保健施設在宅介護支援センター特別会計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</si>
  <si>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</si>
  <si>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</si>
  <si>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</si>
  <si>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</si>
  <si>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</si>
  <si>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</si>
  <si>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</si>
  <si>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</si>
  <si>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</si>
  <si>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基金から697百万円繰入</t>
    <rPh sb="0" eb="2">
      <t>キキン</t>
    </rPh>
    <rPh sb="7" eb="10">
      <t>ヒャクマンエン</t>
    </rPh>
    <rPh sb="10" eb="11">
      <t>クリ</t>
    </rPh>
    <rPh sb="11" eb="12">
      <t>イレ</t>
    </rPh>
    <phoneticPr fontId="2"/>
  </si>
  <si>
    <t>-</t>
    <phoneticPr fontId="2"/>
  </si>
  <si>
    <t>南濃衛生施設利用事務組合</t>
    <rPh sb="0" eb="2">
      <t>ナンノウ</t>
    </rPh>
    <rPh sb="2" eb="4">
      <t>エイセイ</t>
    </rPh>
    <rPh sb="4" eb="6">
      <t>シセツ</t>
    </rPh>
    <rPh sb="6" eb="8">
      <t>リヨウ</t>
    </rPh>
    <rPh sb="8" eb="10">
      <t>ジム</t>
    </rPh>
    <rPh sb="10" eb="12">
      <t>クミアイ</t>
    </rPh>
    <phoneticPr fontId="2"/>
  </si>
  <si>
    <t>基金から70百万円繰入</t>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</si>
  <si>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</si>
  <si>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</si>
  <si>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基金から90百万円繰入</t>
    <phoneticPr fontId="2"/>
  </si>
  <si>
    <t>西南濃粗大廃棄物処理組合</t>
    <rPh sb="0" eb="1">
      <t>セイ</t>
    </rPh>
    <rPh sb="1" eb="3">
      <t>ナンノウ</t>
    </rPh>
    <rPh sb="3" eb="5">
      <t>ソダイ</t>
    </rPh>
    <rPh sb="5" eb="8">
      <t>ハイキブツ</t>
    </rPh>
    <rPh sb="8" eb="10">
      <t>ショリ</t>
    </rPh>
    <rPh sb="10" eb="12">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</si>
  <si>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</si>
  <si>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10" eb="12">
      <t>トクベツ</t>
    </rPh>
    <rPh sb="12" eb="14">
      <t>カイケイ</t>
    </rPh>
    <phoneticPr fontId="2"/>
  </si>
  <si>
    <t>海津市観光情報センター</t>
    <rPh sb="0" eb="3">
      <t>カイヅシ</t>
    </rPh>
    <rPh sb="3" eb="5">
      <t>カンコウ</t>
    </rPh>
    <rPh sb="5" eb="7">
      <t>ジョウホウ</t>
    </rPh>
    <phoneticPr fontId="2"/>
  </si>
  <si>
    <t>岐阜県土地開発公社</t>
    <rPh sb="0" eb="3">
      <t>ギフケン</t>
    </rPh>
    <rPh sb="3" eb="5">
      <t>トチ</t>
    </rPh>
    <rPh sb="5" eb="7">
      <t>カイハツ</t>
    </rPh>
    <rPh sb="7" eb="9">
      <t>コウシャ</t>
    </rPh>
    <phoneticPr fontId="2"/>
  </si>
  <si>
    <t>公共施設整備基金</t>
    <rPh sb="0" eb="2">
      <t>コウキョウ</t>
    </rPh>
    <rPh sb="2" eb="4">
      <t>シセツ</t>
    </rPh>
    <rPh sb="4" eb="6">
      <t>セイビ</t>
    </rPh>
    <rPh sb="6" eb="8">
      <t>キキン</t>
    </rPh>
    <phoneticPr fontId="5"/>
  </si>
  <si>
    <t>振興事業基金</t>
    <rPh sb="0" eb="2">
      <t>シンコウ</t>
    </rPh>
    <rPh sb="2" eb="4">
      <t>ジギョウ</t>
    </rPh>
    <rPh sb="4" eb="6">
      <t>キキン</t>
    </rPh>
    <phoneticPr fontId="2"/>
  </si>
  <si>
    <t>災害対策基金</t>
    <rPh sb="0" eb="2">
      <t>サイガイ</t>
    </rPh>
    <rPh sb="2" eb="4">
      <t>タイサク</t>
    </rPh>
    <rPh sb="4" eb="6">
      <t>キキン</t>
    </rPh>
    <phoneticPr fontId="2"/>
  </si>
  <si>
    <t>環境施設整備基金</t>
    <rPh sb="0" eb="2">
      <t>カンキョウ</t>
    </rPh>
    <rPh sb="2" eb="4">
      <t>シセツ</t>
    </rPh>
    <rPh sb="4" eb="6">
      <t>セイビ</t>
    </rPh>
    <rPh sb="6" eb="8">
      <t>キキン</t>
    </rPh>
    <phoneticPr fontId="2"/>
  </si>
  <si>
    <t>ふるさと応援基金</t>
    <rPh sb="4" eb="6">
      <t>オウエン</t>
    </rPh>
    <rPh sb="6" eb="8">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</si>
  <si>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</si>
  <si>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</si>
  <si>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は令和2年度以前と比較すると減少傾向にあるが、類似団体内平均値と比較すると未だ高い水準にある。今後、改修・更新等が必要とされる公共施設等は増加していくことが見込まれ、市の財政を圧迫し、他の行政サービスに重大な影響を及ぼす可能性が出てくることが予想される。公共施設の適正配置、既存施設の有効活用による効率的な行政経営、予防保全の推進、民間活力の導入等により、令和33年度までに管理・運用にかかる費用を38％削減することを目標としつつ、一定水準の行政サービスの維持を図っていく。
</t>
    <rPh sb="8" eb="10">
      <t>レイワ</t>
    </rPh>
    <rPh sb="11" eb="13">
      <t>ネンド</t>
    </rPh>
    <rPh sb="13" eb="15">
      <t>イゼン</t>
    </rPh>
    <rPh sb="16" eb="18">
      <t>ヒカク</t>
    </rPh>
    <rPh sb="44" eb="45">
      <t>イマ</t>
    </rPh>
    <rPh sb="54" eb="56">
      <t>コンゴ</t>
    </rPh>
    <rPh sb="57" eb="59">
      <t>カイシュウ</t>
    </rPh>
    <rPh sb="60" eb="63">
      <t>コウシントウ</t>
    </rPh>
    <rPh sb="64" eb="66">
      <t>ヒツヨウ</t>
    </rPh>
    <rPh sb="70" eb="75">
      <t>コウキョウシセツトウ</t>
    </rPh>
    <rPh sb="76" eb="78">
      <t>ゾウカ</t>
    </rPh>
    <rPh sb="85" eb="87">
      <t>ミコ</t>
    </rPh>
    <rPh sb="90" eb="91">
      <t>シ</t>
    </rPh>
    <rPh sb="92" eb="94">
      <t>ザイセイ</t>
    </rPh>
    <rPh sb="95" eb="97">
      <t>アッパク</t>
    </rPh>
    <rPh sb="99" eb="100">
      <t>タ</t>
    </rPh>
    <rPh sb="101" eb="103">
      <t>ギョウセイ</t>
    </rPh>
    <rPh sb="108" eb="110">
      <t>ジュウダイ</t>
    </rPh>
    <rPh sb="111" eb="113">
      <t>エイキョウ</t>
    </rPh>
    <rPh sb="114" eb="115">
      <t>オヨ</t>
    </rPh>
    <rPh sb="117" eb="120">
      <t>カノウセイ</t>
    </rPh>
    <rPh sb="121" eb="122">
      <t>デ</t>
    </rPh>
    <rPh sb="128" eb="130">
      <t>ヨソウ</t>
    </rPh>
    <rPh sb="134" eb="136">
      <t>コウキョウ</t>
    </rPh>
    <rPh sb="139" eb="143">
      <t>テキセイハイチ</t>
    </rPh>
    <rPh sb="144" eb="148">
      <t>キソンシセツ</t>
    </rPh>
    <rPh sb="149" eb="153">
      <t>ユウコウカツヨウ</t>
    </rPh>
    <rPh sb="156" eb="159">
      <t>コウリツテキ</t>
    </rPh>
    <rPh sb="160" eb="164">
      <t>ギョウセイケイエイ</t>
    </rPh>
    <rPh sb="165" eb="169">
      <t>ヨボウホゼン</t>
    </rPh>
    <rPh sb="170" eb="172">
      <t>スイシン</t>
    </rPh>
    <rPh sb="173" eb="175">
      <t>ミンカン</t>
    </rPh>
    <rPh sb="175" eb="177">
      <t>カツリョク</t>
    </rPh>
    <rPh sb="178" eb="180">
      <t>ドウニュウ</t>
    </rPh>
    <rPh sb="180" eb="181">
      <t>トウ</t>
    </rPh>
    <rPh sb="216" eb="218">
      <t>モクヒョウ</t>
    </rPh>
    <rPh sb="223" eb="227">
      <t>イッテイスイジュン</t>
    </rPh>
    <rPh sb="228" eb="230">
      <t>ギョウセイ</t>
    </rPh>
    <rPh sb="235" eb="237">
      <t>イジ</t>
    </rPh>
    <rPh sb="238" eb="239">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</si>
  <si>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</si>
  <si>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</si>
  <si>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</si>
  <si>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</si>
  <si>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</si>
  <si>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</si>
  <si>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前年度より0.2ポイント増加し、32.7%となった。これは基準財政収入額が増加したものの、臨時財政対策債発行可能額が減少し標準財政規模が減少（前年度△202百万円）したこと等によるものである。一方、実質公債費比率は前年度より0.5ポイント減少して8.3％となった。これは下水道事業における資本費平準化債の借入等により公営企業への繰出金が減少（令和4年度と令和元年の比較で△173百万円）したこと等によるものである。今後も基金の積み立てを適切に行い、地方債の新規発行には慎重に対処する。</t>
    <rPh sb="20" eb="22">
      <t>ゾウカ</t>
    </rPh>
    <rPh sb="37" eb="41">
      <t>キジュンザイセイ</t>
    </rPh>
    <rPh sb="41" eb="44">
      <t>シュウニュウガク</t>
    </rPh>
    <rPh sb="45" eb="47">
      <t>ゾウカ</t>
    </rPh>
    <rPh sb="53" eb="57">
      <t>リンジザイセイ</t>
    </rPh>
    <rPh sb="57" eb="60">
      <t>タイサクサイ</t>
    </rPh>
    <rPh sb="60" eb="65">
      <t>ハッコウカノウガク</t>
    </rPh>
    <rPh sb="66" eb="68">
      <t>ゲンショウ</t>
    </rPh>
    <rPh sb="73" eb="75">
      <t>キボ</t>
    </rPh>
    <rPh sb="76" eb="78">
      <t>ゲンショウ</t>
    </rPh>
    <rPh sb="79" eb="82">
      <t>ゼンネンド</t>
    </rPh>
    <rPh sb="86" eb="89">
      <t>ヒャクマンエン</t>
    </rPh>
    <rPh sb="94" eb="95">
      <t>トウ</t>
    </rPh>
    <rPh sb="143" eb="146">
      <t>ゲスイドウ</t>
    </rPh>
    <rPh sb="146" eb="148">
      <t>ジギョウ</t>
    </rPh>
    <rPh sb="152" eb="155">
      <t>シホンヒ</t>
    </rPh>
    <rPh sb="155" eb="159">
      <t>ヘイジュンカサイ</t>
    </rPh>
    <rPh sb="160" eb="162">
      <t>カリイレ</t>
    </rPh>
    <rPh sb="162" eb="163">
      <t>トウ</t>
    </rPh>
    <rPh sb="166" eb="170">
      <t>コウエイキギョウ</t>
    </rPh>
    <rPh sb="176" eb="178">
      <t>ゲンショウ</t>
    </rPh>
    <rPh sb="179" eb="181">
      <t>レイワ</t>
    </rPh>
    <rPh sb="182" eb="184">
      <t>ネンド</t>
    </rPh>
    <rPh sb="185" eb="187">
      <t>レイワ</t>
    </rPh>
    <rPh sb="187" eb="189">
      <t>ガンネン</t>
    </rPh>
    <rPh sb="190" eb="192">
      <t>ヒカク</t>
    </rPh>
    <rPh sb="197" eb="200">
      <t>ヒャクマンエン</t>
    </rPh>
    <rPh sb="205" eb="206">
      <t>トウ</t>
    </rPh>
    <rPh sb="221" eb="222">
      <t>ツ</t>
    </rPh>
    <rPh sb="223" eb="224">
      <t>タ</t>
    </rPh>
    <rPh sb="226" eb="228">
      <t>テキセツ</t>
    </rPh>
    <rPh sb="229" eb="230">
      <t>オコナ</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</si>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</sst>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8" fillId="0" borderId="27" xfId="3" quotePrefix="1" applyNumberFormat="1" applyFont="1" applyBorder="1" applyAlignment="1" applyProtection="1">
      <alignment horizontal="right" vertical="center" shrinkToFit="1"/>
      <protection locked="0"/>
    </xf>
    <xf numFmtId="177" fontId="8" fillId="0" borderId="28" xfId="3" quotePrefix="1" applyNumberFormat="1" applyFont="1" applyBorder="1" applyAlignment="1" applyProtection="1">
      <alignment horizontal="right" vertical="center" shrinkToFit="1"/>
      <protection locked="0"/>
    </xf>
    <xf numFmtId="177" fontId="8" fillId="0" borderId="29" xfId="3" quotePrefix="1" applyNumberFormat="1" applyFont="1" applyBorder="1" applyAlignment="1" applyProtection="1">
      <alignment horizontal="right" vertical="center" shrinkToFit="1"/>
      <protection locked="0"/>
    </xf>
    <xf numFmtId="177" fontId="8" fillId="0" borderId="47" xfId="3" quotePrefix="1" applyNumberFormat="1" applyFont="1" applyBorder="1" applyAlignment="1" applyProtection="1">
      <alignment horizontal="right" vertical="center" shrinkToFit="1"/>
      <protection locked="0"/>
    </xf>
    <xf numFmtId="177" fontId="8" fillId="0" borderId="48" xfId="3" quotePrefix="1" applyNumberFormat="1" applyFont="1" applyBorder="1" applyAlignment="1" applyProtection="1">
      <alignment horizontal="right" vertical="center" shrinkToFit="1"/>
      <protection locked="0"/>
    </xf>
    <xf numFmtId="177" fontId="8" fillId="0" borderId="49" xfId="3" quotePrefix="1" applyNumberFormat="1" applyFont="1" applyBorder="1" applyAlignment="1" applyProtection="1">
      <alignment horizontal="right" vertical="center" shrinkToFit="1"/>
      <protection locked="0"/>
    </xf>
    <xf numFmtId="177" fontId="8" fillId="0" borderId="20" xfId="3" quotePrefix="1" applyNumberFormat="1" applyFont="1" applyBorder="1" applyAlignment="1" applyProtection="1">
      <alignment horizontal="right" vertical="center" shrinkToFit="1"/>
      <protection locked="0"/>
    </xf>
    <xf numFmtId="177" fontId="8" fillId="0" borderId="21" xfId="3" quotePrefix="1" applyNumberFormat="1" applyFont="1" applyBorder="1" applyAlignment="1" applyProtection="1">
      <alignment horizontal="right" vertical="center" shrinkToFit="1"/>
      <protection locked="0"/>
    </xf>
    <xf numFmtId="177" fontId="8" fillId="0" borderId="22" xfId="3" quotePrefix="1" applyNumberFormat="1" applyFont="1" applyBorder="1" applyAlignment="1" applyProtection="1">
      <alignment horizontal="right" vertical="center" shrinkToFit="1"/>
      <protection locked="0"/>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quotePrefix="1"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12" xfId="15" quotePrefix="1"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177" fontId="34" fillId="0" borderId="120" xfId="15" quotePrefix="1"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37" xfId="12" quotePrefix="1" applyNumberFormat="1" applyFont="1" applyBorder="1" applyAlignment="1" applyProtection="1">
      <alignment horizontal="right" vertical="center" shrinkToFit="1"/>
      <protection locked="0"/>
    </xf>
    <xf numFmtId="187" fontId="34" fillId="0" borderId="137" xfId="12" quotePrefix="1"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quotePrefix="1"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7" xfId="14" quotePrefix="1" applyNumberFormat="1" applyFont="1" applyBorder="1" applyAlignment="1" applyProtection="1">
      <alignment horizontal="right" vertical="center" shrinkToFit="1"/>
      <protection locked="0"/>
    </xf>
    <xf numFmtId="177" fontId="34" fillId="0" borderId="120" xfId="12" quotePrefix="1"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177" fontId="34" fillId="8" borderId="44" xfId="12" quotePrefix="1"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A32ADFE-D362-444C-A8DA-55EA6AF4DBD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53BA-499C-95A7-CDCF07B63F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35268</c:v>
                </c:pt>
                <c:pt idx="1">
                  <c:v>35375</c:v>
                </c:pt>
                <c:pt idx="2">
                  <c:v>51638</c:v>
                </c:pt>
                <c:pt idx="3">
                  <c:v>23821</c:v>
                </c:pt>
                <c:pt idx="4">
                  <c:v>49928</c:v>
                </c:pt>
              </c:numCache>
            </c:numRef>
          </c:val>
          <c:smooth val="0"/>
          <c:extLst>
            <c:ext xmlns:c16="http://schemas.microsoft.com/office/drawing/2014/chart" uri="{C3380CC4-5D6E-409C-BE32-E72D297353CC}">
              <c16:uniqueId val="{00000001-53BA-499C-95A7-CDCF07B63FE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7.06</c:v>
                </c:pt>
                <c:pt idx="1">
                  <c:v>5.92</c:v>
                </c:pt>
                <c:pt idx="2">
                  <c:v>9</c:v>
                </c:pt>
                <c:pt idx="3">
                  <c:v>9.39</c:v>
                </c:pt>
                <c:pt idx="4">
                  <c:v>7.63</c:v>
                </c:pt>
              </c:numCache>
            </c:numRef>
          </c:val>
          <c:extLst>
            <c:ext xmlns:c16="http://schemas.microsoft.com/office/drawing/2014/chart" uri="{C3380CC4-5D6E-409C-BE32-E72D297353CC}">
              <c16:uniqueId val="{00000000-73A3-4D18-BACD-18F57DFC8E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11.37</c:v>
                </c:pt>
                <c:pt idx="1">
                  <c:v>11.63</c:v>
                </c:pt>
                <c:pt idx="2">
                  <c:v>11.35</c:v>
                </c:pt>
                <c:pt idx="3">
                  <c:v>20.010000000000002</c:v>
                </c:pt>
                <c:pt idx="4">
                  <c:v>26.11</c:v>
                </c:pt>
              </c:numCache>
            </c:numRef>
          </c:val>
          <c:extLst>
            <c:ext xmlns:c16="http://schemas.microsoft.com/office/drawing/2014/chart" uri="{C3380CC4-5D6E-409C-BE32-E72D297353CC}">
              <c16:uniqueId val="{00000001-73A3-4D18-BACD-18F57DFC8E4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-1.79</c:v>
                </c:pt>
                <c:pt idx="1">
                  <c:v>-1.29</c:v>
                </c:pt>
                <c:pt idx="2">
                  <c:v>3.24</c:v>
                </c:pt>
                <c:pt idx="3">
                  <c:v>9.92</c:v>
                </c:pt>
                <c:pt idx="4">
                  <c:v>3.78</c:v>
                </c:pt>
              </c:numCache>
            </c:numRef>
          </c:val>
          <c:smooth val="0"/>
          <c:extLst>
            <c:ext xmlns:c16="http://schemas.microsoft.com/office/drawing/2014/chart" uri="{C3380CC4-5D6E-409C-BE32-E72D297353CC}">
              <c16:uniqueId val="{00000002-73A3-4D18-BACD-18F57DFC8E4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2.2999999999999998</c:v>
                </c:pt>
                <c:pt idx="2">
                  <c:v>#N/A</c:v>
                </c:pt>
                <c:pt idx="3">
                  <c:v>2.37</c:v>
                </c:pt>
                <c:pt idx="4">
                  <c:v>#N/A</c:v>
                </c:pt>
                <c:pt idx="5">
                  <c:v>1.87</c:v>
                </c:pt>
                <c:pt idx="6">
                  <c:v>#N/A</c:v>
                </c:pt>
                <c:pt idx="7">
                  <c:v>1.38</c:v>
                </c:pt>
                <c:pt idx="8">
                  <c:v>#N/A</c:v>
                </c:pt>
                <c:pt idx="9">
                  <c:v>0.14000000000000001</c:v>
                </c:pt>
              </c:numCache>
            </c:numRef>
          </c:val>
          <c:extLst>
            <c:ext xmlns:c16="http://schemas.microsoft.com/office/drawing/2014/chart" uri="{C3380CC4-5D6E-409C-BE32-E72D297353CC}">
              <c16:uniqueId val="{00000000-CB8C-4164-863C-7FCF4779DD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B8C-4164-863C-7FCF4779DD0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0.08</c:v>
                </c:pt>
                <c:pt idx="2">
                  <c:v>#N/A</c:v>
                </c:pt>
                <c:pt idx="3">
                  <c:v>0.1</c:v>
                </c:pt>
                <c:pt idx="4">
                  <c:v>#N/A</c:v>
                </c:pt>
                <c:pt idx="5">
                  <c:v>0.12</c:v>
                </c:pt>
                <c:pt idx="6">
                  <c:v>#N/A</c:v>
                </c:pt>
                <c:pt idx="7">
                  <c:v>0.11</c:v>
                </c:pt>
                <c:pt idx="8">
                  <c:v>#N/A</c:v>
                </c:pt>
                <c:pt idx="9">
                  <c:v>0.19</c:v>
                </c:pt>
              </c:numCache>
            </c:numRef>
          </c:val>
          <c:extLst>
            <c:ext xmlns:c16="http://schemas.microsoft.com/office/drawing/2014/chart" uri="{C3380CC4-5D6E-409C-BE32-E72D297353CC}">
              <c16:uniqueId val="{00000002-CB8C-4164-863C-7FCF4779DD01}"/>
            </c:ext>
          </c:extLst>
        </c:ser>
        <c:ser>
          <c:idx val="3"/>
          <c:order val="3"/>
          <c:tx>
            <c:strRef>
              <c:f>データシート!$A$30</c:f>
              <c:strCache>
                <c:ptCount val="1"/>
                <c:pt idx="0">
                  <c:v>介護老人保健施設在宅介護支援センター特別会計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0.24</c:v>
                </c:pt>
                <c:pt idx="2">
                  <c:v>#N/A</c:v>
                </c:pt>
                <c:pt idx="3">
                  <c:v>0.22</c:v>
                </c:pt>
                <c:pt idx="4">
                  <c:v>#N/A</c:v>
                </c:pt>
                <c:pt idx="5">
                  <c:v>0.22</c:v>
                </c:pt>
                <c:pt idx="6">
                  <c:v>#N/A</c:v>
                </c:pt>
                <c:pt idx="7">
                  <c:v>0.19</c:v>
                </c:pt>
                <c:pt idx="8">
                  <c:v>#N/A</c:v>
                </c:pt>
                <c:pt idx="9">
                  <c:v>0.2</c:v>
                </c:pt>
              </c:numCache>
            </c:numRef>
          </c:val>
          <c:extLst>
            <c:ext xmlns:c16="http://schemas.microsoft.com/office/drawing/2014/chart" uri="{C3380CC4-5D6E-409C-BE32-E72D297353CC}">
              <c16:uniqueId val="{00000003-CB8C-4164-863C-7FCF4779DD01}"/>
            </c:ext>
          </c:extLst>
        </c:ser>
        <c:ser>
          <c:idx val="4"/>
          <c:order val="4"/>
          <c:tx>
            <c:strRef>
              <c:f>データシート!$A$31</c:f>
              <c:strCache>
                <c:ptCount val="1"/>
                <c:pt idx="0">
                  <c:v>介護老人保健施設事業特別会計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3.84</c:v>
                </c:pt>
                <c:pt idx="2">
                  <c:v>#N/A</c:v>
                </c:pt>
                <c:pt idx="3">
                  <c:v>2.77</c:v>
                </c:pt>
                <c:pt idx="4">
                  <c:v>#N/A</c:v>
                </c:pt>
                <c:pt idx="5">
                  <c:v>2.08</c:v>
                </c:pt>
                <c:pt idx="6">
                  <c:v>#N/A</c:v>
                </c:pt>
                <c:pt idx="7">
                  <c:v>1.46</c:v>
                </c:pt>
                <c:pt idx="8">
                  <c:v>#N/A</c:v>
                </c:pt>
                <c:pt idx="9">
                  <c:v>0.65</c:v>
                </c:pt>
              </c:numCache>
            </c:numRef>
          </c:val>
          <c:extLst>
            <c:ext xmlns:c16="http://schemas.microsoft.com/office/drawing/2014/chart" uri="{C3380CC4-5D6E-409C-BE32-E72D297353CC}">
              <c16:uniqueId val="{00000004-CB8C-4164-863C-7FCF4779DD0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1.52</c:v>
                </c:pt>
                <c:pt idx="2">
                  <c:v>#N/A</c:v>
                </c:pt>
                <c:pt idx="3">
                  <c:v>1.8</c:v>
                </c:pt>
                <c:pt idx="4">
                  <c:v>#N/A</c:v>
                </c:pt>
                <c:pt idx="5">
                  <c:v>1.81</c:v>
                </c:pt>
                <c:pt idx="6">
                  <c:v>#N/A</c:v>
                </c:pt>
                <c:pt idx="7">
                  <c:v>3.11</c:v>
                </c:pt>
                <c:pt idx="8">
                  <c:v>#N/A</c:v>
                </c:pt>
                <c:pt idx="9">
                  <c:v>1.78</c:v>
                </c:pt>
              </c:numCache>
            </c:numRef>
          </c:val>
          <c:extLst>
            <c:ext xmlns:c16="http://schemas.microsoft.com/office/drawing/2014/chart" uri="{C3380CC4-5D6E-409C-BE32-E72D297353CC}">
              <c16:uniqueId val="{00000005-CB8C-4164-863C-7FCF4779DD01}"/>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2.5299999999999998</c:v>
                </c:pt>
                <c:pt idx="2">
                  <c:v>#N/A</c:v>
                </c:pt>
                <c:pt idx="3">
                  <c:v>2.82</c:v>
                </c:pt>
                <c:pt idx="4">
                  <c:v>#N/A</c:v>
                </c:pt>
                <c:pt idx="5">
                  <c:v>2.77</c:v>
                </c:pt>
                <c:pt idx="6">
                  <c:v>#N/A</c:v>
                </c:pt>
                <c:pt idx="7">
                  <c:v>3.27</c:v>
                </c:pt>
                <c:pt idx="8">
                  <c:v>#N/A</c:v>
                </c:pt>
                <c:pt idx="9">
                  <c:v>4</c:v>
                </c:pt>
              </c:numCache>
            </c:numRef>
          </c:val>
          <c:extLst>
            <c:ext xmlns:c16="http://schemas.microsoft.com/office/drawing/2014/chart" uri="{C3380CC4-5D6E-409C-BE32-E72D297353CC}">
              <c16:uniqueId val="{00000006-CB8C-4164-863C-7FCF4779DD0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6.52</c:v>
                </c:pt>
                <c:pt idx="6">
                  <c:v>#N/A</c:v>
                </c:pt>
                <c:pt idx="7">
                  <c:v>6.46</c:v>
                </c:pt>
                <c:pt idx="8">
                  <c:v>#N/A</c:v>
                </c:pt>
                <c:pt idx="9">
                  <c:v>6.71</c:v>
                </c:pt>
              </c:numCache>
            </c:numRef>
          </c:val>
          <c:extLst>
            <c:ext xmlns:c16="http://schemas.microsoft.com/office/drawing/2014/chart" uri="{C3380CC4-5D6E-409C-BE32-E72D297353CC}">
              <c16:uniqueId val="{00000007-CB8C-4164-863C-7FCF4779DD0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6.75</c:v>
                </c:pt>
                <c:pt idx="2">
                  <c:v>#N/A</c:v>
                </c:pt>
                <c:pt idx="3">
                  <c:v>5.66</c:v>
                </c:pt>
                <c:pt idx="4">
                  <c:v>#N/A</c:v>
                </c:pt>
                <c:pt idx="5">
                  <c:v>8.6300000000000008</c:v>
                </c:pt>
                <c:pt idx="6">
                  <c:v>#N/A</c:v>
                </c:pt>
                <c:pt idx="7">
                  <c:v>9.11</c:v>
                </c:pt>
                <c:pt idx="8">
                  <c:v>#N/A</c:v>
                </c:pt>
                <c:pt idx="9">
                  <c:v>7.38</c:v>
                </c:pt>
              </c:numCache>
            </c:numRef>
          </c:val>
          <c:extLst>
            <c:ext xmlns:c16="http://schemas.microsoft.com/office/drawing/2014/chart" uri="{C3380CC4-5D6E-409C-BE32-E72D297353CC}">
              <c16:uniqueId val="{00000008-CB8C-4164-863C-7FCF4779DD0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6.55</c:v>
                </c:pt>
                <c:pt idx="2">
                  <c:v>#N/A</c:v>
                </c:pt>
                <c:pt idx="3">
                  <c:v>7.43</c:v>
                </c:pt>
                <c:pt idx="4">
                  <c:v>#N/A</c:v>
                </c:pt>
                <c:pt idx="5">
                  <c:v>8.07</c:v>
                </c:pt>
                <c:pt idx="6">
                  <c:v>#N/A</c:v>
                </c:pt>
                <c:pt idx="7">
                  <c:v>8.68</c:v>
                </c:pt>
                <c:pt idx="8">
                  <c:v>#N/A</c:v>
                </c:pt>
                <c:pt idx="9">
                  <c:v>8.81</c:v>
                </c:pt>
              </c:numCache>
            </c:numRef>
          </c:val>
          <c:extLst>
            <c:ext xmlns:c16="http://schemas.microsoft.com/office/drawing/2014/chart" uri="{C3380CC4-5D6E-409C-BE32-E72D297353CC}">
              <c16:uniqueId val="{00000009-CB8C-4164-863C-7FCF4779DD0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1964</c:v>
                </c:pt>
                <c:pt idx="5">
                  <c:v>1934</c:v>
                </c:pt>
                <c:pt idx="8">
                  <c:v>1885</c:v>
                </c:pt>
                <c:pt idx="11">
                  <c:v>1933</c:v>
                </c:pt>
                <c:pt idx="14">
                  <c:v>1897</c:v>
                </c:pt>
              </c:numCache>
            </c:numRef>
          </c:val>
          <c:extLst>
            <c:ext xmlns:c16="http://schemas.microsoft.com/office/drawing/2014/chart" uri="{C3380CC4-5D6E-409C-BE32-E72D297353CC}">
              <c16:uniqueId val="{00000000-F0B2-4A06-8FC9-36E2B60CFE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0B2-4A06-8FC9-36E2B60CFE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F0B2-4A06-8FC9-36E2B60CFE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157</c:v>
                </c:pt>
                <c:pt idx="3">
                  <c:v>163</c:v>
                </c:pt>
                <c:pt idx="6">
                  <c:v>160</c:v>
                </c:pt>
                <c:pt idx="9">
                  <c:v>137</c:v>
                </c:pt>
                <c:pt idx="12">
                  <c:v>122</c:v>
                </c:pt>
              </c:numCache>
            </c:numRef>
          </c:val>
          <c:extLst>
            <c:ext xmlns:c16="http://schemas.microsoft.com/office/drawing/2014/chart" uri="{C3380CC4-5D6E-409C-BE32-E72D297353CC}">
              <c16:uniqueId val="{00000003-F0B2-4A06-8FC9-36E2B60CFE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1015</c:v>
                </c:pt>
                <c:pt idx="3">
                  <c:v>923</c:v>
                </c:pt>
                <c:pt idx="6">
                  <c:v>799</c:v>
                </c:pt>
                <c:pt idx="9">
                  <c:v>791</c:v>
                </c:pt>
                <c:pt idx="12">
                  <c:v>750</c:v>
                </c:pt>
              </c:numCache>
            </c:numRef>
          </c:val>
          <c:extLst>
            <c:ext xmlns:c16="http://schemas.microsoft.com/office/drawing/2014/chart" uri="{C3380CC4-5D6E-409C-BE32-E72D297353CC}">
              <c16:uniqueId val="{00000004-F0B2-4A06-8FC9-36E2B60CFE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B2-4A06-8FC9-36E2B60CFE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0B2-4A06-8FC9-36E2B60CFE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1589</c:v>
                </c:pt>
                <c:pt idx="3">
                  <c:v>1621</c:v>
                </c:pt>
                <c:pt idx="6">
                  <c:v>1652</c:v>
                </c:pt>
                <c:pt idx="9">
                  <c:v>1738</c:v>
                </c:pt>
                <c:pt idx="12">
                  <c:v>1740</c:v>
                </c:pt>
              </c:numCache>
            </c:numRef>
          </c:val>
          <c:extLst>
            <c:ext xmlns:c16="http://schemas.microsoft.com/office/drawing/2014/chart" uri="{C3380CC4-5D6E-409C-BE32-E72D297353CC}">
              <c16:uniqueId val="{00000007-F0B2-4A06-8FC9-36E2B60CFEC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798</c:v>
                </c:pt>
                <c:pt idx="2">
                  <c:v>#N/A</c:v>
                </c:pt>
                <c:pt idx="3">
                  <c:v>#N/A</c:v>
                </c:pt>
                <c:pt idx="4">
                  <c:v>773</c:v>
                </c:pt>
                <c:pt idx="5">
                  <c:v>#N/A</c:v>
                </c:pt>
                <c:pt idx="6">
                  <c:v>#N/A</c:v>
                </c:pt>
                <c:pt idx="7">
                  <c:v>726</c:v>
                </c:pt>
                <c:pt idx="8">
                  <c:v>#N/A</c:v>
                </c:pt>
                <c:pt idx="9">
                  <c:v>#N/A</c:v>
                </c:pt>
                <c:pt idx="10">
                  <c:v>733</c:v>
                </c:pt>
                <c:pt idx="11">
                  <c:v>#N/A</c:v>
                </c:pt>
                <c:pt idx="12">
                  <c:v>#N/A</c:v>
                </c:pt>
                <c:pt idx="13">
                  <c:v>715</c:v>
                </c:pt>
                <c:pt idx="14">
                  <c:v>#N/A</c:v>
                </c:pt>
              </c:numCache>
            </c:numRef>
          </c:val>
          <c:smooth val="0"/>
          <c:extLst>
            <c:ext xmlns:c16="http://schemas.microsoft.com/office/drawing/2014/chart" uri="{C3380CC4-5D6E-409C-BE32-E72D297353CC}">
              <c16:uniqueId val="{00000008-F0B2-4A06-8FC9-36E2B60CFEC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22095</c:v>
                </c:pt>
                <c:pt idx="5">
                  <c:v>21320</c:v>
                </c:pt>
                <c:pt idx="8">
                  <c:v>20979</c:v>
                </c:pt>
                <c:pt idx="11">
                  <c:v>20210</c:v>
                </c:pt>
                <c:pt idx="14">
                  <c:v>19977</c:v>
                </c:pt>
              </c:numCache>
            </c:numRef>
          </c:val>
          <c:extLst>
            <c:ext xmlns:c16="http://schemas.microsoft.com/office/drawing/2014/chart" uri="{C3380CC4-5D6E-409C-BE32-E72D297353CC}">
              <c16:uniqueId val="{00000000-CB7A-42B5-8E50-CEE658E633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189</c:v>
                </c:pt>
                <c:pt idx="5">
                  <c:v>153</c:v>
                </c:pt>
                <c:pt idx="8">
                  <c:v>113</c:v>
                </c:pt>
                <c:pt idx="11">
                  <c:v>100</c:v>
                </c:pt>
                <c:pt idx="14">
                  <c:v>100</c:v>
                </c:pt>
              </c:numCache>
            </c:numRef>
          </c:val>
          <c:extLst>
            <c:ext xmlns:c16="http://schemas.microsoft.com/office/drawing/2014/chart" uri="{C3380CC4-5D6E-409C-BE32-E72D297353CC}">
              <c16:uniqueId val="{00000001-CB7A-42B5-8E50-CEE658E633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4499</c:v>
                </c:pt>
                <c:pt idx="5">
                  <c:v>5347</c:v>
                </c:pt>
                <c:pt idx="8">
                  <c:v>4909</c:v>
                </c:pt>
                <c:pt idx="11">
                  <c:v>6117</c:v>
                </c:pt>
                <c:pt idx="14">
                  <c:v>6313</c:v>
                </c:pt>
              </c:numCache>
            </c:numRef>
          </c:val>
          <c:extLst>
            <c:ext xmlns:c16="http://schemas.microsoft.com/office/drawing/2014/chart" uri="{C3380CC4-5D6E-409C-BE32-E72D297353CC}">
              <c16:uniqueId val="{00000002-CB7A-42B5-8E50-CEE658E633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7A-42B5-8E50-CEE658E633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7A-42B5-8E50-CEE658E633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7A-42B5-8E50-CEE658E633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0</c:v>
                </c:pt>
                <c:pt idx="3">
                  <c:v>0</c:v>
                </c:pt>
                <c:pt idx="6">
                  <c:v>0</c:v>
                </c:pt>
                <c:pt idx="9">
                  <c:v>0</c:v>
                </c:pt>
                <c:pt idx="12">
                  <c:v>107</c:v>
                </c:pt>
              </c:numCache>
            </c:numRef>
          </c:val>
          <c:extLst>
            <c:ext xmlns:c16="http://schemas.microsoft.com/office/drawing/2014/chart" uri="{C3380CC4-5D6E-409C-BE32-E72D297353CC}">
              <c16:uniqueId val="{00000006-CB7A-42B5-8E50-CEE658E633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715</c:v>
                </c:pt>
                <c:pt idx="3">
                  <c:v>550</c:v>
                </c:pt>
                <c:pt idx="6">
                  <c:v>481</c:v>
                </c:pt>
                <c:pt idx="9">
                  <c:v>465</c:v>
                </c:pt>
                <c:pt idx="12">
                  <c:v>581</c:v>
                </c:pt>
              </c:numCache>
            </c:numRef>
          </c:val>
          <c:extLst>
            <c:ext xmlns:c16="http://schemas.microsoft.com/office/drawing/2014/chart" uri="{C3380CC4-5D6E-409C-BE32-E72D297353CC}">
              <c16:uniqueId val="{00000007-CB7A-42B5-8E50-CEE658E633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12997</c:v>
                </c:pt>
                <c:pt idx="3">
                  <c:v>12641</c:v>
                </c:pt>
                <c:pt idx="6">
                  <c:v>12401</c:v>
                </c:pt>
                <c:pt idx="9">
                  <c:v>12335</c:v>
                </c:pt>
                <c:pt idx="12">
                  <c:v>12064</c:v>
                </c:pt>
              </c:numCache>
            </c:numRef>
          </c:val>
          <c:extLst>
            <c:ext xmlns:c16="http://schemas.microsoft.com/office/drawing/2014/chart" uri="{C3380CC4-5D6E-409C-BE32-E72D297353CC}">
              <c16:uniqueId val="{00000008-CB7A-42B5-8E50-CEE658E633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B7A-42B5-8E50-CEE658E633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18264</c:v>
                </c:pt>
                <c:pt idx="3">
                  <c:v>17644</c:v>
                </c:pt>
                <c:pt idx="6">
                  <c:v>17267</c:v>
                </c:pt>
                <c:pt idx="9">
                  <c:v>16504</c:v>
                </c:pt>
                <c:pt idx="12">
                  <c:v>16478</c:v>
                </c:pt>
              </c:numCache>
            </c:numRef>
          </c:val>
          <c:extLst>
            <c:ext xmlns:c16="http://schemas.microsoft.com/office/drawing/2014/chart" uri="{C3380CC4-5D6E-409C-BE32-E72D297353CC}">
              <c16:uniqueId val="{0000000A-CB7A-42B5-8E50-CEE658E6336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5193</c:v>
                </c:pt>
                <c:pt idx="2">
                  <c:v>#N/A</c:v>
                </c:pt>
                <c:pt idx="3">
                  <c:v>#N/A</c:v>
                </c:pt>
                <c:pt idx="4">
                  <c:v>4015</c:v>
                </c:pt>
                <c:pt idx="5">
                  <c:v>#N/A</c:v>
                </c:pt>
                <c:pt idx="6">
                  <c:v>#N/A</c:v>
                </c:pt>
                <c:pt idx="7">
                  <c:v>4147</c:v>
                </c:pt>
                <c:pt idx="8">
                  <c:v>#N/A</c:v>
                </c:pt>
                <c:pt idx="9">
                  <c:v>#N/A</c:v>
                </c:pt>
                <c:pt idx="10">
                  <c:v>2877</c:v>
                </c:pt>
                <c:pt idx="11">
                  <c:v>#N/A</c:v>
                </c:pt>
                <c:pt idx="12">
                  <c:v>#N/A</c:v>
                </c:pt>
                <c:pt idx="13">
                  <c:v>2841</c:v>
                </c:pt>
                <c:pt idx="14">
                  <c:v>#N/A</c:v>
                </c:pt>
              </c:numCache>
            </c:numRef>
          </c:val>
          <c:smooth val="0"/>
          <c:extLst>
            <c:ext xmlns:c16="http://schemas.microsoft.com/office/drawing/2014/chart" uri="{C3380CC4-5D6E-409C-BE32-E72D297353CC}">
              <c16:uniqueId val="{0000000B-CB7A-42B5-8E50-CEE658E6336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1167</c:v>
                </c:pt>
                <c:pt idx="1">
                  <c:v>2149</c:v>
                </c:pt>
                <c:pt idx="2">
                  <c:v>2752</c:v>
                </c:pt>
              </c:numCache>
            </c:numRef>
          </c:val>
          <c:extLst>
            <c:ext xmlns:c16="http://schemas.microsoft.com/office/drawing/2014/chart" uri="{C3380CC4-5D6E-409C-BE32-E72D297353CC}">
              <c16:uniqueId val="{00000000-FBA7-45FD-A1A2-1BA4B9D159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731</c:v>
                </c:pt>
                <c:pt idx="1">
                  <c:v>894</c:v>
                </c:pt>
                <c:pt idx="2">
                  <c:v>528</c:v>
                </c:pt>
              </c:numCache>
            </c:numRef>
          </c:val>
          <c:extLst>
            <c:ext xmlns:c16="http://schemas.microsoft.com/office/drawing/2014/chart" uri="{C3380CC4-5D6E-409C-BE32-E72D297353CC}">
              <c16:uniqueId val="{00000001-FBA7-45FD-A1A2-1BA4B9D159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1905</c:v>
                </c:pt>
                <c:pt idx="1">
                  <c:v>1938</c:v>
                </c:pt>
                <c:pt idx="2">
                  <c:v>2517</c:v>
                </c:pt>
              </c:numCache>
            </c:numRef>
          </c:val>
          <c:extLst>
            <c:ext xmlns:c16="http://schemas.microsoft.com/office/drawing/2014/chart" uri="{C3380CC4-5D6E-409C-BE32-E72D297353CC}">
              <c16:uniqueId val="{00000002-FBA7-45FD-A1A2-1BA4B9D1595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{8D358010-FE4A-40A6-AFD2-D45AB75ACDDC}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B48-4F6E-997D-07011B2C04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{6A9BF768-9A26-4DDF-849E-D8C2695C346D}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48-4F6E-997D-07011B2C04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{B71BD523-C109-4B9B-B7AA-B3C4969B3A16}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48-4F6E-997D-07011B2C04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{09865FBF-FF2F-4D7C-8FF0-E852A0BD16D0}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48-4F6E-997D-07011B2C04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{D3BA9205-689B-4728-8DA5-198EF1D255ED}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48-4F6E-997D-07011B2C04F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{0AF39823-F8D5-48EF-9141-2B1E28CCA832}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B48-4F6E-997D-07011B2C04F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{2FDE476C-742C-4C00-9A8B-3E5DA1BA776C}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B48-4F6E-997D-07011B2C04F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{B0AC15E8-E8E9-4A80-8005-2050BDB84A12}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B48-4F6E-997D-07011B2C04F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{2A9B7DE2-7971-473F-9D13-49CA90691F6E}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B48-4F6E-997D-07011B2C04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61.1</c:v>
                </c:pt>
                <c:pt idx="8">
                  <c:v>64</c:v>
                </c:pt>
                <c:pt idx="16">
                  <c:v>64.900000000000006</c:v>
                </c:pt>
                <c:pt idx="24">
                  <c:v>67.099999999999994</c:v>
                </c:pt>
                <c:pt idx="32">
                  <c:v>68.8</c:v>
                </c:pt>
              </c:numCache>
            </c:numRef>
          </c:xVal>
          <c:yVal>
            <c:numRef>
              <c:f>公会計指標分析・財政指標組合せ分析表!$BP$51:$DC$51</c:f>
              <c:numCache>
                <c:formatCode>#,##0.0;"▲ "#,##0.0</c:formatCode>
                <c:ptCount val="40"/>
                <c:pt idx="0">
                  <c:v>62.4</c:v>
                </c:pt>
                <c:pt idx="8">
                  <c:v>49.4</c:v>
                </c:pt>
                <c:pt idx="16">
                  <c:v>49.2</c:v>
                </c:pt>
                <c:pt idx="24">
                  <c:v>32.5</c:v>
                </c:pt>
                <c:pt idx="32">
                  <c:v>32.700000000000003</c:v>
                </c:pt>
              </c:numCache>
            </c:numRef>
          </c:yVal>
          <c:smooth val="0"/>
          <c:extLst>
            <c:ext xmlns:c16="http://schemas.microsoft.com/office/drawing/2014/chart" uri="{C3380CC4-5D6E-409C-BE32-E72D297353CC}">
              <c16:uniqueId val="{00000009-DB48-4F6E-997D-07011B2C04F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6225892701389253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{E110CBD4-8D1D-409D-98DE-E51CCAF87211}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B48-4F6E-997D-07011B2C04F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{6C736833-178E-4B3E-A476-EE56D48B1FFE}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48-4F6E-997D-07011B2C04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{D82DFE4C-EA2E-481C-A1A5-D46996EFDFBA}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48-4F6E-997D-07011B2C04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{872C4782-4730-4215-8092-58E2755717E1}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48-4F6E-997D-07011B2C04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{CC3A5731-9DE9-4772-92C6-BBFF0EFEF7DD}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48-4F6E-997D-07011B2C04F8}"/>
                </c:ext>
              </c:extLst>
            </c:dLbl>
            <c:dLbl>
              <c:idx val="8"/>
              <c:layout>
                <c:manualLayout>
                  <c:x val="-3.7935058418417482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{C55A48FB-FA6A-45DA-9B03-72EBAB355805}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B48-4F6E-997D-07011B2C04F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{57A8E3E9-C20B-42D8-BCBD-59A991FD90E2}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B48-4F6E-997D-07011B2C04F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{3A43DA74-1E3F-4D5E-8FFF-358725326AC4}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B48-4F6E-997D-07011B2C04F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{5C124FC2-6E98-4285-97F4-CDF7E131AE4A}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B48-4F6E-997D-07011B2C04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DB48-4F6E-997D-07011B2C04F8}"/>
            </c:ext>
          </c:extLst>
        </c:ser>
        <c:dLbls>
          <c:showLegendKey val="0"/>
          <c:showVal val="1"/>
          <c:showCatName val="0"/>
          <c:showSerName val="0"/>
          <c:showPercent val="0"/>
          <c:showBubbleSize val="0"/>
        </c:dLbls>
        <c:axId val="46179840"/>
        <c:axId val="46181760"/>
      </c:scatterChart>
      <c:valAx>
        <c:axId val="46179840"/>
        <c:scaling>
          <c:orientation val="maxMin"/>
          <c:max val="70"/>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{5484233F-10C0-4566-94D0-58E38E197662}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C92-42B6-9F0C-984F287D40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{90293B4C-2311-43C6-A1A0-1E75DFBDD92F}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92-42B6-9F0C-984F287D40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{1387E668-139D-41B3-B5D8-61A6917D5D81}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92-42B6-9F0C-984F287D40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{1BAA9B31-2439-4AA1-9102-C638E582F77D}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92-42B6-9F0C-984F287D40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{0B207DA8-1040-4DAF-A02D-BE597E1CBE2A}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92-42B6-9F0C-984F287D40A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{9992AB08-2158-4C2E-BEA8-389BA7D864FD}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C92-42B6-9F0C-984F287D40A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{5C043016-9D33-4544-8EE8-97CC19DCEFAF}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C92-42B6-9F0C-984F287D40AC}"/>
                </c:ext>
              </c:extLst>
            </c:dLbl>
            <c:dLbl>
              <c:idx val="24"/>
              <c:layout>
                <c:manualLayout>
                  <c:x val="-4.3245478156388129E-2"/>
                  <c:y val="-5.291415823062702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{1F1EEB07-F7E1-4286-82C1-F57E766C704D}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C92-42B6-9F0C-984F287D40A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{7712664E-CE62-4318-8525-164E330FFB6E}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C92-42B6-9F0C-984F287D40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9.9</c:v>
                </c:pt>
                <c:pt idx="16">
                  <c:v>9.1999999999999993</c:v>
                </c:pt>
                <c:pt idx="24">
                  <c:v>8.8000000000000007</c:v>
                </c:pt>
                <c:pt idx="32">
                  <c:v>8.3000000000000007</c:v>
                </c:pt>
              </c:numCache>
            </c:numRef>
          </c:xVal>
          <c:yVal>
            <c:numRef>
              <c:f>公会計指標分析・財政指標組合せ分析表!$BP$73:$DC$73</c:f>
              <c:numCache>
                <c:formatCode>#,##0.0;"▲ "#,##0.0</c:formatCode>
                <c:ptCount val="40"/>
                <c:pt idx="0">
                  <c:v>62.4</c:v>
                </c:pt>
                <c:pt idx="8">
                  <c:v>49.4</c:v>
                </c:pt>
                <c:pt idx="16">
                  <c:v>49.2</c:v>
                </c:pt>
                <c:pt idx="24">
                  <c:v>32.5</c:v>
                </c:pt>
                <c:pt idx="32">
                  <c:v>32.700000000000003</c:v>
                </c:pt>
              </c:numCache>
            </c:numRef>
          </c:yVal>
          <c:smooth val="0"/>
          <c:extLst>
            <c:ext xmlns:c16="http://schemas.microsoft.com/office/drawing/2014/chart" uri="{C3380CC4-5D6E-409C-BE32-E72D297353CC}">
              <c16:uniqueId val="{00000009-FC92-42B6-9F0C-984F287D40A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{181254B3-AA7C-4DD8-BE2C-D85FFAB43521}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C92-42B6-9F0C-984F287D40A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{B9C9A665-4DC1-4EB6-8AAB-AF7794CBB29C}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92-42B6-9F0C-984F287D40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{D67E04E4-D40F-4477-B76E-12B9639F5CAC}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92-42B6-9F0C-984F287D40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{2283149E-BF96-42D3-B764-6B4069BF1D83}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92-42B6-9F0C-984F287D40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{3979D3D4-6EA9-4B34-B8FA-28F6B3ED8030}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92-42B6-9F0C-984F287D40AC}"/>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{0B741336-772B-43E4-915B-7EB7748F4355}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C92-42B6-9F0C-984F287D40A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{85E6BF15-B5A4-439C-9EE9-ED6F5399968A}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C92-42B6-9F0C-984F287D40AC}"/>
                </c:ext>
              </c:extLst>
            </c:dLbl>
            <c:dLbl>
              <c:idx val="24"/>
              <c:layout>
                <c:manualLayout>
                  <c:x val="1.1675135431312413E-2"/>
                  <c:y val="-9.5024888571669294E-3"/>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{CE0CBECB-947C-4510-99AA-881EB9C83299}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C92-42B6-9F0C-984F287D40A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{6A904E17-74FC-414B-A2AF-0AF1660CF6DE}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C92-42B6-9F0C-984F287D40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FC92-42B6-9F0C-984F287D40AC}"/>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32,582
31,658
112.03
19,049,292
18,208,903
804,755
10,540,854
16,477,869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ea"/>
              <a:ea typeface="+mn-ea"/>
              <a:cs typeface="+mn-cs"/>
            </a:rPr>
            <a:t>　</a:t>
          </a:r>
          <a:r>
            <a:rPr kumimoji="1" lang="ja-JP" altLang="ja-JP" sz="900">
              <a:solidFill>
                <a:schemeClr val="dk1"/>
              </a:solidFill>
              <a:effectLst/>
              <a:latin typeface="+mn-ea"/>
              <a:ea typeface="+mn-ea"/>
              <a:cs typeface="+mn-cs"/>
            </a:rPr>
            <a:t>令和</a:t>
          </a:r>
          <a:r>
            <a:rPr kumimoji="1" lang="en-US" altLang="ja-JP" sz="900">
              <a:solidFill>
                <a:schemeClr val="dk1"/>
              </a:solidFill>
              <a:effectLst/>
              <a:latin typeface="+mn-ea"/>
              <a:ea typeface="+mn-ea"/>
              <a:cs typeface="+mn-cs"/>
            </a:rPr>
            <a:t>3</a:t>
          </a:r>
          <a:r>
            <a:rPr kumimoji="1" lang="ja-JP" altLang="ja-JP" sz="900">
              <a:solidFill>
                <a:schemeClr val="dk1"/>
              </a:solidFill>
              <a:effectLst/>
              <a:latin typeface="+mn-ea"/>
              <a:ea typeface="+mn-ea"/>
              <a:cs typeface="+mn-cs"/>
            </a:rPr>
            <a:t>年度と比較して</a:t>
          </a:r>
          <a:r>
            <a:rPr kumimoji="1" lang="en-US" altLang="ja-JP" sz="900">
              <a:solidFill>
                <a:schemeClr val="dk1"/>
              </a:solidFill>
              <a:effectLst/>
              <a:latin typeface="+mn-ea"/>
              <a:ea typeface="+mn-ea"/>
              <a:cs typeface="+mn-cs"/>
            </a:rPr>
            <a:t>0.01</a:t>
          </a:r>
          <a:r>
            <a:rPr kumimoji="1" lang="ja-JP" altLang="ja-JP" sz="900">
              <a:solidFill>
                <a:schemeClr val="dk1"/>
              </a:solidFill>
              <a:effectLst/>
              <a:latin typeface="+mn-ea"/>
              <a:ea typeface="+mn-ea"/>
              <a:cs typeface="+mn-cs"/>
            </a:rPr>
            <a:t>ポイントの減となり、いまだ全国・県平均を下回っている状況である。</a:t>
          </a:r>
          <a:endParaRPr lang="ja-JP" altLang="ja-JP" sz="900">
            <a:effectLst/>
            <a:latin typeface="+mn-ea"/>
            <a:ea typeface="+mn-ea"/>
          </a:endParaRPr>
        </a:p>
        <a:p>
          <a:r>
            <a:rPr kumimoji="1" lang="ja-JP" altLang="ja-JP" sz="900">
              <a:solidFill>
                <a:schemeClr val="dk1"/>
              </a:solidFill>
              <a:effectLst/>
              <a:latin typeface="+mn-ea"/>
              <a:ea typeface="+mn-ea"/>
              <a:cs typeface="+mn-cs"/>
            </a:rPr>
            <a:t>　普通交付税の合併算定替は令和元年度で終了し、令和</a:t>
          </a:r>
          <a:r>
            <a:rPr kumimoji="1" lang="en-US" altLang="ja-JP" sz="900">
              <a:solidFill>
                <a:schemeClr val="dk1"/>
              </a:solidFill>
              <a:effectLst/>
              <a:latin typeface="+mn-ea"/>
              <a:ea typeface="+mn-ea"/>
              <a:cs typeface="+mn-cs"/>
            </a:rPr>
            <a:t>2</a:t>
          </a:r>
          <a:r>
            <a:rPr kumimoji="1" lang="ja-JP" altLang="ja-JP" sz="900">
              <a:solidFill>
                <a:schemeClr val="dk1"/>
              </a:solidFill>
              <a:effectLst/>
              <a:latin typeface="+mn-ea"/>
              <a:ea typeface="+mn-ea"/>
              <a:cs typeface="+mn-cs"/>
            </a:rPr>
            <a:t>年度からは一本算定となり、額算定の特例を受けることができなくなった中で、「地域デジタル社会推進費」、「公債費（合併特例債償還費）」の増加などにより基準財政需要額は増加したものの、「法人税割」や「所得割」の増、新築住宅の増加等により「固定資産税（家屋）」が増となるなど基準財政収入額も増加した。</a:t>
          </a:r>
          <a:br>
            <a:rPr kumimoji="1" lang="en-US" altLang="ja-JP" sz="900">
              <a:solidFill>
                <a:schemeClr val="dk1"/>
              </a:solidFill>
              <a:effectLst/>
              <a:latin typeface="+mn-ea"/>
              <a:ea typeface="+mn-ea"/>
              <a:cs typeface="+mn-cs"/>
            </a:rPr>
          </a:br>
          <a:r>
            <a:rPr kumimoji="1" lang="ja-JP" altLang="ja-JP" sz="900">
              <a:solidFill>
                <a:schemeClr val="dk1"/>
              </a:solidFill>
              <a:effectLst/>
              <a:latin typeface="+mn-ea"/>
              <a:ea typeface="+mn-ea"/>
              <a:cs typeface="+mn-cs"/>
            </a:rPr>
            <a:t>　結果として、財政力指数は減となったが、単年度及び</a:t>
          </a:r>
          <a:r>
            <a:rPr kumimoji="1" lang="en-US" altLang="ja-JP" sz="900">
              <a:solidFill>
                <a:schemeClr val="dk1"/>
              </a:solidFill>
              <a:effectLst/>
              <a:latin typeface="+mn-ea"/>
              <a:ea typeface="+mn-ea"/>
              <a:cs typeface="+mn-cs"/>
            </a:rPr>
            <a:t>3</a:t>
          </a:r>
          <a:r>
            <a:rPr kumimoji="1" lang="ja-JP" altLang="ja-JP" sz="900">
              <a:solidFill>
                <a:schemeClr val="dk1"/>
              </a:solidFill>
              <a:effectLst/>
              <a:latin typeface="+mn-ea"/>
              <a:ea typeface="+mn-ea"/>
              <a:cs typeface="+mn-cs"/>
            </a:rPr>
            <a:t>か年平均と同水準を維持しており、引き続き、市税の徴収強化を中心とする歳入確保、事務事業の見直しによる歳出抑制を図りながら、財政基盤の強化に努める。</a:t>
          </a:r>
          <a:endParaRPr lang="ja-JP" altLang="ja-JP" sz="900">
            <a:effectLst/>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3810</xdr:rowOff>
    </xdr:from>
    <xdr:to>
      <xdr:col>23</xdr:col>
      <xdr:colOff>133350</xdr:colOff>
      <xdr:row>41</xdr:row>
      <xdr:rowOff>27940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0332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151130</xdr:rowOff>
    </xdr:from>
    <xdr:to>
      <xdr:col>19</xdr:col>
      <xdr:colOff>133350</xdr:colOff>
      <xdr:row>41</xdr:row>
      <xdr:rowOff>3810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151130</xdr:rowOff>
    </xdr:from>
    <xdr:to>
      <xdr:col>15</xdr:col>
      <xdr:colOff>82550</xdr:colOff>
      <xdr:row>40</xdr:row>
      <xdr:rowOff>151130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151130</xdr:rowOff>
    </xdr:from>
    <xdr:to>
      <xdr:col>11</xdr:col>
      <xdr:colOff>31750</xdr:colOff>
      <xdr:row>40</xdr:row>
      <xdr:rowOff>151130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165117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124460</xdr:rowOff>
    </xdr:from>
    <xdr:to>
      <xdr:col>19</xdr:col>
      <xdr:colOff>184150</xdr:colOff>
      <xdr:row>41</xdr:row>
      <xdr:rowOff>54610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100330</xdr:rowOff>
    </xdr:from>
    <xdr:to>
      <xdr:col>15</xdr:col>
      <xdr:colOff>133350</xdr:colOff>
      <xdr:row>41</xdr:row>
      <xdr:rowOff>30480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40657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100330</xdr:rowOff>
    </xdr:from>
    <xdr:to>
      <xdr:col>11</xdr:col>
      <xdr:colOff>82550</xdr:colOff>
      <xdr:row>41</xdr:row>
      <xdr:rowOff>30480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40657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100330</xdr:rowOff>
    </xdr:from>
    <xdr:to>
      <xdr:col>7</xdr:col>
      <xdr:colOff>31750</xdr:colOff>
      <xdr:row>41</xdr:row>
      <xdr:rowOff>30480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40657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ea"/>
              <a:ea typeface="+mn-ea"/>
              <a:cs typeface="+mn-cs"/>
            </a:rPr>
            <a:t>　</a:t>
          </a:r>
          <a:r>
            <a:rPr kumimoji="1" lang="ja-JP" altLang="ja-JP" sz="900">
              <a:solidFill>
                <a:schemeClr val="dk1"/>
              </a:solidFill>
              <a:effectLst/>
              <a:latin typeface="+mn-ea"/>
              <a:ea typeface="+mn-ea"/>
              <a:cs typeface="+mn-cs"/>
            </a:rPr>
            <a:t>令和</a:t>
          </a:r>
          <a:r>
            <a:rPr kumimoji="1" lang="en-US" altLang="ja-JP" sz="900">
              <a:solidFill>
                <a:schemeClr val="dk1"/>
              </a:solidFill>
              <a:effectLst/>
              <a:latin typeface="+mn-ea"/>
              <a:ea typeface="+mn-ea"/>
              <a:cs typeface="+mn-cs"/>
            </a:rPr>
            <a:t>4</a:t>
          </a:r>
          <a:r>
            <a:rPr kumimoji="1" lang="ja-JP" altLang="ja-JP" sz="900">
              <a:solidFill>
                <a:schemeClr val="dk1"/>
              </a:solidFill>
              <a:effectLst/>
              <a:latin typeface="+mn-ea"/>
              <a:ea typeface="+mn-ea"/>
              <a:cs typeface="+mn-cs"/>
            </a:rPr>
            <a:t>年度の経常収支比率は</a:t>
          </a:r>
          <a:r>
            <a:rPr kumimoji="1" lang="en-US" altLang="ja-JP" sz="900">
              <a:solidFill>
                <a:schemeClr val="dk1"/>
              </a:solidFill>
              <a:effectLst/>
              <a:latin typeface="+mn-ea"/>
              <a:ea typeface="+mn-ea"/>
              <a:cs typeface="+mn-cs"/>
            </a:rPr>
            <a:t>89.1%</a:t>
          </a:r>
          <a:r>
            <a:rPr kumimoji="1" lang="ja-JP" altLang="ja-JP" sz="900">
              <a:solidFill>
                <a:schemeClr val="dk1"/>
              </a:solidFill>
              <a:effectLst/>
              <a:latin typeface="+mn-ea"/>
              <a:ea typeface="+mn-ea"/>
              <a:cs typeface="+mn-cs"/>
            </a:rPr>
            <a:t>となり、前年度から</a:t>
          </a:r>
          <a:r>
            <a:rPr kumimoji="1" lang="en-US" altLang="ja-JP" sz="900">
              <a:solidFill>
                <a:schemeClr val="dk1"/>
              </a:solidFill>
              <a:effectLst/>
              <a:latin typeface="+mn-ea"/>
              <a:ea typeface="+mn-ea"/>
              <a:cs typeface="+mn-cs"/>
            </a:rPr>
            <a:t>5.5</a:t>
          </a:r>
          <a:r>
            <a:rPr kumimoji="1" lang="ja-JP" altLang="ja-JP" sz="900">
              <a:solidFill>
                <a:schemeClr val="dk1"/>
              </a:solidFill>
              <a:effectLst/>
              <a:latin typeface="+mn-ea"/>
              <a:ea typeface="+mn-ea"/>
              <a:cs typeface="+mn-cs"/>
            </a:rPr>
            <a:t>ポイントの増となった。</a:t>
          </a:r>
          <a:endParaRPr lang="ja-JP" altLang="ja-JP" sz="900">
            <a:effectLst/>
            <a:latin typeface="+mn-ea"/>
            <a:ea typeface="+mn-ea"/>
          </a:endParaRPr>
        </a:p>
        <a:p>
          <a:r>
            <a:rPr kumimoji="1" lang="ja-JP" altLang="ja-JP" sz="900">
              <a:solidFill>
                <a:schemeClr val="dk1"/>
              </a:solidFill>
              <a:effectLst/>
              <a:latin typeface="+mn-ea"/>
              <a:ea typeface="+mn-ea"/>
              <a:cs typeface="+mn-cs"/>
            </a:rPr>
            <a:t>　比率の分母となる「経常一般財源総額＋減税補填債＋臨時財政対策債」は地方税や地方交付税等が増となったものの、地方特例交付金や臨時財政対策債等の減により、前年度と比べ</a:t>
          </a:r>
          <a:r>
            <a:rPr kumimoji="1" lang="en-US" altLang="ja-JP" sz="900">
              <a:solidFill>
                <a:schemeClr val="dk1"/>
              </a:solidFill>
              <a:effectLst/>
              <a:latin typeface="+mn-ea"/>
              <a:ea typeface="+mn-ea"/>
              <a:cs typeface="+mn-cs"/>
            </a:rPr>
            <a:t>378,561</a:t>
          </a:r>
          <a:r>
            <a:rPr kumimoji="1" lang="ja-JP" altLang="ja-JP" sz="900">
              <a:solidFill>
                <a:schemeClr val="dk1"/>
              </a:solidFill>
              <a:effectLst/>
              <a:latin typeface="+mn-ea"/>
              <a:ea typeface="+mn-ea"/>
              <a:cs typeface="+mn-cs"/>
            </a:rPr>
            <a:t>千円の減となった。　</a:t>
          </a:r>
          <a:endParaRPr lang="ja-JP" altLang="ja-JP" sz="900">
            <a:effectLst/>
            <a:latin typeface="+mn-ea"/>
            <a:ea typeface="+mn-ea"/>
          </a:endParaRPr>
        </a:p>
        <a:p>
          <a:r>
            <a:rPr kumimoji="1" lang="ja-JP" altLang="ja-JP" sz="900">
              <a:solidFill>
                <a:schemeClr val="dk1"/>
              </a:solidFill>
              <a:effectLst/>
              <a:latin typeface="+mn-ea"/>
              <a:ea typeface="+mn-ea"/>
              <a:cs typeface="+mn-cs"/>
            </a:rPr>
            <a:t>　一方、比率の分子となる「経常的経費充当一般財源」は前年度と比べ</a:t>
          </a:r>
          <a:r>
            <a:rPr kumimoji="1" lang="en-US" altLang="ja-JP" sz="900">
              <a:solidFill>
                <a:schemeClr val="dk1"/>
              </a:solidFill>
              <a:effectLst/>
              <a:latin typeface="+mn-ea"/>
              <a:ea typeface="+mn-ea"/>
              <a:cs typeface="+mn-cs"/>
            </a:rPr>
            <a:t>275,463</a:t>
          </a:r>
          <a:r>
            <a:rPr kumimoji="1" lang="ja-JP" altLang="ja-JP" sz="900">
              <a:solidFill>
                <a:schemeClr val="dk1"/>
              </a:solidFill>
              <a:effectLst/>
              <a:latin typeface="+mn-ea"/>
              <a:ea typeface="+mn-ea"/>
              <a:cs typeface="+mn-cs"/>
            </a:rPr>
            <a:t>千円の増となった。主な要因として、人件費については前年度と比べ</a:t>
          </a:r>
          <a:r>
            <a:rPr kumimoji="1" lang="en-US" altLang="ja-JP" sz="900">
              <a:solidFill>
                <a:schemeClr val="dk1"/>
              </a:solidFill>
              <a:effectLst/>
              <a:latin typeface="+mn-ea"/>
              <a:ea typeface="+mn-ea"/>
              <a:cs typeface="+mn-cs"/>
            </a:rPr>
            <a:t>79,844</a:t>
          </a:r>
          <a:r>
            <a:rPr kumimoji="1" lang="ja-JP" altLang="ja-JP" sz="900">
              <a:solidFill>
                <a:schemeClr val="dk1"/>
              </a:solidFill>
              <a:effectLst/>
              <a:latin typeface="+mn-ea"/>
              <a:ea typeface="+mn-ea"/>
              <a:cs typeface="+mn-cs"/>
            </a:rPr>
            <a:t>千円となったものの、物件費については電気価格高騰の影響等により</a:t>
          </a:r>
          <a:r>
            <a:rPr kumimoji="1" lang="en-US" altLang="ja-JP" sz="900">
              <a:solidFill>
                <a:schemeClr val="dk1"/>
              </a:solidFill>
              <a:effectLst/>
              <a:latin typeface="+mn-ea"/>
              <a:ea typeface="+mn-ea"/>
              <a:cs typeface="+mn-cs"/>
            </a:rPr>
            <a:t>204,169</a:t>
          </a:r>
          <a:r>
            <a:rPr kumimoji="1" lang="ja-JP" altLang="ja-JP" sz="900">
              <a:solidFill>
                <a:schemeClr val="dk1"/>
              </a:solidFill>
              <a:effectLst/>
              <a:latin typeface="+mn-ea"/>
              <a:ea typeface="+mn-ea"/>
              <a:cs typeface="+mn-cs"/>
            </a:rPr>
            <a:t>千円の増となったほか、補助費についてはコミュニティバス運行経費に伴う運行事業者への補助金の増、また、し尿処理に係る下水道事業会計への負担金について、今後も経常的な支出が見込まれることから経常経費に計上したこと等により</a:t>
          </a:r>
          <a:r>
            <a:rPr kumimoji="1" lang="en-US" altLang="ja-JP" sz="900">
              <a:solidFill>
                <a:schemeClr val="dk1"/>
              </a:solidFill>
              <a:effectLst/>
              <a:latin typeface="+mn-ea"/>
              <a:ea typeface="+mn-ea"/>
              <a:cs typeface="+mn-cs"/>
            </a:rPr>
            <a:t>185,608</a:t>
          </a:r>
          <a:r>
            <a:rPr kumimoji="1" lang="ja-JP" altLang="ja-JP" sz="900">
              <a:solidFill>
                <a:schemeClr val="dk1"/>
              </a:solidFill>
              <a:effectLst/>
              <a:latin typeface="+mn-ea"/>
              <a:ea typeface="+mn-ea"/>
              <a:cs typeface="+mn-cs"/>
            </a:rPr>
            <a:t>千円の増となった。</a:t>
          </a:r>
          <a:endParaRPr lang="ja-JP" altLang="ja-JP" sz="900">
            <a:effectLst/>
            <a:latin typeface="+mn-ea"/>
            <a:ea typeface="+mn-ea"/>
          </a:endParaRPr>
        </a:p>
        <a:p>
          <a:r>
            <a:rPr kumimoji="1" lang="ja-JP" altLang="ja-JP" sz="900">
              <a:solidFill>
                <a:schemeClr val="dk1"/>
              </a:solidFill>
              <a:effectLst/>
              <a:latin typeface="+mn-ea"/>
              <a:ea typeface="+mn-ea"/>
              <a:cs typeface="+mn-cs"/>
            </a:rPr>
            <a:t>　結果、比率の分母が減小し、分子が増加したことにより、経常収支比率が増となった。</a:t>
          </a:r>
          <a:endParaRPr lang="ja-JP" altLang="ja-JP" sz="900">
            <a:effectLst/>
            <a:latin typeface="+mn-ea"/>
            <a:ea typeface="+mn-ea"/>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113212</xdr:rowOff>
    </xdr:from>
    <xdr:to>
      <xdr:col>23</xdr:col>
      <xdr:colOff>133350</xdr:colOff>
      <xdr:row>59</xdr:row>
      <xdr:rowOff>131354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057312"/>
          <a:ext cx="8382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162940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278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113212</xdr:rowOff>
    </xdr:from>
    <xdr:to>
      <xdr:col>19</xdr:col>
      <xdr:colOff>133350</xdr:colOff>
      <xdr:row>59</xdr:row>
      <xdr:rowOff>117566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057312"/>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117566</xdr:rowOff>
    </xdr:from>
    <xdr:to>
      <xdr:col>15</xdr:col>
      <xdr:colOff>82550</xdr:colOff>
      <xdr:row>60</xdr:row>
      <xdr:rowOff>101237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3311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112684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101237</xdr:rowOff>
    </xdr:from>
    <xdr:to>
      <xdr:col>11</xdr:col>
      <xdr:colOff>31750</xdr:colOff>
      <xdr:row>60</xdr:row>
      <xdr:rowOff>125367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3882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154050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80554</xdr:rowOff>
    </xdr:from>
    <xdr:to>
      <xdr:col>23</xdr:col>
      <xdr:colOff>184150</xdr:colOff>
      <xdr:row>60</xdr:row>
      <xdr:rowOff>10704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97081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04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62412</xdr:rowOff>
    </xdr:from>
    <xdr:to>
      <xdr:col>19</xdr:col>
      <xdr:colOff>184150</xdr:colOff>
      <xdr:row>58</xdr:row>
      <xdr:rowOff>164012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0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2739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77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66766</xdr:rowOff>
    </xdr:from>
    <xdr:to>
      <xdr:col>15</xdr:col>
      <xdr:colOff>133350</xdr:colOff>
      <xdr:row>59</xdr:row>
      <xdr:rowOff>168366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7093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50437</xdr:rowOff>
    </xdr:from>
    <xdr:to>
      <xdr:col>11</xdr:col>
      <xdr:colOff>82550</xdr:colOff>
      <xdr:row>60</xdr:row>
      <xdr:rowOff>152037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162214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74567</xdr:rowOff>
    </xdr:from>
    <xdr:to>
      <xdr:col>7</xdr:col>
      <xdr:colOff>31750</xdr:colOff>
      <xdr:row>61</xdr:row>
      <xdr:rowOff>4717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160944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ea"/>
              <a:ea typeface="+mn-ea"/>
              <a:cs typeface="+mn-cs"/>
            </a:rPr>
            <a:t>　</a:t>
          </a:r>
          <a:r>
            <a:rPr kumimoji="1" lang="ja-JP" altLang="ja-JP" sz="900">
              <a:solidFill>
                <a:schemeClr val="dk1"/>
              </a:solidFill>
              <a:effectLst/>
              <a:latin typeface="+mn-ea"/>
              <a:ea typeface="+mn-ea"/>
              <a:cs typeface="+mn-cs"/>
            </a:rPr>
            <a:t>類似団体の平均より低い水準にあるが、全国平均、岐阜県平均と比較すると高い水準となっている。</a:t>
          </a:r>
          <a:endParaRPr lang="ja-JP" altLang="ja-JP" sz="900">
            <a:effectLst/>
            <a:latin typeface="+mn-ea"/>
            <a:ea typeface="+mn-ea"/>
          </a:endParaRPr>
        </a:p>
        <a:p>
          <a:r>
            <a:rPr lang="ja-JP" altLang="ja-JP" sz="900">
              <a:solidFill>
                <a:schemeClr val="dk1"/>
              </a:solidFill>
              <a:effectLst/>
              <a:latin typeface="+mn-ea"/>
              <a:ea typeface="+mn-ea"/>
              <a:cs typeface="+mn-cs"/>
            </a:rPr>
            <a:t>　</a:t>
          </a:r>
          <a:r>
            <a:rPr kumimoji="1" lang="ja-JP" altLang="ja-JP" sz="900">
              <a:solidFill>
                <a:schemeClr val="dk1"/>
              </a:solidFill>
              <a:effectLst/>
              <a:latin typeface="+mn-ea"/>
              <a:ea typeface="+mn-ea"/>
              <a:cs typeface="+mn-cs"/>
            </a:rPr>
            <a:t>令和</a:t>
          </a:r>
          <a:r>
            <a:rPr kumimoji="1" lang="en-US" altLang="ja-JP" sz="900">
              <a:solidFill>
                <a:schemeClr val="dk1"/>
              </a:solidFill>
              <a:effectLst/>
              <a:latin typeface="+mn-ea"/>
              <a:ea typeface="+mn-ea"/>
              <a:cs typeface="+mn-cs"/>
            </a:rPr>
            <a:t>4</a:t>
          </a:r>
          <a:r>
            <a:rPr kumimoji="1" lang="ja-JP" altLang="ja-JP" sz="900">
              <a:solidFill>
                <a:schemeClr val="dk1"/>
              </a:solidFill>
              <a:effectLst/>
              <a:latin typeface="+mn-ea"/>
              <a:ea typeface="+mn-ea"/>
              <a:cs typeface="+mn-cs"/>
            </a:rPr>
            <a:t>年度の人件費は、令和</a:t>
          </a:r>
          <a:r>
            <a:rPr kumimoji="1" lang="en-US" altLang="ja-JP" sz="900">
              <a:solidFill>
                <a:schemeClr val="dk1"/>
              </a:solidFill>
              <a:effectLst/>
              <a:latin typeface="+mn-ea"/>
              <a:ea typeface="+mn-ea"/>
              <a:cs typeface="+mn-cs"/>
            </a:rPr>
            <a:t>3</a:t>
          </a:r>
          <a:r>
            <a:rPr kumimoji="1" lang="ja-JP" altLang="ja-JP" sz="900">
              <a:solidFill>
                <a:schemeClr val="dk1"/>
              </a:solidFill>
              <a:effectLst/>
              <a:latin typeface="+mn-ea"/>
              <a:ea typeface="+mn-ea"/>
              <a:cs typeface="+mn-cs"/>
            </a:rPr>
            <a:t>年度と比較して</a:t>
          </a:r>
          <a:r>
            <a:rPr kumimoji="1" lang="en-US" altLang="ja-JP" sz="900">
              <a:solidFill>
                <a:schemeClr val="dk1"/>
              </a:solidFill>
              <a:effectLst/>
              <a:latin typeface="+mn-ea"/>
              <a:ea typeface="+mn-ea"/>
              <a:cs typeface="+mn-cs"/>
            </a:rPr>
            <a:t>132</a:t>
          </a:r>
          <a:r>
            <a:rPr kumimoji="1" lang="ja-JP" altLang="ja-JP" sz="900">
              <a:solidFill>
                <a:schemeClr val="dk1"/>
              </a:solidFill>
              <a:effectLst/>
              <a:latin typeface="+mn-ea"/>
              <a:ea typeface="+mn-ea"/>
              <a:cs typeface="+mn-cs"/>
            </a:rPr>
            <a:t>百万円（</a:t>
          </a:r>
          <a:r>
            <a:rPr kumimoji="1" lang="en-US" altLang="ja-JP" sz="900">
              <a:solidFill>
                <a:schemeClr val="dk1"/>
              </a:solidFill>
              <a:effectLst/>
              <a:latin typeface="+mn-ea"/>
              <a:ea typeface="+mn-ea"/>
              <a:cs typeface="+mn-cs"/>
            </a:rPr>
            <a:t>+4.7</a:t>
          </a:r>
          <a:r>
            <a:rPr kumimoji="1" lang="ja-JP" altLang="ja-JP" sz="900">
              <a:solidFill>
                <a:schemeClr val="dk1"/>
              </a:solidFill>
              <a:effectLst/>
              <a:latin typeface="+mn-ea"/>
              <a:ea typeface="+mn-ea"/>
              <a:cs typeface="+mn-cs"/>
            </a:rPr>
            <a:t>％）の増加に加え、物件費も</a:t>
          </a:r>
          <a:r>
            <a:rPr kumimoji="1" lang="en-US" altLang="ja-JP" sz="900">
              <a:solidFill>
                <a:schemeClr val="dk1"/>
              </a:solidFill>
              <a:effectLst/>
              <a:latin typeface="+mn-ea"/>
              <a:ea typeface="+mn-ea"/>
              <a:cs typeface="+mn-cs"/>
            </a:rPr>
            <a:t>180</a:t>
          </a:r>
          <a:r>
            <a:rPr kumimoji="1" lang="ja-JP" altLang="ja-JP" sz="900">
              <a:solidFill>
                <a:schemeClr val="dk1"/>
              </a:solidFill>
              <a:effectLst/>
              <a:latin typeface="+mn-ea"/>
              <a:ea typeface="+mn-ea"/>
              <a:cs typeface="+mn-cs"/>
            </a:rPr>
            <a:t>百万円（</a:t>
          </a:r>
          <a:r>
            <a:rPr kumimoji="1" lang="en-US" altLang="ja-JP" sz="900">
              <a:solidFill>
                <a:schemeClr val="dk1"/>
              </a:solidFill>
              <a:effectLst/>
              <a:latin typeface="+mn-ea"/>
              <a:ea typeface="+mn-ea"/>
              <a:cs typeface="+mn-cs"/>
            </a:rPr>
            <a:t>+7.2</a:t>
          </a:r>
          <a:r>
            <a:rPr kumimoji="1" lang="ja-JP" altLang="ja-JP" sz="900">
              <a:solidFill>
                <a:schemeClr val="dk1"/>
              </a:solidFill>
              <a:effectLst/>
              <a:latin typeface="+mn-ea"/>
              <a:ea typeface="+mn-ea"/>
              <a:cs typeface="+mn-cs"/>
            </a:rPr>
            <a:t>％）増加したこと、また、分母の人口が</a:t>
          </a:r>
          <a:r>
            <a:rPr kumimoji="1" lang="en-US" altLang="ja-JP" sz="900">
              <a:solidFill>
                <a:schemeClr val="dk1"/>
              </a:solidFill>
              <a:effectLst/>
              <a:latin typeface="+mn-ea"/>
              <a:ea typeface="+mn-ea"/>
              <a:cs typeface="+mn-cs"/>
            </a:rPr>
            <a:t>398</a:t>
          </a:r>
          <a:r>
            <a:rPr kumimoji="1" lang="ja-JP" altLang="ja-JP" sz="900">
              <a:solidFill>
                <a:schemeClr val="dk1"/>
              </a:solidFill>
              <a:effectLst/>
              <a:latin typeface="+mn-ea"/>
              <a:ea typeface="+mn-ea"/>
              <a:cs typeface="+mn-cs"/>
            </a:rPr>
            <a:t>人減少したことから、前年度より</a:t>
          </a:r>
          <a:r>
            <a:rPr kumimoji="1" lang="en-US" altLang="ja-JP" sz="900">
              <a:solidFill>
                <a:schemeClr val="dk1"/>
              </a:solidFill>
              <a:effectLst/>
              <a:latin typeface="+mn-ea"/>
              <a:ea typeface="+mn-ea"/>
              <a:cs typeface="+mn-cs"/>
            </a:rPr>
            <a:t>7,917</a:t>
          </a:r>
          <a:r>
            <a:rPr kumimoji="1" lang="ja-JP" altLang="ja-JP" sz="900">
              <a:solidFill>
                <a:schemeClr val="dk1"/>
              </a:solidFill>
              <a:effectLst/>
              <a:latin typeface="+mn-ea"/>
              <a:ea typeface="+mn-ea"/>
              <a:cs typeface="+mn-cs"/>
            </a:rPr>
            <a:t>円の増となった。</a:t>
          </a:r>
          <a:endParaRPr lang="ja-JP" altLang="ja-JP" sz="900">
            <a:effectLst/>
            <a:latin typeface="+mn-ea"/>
            <a:ea typeface="+mn-ea"/>
          </a:endParaRPr>
        </a:p>
        <a:p>
          <a:r>
            <a:rPr kumimoji="1" lang="ja-JP" altLang="ja-JP" sz="900">
              <a:solidFill>
                <a:schemeClr val="dk1"/>
              </a:solidFill>
              <a:effectLst/>
              <a:latin typeface="+mn-ea"/>
              <a:ea typeface="+mn-ea"/>
              <a:cs typeface="+mn-cs"/>
            </a:rPr>
            <a:t>　当市は公共施設が多く、その施設に係る人件費、維持管理費に費用を要することから、公共施設等総合管理計画に基づいて適正な施設管理に努めていく。</a:t>
          </a:r>
          <a:endParaRPr lang="ja-JP" altLang="ja-JP" sz="900">
            <a:effectLst/>
            <a:latin typeface="+mn-ea"/>
            <a:ea typeface="+mn-ea"/>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126226</xdr:rowOff>
    </xdr:from>
    <xdr:to>
      <xdr:col>23</xdr:col>
      <xdr:colOff>133350</xdr:colOff>
      <xdr:row>81</xdr:row>
      <xdr:rowOff>139872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13676"/>
          <a:ext cx="838200" cy="1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3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115012</xdr:rowOff>
    </xdr:from>
    <xdr:to>
      <xdr:col>19</xdr:col>
      <xdr:colOff>133350</xdr:colOff>
      <xdr:row>81</xdr:row>
      <xdr:rowOff>126226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02462"/>
          <a:ext cx="889000" cy="1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111851</xdr:rowOff>
    </xdr:from>
    <xdr:to>
      <xdr:col>15</xdr:col>
      <xdr:colOff>82550</xdr:colOff>
      <xdr:row>81</xdr:row>
      <xdr:rowOff>115012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99301"/>
          <a:ext cx="8890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56055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111851</xdr:rowOff>
    </xdr:from>
    <xdr:to>
      <xdr:col>11</xdr:col>
      <xdr:colOff>31750</xdr:colOff>
      <xdr:row>81</xdr:row>
      <xdr:rowOff>124582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3999301"/>
          <a:ext cx="889000" cy="1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27942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7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89072</xdr:rowOff>
    </xdr:from>
    <xdr:to>
      <xdr:col>23</xdr:col>
      <xdr:colOff>184150</xdr:colOff>
      <xdr:row>82</xdr:row>
      <xdr:rowOff>19222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7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10349</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9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75426</xdr:rowOff>
    </xdr:from>
    <xdr:to>
      <xdr:col>19</xdr:col>
      <xdr:colOff>184150</xdr:colOff>
      <xdr:row>82</xdr:row>
      <xdr:rowOff>5576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6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15753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31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64212</xdr:rowOff>
    </xdr:from>
    <xdr:to>
      <xdr:col>15</xdr:col>
      <xdr:colOff>133350</xdr:colOff>
      <xdr:row>81</xdr:row>
      <xdr:rowOff>165812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5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4539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2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61051</xdr:rowOff>
    </xdr:from>
    <xdr:to>
      <xdr:col>11</xdr:col>
      <xdr:colOff>82550</xdr:colOff>
      <xdr:row>81</xdr:row>
      <xdr:rowOff>162651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4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1378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1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73782</xdr:rowOff>
    </xdr:from>
    <xdr:to>
      <xdr:col>7</xdr:col>
      <xdr:colOff>31750</xdr:colOff>
      <xdr:row>82</xdr:row>
      <xdr:rowOff>3932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14109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3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ea"/>
              <a:ea typeface="+mn-ea"/>
              <a:cs typeface="+mn-cs"/>
            </a:rPr>
            <a:t>　</a:t>
          </a:r>
          <a:r>
            <a:rPr kumimoji="1" lang="ja-JP" altLang="ja-JP" sz="900">
              <a:solidFill>
                <a:schemeClr val="dk1"/>
              </a:solidFill>
              <a:effectLst/>
              <a:latin typeface="+mn-ea"/>
              <a:ea typeface="+mn-ea"/>
              <a:cs typeface="+mn-cs"/>
            </a:rPr>
            <a:t>令和</a:t>
          </a:r>
          <a:r>
            <a:rPr kumimoji="1" lang="en-US" altLang="ja-JP" sz="900">
              <a:solidFill>
                <a:schemeClr val="dk1"/>
              </a:solidFill>
              <a:effectLst/>
              <a:latin typeface="+mn-ea"/>
              <a:ea typeface="+mn-ea"/>
              <a:cs typeface="+mn-cs"/>
            </a:rPr>
            <a:t>4</a:t>
          </a:r>
          <a:r>
            <a:rPr kumimoji="1" lang="ja-JP" altLang="ja-JP" sz="900">
              <a:solidFill>
                <a:schemeClr val="dk1"/>
              </a:solidFill>
              <a:effectLst/>
              <a:latin typeface="+mn-ea"/>
              <a:ea typeface="+mn-ea"/>
              <a:cs typeface="+mn-cs"/>
            </a:rPr>
            <a:t>年度は、昨年度と比較してほぼ同じ水準となり、経年的に見ても横ばいの状態であり、依然として類似団体平均・全国市平均と比較すると、かなり低い水準となっている。</a:t>
          </a:r>
          <a:endParaRPr lang="ja-JP" altLang="ja-JP" sz="900">
            <a:effectLst/>
            <a:latin typeface="+mn-ea"/>
            <a:ea typeface="+mn-ea"/>
          </a:endParaRPr>
        </a:p>
        <a:p>
          <a:r>
            <a:rPr kumimoji="1" lang="ja-JP" altLang="ja-JP" sz="900">
              <a:solidFill>
                <a:schemeClr val="dk1"/>
              </a:solidFill>
              <a:effectLst/>
              <a:latin typeface="+mn-ea"/>
              <a:ea typeface="+mn-ea"/>
              <a:cs typeface="+mn-cs"/>
            </a:rPr>
            <a:t>　これまでと同じ課題となっているが、昇格時期が年功的であること、年齢別の給料月額が他団体と比べても低いため、かなり低い指数となっている。今後は、級別基準職務表の見直しを図るなど、職員給与の適正化に努めていく。</a:t>
          </a:r>
          <a:endParaRPr lang="ja-JP" altLang="ja-JP" sz="900">
            <a:effectLst/>
            <a:latin typeface="+mn-ea"/>
            <a:ea typeface="+mn-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50095</xdr:rowOff>
    </xdr:from>
    <xdr:to>
      <xdr:col>81</xdr:col>
      <xdr:colOff>44450</xdr:colOff>
      <xdr:row>82</xdr:row>
      <xdr:rowOff>76905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10899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50095</xdr:rowOff>
    </xdr:from>
    <xdr:to>
      <xdr:col>77</xdr:col>
      <xdr:colOff>44450</xdr:colOff>
      <xdr:row>82</xdr:row>
      <xdr:rowOff>76905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1089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127705</xdr:rowOff>
    </xdr:from>
    <xdr:to>
      <xdr:col>72</xdr:col>
      <xdr:colOff>203200</xdr:colOff>
      <xdr:row>82</xdr:row>
      <xdr:rowOff>76905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0151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87489</xdr:rowOff>
    </xdr:from>
    <xdr:to>
      <xdr:col>68</xdr:col>
      <xdr:colOff>152400</xdr:colOff>
      <xdr:row>81</xdr:row>
      <xdr:rowOff>127705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39749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26105</xdr:rowOff>
    </xdr:from>
    <xdr:to>
      <xdr:col>81</xdr:col>
      <xdr:colOff>95250</xdr:colOff>
      <xdr:row>82</xdr:row>
      <xdr:rowOff>127705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42632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393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170745</xdr:rowOff>
    </xdr:from>
    <xdr:to>
      <xdr:col>77</xdr:col>
      <xdr:colOff>95250</xdr:colOff>
      <xdr:row>82</xdr:row>
      <xdr:rowOff>100895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111072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82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26105</xdr:rowOff>
    </xdr:from>
    <xdr:to>
      <xdr:col>73</xdr:col>
      <xdr:colOff>44450</xdr:colOff>
      <xdr:row>82</xdr:row>
      <xdr:rowOff>127705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137882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76905</xdr:rowOff>
    </xdr:from>
    <xdr:to>
      <xdr:col>68</xdr:col>
      <xdr:colOff>203200</xdr:colOff>
      <xdr:row>82</xdr:row>
      <xdr:rowOff>7055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17232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73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36689</xdr:rowOff>
    </xdr:from>
    <xdr:to>
      <xdr:col>64</xdr:col>
      <xdr:colOff>152400</xdr:colOff>
      <xdr:row>81</xdr:row>
      <xdr:rowOff>138289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148466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69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ea"/>
              <a:ea typeface="+mn-ea"/>
              <a:cs typeface="+mn-cs"/>
            </a:rPr>
            <a:t>令和</a:t>
          </a:r>
          <a:r>
            <a:rPr kumimoji="1" lang="en-US" altLang="ja-JP" sz="900">
              <a:solidFill>
                <a:schemeClr val="dk1"/>
              </a:solidFill>
              <a:effectLst/>
              <a:latin typeface="+mn-ea"/>
              <a:ea typeface="+mn-ea"/>
              <a:cs typeface="+mn-cs"/>
            </a:rPr>
            <a:t>4</a:t>
          </a:r>
          <a:r>
            <a:rPr kumimoji="1" lang="ja-JP" altLang="ja-JP" sz="900">
              <a:solidFill>
                <a:schemeClr val="dk1"/>
              </a:solidFill>
              <a:effectLst/>
              <a:latin typeface="+mn-ea"/>
              <a:ea typeface="+mn-ea"/>
              <a:cs typeface="+mn-cs"/>
            </a:rPr>
            <a:t>年度は、類似団体平均を下回っているものの、全国・岐阜県平均より高い水準となっている。</a:t>
          </a:r>
          <a:endParaRPr lang="ja-JP" altLang="ja-JP" sz="900">
            <a:effectLst/>
            <a:latin typeface="+mn-ea"/>
            <a:ea typeface="+mn-ea"/>
          </a:endParaRPr>
        </a:p>
        <a:p>
          <a:r>
            <a:rPr kumimoji="1" lang="ja-JP" altLang="ja-JP" sz="900">
              <a:solidFill>
                <a:schemeClr val="dk1"/>
              </a:solidFill>
              <a:effectLst/>
              <a:latin typeface="+mn-ea"/>
              <a:ea typeface="+mn-ea"/>
              <a:cs typeface="+mn-cs"/>
            </a:rPr>
            <a:t>　これまでも</a:t>
          </a:r>
          <a:r>
            <a:rPr lang="ja-JP" altLang="ja-JP" sz="900" b="0" i="0" baseline="0">
              <a:solidFill>
                <a:schemeClr val="dk1"/>
              </a:solidFill>
              <a:effectLst/>
              <a:latin typeface="+mn-ea"/>
              <a:ea typeface="+mn-ea"/>
              <a:cs typeface="+mn-cs"/>
            </a:rPr>
            <a:t>、事務事業の見直しや指定管理者制度、早期退職制度等の活用により職員数の削減に努めてきましたが、</a:t>
          </a:r>
          <a:r>
            <a:rPr kumimoji="1" lang="ja-JP" altLang="ja-JP" sz="900">
              <a:solidFill>
                <a:schemeClr val="dk1"/>
              </a:solidFill>
              <a:effectLst/>
              <a:latin typeface="+mn-ea"/>
              <a:ea typeface="+mn-ea"/>
              <a:cs typeface="+mn-cs"/>
            </a:rPr>
            <a:t>人口減少も多いことから前年度とほぼ同じ水準となっている。　</a:t>
          </a:r>
          <a:endParaRPr lang="ja-JP" altLang="ja-JP" sz="900">
            <a:effectLst/>
            <a:latin typeface="+mn-ea"/>
            <a:ea typeface="+mn-ea"/>
          </a:endParaRPr>
        </a:p>
        <a:p>
          <a:pPr eaLnBrk="1" fontAlgn="auto" latinLnBrk="0" hangingPunct="1"/>
          <a:r>
            <a:rPr kumimoji="1" lang="ja-JP" altLang="ja-JP" sz="900">
              <a:solidFill>
                <a:schemeClr val="dk1"/>
              </a:solidFill>
              <a:effectLst/>
              <a:latin typeface="+mn-ea"/>
              <a:ea typeface="+mn-ea"/>
              <a:cs typeface="+mn-cs"/>
            </a:rPr>
            <a:t>　最近は、自己都合退職者も増加しているなか、定員適正化計画に基づき、計画的な職員採用を実施していく。また、事務事業の見直し、組織改編等を実施し、効率的な組織運営が行えるよう、適正な定員管理に努めていく。</a:t>
          </a:r>
          <a:endParaRPr lang="ja-JP" altLang="ja-JP" sz="900">
            <a:effectLst/>
            <a:latin typeface="+mn-ea"/>
            <a:ea typeface="+mn-ea"/>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2419</xdr:rowOff>
    </xdr:from>
    <xdr:to>
      <xdr:col>81</xdr:col>
      <xdr:colOff>44450</xdr:colOff>
      <xdr:row>60</xdr:row>
      <xdr:rowOff>25400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289419"/>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154336</xdr:rowOff>
    </xdr:from>
    <xdr:to>
      <xdr:col>77</xdr:col>
      <xdr:colOff>44450</xdr:colOff>
      <xdr:row>60</xdr:row>
      <xdr:rowOff>2419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269886"/>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154336</xdr:rowOff>
    </xdr:from>
    <xdr:to>
      <xdr:col>72</xdr:col>
      <xdr:colOff>203200</xdr:colOff>
      <xdr:row>60</xdr:row>
      <xdr:rowOff>10462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269886"/>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10462</xdr:rowOff>
    </xdr:from>
    <xdr:to>
      <xdr:col>68</xdr:col>
      <xdr:colOff>152400</xdr:colOff>
      <xdr:row>60</xdr:row>
      <xdr:rowOff>49530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297462"/>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162093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162577</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123069</xdr:rowOff>
    </xdr:from>
    <xdr:to>
      <xdr:col>77</xdr:col>
      <xdr:colOff>95250</xdr:colOff>
      <xdr:row>60</xdr:row>
      <xdr:rowOff>53219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23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63396</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007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103536</xdr:rowOff>
    </xdr:from>
    <xdr:to>
      <xdr:col>73</xdr:col>
      <xdr:colOff>44450</xdr:colOff>
      <xdr:row>60</xdr:row>
      <xdr:rowOff>33686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2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43863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998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131112</xdr:rowOff>
    </xdr:from>
    <xdr:to>
      <xdr:col>68</xdr:col>
      <xdr:colOff>203200</xdr:colOff>
      <xdr:row>60</xdr:row>
      <xdr:rowOff>61262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24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71439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01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170180</xdr:rowOff>
    </xdr:from>
    <xdr:to>
      <xdr:col>64</xdr:col>
      <xdr:colOff>152400</xdr:colOff>
      <xdr:row>60</xdr:row>
      <xdr:rowOff>100330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110507</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a:solidFill>
                <a:schemeClr val="dk1"/>
              </a:solidFill>
              <a:effectLst/>
              <a:latin typeface="+mn-ea"/>
              <a:ea typeface="+mn-ea"/>
              <a:cs typeface="+mn-cs"/>
            </a:rPr>
            <a:t>　</a:t>
          </a:r>
          <a:r>
            <a:rPr kumimoji="1" lang="ja-JP" altLang="ja-JP" sz="900">
              <a:solidFill>
                <a:schemeClr val="dk1"/>
              </a:solidFill>
              <a:effectLst/>
              <a:latin typeface="+mn-ea"/>
              <a:ea typeface="+mn-ea"/>
              <a:cs typeface="+mn-cs"/>
            </a:rPr>
            <a:t>令和</a:t>
          </a:r>
          <a:r>
            <a:rPr kumimoji="1" lang="en-US" altLang="ja-JP" sz="900">
              <a:solidFill>
                <a:schemeClr val="dk1"/>
              </a:solidFill>
              <a:effectLst/>
              <a:latin typeface="+mn-ea"/>
              <a:ea typeface="+mn-ea"/>
              <a:cs typeface="+mn-cs"/>
            </a:rPr>
            <a:t>4</a:t>
          </a:r>
          <a:r>
            <a:rPr kumimoji="1" lang="ja-JP" altLang="ja-JP" sz="900">
              <a:solidFill>
                <a:schemeClr val="dk1"/>
              </a:solidFill>
              <a:effectLst/>
              <a:latin typeface="+mn-ea"/>
              <a:ea typeface="+mn-ea"/>
              <a:cs typeface="+mn-cs"/>
            </a:rPr>
            <a:t>年度は、類似団体と比較すると</a:t>
          </a:r>
          <a:r>
            <a:rPr kumimoji="1" lang="en-US" altLang="ja-JP" sz="900">
              <a:solidFill>
                <a:schemeClr val="dk1"/>
              </a:solidFill>
              <a:effectLst/>
              <a:latin typeface="+mn-ea"/>
              <a:ea typeface="+mn-ea"/>
              <a:cs typeface="+mn-cs"/>
            </a:rPr>
            <a:t>0.6</a:t>
          </a:r>
          <a:r>
            <a:rPr kumimoji="1" lang="ja-JP" altLang="ja-JP" sz="900">
              <a:solidFill>
                <a:schemeClr val="dk1"/>
              </a:solidFill>
              <a:effectLst/>
              <a:latin typeface="+mn-ea"/>
              <a:ea typeface="+mn-ea"/>
              <a:cs typeface="+mn-cs"/>
            </a:rPr>
            <a:t>ポイント低い結果となったが、全国・岐阜県平均より比率が高い水準で推移している。</a:t>
          </a:r>
          <a:endParaRPr lang="ja-JP" altLang="ja-JP" sz="900">
            <a:effectLst/>
            <a:latin typeface="+mn-ea"/>
            <a:ea typeface="+mn-ea"/>
          </a:endParaRPr>
        </a:p>
        <a:p>
          <a:r>
            <a:rPr kumimoji="1" lang="ja-JP" altLang="ja-JP" sz="900">
              <a:solidFill>
                <a:schemeClr val="dk1"/>
              </a:solidFill>
              <a:effectLst/>
              <a:latin typeface="+mn-ea"/>
              <a:ea typeface="+mn-ea"/>
              <a:cs typeface="+mn-cs"/>
            </a:rPr>
            <a:t>　実質公債費比率を構成する分子は、公営企業への繰入金が下水道事業において資本費平準化債を財源として地方債の償還を行ったことなどから減少した。一方、標準財政規模（標準税収入額等、普通交付税額の増）が増加したことなどから分母は増加した。</a:t>
          </a:r>
          <a:br>
            <a:rPr kumimoji="1" lang="en-US" altLang="ja-JP" sz="900">
              <a:solidFill>
                <a:schemeClr val="dk1"/>
              </a:solidFill>
              <a:effectLst/>
              <a:latin typeface="+mn-ea"/>
              <a:ea typeface="+mn-ea"/>
              <a:cs typeface="+mn-cs"/>
            </a:rPr>
          </a:br>
          <a:r>
            <a:rPr kumimoji="1" lang="ja-JP" altLang="ja-JP" sz="900">
              <a:solidFill>
                <a:schemeClr val="dk1"/>
              </a:solidFill>
              <a:effectLst/>
              <a:latin typeface="+mn-ea"/>
              <a:ea typeface="+mn-ea"/>
              <a:cs typeface="+mn-cs"/>
            </a:rPr>
            <a:t>　これに伴い、令和</a:t>
          </a:r>
          <a:r>
            <a:rPr kumimoji="1" lang="en-US" altLang="ja-JP" sz="900">
              <a:solidFill>
                <a:schemeClr val="dk1"/>
              </a:solidFill>
              <a:effectLst/>
              <a:latin typeface="+mn-ea"/>
              <a:ea typeface="+mn-ea"/>
              <a:cs typeface="+mn-cs"/>
            </a:rPr>
            <a:t>4</a:t>
          </a:r>
          <a:r>
            <a:rPr kumimoji="1" lang="ja-JP" altLang="ja-JP" sz="900">
              <a:solidFill>
                <a:schemeClr val="dk1"/>
              </a:solidFill>
              <a:effectLst/>
              <a:latin typeface="+mn-ea"/>
              <a:ea typeface="+mn-ea"/>
              <a:cs typeface="+mn-cs"/>
            </a:rPr>
            <a:t>年度の単年度比率（</a:t>
          </a:r>
          <a:r>
            <a:rPr kumimoji="1" lang="en-US" altLang="ja-JP" sz="900">
              <a:solidFill>
                <a:schemeClr val="dk1"/>
              </a:solidFill>
              <a:effectLst/>
              <a:latin typeface="+mn-ea"/>
              <a:ea typeface="+mn-ea"/>
              <a:cs typeface="+mn-cs"/>
            </a:rPr>
            <a:t>8.26</a:t>
          </a:r>
          <a:r>
            <a:rPr kumimoji="1" lang="ja-JP" altLang="ja-JP" sz="900">
              <a:solidFill>
                <a:schemeClr val="dk1"/>
              </a:solidFill>
              <a:effectLst/>
              <a:latin typeface="+mn-ea"/>
              <a:ea typeface="+mn-ea"/>
              <a:cs typeface="+mn-cs"/>
            </a:rPr>
            <a:t>ポイント）が令和元年度の単年度比率（</a:t>
          </a:r>
          <a:r>
            <a:rPr kumimoji="1" lang="en-US" altLang="ja-JP" sz="900">
              <a:solidFill>
                <a:schemeClr val="dk1"/>
              </a:solidFill>
              <a:effectLst/>
              <a:latin typeface="+mn-ea"/>
              <a:ea typeface="+mn-ea"/>
              <a:cs typeface="+mn-cs"/>
            </a:rPr>
            <a:t>9.51</a:t>
          </a:r>
          <a:r>
            <a:rPr kumimoji="1" lang="ja-JP" altLang="ja-JP" sz="900">
              <a:solidFill>
                <a:schemeClr val="dk1"/>
              </a:solidFill>
              <a:effectLst/>
              <a:latin typeface="+mn-ea"/>
              <a:ea typeface="+mn-ea"/>
              <a:cs typeface="+mn-cs"/>
            </a:rPr>
            <a:t>ポイント）を下回ったため、</a:t>
          </a:r>
          <a:r>
            <a:rPr kumimoji="1" lang="en-US" altLang="ja-JP" sz="900">
              <a:solidFill>
                <a:schemeClr val="dk1"/>
              </a:solidFill>
              <a:effectLst/>
              <a:latin typeface="+mn-ea"/>
              <a:ea typeface="+mn-ea"/>
              <a:cs typeface="+mn-cs"/>
            </a:rPr>
            <a:t>3</a:t>
          </a:r>
          <a:r>
            <a:rPr kumimoji="1" lang="ja-JP" altLang="ja-JP" sz="900">
              <a:solidFill>
                <a:schemeClr val="dk1"/>
              </a:solidFill>
              <a:effectLst/>
              <a:latin typeface="+mn-ea"/>
              <a:ea typeface="+mn-ea"/>
              <a:cs typeface="+mn-cs"/>
            </a:rPr>
            <a:t>か年平均で比率が減少、前年度の単年度比率（</a:t>
          </a:r>
          <a:r>
            <a:rPr kumimoji="1" lang="en-US" altLang="ja-JP" sz="900">
              <a:solidFill>
                <a:schemeClr val="dk1"/>
              </a:solidFill>
              <a:effectLst/>
              <a:latin typeface="+mn-ea"/>
              <a:ea typeface="+mn-ea"/>
              <a:cs typeface="+mn-cs"/>
            </a:rPr>
            <a:t>8.30</a:t>
          </a:r>
          <a:r>
            <a:rPr kumimoji="1" lang="ja-JP" altLang="ja-JP" sz="900">
              <a:solidFill>
                <a:schemeClr val="dk1"/>
              </a:solidFill>
              <a:effectLst/>
              <a:latin typeface="+mn-ea"/>
              <a:ea typeface="+mn-ea"/>
              <a:cs typeface="+mn-cs"/>
            </a:rPr>
            <a:t>ポイント）からも</a:t>
          </a:r>
          <a:r>
            <a:rPr kumimoji="1" lang="en-US" altLang="ja-JP" sz="900">
              <a:solidFill>
                <a:schemeClr val="dk1"/>
              </a:solidFill>
              <a:effectLst/>
              <a:latin typeface="+mn-ea"/>
              <a:ea typeface="+mn-ea"/>
              <a:cs typeface="+mn-cs"/>
            </a:rPr>
            <a:t>0.04</a:t>
          </a:r>
          <a:r>
            <a:rPr kumimoji="1" lang="ja-JP" altLang="ja-JP" sz="900">
              <a:solidFill>
                <a:schemeClr val="dk1"/>
              </a:solidFill>
              <a:effectLst/>
              <a:latin typeface="+mn-ea"/>
              <a:ea typeface="+mn-ea"/>
              <a:cs typeface="+mn-cs"/>
            </a:rPr>
            <a:t>ポイント下がり、比率が減少した。</a:t>
          </a:r>
          <a:endParaRPr lang="ja-JP" altLang="ja-JP" sz="900">
            <a:effectLst/>
            <a:latin typeface="+mn-ea"/>
            <a:ea typeface="+mn-ea"/>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3916</xdr:rowOff>
    </xdr:from>
    <xdr:to>
      <xdr:col>81</xdr:col>
      <xdr:colOff>44450</xdr:colOff>
      <xdr:row>37</xdr:row>
      <xdr:rowOff>13970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347566"/>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13970</xdr:rowOff>
    </xdr:from>
    <xdr:to>
      <xdr:col>77</xdr:col>
      <xdr:colOff>44450</xdr:colOff>
      <xdr:row>37</xdr:row>
      <xdr:rowOff>22013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3576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22013</xdr:rowOff>
    </xdr:from>
    <xdr:to>
      <xdr:col>72</xdr:col>
      <xdr:colOff>203200</xdr:colOff>
      <xdr:row>37</xdr:row>
      <xdr:rowOff>36089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36566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36089</xdr:rowOff>
    </xdr:from>
    <xdr:to>
      <xdr:col>68</xdr:col>
      <xdr:colOff>152400</xdr:colOff>
      <xdr:row>37</xdr:row>
      <xdr:rowOff>48154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37973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124566</xdr:rowOff>
    </xdr:from>
    <xdr:to>
      <xdr:col>81</xdr:col>
      <xdr:colOff>95250</xdr:colOff>
      <xdr:row>37</xdr:row>
      <xdr:rowOff>54716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141093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14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134620</xdr:rowOff>
    </xdr:from>
    <xdr:to>
      <xdr:col>77</xdr:col>
      <xdr:colOff>95250</xdr:colOff>
      <xdr:row>37</xdr:row>
      <xdr:rowOff>64770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74947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142663</xdr:rowOff>
    </xdr:from>
    <xdr:to>
      <xdr:col>73</xdr:col>
      <xdr:colOff>44450</xdr:colOff>
      <xdr:row>37</xdr:row>
      <xdr:rowOff>72813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156739</xdr:rowOff>
    </xdr:from>
    <xdr:to>
      <xdr:col>68</xdr:col>
      <xdr:colOff>203200</xdr:colOff>
      <xdr:row>37</xdr:row>
      <xdr:rowOff>86889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71666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168804</xdr:rowOff>
    </xdr:from>
    <xdr:to>
      <xdr:col>64</xdr:col>
      <xdr:colOff>152400</xdr:colOff>
      <xdr:row>37</xdr:row>
      <xdr:rowOff>98954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83731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2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ea"/>
              <a:ea typeface="+mn-ea"/>
              <a:cs typeface="+mn-cs"/>
            </a:rPr>
            <a:t>　</a:t>
          </a:r>
          <a:r>
            <a:rPr kumimoji="1" lang="ja-JP" altLang="ja-JP" sz="900">
              <a:solidFill>
                <a:schemeClr val="dk1"/>
              </a:solidFill>
              <a:effectLst/>
              <a:latin typeface="+mn-ea"/>
              <a:ea typeface="+mn-ea"/>
              <a:cs typeface="+mn-cs"/>
            </a:rPr>
            <a:t>類似団体平均、全国・県平均より比率が高い水準で推移している。</a:t>
          </a:r>
          <a:endParaRPr lang="ja-JP" altLang="ja-JP" sz="900">
            <a:effectLst/>
            <a:latin typeface="+mn-ea"/>
            <a:ea typeface="+mn-ea"/>
          </a:endParaRPr>
        </a:p>
        <a:p>
          <a:r>
            <a:rPr kumimoji="1" lang="ja-JP" altLang="ja-JP" sz="900">
              <a:solidFill>
                <a:schemeClr val="dk1"/>
              </a:solidFill>
              <a:effectLst/>
              <a:latin typeface="+mn-ea"/>
              <a:ea typeface="+mn-ea"/>
              <a:cs typeface="+mn-cs"/>
            </a:rPr>
            <a:t>　分子構成は、下水道事業における資本費平準化債を元利償還金に充てたため、公営企業債等の繰入見込額が減少（前年度比△</a:t>
          </a:r>
          <a:r>
            <a:rPr kumimoji="1" lang="en-US" altLang="ja-JP" sz="900">
              <a:solidFill>
                <a:schemeClr val="dk1"/>
              </a:solidFill>
              <a:effectLst/>
              <a:latin typeface="+mn-ea"/>
              <a:ea typeface="+mn-ea"/>
              <a:cs typeface="+mn-cs"/>
            </a:rPr>
            <a:t>270</a:t>
          </a:r>
          <a:r>
            <a:rPr kumimoji="1" lang="ja-JP" altLang="ja-JP" sz="900">
              <a:solidFill>
                <a:schemeClr val="dk1"/>
              </a:solidFill>
              <a:effectLst/>
              <a:latin typeface="+mn-ea"/>
              <a:ea typeface="+mn-ea"/>
              <a:cs typeface="+mn-cs"/>
            </a:rPr>
            <a:t>百万円）、また、将来負担額から控除する充当可能財源等のうち、基準財政需要額算入見込額が減少（前年度比△</a:t>
          </a:r>
          <a:r>
            <a:rPr kumimoji="1" lang="en-US" altLang="ja-JP" sz="900">
              <a:solidFill>
                <a:schemeClr val="dk1"/>
              </a:solidFill>
              <a:effectLst/>
              <a:latin typeface="+mn-ea"/>
              <a:ea typeface="+mn-ea"/>
              <a:cs typeface="+mn-cs"/>
            </a:rPr>
            <a:t>233</a:t>
          </a:r>
          <a:r>
            <a:rPr kumimoji="1" lang="ja-JP" altLang="ja-JP" sz="900">
              <a:solidFill>
                <a:schemeClr val="dk1"/>
              </a:solidFill>
              <a:effectLst/>
              <a:latin typeface="+mn-ea"/>
              <a:ea typeface="+mn-ea"/>
              <a:cs typeface="+mn-cs"/>
            </a:rPr>
            <a:t>百万）したため、全体で減少した。</a:t>
          </a:r>
          <a:br>
            <a:rPr kumimoji="1" lang="en-US" altLang="ja-JP" sz="900">
              <a:solidFill>
                <a:schemeClr val="dk1"/>
              </a:solidFill>
              <a:effectLst/>
              <a:latin typeface="+mn-ea"/>
              <a:ea typeface="+mn-ea"/>
              <a:cs typeface="+mn-cs"/>
            </a:rPr>
          </a:br>
          <a:r>
            <a:rPr kumimoji="1" lang="ja-JP" altLang="ja-JP" sz="900">
              <a:solidFill>
                <a:schemeClr val="dk1"/>
              </a:solidFill>
              <a:effectLst/>
              <a:latin typeface="+mn-ea"/>
              <a:ea typeface="+mn-ea"/>
              <a:cs typeface="+mn-cs"/>
            </a:rPr>
            <a:t>　分母構成は、標準財政規模（前年度比△</a:t>
          </a:r>
          <a:r>
            <a:rPr kumimoji="1" lang="en-US" altLang="ja-JP" sz="900">
              <a:solidFill>
                <a:schemeClr val="dk1"/>
              </a:solidFill>
              <a:effectLst/>
              <a:latin typeface="+mn-ea"/>
              <a:ea typeface="+mn-ea"/>
              <a:cs typeface="+mn-cs"/>
            </a:rPr>
            <a:t>202</a:t>
          </a:r>
          <a:r>
            <a:rPr kumimoji="1" lang="ja-JP" altLang="ja-JP" sz="900">
              <a:solidFill>
                <a:schemeClr val="dk1"/>
              </a:solidFill>
              <a:effectLst/>
              <a:latin typeface="+mn-ea"/>
              <a:ea typeface="+mn-ea"/>
              <a:cs typeface="+mn-cs"/>
            </a:rPr>
            <a:t>百万円）、算入公債費（前年度比△</a:t>
          </a:r>
          <a:r>
            <a:rPr kumimoji="1" lang="en-US" altLang="ja-JP" sz="900">
              <a:solidFill>
                <a:schemeClr val="dk1"/>
              </a:solidFill>
              <a:effectLst/>
              <a:latin typeface="+mn-ea"/>
              <a:ea typeface="+mn-ea"/>
              <a:cs typeface="+mn-cs"/>
            </a:rPr>
            <a:t>35</a:t>
          </a:r>
          <a:r>
            <a:rPr kumimoji="1" lang="ja-JP" altLang="ja-JP" sz="900">
              <a:solidFill>
                <a:schemeClr val="dk1"/>
              </a:solidFill>
              <a:effectLst/>
              <a:latin typeface="+mn-ea"/>
              <a:ea typeface="+mn-ea"/>
              <a:cs typeface="+mn-cs"/>
            </a:rPr>
            <a:t>百万円）ともに減少したため、全体で減少した。</a:t>
          </a:r>
          <a:endParaRPr lang="ja-JP" altLang="ja-JP" sz="900">
            <a:effectLst/>
            <a:latin typeface="+mn-ea"/>
            <a:ea typeface="+mn-ea"/>
          </a:endParaRPr>
        </a:p>
        <a:p>
          <a:r>
            <a:rPr kumimoji="1" lang="ja-JP" altLang="ja-JP" sz="900">
              <a:solidFill>
                <a:schemeClr val="dk1"/>
              </a:solidFill>
              <a:effectLst/>
              <a:latin typeface="+mn-ea"/>
              <a:ea typeface="+mn-ea"/>
              <a:cs typeface="+mn-cs"/>
            </a:rPr>
            <a:t>　結果、分子・分母ともに減少したものの、令和</a:t>
          </a:r>
          <a:r>
            <a:rPr kumimoji="1" lang="en-US" altLang="ja-JP" sz="900">
              <a:solidFill>
                <a:schemeClr val="dk1"/>
              </a:solidFill>
              <a:effectLst/>
              <a:latin typeface="+mn-ea"/>
              <a:ea typeface="+mn-ea"/>
              <a:cs typeface="+mn-cs"/>
            </a:rPr>
            <a:t>4</a:t>
          </a:r>
          <a:r>
            <a:rPr kumimoji="1" lang="ja-JP" altLang="ja-JP" sz="900">
              <a:solidFill>
                <a:schemeClr val="dk1"/>
              </a:solidFill>
              <a:effectLst/>
              <a:latin typeface="+mn-ea"/>
              <a:ea typeface="+mn-ea"/>
              <a:cs typeface="+mn-cs"/>
            </a:rPr>
            <a:t>年度は分母の減少幅が分子より大きいため、将来負担比率は前年度と比較すると</a:t>
          </a:r>
          <a:r>
            <a:rPr kumimoji="1" lang="en-US" altLang="ja-JP" sz="900">
              <a:solidFill>
                <a:schemeClr val="dk1"/>
              </a:solidFill>
              <a:effectLst/>
              <a:latin typeface="+mn-ea"/>
              <a:ea typeface="+mn-ea"/>
              <a:cs typeface="+mn-cs"/>
            </a:rPr>
            <a:t>0.2</a:t>
          </a:r>
          <a:r>
            <a:rPr kumimoji="1" lang="ja-JP" altLang="ja-JP" sz="900">
              <a:solidFill>
                <a:schemeClr val="dk1"/>
              </a:solidFill>
              <a:effectLst/>
              <a:latin typeface="+mn-ea"/>
              <a:ea typeface="+mn-ea"/>
              <a:cs typeface="+mn-cs"/>
            </a:rPr>
            <a:t>ポイント増加した。</a:t>
          </a:r>
          <a:endParaRPr lang="ja-JP" altLang="ja-JP" sz="900">
            <a:effectLst/>
            <a:latin typeface="+mn-ea"/>
            <a:ea typeface="+mn-ea"/>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24606</xdr:rowOff>
    </xdr:from>
    <xdr:to>
      <xdr:col>81</xdr:col>
      <xdr:colOff>44450</xdr:colOff>
      <xdr:row>16</xdr:row>
      <xdr:rowOff>25813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767806"/>
          <a:ext cx="8382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24606</xdr:rowOff>
    </xdr:from>
    <xdr:to>
      <xdr:col>77</xdr:col>
      <xdr:colOff>44450</xdr:colOff>
      <xdr:row>16</xdr:row>
      <xdr:rowOff>125349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767806"/>
          <a:ext cx="889000" cy="10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125349</xdr:rowOff>
    </xdr:from>
    <xdr:to>
      <xdr:col>72</xdr:col>
      <xdr:colOff>203200</xdr:colOff>
      <xdr:row>16</xdr:row>
      <xdr:rowOff>126555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868549"/>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126555</xdr:rowOff>
    </xdr:from>
    <xdr:to>
      <xdr:col>68</xdr:col>
      <xdr:colOff>152400</xdr:colOff>
      <xdr:row>17</xdr:row>
      <xdr:rowOff>33528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869755"/>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146463</xdr:rowOff>
    </xdr:from>
    <xdr:to>
      <xdr:col>81</xdr:col>
      <xdr:colOff>95250</xdr:colOff>
      <xdr:row>16</xdr:row>
      <xdr:rowOff>76613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71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118540</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69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145256</xdr:rowOff>
    </xdr:from>
    <xdr:to>
      <xdr:col>77</xdr:col>
      <xdr:colOff>95250</xdr:colOff>
      <xdr:row>16</xdr:row>
      <xdr:rowOff>75406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71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60183</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803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74549</xdr:rowOff>
    </xdr:from>
    <xdr:to>
      <xdr:col>73</xdr:col>
      <xdr:colOff>44450</xdr:colOff>
      <xdr:row>17</xdr:row>
      <xdr:rowOff>4699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81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160926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90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75755</xdr:rowOff>
    </xdr:from>
    <xdr:to>
      <xdr:col>68</xdr:col>
      <xdr:colOff>203200</xdr:colOff>
      <xdr:row>17</xdr:row>
      <xdr:rowOff>5905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81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162132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905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154178</xdr:rowOff>
    </xdr:from>
    <xdr:to>
      <xdr:col>64</xdr:col>
      <xdr:colOff>152400</xdr:colOff>
      <xdr:row>17</xdr:row>
      <xdr:rowOff>84328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89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69105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98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32,582
31,658
112.03
19,049,292
18,208,903
804,755
10,540,854
16,477,869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ea"/>
              <a:ea typeface="+mn-ea"/>
              <a:cs typeface="+mn-cs"/>
            </a:rPr>
            <a:t>　</a:t>
          </a:r>
          <a:r>
            <a:rPr kumimoji="1" lang="ja-JP" altLang="ja-JP" sz="900">
              <a:solidFill>
                <a:schemeClr val="dk1"/>
              </a:solidFill>
              <a:effectLst/>
              <a:latin typeface="+mn-ea"/>
              <a:ea typeface="+mn-ea"/>
              <a:cs typeface="+mn-cs"/>
            </a:rPr>
            <a:t>令和</a:t>
          </a:r>
          <a:r>
            <a:rPr kumimoji="1" lang="en-US" altLang="ja-JP" sz="900">
              <a:solidFill>
                <a:schemeClr val="dk1"/>
              </a:solidFill>
              <a:effectLst/>
              <a:latin typeface="+mn-ea"/>
              <a:ea typeface="+mn-ea"/>
              <a:cs typeface="+mn-cs"/>
            </a:rPr>
            <a:t>4</a:t>
          </a:r>
          <a:r>
            <a:rPr kumimoji="1" lang="ja-JP" altLang="ja-JP" sz="900">
              <a:solidFill>
                <a:schemeClr val="dk1"/>
              </a:solidFill>
              <a:effectLst/>
              <a:latin typeface="+mn-ea"/>
              <a:ea typeface="+mn-ea"/>
              <a:cs typeface="+mn-cs"/>
            </a:rPr>
            <a:t>年度は、前年度と比較すると</a:t>
          </a:r>
          <a:r>
            <a:rPr kumimoji="1" lang="en-US" altLang="ja-JP" sz="900">
              <a:solidFill>
                <a:schemeClr val="dk1"/>
              </a:solidFill>
              <a:effectLst/>
              <a:latin typeface="+mn-ea"/>
              <a:ea typeface="+mn-ea"/>
              <a:cs typeface="+mn-cs"/>
            </a:rPr>
            <a:t>0.1</a:t>
          </a:r>
          <a:r>
            <a:rPr kumimoji="1" lang="ja-JP" altLang="ja-JP" sz="900">
              <a:solidFill>
                <a:schemeClr val="dk1"/>
              </a:solidFill>
              <a:effectLst/>
              <a:latin typeface="+mn-ea"/>
              <a:ea typeface="+mn-ea"/>
              <a:cs typeface="+mn-cs"/>
            </a:rPr>
            <a:t>ポイントの増、類似団体平均・全国平均を下回り、県平均とほぼ同水準となった。</a:t>
          </a:r>
          <a:endParaRPr lang="ja-JP" altLang="ja-JP" sz="900">
            <a:effectLst/>
            <a:latin typeface="+mn-ea"/>
            <a:ea typeface="+mn-ea"/>
          </a:endParaRPr>
        </a:p>
        <a:p>
          <a:r>
            <a:rPr kumimoji="1" lang="ja-JP" altLang="ja-JP" sz="900">
              <a:solidFill>
                <a:schemeClr val="dk1"/>
              </a:solidFill>
              <a:effectLst/>
              <a:latin typeface="+mn-ea"/>
              <a:ea typeface="+mn-ea"/>
              <a:cs typeface="+mn-cs"/>
            </a:rPr>
            <a:t>　令和</a:t>
          </a:r>
          <a:r>
            <a:rPr kumimoji="1" lang="en-US" altLang="ja-JP" sz="900">
              <a:solidFill>
                <a:schemeClr val="dk1"/>
              </a:solidFill>
              <a:effectLst/>
              <a:latin typeface="+mn-ea"/>
              <a:ea typeface="+mn-ea"/>
              <a:cs typeface="+mn-cs"/>
            </a:rPr>
            <a:t>4</a:t>
          </a:r>
          <a:r>
            <a:rPr kumimoji="1" lang="ja-JP" altLang="ja-JP" sz="900">
              <a:solidFill>
                <a:schemeClr val="dk1"/>
              </a:solidFill>
              <a:effectLst/>
              <a:latin typeface="+mn-ea"/>
              <a:ea typeface="+mn-ea"/>
              <a:cs typeface="+mn-cs"/>
            </a:rPr>
            <a:t>年度の経常収支比率は、</a:t>
          </a:r>
          <a:r>
            <a:rPr kumimoji="1" lang="en-US" altLang="ja-JP" sz="900">
              <a:solidFill>
                <a:schemeClr val="dk1"/>
              </a:solidFill>
              <a:effectLst/>
              <a:latin typeface="+mn-ea"/>
              <a:ea typeface="+mn-ea"/>
              <a:cs typeface="+mn-cs"/>
            </a:rPr>
            <a:t>23.8</a:t>
          </a:r>
          <a:r>
            <a:rPr kumimoji="1" lang="ja-JP" altLang="ja-JP" sz="900">
              <a:solidFill>
                <a:schemeClr val="dk1"/>
              </a:solidFill>
              <a:effectLst/>
              <a:latin typeface="+mn-ea"/>
              <a:ea typeface="+mn-ea"/>
              <a:cs typeface="+mn-cs"/>
            </a:rPr>
            <a:t>ポイント（前年度対比</a:t>
          </a:r>
          <a:r>
            <a:rPr kumimoji="1" lang="en-US" altLang="ja-JP" sz="900">
              <a:solidFill>
                <a:schemeClr val="dk1"/>
              </a:solidFill>
              <a:effectLst/>
              <a:latin typeface="+mn-ea"/>
              <a:ea typeface="+mn-ea"/>
              <a:cs typeface="+mn-cs"/>
            </a:rPr>
            <a:t>+0.1</a:t>
          </a:r>
          <a:r>
            <a:rPr kumimoji="1" lang="ja-JP" altLang="ja-JP" sz="900">
              <a:solidFill>
                <a:schemeClr val="dk1"/>
              </a:solidFill>
              <a:effectLst/>
              <a:latin typeface="+mn-ea"/>
              <a:ea typeface="+mn-ea"/>
              <a:cs typeface="+mn-cs"/>
            </a:rPr>
            <a:t>ポイント）で前年度とほぼ同水準となった。今後も定員適正化計画に基づき、職員数の適正な管理、事務事業の見直しを行いながら人件費の削減に努めていく。</a:t>
          </a:r>
          <a:endParaRPr lang="ja-JP" altLang="ja-JP" sz="900">
            <a:effectLst/>
            <a:latin typeface="+mn-ea"/>
            <a:ea typeface="+mn-ea"/>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36</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14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37</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144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13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7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ea"/>
              <a:ea typeface="+mn-ea"/>
              <a:cs typeface="+mn-cs"/>
            </a:rPr>
            <a:t>　</a:t>
          </a:r>
          <a:r>
            <a:rPr kumimoji="1" lang="ja-JP" altLang="ja-JP" sz="900" b="0" i="0" baseline="0">
              <a:solidFill>
                <a:schemeClr val="dk1"/>
              </a:solidFill>
              <a:effectLst/>
              <a:latin typeface="+mn-ea"/>
              <a:ea typeface="+mn-ea"/>
              <a:cs typeface="+mn-cs"/>
            </a:rPr>
            <a:t>令和</a:t>
          </a:r>
          <a:r>
            <a:rPr kumimoji="1" lang="en-US" altLang="ja-JP" sz="900" b="0" i="0" baseline="0">
              <a:solidFill>
                <a:schemeClr val="dk1"/>
              </a:solidFill>
              <a:effectLst/>
              <a:latin typeface="+mn-ea"/>
              <a:ea typeface="+mn-ea"/>
              <a:cs typeface="+mn-cs"/>
            </a:rPr>
            <a:t>4</a:t>
          </a:r>
          <a:r>
            <a:rPr kumimoji="1" lang="ja-JP" altLang="ja-JP" sz="900" b="0" i="0" baseline="0">
              <a:solidFill>
                <a:schemeClr val="dk1"/>
              </a:solidFill>
              <a:effectLst/>
              <a:latin typeface="+mn-ea"/>
              <a:ea typeface="+mn-ea"/>
              <a:cs typeface="+mn-cs"/>
            </a:rPr>
            <a:t>年度は、類似団体平均、県平均を上回り、前年度と比較すると</a:t>
          </a:r>
          <a:r>
            <a:rPr kumimoji="1" lang="en-US" altLang="ja-JP" sz="900" b="0" i="0" baseline="0">
              <a:solidFill>
                <a:schemeClr val="dk1"/>
              </a:solidFill>
              <a:effectLst/>
              <a:latin typeface="+mn-ea"/>
              <a:ea typeface="+mn-ea"/>
              <a:cs typeface="+mn-cs"/>
            </a:rPr>
            <a:t>2.4</a:t>
          </a:r>
          <a:r>
            <a:rPr kumimoji="1" lang="ja-JP" altLang="ja-JP" sz="900" b="0" i="0" baseline="0">
              <a:solidFill>
                <a:schemeClr val="dk1"/>
              </a:solidFill>
              <a:effectLst/>
              <a:latin typeface="+mn-ea"/>
              <a:ea typeface="+mn-ea"/>
              <a:cs typeface="+mn-cs"/>
            </a:rPr>
            <a:t>ポイント上昇した。</a:t>
          </a:r>
          <a:endParaRPr lang="ja-JP" altLang="ja-JP" sz="900">
            <a:effectLst/>
            <a:latin typeface="+mn-ea"/>
            <a:ea typeface="+mn-ea"/>
          </a:endParaRPr>
        </a:p>
        <a:p>
          <a:pPr eaLnBrk="1" fontAlgn="auto" latinLnBrk="0" hangingPunct="1"/>
          <a:r>
            <a:rPr kumimoji="1" lang="ja-JP" altLang="ja-JP" sz="900" b="0" i="0" baseline="0">
              <a:solidFill>
                <a:schemeClr val="dk1"/>
              </a:solidFill>
              <a:effectLst/>
              <a:latin typeface="+mn-ea"/>
              <a:ea typeface="+mn-ea"/>
              <a:cs typeface="+mn-cs"/>
            </a:rPr>
            <a:t>　前年度と比較すると、電気価格高騰による電気代の増などにより</a:t>
          </a:r>
          <a:r>
            <a:rPr kumimoji="1" lang="en-US" altLang="ja-JP" sz="900" b="0" i="0" baseline="0">
              <a:solidFill>
                <a:schemeClr val="dk1"/>
              </a:solidFill>
              <a:effectLst/>
              <a:latin typeface="+mn-ea"/>
              <a:ea typeface="+mn-ea"/>
              <a:cs typeface="+mn-cs"/>
            </a:rPr>
            <a:t>111</a:t>
          </a:r>
          <a:r>
            <a:rPr kumimoji="1" lang="ja-JP" altLang="ja-JP" sz="900" b="0" i="0" baseline="0">
              <a:solidFill>
                <a:schemeClr val="dk1"/>
              </a:solidFill>
              <a:effectLst/>
              <a:latin typeface="+mn-ea"/>
              <a:ea typeface="+mn-ea"/>
              <a:cs typeface="+mn-cs"/>
            </a:rPr>
            <a:t>百万円の増、指定管理料が</a:t>
          </a:r>
          <a:r>
            <a:rPr kumimoji="1" lang="en-US" altLang="ja-JP" sz="900" b="0" i="0" baseline="0">
              <a:solidFill>
                <a:schemeClr val="dk1"/>
              </a:solidFill>
              <a:effectLst/>
              <a:latin typeface="+mn-ea"/>
              <a:ea typeface="+mn-ea"/>
              <a:cs typeface="+mn-cs"/>
            </a:rPr>
            <a:t>40</a:t>
          </a:r>
          <a:r>
            <a:rPr kumimoji="1" lang="ja-JP" altLang="ja-JP" sz="900" b="0" i="0" baseline="0">
              <a:solidFill>
                <a:schemeClr val="dk1"/>
              </a:solidFill>
              <a:effectLst/>
              <a:latin typeface="+mn-ea"/>
              <a:ea typeface="+mn-ea"/>
              <a:cs typeface="+mn-cs"/>
            </a:rPr>
            <a:t>百万円の増となるなど、</a:t>
          </a:r>
          <a:r>
            <a:rPr lang="ja-JP" altLang="ja-JP" sz="900" b="0" i="0" baseline="0">
              <a:solidFill>
                <a:schemeClr val="dk1"/>
              </a:solidFill>
              <a:effectLst/>
              <a:latin typeface="+mn-ea"/>
              <a:ea typeface="+mn-ea"/>
              <a:cs typeface="+mn-cs"/>
            </a:rPr>
            <a:t>物価高騰による電気代や燃料費、委託料等が大幅に増</a:t>
          </a:r>
          <a:r>
            <a:rPr kumimoji="1" lang="ja-JP" altLang="ja-JP" sz="900" b="0" i="0" baseline="0">
              <a:solidFill>
                <a:schemeClr val="dk1"/>
              </a:solidFill>
              <a:effectLst/>
              <a:latin typeface="+mn-ea"/>
              <a:ea typeface="+mn-ea"/>
              <a:cs typeface="+mn-cs"/>
            </a:rPr>
            <a:t>となっている。</a:t>
          </a:r>
          <a:endParaRPr lang="ja-JP" altLang="ja-JP" sz="900">
            <a:effectLst/>
            <a:latin typeface="+mn-ea"/>
            <a:ea typeface="+mn-ea"/>
          </a:endParaRPr>
        </a:p>
        <a:p>
          <a:pPr eaLnBrk="1" fontAlgn="auto" latinLnBrk="0" hangingPunct="1"/>
          <a:r>
            <a:rPr kumimoji="1" lang="ja-JP" altLang="ja-JP" sz="900" b="0" i="0" baseline="0">
              <a:solidFill>
                <a:schemeClr val="dk1"/>
              </a:solidFill>
              <a:effectLst/>
              <a:latin typeface="+mn-ea"/>
              <a:ea typeface="+mn-ea"/>
              <a:cs typeface="+mn-cs"/>
            </a:rPr>
            <a:t>　今後は、事務事業の見直しを行うとともに、固定経費の適正管理に努めていく。</a:t>
          </a:r>
          <a:endParaRPr lang="ja-JP" altLang="ja-JP" sz="900">
            <a:effectLst/>
            <a:latin typeface="+mn-ea"/>
            <a:ea typeface="+mn-ea"/>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4536</xdr:rowOff>
    </xdr:from>
    <xdr:to>
      <xdr:col>82</xdr:col>
      <xdr:colOff>107950</xdr:colOff>
      <xdr:row>18</xdr:row>
      <xdr:rowOff>94343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19186"/>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121557</xdr:rowOff>
    </xdr:from>
    <xdr:to>
      <xdr:col>78</xdr:col>
      <xdr:colOff>69850</xdr:colOff>
      <xdr:row>17</xdr:row>
      <xdr:rowOff>4536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64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121557</xdr:rowOff>
    </xdr:from>
    <xdr:to>
      <xdr:col>73</xdr:col>
      <xdr:colOff>180975</xdr:colOff>
      <xdr:row>18</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64757"/>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19</xdr:row>
      <xdr:rowOff>20864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2131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43543</xdr:rowOff>
    </xdr:from>
    <xdr:to>
      <xdr:col>82</xdr:col>
      <xdr:colOff>158750</xdr:colOff>
      <xdr:row>18</xdr:row>
      <xdr:rowOff>145143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15620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125186</xdr:rowOff>
    </xdr:from>
    <xdr:to>
      <xdr:col>78</xdr:col>
      <xdr:colOff>120650</xdr:colOff>
      <xdr:row>17</xdr:row>
      <xdr:rowOff>55336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40113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70757</xdr:rowOff>
    </xdr:from>
    <xdr:to>
      <xdr:col>74</xdr:col>
      <xdr:colOff>31750</xdr:colOff>
      <xdr:row>17</xdr:row>
      <xdr:rowOff>907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141514</xdr:rowOff>
    </xdr:from>
    <xdr:to>
      <xdr:col>65</xdr:col>
      <xdr:colOff>53975</xdr:colOff>
      <xdr:row>19</xdr:row>
      <xdr:rowOff>71664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56441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a:solidFill>
                <a:schemeClr val="dk1"/>
              </a:solidFill>
              <a:effectLst/>
              <a:latin typeface="+mn-ea"/>
              <a:ea typeface="+mn-ea"/>
              <a:cs typeface="+mn-cs"/>
            </a:rPr>
            <a:t>　</a:t>
          </a:r>
          <a:r>
            <a:rPr kumimoji="1" lang="ja-JP" altLang="ja-JP" sz="900">
              <a:solidFill>
                <a:schemeClr val="dk1"/>
              </a:solidFill>
              <a:effectLst/>
              <a:latin typeface="+mn-ea"/>
              <a:ea typeface="+mn-ea"/>
              <a:cs typeface="+mn-cs"/>
            </a:rPr>
            <a:t>令和</a:t>
          </a:r>
          <a:r>
            <a:rPr kumimoji="1" lang="en-US" altLang="ja-JP" sz="900">
              <a:solidFill>
                <a:schemeClr val="dk1"/>
              </a:solidFill>
              <a:effectLst/>
              <a:latin typeface="+mn-ea"/>
              <a:ea typeface="+mn-ea"/>
              <a:cs typeface="+mn-cs"/>
            </a:rPr>
            <a:t>4</a:t>
          </a:r>
          <a:r>
            <a:rPr kumimoji="1" lang="ja-JP" altLang="ja-JP" sz="900">
              <a:solidFill>
                <a:schemeClr val="dk1"/>
              </a:solidFill>
              <a:effectLst/>
              <a:latin typeface="+mn-ea"/>
              <a:ea typeface="+mn-ea"/>
              <a:cs typeface="+mn-cs"/>
            </a:rPr>
            <a:t>年度は、前年度と比較すると</a:t>
          </a:r>
          <a:r>
            <a:rPr kumimoji="1" lang="en-US" altLang="ja-JP" sz="900">
              <a:solidFill>
                <a:schemeClr val="dk1"/>
              </a:solidFill>
              <a:effectLst/>
              <a:latin typeface="+mn-ea"/>
              <a:ea typeface="+mn-ea"/>
              <a:cs typeface="+mn-cs"/>
            </a:rPr>
            <a:t>0.7</a:t>
          </a:r>
          <a:r>
            <a:rPr kumimoji="1" lang="ja-JP" altLang="ja-JP" sz="900">
              <a:solidFill>
                <a:schemeClr val="dk1"/>
              </a:solidFill>
              <a:effectLst/>
              <a:latin typeface="+mn-ea"/>
              <a:ea typeface="+mn-ea"/>
              <a:cs typeface="+mn-cs"/>
            </a:rPr>
            <a:t>ポイントの増となりましたが、類似団体平均、全国平均、県平均を下回った。</a:t>
          </a:r>
          <a:endParaRPr lang="ja-JP" altLang="ja-JP" sz="900">
            <a:effectLst/>
            <a:latin typeface="+mn-ea"/>
            <a:ea typeface="+mn-ea"/>
          </a:endParaRPr>
        </a:p>
        <a:p>
          <a:r>
            <a:rPr kumimoji="1" lang="ja-JP" altLang="ja-JP" sz="900">
              <a:solidFill>
                <a:schemeClr val="dk1"/>
              </a:solidFill>
              <a:effectLst/>
              <a:latin typeface="+mn-ea"/>
              <a:ea typeface="+mn-ea"/>
              <a:cs typeface="+mn-cs"/>
            </a:rPr>
            <a:t>　前年度と比較すると、乳幼児等医療費助成（</a:t>
          </a:r>
          <a:r>
            <a:rPr kumimoji="1" lang="en-US" altLang="ja-JP" sz="900">
              <a:solidFill>
                <a:schemeClr val="dk1"/>
              </a:solidFill>
              <a:effectLst/>
              <a:latin typeface="+mn-ea"/>
              <a:ea typeface="+mn-ea"/>
              <a:cs typeface="+mn-cs"/>
            </a:rPr>
            <a:t>+31</a:t>
          </a:r>
          <a:r>
            <a:rPr kumimoji="1" lang="ja-JP" altLang="ja-JP" sz="900">
              <a:solidFill>
                <a:schemeClr val="dk1"/>
              </a:solidFill>
              <a:effectLst/>
              <a:latin typeface="+mn-ea"/>
              <a:ea typeface="+mn-ea"/>
              <a:cs typeface="+mn-cs"/>
            </a:rPr>
            <a:t>百万円）、子育て世帯負担軽減給付金（</a:t>
          </a:r>
          <a:r>
            <a:rPr kumimoji="1" lang="en-US" altLang="ja-JP" sz="900">
              <a:solidFill>
                <a:schemeClr val="dk1"/>
              </a:solidFill>
              <a:effectLst/>
              <a:latin typeface="+mn-ea"/>
              <a:ea typeface="+mn-ea"/>
              <a:cs typeface="+mn-cs"/>
            </a:rPr>
            <a:t>+33</a:t>
          </a:r>
          <a:r>
            <a:rPr kumimoji="1" lang="ja-JP" altLang="ja-JP" sz="900">
              <a:solidFill>
                <a:schemeClr val="dk1"/>
              </a:solidFill>
              <a:effectLst/>
              <a:latin typeface="+mn-ea"/>
              <a:ea typeface="+mn-ea"/>
              <a:cs typeface="+mn-cs"/>
            </a:rPr>
            <a:t>百万円皆増）、障害福祉サービス費（</a:t>
          </a:r>
          <a:r>
            <a:rPr kumimoji="1" lang="en-US" altLang="ja-JP" sz="900">
              <a:solidFill>
                <a:schemeClr val="dk1"/>
              </a:solidFill>
              <a:effectLst/>
              <a:latin typeface="+mn-ea"/>
              <a:ea typeface="+mn-ea"/>
              <a:cs typeface="+mn-cs"/>
            </a:rPr>
            <a:t>+30</a:t>
          </a:r>
          <a:r>
            <a:rPr kumimoji="1" lang="ja-JP" altLang="ja-JP" sz="900">
              <a:solidFill>
                <a:schemeClr val="dk1"/>
              </a:solidFill>
              <a:effectLst/>
              <a:latin typeface="+mn-ea"/>
              <a:ea typeface="+mn-ea"/>
              <a:cs typeface="+mn-cs"/>
            </a:rPr>
            <a:t>百万円）が増となるなど、新型コロナウイルス感染症の影響がひとつの要因と考えられる。</a:t>
          </a:r>
          <a:endParaRPr lang="ja-JP" altLang="ja-JP" sz="900">
            <a:effectLst/>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012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56</xdr:row>
      <xdr:rowOff>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0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0</xdr:rowOff>
    </xdr:from>
    <xdr:to>
      <xdr:col>15</xdr:col>
      <xdr:colOff>98425</xdr:colOff>
      <xdr:row>57</xdr:row>
      <xdr:rowOff>82550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012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44450</xdr:rowOff>
    </xdr:from>
    <xdr:to>
      <xdr:col>11</xdr:col>
      <xdr:colOff>9525</xdr:colOff>
      <xdr:row>57</xdr:row>
      <xdr:rowOff>82550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17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120650</xdr:rowOff>
    </xdr:from>
    <xdr:to>
      <xdr:col>20</xdr:col>
      <xdr:colOff>38100</xdr:colOff>
      <xdr:row>56</xdr:row>
      <xdr:rowOff>50800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60977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120650</xdr:rowOff>
    </xdr:from>
    <xdr:to>
      <xdr:col>15</xdr:col>
      <xdr:colOff>149225</xdr:colOff>
      <xdr:row>56</xdr:row>
      <xdr:rowOff>50800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60977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近年は、類似団体平均、全国平均、県平均より低い水準となっている。令和</a:t>
          </a:r>
          <a:r>
            <a:rPr kumimoji="1" lang="en-US" altLang="ja-JP" sz="900" b="0" i="0" baseline="0">
              <a:solidFill>
                <a:schemeClr val="dk1"/>
              </a:solidFill>
              <a:effectLst/>
              <a:latin typeface="+mn-lt"/>
              <a:ea typeface="+mn-ea"/>
              <a:cs typeface="+mn-cs"/>
            </a:rPr>
            <a:t>4</a:t>
          </a:r>
          <a:r>
            <a:rPr kumimoji="1" lang="ja-JP" altLang="ja-JP" sz="900" b="0" i="0" baseline="0">
              <a:solidFill>
                <a:schemeClr val="dk1"/>
              </a:solidFill>
              <a:effectLst/>
              <a:latin typeface="+mn-lt"/>
              <a:ea typeface="+mn-ea"/>
              <a:cs typeface="+mn-cs"/>
            </a:rPr>
            <a:t>年度は、前年度と比較して</a:t>
          </a:r>
          <a:r>
            <a:rPr kumimoji="1" lang="en-US" altLang="ja-JP" sz="900" b="0" i="0" baseline="0">
              <a:solidFill>
                <a:schemeClr val="dk1"/>
              </a:solidFill>
              <a:effectLst/>
              <a:latin typeface="+mn-lt"/>
              <a:ea typeface="+mn-ea"/>
              <a:cs typeface="+mn-cs"/>
            </a:rPr>
            <a:t>0.1</a:t>
          </a:r>
          <a:r>
            <a:rPr kumimoji="1" lang="ja-JP" altLang="ja-JP" sz="900" b="0" i="0" baseline="0">
              <a:solidFill>
                <a:schemeClr val="dk1"/>
              </a:solidFill>
              <a:effectLst/>
              <a:latin typeface="+mn-lt"/>
              <a:ea typeface="+mn-ea"/>
              <a:cs typeface="+mn-cs"/>
            </a:rPr>
            <a:t>ポイントの増ではあるが、近年とほぼ同水準となった。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今後も、国民健康保険、介護保険、後期高齢者医療保険それぞれの特別会計についても繰出金の軽減を図るため、保険料等の見直しや経費削減等により、一般会計からの負担軽減に努めていく。</a:t>
          </a:r>
          <a:endParaRPr lang="ja-JP" altLang="ja-JP" sz="9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24130</xdr:rowOff>
    </xdr:from>
    <xdr:to>
      <xdr:col>82</xdr:col>
      <xdr:colOff>107950</xdr:colOff>
      <xdr:row>55</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53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24130</xdr:rowOff>
    </xdr:from>
    <xdr:to>
      <xdr:col>78</xdr:col>
      <xdr:colOff>69850</xdr:colOff>
      <xdr:row>55</xdr:row>
      <xdr:rowOff>46990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53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46990</xdr:rowOff>
    </xdr:from>
    <xdr:to>
      <xdr:col>73</xdr:col>
      <xdr:colOff>180975</xdr:colOff>
      <xdr:row>59</xdr:row>
      <xdr:rowOff>16510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76740"/>
          <a:ext cx="889000" cy="6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16510</xdr:rowOff>
    </xdr:from>
    <xdr:to>
      <xdr:col>69</xdr:col>
      <xdr:colOff>92075</xdr:colOff>
      <xdr:row>59</xdr:row>
      <xdr:rowOff>46990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3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144780</xdr:rowOff>
    </xdr:from>
    <xdr:to>
      <xdr:col>78</xdr:col>
      <xdr:colOff>120650</xdr:colOff>
      <xdr:row>55</xdr:row>
      <xdr:rowOff>74930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85107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167640</xdr:rowOff>
    </xdr:from>
    <xdr:to>
      <xdr:col>74</xdr:col>
      <xdr:colOff>31750</xdr:colOff>
      <xdr:row>55</xdr:row>
      <xdr:rowOff>97790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107967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137160</xdr:rowOff>
    </xdr:from>
    <xdr:to>
      <xdr:col>69</xdr:col>
      <xdr:colOff>142875</xdr:colOff>
      <xdr:row>59</xdr:row>
      <xdr:rowOff>67310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52087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82567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ea"/>
              <a:ea typeface="+mn-ea"/>
              <a:cs typeface="+mn-cs"/>
            </a:rPr>
            <a:t>　</a:t>
          </a:r>
          <a:r>
            <a:rPr kumimoji="1" lang="ja-JP" altLang="ja-JP" sz="900">
              <a:solidFill>
                <a:schemeClr val="dk1"/>
              </a:solidFill>
              <a:effectLst/>
              <a:latin typeface="+mn-ea"/>
              <a:ea typeface="+mn-ea"/>
              <a:cs typeface="+mn-cs"/>
            </a:rPr>
            <a:t>近年、補助費等は類似団体平均、全国平均、県平均を大幅に上回り、高い比率となっている。</a:t>
          </a:r>
          <a:br>
            <a:rPr kumimoji="1" lang="en-US" altLang="ja-JP" sz="900">
              <a:solidFill>
                <a:schemeClr val="dk1"/>
              </a:solidFill>
              <a:effectLst/>
              <a:latin typeface="+mn-ea"/>
              <a:ea typeface="+mn-ea"/>
              <a:cs typeface="+mn-cs"/>
            </a:rPr>
          </a:br>
          <a:r>
            <a:rPr kumimoji="1" lang="ja-JP" altLang="ja-JP" sz="900">
              <a:solidFill>
                <a:schemeClr val="dk1"/>
              </a:solidFill>
              <a:effectLst/>
              <a:latin typeface="+mn-ea"/>
              <a:ea typeface="+mn-ea"/>
              <a:cs typeface="+mn-cs"/>
            </a:rPr>
            <a:t>　令和</a:t>
          </a:r>
          <a:r>
            <a:rPr kumimoji="1" lang="en-US" altLang="ja-JP" sz="900">
              <a:solidFill>
                <a:schemeClr val="dk1"/>
              </a:solidFill>
              <a:effectLst/>
              <a:latin typeface="+mn-ea"/>
              <a:ea typeface="+mn-ea"/>
              <a:cs typeface="+mn-cs"/>
            </a:rPr>
            <a:t>4</a:t>
          </a:r>
          <a:r>
            <a:rPr kumimoji="1" lang="ja-JP" altLang="ja-JP" sz="900">
              <a:solidFill>
                <a:schemeClr val="dk1"/>
              </a:solidFill>
              <a:effectLst/>
              <a:latin typeface="+mn-ea"/>
              <a:ea typeface="+mn-ea"/>
              <a:cs typeface="+mn-cs"/>
            </a:rPr>
            <a:t>年度は、前年度と比較して</a:t>
          </a:r>
          <a:r>
            <a:rPr kumimoji="1" lang="en-US" altLang="ja-JP" sz="900">
              <a:solidFill>
                <a:schemeClr val="dk1"/>
              </a:solidFill>
              <a:effectLst/>
              <a:latin typeface="+mn-ea"/>
              <a:ea typeface="+mn-ea"/>
              <a:cs typeface="+mn-cs"/>
            </a:rPr>
            <a:t>1.7</a:t>
          </a:r>
          <a:r>
            <a:rPr kumimoji="1" lang="ja-JP" altLang="ja-JP" sz="900">
              <a:solidFill>
                <a:schemeClr val="dk1"/>
              </a:solidFill>
              <a:effectLst/>
              <a:latin typeface="+mn-ea"/>
              <a:ea typeface="+mn-ea"/>
              <a:cs typeface="+mn-cs"/>
            </a:rPr>
            <a:t>ポイントの増となり、移住定住施策の積極的な取組による市独自の移住定住関連奨励金の増（</a:t>
          </a:r>
          <a:r>
            <a:rPr kumimoji="1" lang="en-US" altLang="ja-JP" sz="900">
              <a:solidFill>
                <a:schemeClr val="dk1"/>
              </a:solidFill>
              <a:effectLst/>
              <a:latin typeface="+mn-ea"/>
              <a:ea typeface="+mn-ea"/>
              <a:cs typeface="+mn-cs"/>
            </a:rPr>
            <a:t>+29</a:t>
          </a:r>
          <a:r>
            <a:rPr kumimoji="1" lang="ja-JP" altLang="ja-JP" sz="900">
              <a:solidFill>
                <a:schemeClr val="dk1"/>
              </a:solidFill>
              <a:effectLst/>
              <a:latin typeface="+mn-ea"/>
              <a:ea typeface="+mn-ea"/>
              <a:cs typeface="+mn-cs"/>
            </a:rPr>
            <a:t>百万円）、にしみのライナーリレーバス実証実験に係る運行事業者への補助金の皆増（</a:t>
          </a:r>
          <a:r>
            <a:rPr kumimoji="1" lang="en-US" altLang="ja-JP" sz="900">
              <a:solidFill>
                <a:schemeClr val="dk1"/>
              </a:solidFill>
              <a:effectLst/>
              <a:latin typeface="+mn-ea"/>
              <a:ea typeface="+mn-ea"/>
              <a:cs typeface="+mn-cs"/>
            </a:rPr>
            <a:t>+6</a:t>
          </a:r>
          <a:r>
            <a:rPr kumimoji="1" lang="ja-JP" altLang="ja-JP" sz="900">
              <a:solidFill>
                <a:schemeClr val="dk1"/>
              </a:solidFill>
              <a:effectLst/>
              <a:latin typeface="+mn-ea"/>
              <a:ea typeface="+mn-ea"/>
              <a:cs typeface="+mn-cs"/>
            </a:rPr>
            <a:t>百万円）、その他にも、介護保険施設の民営化に伴う企業債の繰上償還に係る企業会計への負担金支出による増（</a:t>
          </a:r>
          <a:r>
            <a:rPr kumimoji="1" lang="en-US" altLang="ja-JP" sz="900">
              <a:solidFill>
                <a:schemeClr val="dk1"/>
              </a:solidFill>
              <a:effectLst/>
              <a:latin typeface="+mn-ea"/>
              <a:ea typeface="+mn-ea"/>
              <a:cs typeface="+mn-cs"/>
            </a:rPr>
            <a:t>+416</a:t>
          </a:r>
          <a:r>
            <a:rPr kumimoji="1" lang="ja-JP" altLang="ja-JP" sz="900">
              <a:solidFill>
                <a:schemeClr val="dk1"/>
              </a:solidFill>
              <a:effectLst/>
              <a:latin typeface="+mn-ea"/>
              <a:ea typeface="+mn-ea"/>
              <a:cs typeface="+mn-cs"/>
            </a:rPr>
            <a:t>百万円）などが主な要因である。</a:t>
          </a:r>
          <a:br>
            <a:rPr kumimoji="1" lang="en-US" altLang="ja-JP" sz="900">
              <a:solidFill>
                <a:schemeClr val="dk1"/>
              </a:solidFill>
              <a:effectLst/>
              <a:latin typeface="+mn-ea"/>
              <a:ea typeface="+mn-ea"/>
              <a:cs typeface="+mn-cs"/>
            </a:rPr>
          </a:br>
          <a:r>
            <a:rPr kumimoji="1" lang="ja-JP" altLang="ja-JP" sz="900">
              <a:solidFill>
                <a:schemeClr val="dk1"/>
              </a:solidFill>
              <a:effectLst/>
              <a:latin typeface="+mn-ea"/>
              <a:ea typeface="+mn-ea"/>
              <a:cs typeface="+mn-cs"/>
            </a:rPr>
            <a:t>　今後においては、補助費等が上昇に転じないよう、事業の精査を行うなど適正化に努めていく。</a:t>
          </a:r>
          <a:endParaRPr lang="ja-JP" altLang="ja-JP" sz="900">
            <a:effectLst/>
            <a:latin typeface="+mn-ea"/>
            <a:ea typeface="+mn-ea"/>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124714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9064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165862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9064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37</xdr:row>
      <xdr:rowOff>165862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43752"/>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36</xdr:row>
      <xdr:rowOff>12700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437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45991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92202</xdr:rowOff>
    </xdr:from>
    <xdr:to>
      <xdr:col>69</xdr:col>
      <xdr:colOff>142875</xdr:colOff>
      <xdr:row>36</xdr:row>
      <xdr:rowOff>22352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32529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a:solidFill>
                <a:schemeClr val="dk1"/>
              </a:solidFill>
              <a:effectLst/>
              <a:latin typeface="+mn-ea"/>
              <a:ea typeface="+mn-ea"/>
              <a:cs typeface="+mn-cs"/>
            </a:rPr>
            <a:t>　</a:t>
          </a:r>
          <a:r>
            <a:rPr kumimoji="1" lang="ja-JP" altLang="ja-JP" sz="900">
              <a:solidFill>
                <a:schemeClr val="dk1"/>
              </a:solidFill>
              <a:effectLst/>
              <a:latin typeface="+mn-ea"/>
              <a:ea typeface="+mn-ea"/>
              <a:cs typeface="+mn-cs"/>
            </a:rPr>
            <a:t>令和</a:t>
          </a:r>
          <a:r>
            <a:rPr kumimoji="1" lang="en-US" altLang="ja-JP" sz="900">
              <a:solidFill>
                <a:schemeClr val="dk1"/>
              </a:solidFill>
              <a:effectLst/>
              <a:latin typeface="+mn-ea"/>
              <a:ea typeface="+mn-ea"/>
              <a:cs typeface="+mn-cs"/>
            </a:rPr>
            <a:t>4</a:t>
          </a:r>
          <a:r>
            <a:rPr kumimoji="1" lang="ja-JP" altLang="ja-JP" sz="900">
              <a:solidFill>
                <a:schemeClr val="dk1"/>
              </a:solidFill>
              <a:effectLst/>
              <a:latin typeface="+mn-ea"/>
              <a:ea typeface="+mn-ea"/>
              <a:cs typeface="+mn-cs"/>
            </a:rPr>
            <a:t>年度は、類似団体平均より低い値となっているものの、前年度と比較すると</a:t>
          </a:r>
          <a:r>
            <a:rPr kumimoji="1" lang="en-US" altLang="ja-JP" sz="900">
              <a:solidFill>
                <a:schemeClr val="dk1"/>
              </a:solidFill>
              <a:effectLst/>
              <a:latin typeface="+mn-ea"/>
              <a:ea typeface="+mn-ea"/>
              <a:cs typeface="+mn-cs"/>
            </a:rPr>
            <a:t>0.5</a:t>
          </a:r>
          <a:r>
            <a:rPr kumimoji="1" lang="ja-JP" altLang="ja-JP" sz="900">
              <a:solidFill>
                <a:schemeClr val="dk1"/>
              </a:solidFill>
              <a:effectLst/>
              <a:latin typeface="+mn-ea"/>
              <a:ea typeface="+mn-ea"/>
              <a:cs typeface="+mn-cs"/>
            </a:rPr>
            <a:t>ポイントの増となった。</a:t>
          </a:r>
          <a:endParaRPr lang="ja-JP" altLang="ja-JP" sz="900">
            <a:effectLst/>
            <a:latin typeface="+mn-ea"/>
            <a:ea typeface="+mn-ea"/>
          </a:endParaRPr>
        </a:p>
        <a:p>
          <a:r>
            <a:rPr kumimoji="1" lang="ja-JP" altLang="ja-JP" sz="900">
              <a:solidFill>
                <a:schemeClr val="dk1"/>
              </a:solidFill>
              <a:effectLst/>
              <a:latin typeface="+mn-ea"/>
              <a:ea typeface="+mn-ea"/>
              <a:cs typeface="+mn-cs"/>
            </a:rPr>
            <a:t>　当市は、令和</a:t>
          </a:r>
          <a:r>
            <a:rPr kumimoji="1" lang="en-US" altLang="ja-JP" sz="900">
              <a:solidFill>
                <a:schemeClr val="dk1"/>
              </a:solidFill>
              <a:effectLst/>
              <a:latin typeface="+mn-ea"/>
              <a:ea typeface="+mn-ea"/>
              <a:cs typeface="+mn-cs"/>
            </a:rPr>
            <a:t>9</a:t>
          </a:r>
          <a:r>
            <a:rPr kumimoji="1" lang="ja-JP" altLang="ja-JP" sz="900">
              <a:solidFill>
                <a:schemeClr val="dk1"/>
              </a:solidFill>
              <a:effectLst/>
              <a:latin typeface="+mn-ea"/>
              <a:ea typeface="+mn-ea"/>
              <a:cs typeface="+mn-cs"/>
            </a:rPr>
            <a:t>年度に公債費のピークを迎えることを想定している。</a:t>
          </a:r>
          <a:r>
            <a:rPr lang="ja-JP" altLang="ja-JP" sz="900" b="0" i="0" baseline="0">
              <a:solidFill>
                <a:schemeClr val="dk1"/>
              </a:solidFill>
              <a:effectLst/>
              <a:latin typeface="+mn-ea"/>
              <a:ea typeface="+mn-ea"/>
              <a:cs typeface="+mn-cs"/>
            </a:rPr>
            <a:t>合併特例事業債は、令和</a:t>
          </a:r>
          <a:r>
            <a:rPr lang="en-US" altLang="ja-JP" sz="900" b="0" i="0" baseline="0">
              <a:solidFill>
                <a:schemeClr val="dk1"/>
              </a:solidFill>
              <a:effectLst/>
              <a:latin typeface="+mn-ea"/>
              <a:ea typeface="+mn-ea"/>
              <a:cs typeface="+mn-cs"/>
            </a:rPr>
            <a:t>6</a:t>
          </a:r>
          <a:r>
            <a:rPr lang="ja-JP" altLang="ja-JP" sz="900" b="0" i="0" baseline="0">
              <a:solidFill>
                <a:schemeClr val="dk1"/>
              </a:solidFill>
              <a:effectLst/>
              <a:latin typeface="+mn-ea"/>
              <a:ea typeface="+mn-ea"/>
              <a:cs typeface="+mn-cs"/>
            </a:rPr>
            <a:t>年度が最終発行期限となることも視野に入れながら</a:t>
          </a:r>
          <a:r>
            <a:rPr kumimoji="1" lang="ja-JP" altLang="ja-JP" sz="900">
              <a:solidFill>
                <a:schemeClr val="dk1"/>
              </a:solidFill>
              <a:effectLst/>
              <a:latin typeface="+mn-ea"/>
              <a:ea typeface="+mn-ea"/>
              <a:cs typeface="+mn-cs"/>
            </a:rPr>
            <a:t>計画的に事業を実施するとともに、今後も地方債の発行を抑制し、公債費の削減に努めていく。</a:t>
          </a:r>
          <a:endParaRPr lang="ja-JP" altLang="ja-JP" sz="900">
            <a:effectLst/>
            <a:latin typeface="+mn-ea"/>
            <a:ea typeface="+mn-ea"/>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117475</xdr:rowOff>
    </xdr:from>
    <xdr:to>
      <xdr:col>24</xdr:col>
      <xdr:colOff>25400</xdr:colOff>
      <xdr:row>74</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047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116857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04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117475</xdr:rowOff>
    </xdr:from>
    <xdr:to>
      <xdr:col>19</xdr:col>
      <xdr:colOff>187325</xdr:colOff>
      <xdr:row>74</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8047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119380</xdr:rowOff>
    </xdr:from>
    <xdr:to>
      <xdr:col>15</xdr:col>
      <xdr:colOff>98425</xdr:colOff>
      <xdr:row>74</xdr:row>
      <xdr:rowOff>127000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806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111760</xdr:rowOff>
    </xdr:from>
    <xdr:to>
      <xdr:col>11</xdr:col>
      <xdr:colOff>9525</xdr:colOff>
      <xdr:row>74</xdr:row>
      <xdr:rowOff>119380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799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156227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66675</xdr:rowOff>
    </xdr:from>
    <xdr:to>
      <xdr:col>20</xdr:col>
      <xdr:colOff>38100</xdr:colOff>
      <xdr:row>74</xdr:row>
      <xdr:rowOff>168275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7002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2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76200</xdr:rowOff>
    </xdr:from>
    <xdr:to>
      <xdr:col>15</xdr:col>
      <xdr:colOff>149225</xdr:colOff>
      <xdr:row>75</xdr:row>
      <xdr:rowOff>6350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68580</xdr:rowOff>
    </xdr:from>
    <xdr:to>
      <xdr:col>11</xdr:col>
      <xdr:colOff>60325</xdr:colOff>
      <xdr:row>74</xdr:row>
      <xdr:rowOff>170180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8907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60960</xdr:rowOff>
    </xdr:from>
    <xdr:to>
      <xdr:col>6</xdr:col>
      <xdr:colOff>171450</xdr:colOff>
      <xdr:row>74</xdr:row>
      <xdr:rowOff>162560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1287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ea"/>
              <a:ea typeface="+mn-ea"/>
              <a:cs typeface="+mn-cs"/>
            </a:rPr>
            <a:t>　</a:t>
          </a:r>
          <a:r>
            <a:rPr kumimoji="1" lang="ja-JP" altLang="ja-JP" sz="900" b="0" i="0" baseline="0">
              <a:solidFill>
                <a:schemeClr val="dk1"/>
              </a:solidFill>
              <a:effectLst/>
              <a:latin typeface="+mn-ea"/>
              <a:ea typeface="+mn-ea"/>
              <a:cs typeface="+mn-cs"/>
            </a:rPr>
            <a:t>年々低下傾向であったが、令和</a:t>
          </a:r>
          <a:r>
            <a:rPr kumimoji="1" lang="en-US" altLang="ja-JP" sz="900" b="0" i="0" baseline="0">
              <a:solidFill>
                <a:schemeClr val="dk1"/>
              </a:solidFill>
              <a:effectLst/>
              <a:latin typeface="+mn-ea"/>
              <a:ea typeface="+mn-ea"/>
              <a:cs typeface="+mn-cs"/>
            </a:rPr>
            <a:t>4</a:t>
          </a:r>
          <a:r>
            <a:rPr kumimoji="1" lang="ja-JP" altLang="ja-JP" sz="900" b="0" i="0" baseline="0">
              <a:solidFill>
                <a:schemeClr val="dk1"/>
              </a:solidFill>
              <a:effectLst/>
              <a:latin typeface="+mn-ea"/>
              <a:ea typeface="+mn-ea"/>
              <a:cs typeface="+mn-cs"/>
            </a:rPr>
            <a:t>年度は前年度と比較すると</a:t>
          </a:r>
          <a:r>
            <a:rPr kumimoji="1" lang="en-US" altLang="ja-JP" sz="900" b="0" i="0" baseline="0">
              <a:solidFill>
                <a:schemeClr val="dk1"/>
              </a:solidFill>
              <a:effectLst/>
              <a:latin typeface="+mn-ea"/>
              <a:ea typeface="+mn-ea"/>
              <a:cs typeface="+mn-cs"/>
            </a:rPr>
            <a:t>+5.0</a:t>
          </a:r>
          <a:r>
            <a:rPr kumimoji="1" lang="ja-JP" altLang="ja-JP" sz="900" b="0" i="0" baseline="0">
              <a:solidFill>
                <a:schemeClr val="dk1"/>
              </a:solidFill>
              <a:effectLst/>
              <a:latin typeface="+mn-ea"/>
              <a:ea typeface="+mn-ea"/>
              <a:cs typeface="+mn-cs"/>
            </a:rPr>
            <a:t>ポイントの増となり、類似団体平均も</a:t>
          </a:r>
          <a:r>
            <a:rPr kumimoji="1" lang="en-US" altLang="ja-JP" sz="900" b="0" i="0" baseline="0">
              <a:solidFill>
                <a:schemeClr val="dk1"/>
              </a:solidFill>
              <a:effectLst/>
              <a:latin typeface="+mn-ea"/>
              <a:ea typeface="+mn-ea"/>
              <a:cs typeface="+mn-cs"/>
            </a:rPr>
            <a:t>+0.4</a:t>
          </a:r>
          <a:r>
            <a:rPr kumimoji="1" lang="ja-JP" altLang="ja-JP" sz="900" b="0" i="0" baseline="0">
              <a:solidFill>
                <a:schemeClr val="dk1"/>
              </a:solidFill>
              <a:effectLst/>
              <a:latin typeface="+mn-ea"/>
              <a:ea typeface="+mn-ea"/>
              <a:cs typeface="+mn-cs"/>
            </a:rPr>
            <a:t>ポイント上回った。</a:t>
          </a:r>
          <a:endParaRPr lang="ja-JP" altLang="ja-JP" sz="900">
            <a:effectLst/>
            <a:latin typeface="+mn-ea"/>
            <a:ea typeface="+mn-ea"/>
          </a:endParaRPr>
        </a:p>
        <a:p>
          <a:pPr eaLnBrk="1" fontAlgn="auto" latinLnBrk="0" hangingPunct="1"/>
          <a:r>
            <a:rPr kumimoji="1" lang="ja-JP" altLang="en-US" sz="900" b="0" i="0" baseline="0">
              <a:solidFill>
                <a:schemeClr val="dk1"/>
              </a:solidFill>
              <a:effectLst/>
              <a:latin typeface="+mn-ea"/>
              <a:ea typeface="+mn-ea"/>
              <a:cs typeface="+mn-cs"/>
            </a:rPr>
            <a:t>　</a:t>
          </a:r>
          <a:r>
            <a:rPr kumimoji="1" lang="ja-JP" altLang="ja-JP" sz="900" b="0" i="0" baseline="0">
              <a:solidFill>
                <a:schemeClr val="dk1"/>
              </a:solidFill>
              <a:effectLst/>
              <a:latin typeface="+mn-ea"/>
              <a:ea typeface="+mn-ea"/>
              <a:cs typeface="+mn-cs"/>
            </a:rPr>
            <a:t>令和</a:t>
          </a:r>
          <a:r>
            <a:rPr kumimoji="1" lang="en-US" altLang="ja-JP" sz="900" b="0" i="0" baseline="0">
              <a:solidFill>
                <a:schemeClr val="dk1"/>
              </a:solidFill>
              <a:effectLst/>
              <a:latin typeface="+mn-ea"/>
              <a:ea typeface="+mn-ea"/>
              <a:cs typeface="+mn-cs"/>
            </a:rPr>
            <a:t>4</a:t>
          </a:r>
          <a:r>
            <a:rPr kumimoji="1" lang="ja-JP" altLang="ja-JP" sz="900" b="0" i="0" baseline="0">
              <a:solidFill>
                <a:schemeClr val="dk1"/>
              </a:solidFill>
              <a:effectLst/>
              <a:latin typeface="+mn-ea"/>
              <a:ea typeface="+mn-ea"/>
              <a:cs typeface="+mn-cs"/>
            </a:rPr>
            <a:t>年度の経常収支比率は、主に物件費及び補助費等の増が要因となった。今後は、既存事業の改廃、歳出抑制を行っていくとともに、歳入においては市税の徴収強化、ふるさと納税を中心とする寄附金など、自主財源の確保に全力で取り組み、財政基盤の強化を図っていく。</a:t>
          </a:r>
          <a:endParaRPr lang="ja-JP" altLang="ja-JP" sz="900">
            <a:effectLst/>
            <a:latin typeface="+mn-ea"/>
            <a:ea typeface="+mn-ea"/>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97282</xdr:rowOff>
    </xdr:from>
    <xdr:to>
      <xdr:col>82</xdr:col>
      <xdr:colOff>107950</xdr:colOff>
      <xdr:row>76</xdr:row>
      <xdr:rowOff>154432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956032"/>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97282</xdr:rowOff>
    </xdr:from>
    <xdr:to>
      <xdr:col>78</xdr:col>
      <xdr:colOff>69850</xdr:colOff>
      <xdr:row>76</xdr:row>
      <xdr:rowOff>136144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295603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136144</xdr:rowOff>
    </xdr:from>
    <xdr:to>
      <xdr:col>73</xdr:col>
      <xdr:colOff>180975</xdr:colOff>
      <xdr:row>78</xdr:row>
      <xdr:rowOff>17272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16634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17272</xdr:rowOff>
    </xdr:from>
    <xdr:to>
      <xdr:col>69</xdr:col>
      <xdr:colOff>92075</xdr:colOff>
      <xdr:row>78</xdr:row>
      <xdr:rowOff>67563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3903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75709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46482</xdr:rowOff>
    </xdr:from>
    <xdr:to>
      <xdr:col>78</xdr:col>
      <xdr:colOff>120650</xdr:colOff>
      <xdr:row>75</xdr:row>
      <xdr:rowOff>148081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158259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67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85344</xdr:rowOff>
    </xdr:from>
    <xdr:to>
      <xdr:col>74</xdr:col>
      <xdr:colOff>31750</xdr:colOff>
      <xdr:row>77</xdr:row>
      <xdr:rowOff>15494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137922</xdr:rowOff>
    </xdr:from>
    <xdr:to>
      <xdr:col>69</xdr:col>
      <xdr:colOff>142875</xdr:colOff>
      <xdr:row>78</xdr:row>
      <xdr:rowOff>68072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52849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103140</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25774</xdr:rowOff>
    </xdr:from>
    <xdr:to>
      <xdr:col>29</xdr:col>
      <xdr:colOff>127000</xdr:colOff>
      <xdr:row>19</xdr:row>
      <xdr:rowOff>41504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30949"/>
          <a:ext cx="647700" cy="15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41504</xdr:rowOff>
    </xdr:from>
    <xdr:to>
      <xdr:col>26</xdr:col>
      <xdr:colOff>50800</xdr:colOff>
      <xdr:row>19</xdr:row>
      <xdr:rowOff>50996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46679"/>
          <a:ext cx="698500" cy="9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50996</xdr:rowOff>
    </xdr:from>
    <xdr:to>
      <xdr:col>22</xdr:col>
      <xdr:colOff>114300</xdr:colOff>
      <xdr:row>19</xdr:row>
      <xdr:rowOff>58104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56171"/>
          <a:ext cx="698500" cy="7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161710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58104</xdr:rowOff>
    </xdr:from>
    <xdr:to>
      <xdr:col>18</xdr:col>
      <xdr:colOff>177800</xdr:colOff>
      <xdr:row>19</xdr:row>
      <xdr:rowOff>59356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63279"/>
          <a:ext cx="698500" cy="1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22547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40051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146424</xdr:rowOff>
    </xdr:from>
    <xdr:to>
      <xdr:col>29</xdr:col>
      <xdr:colOff>177800</xdr:colOff>
      <xdr:row>19</xdr:row>
      <xdr:rowOff>76574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80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118501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5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162154</xdr:rowOff>
    </xdr:from>
    <xdr:to>
      <xdr:col>26</xdr:col>
      <xdr:colOff>101600</xdr:colOff>
      <xdr:row>19</xdr:row>
      <xdr:rowOff>92304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95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77081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82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196</xdr:rowOff>
    </xdr:from>
    <xdr:to>
      <xdr:col>22</xdr:col>
      <xdr:colOff>165100</xdr:colOff>
      <xdr:row>19</xdr:row>
      <xdr:rowOff>101796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05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86573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91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7304</xdr:rowOff>
    </xdr:from>
    <xdr:to>
      <xdr:col>19</xdr:col>
      <xdr:colOff>38100</xdr:colOff>
      <xdr:row>19</xdr:row>
      <xdr:rowOff>108904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12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93681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9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8556</xdr:rowOff>
    </xdr:from>
    <xdr:to>
      <xdr:col>15</xdr:col>
      <xdr:colOff>101600</xdr:colOff>
      <xdr:row>19</xdr:row>
      <xdr:rowOff>110156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13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94933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00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4154</xdr:rowOff>
    </xdr:from>
    <xdr:to>
      <xdr:col>29</xdr:col>
      <xdr:colOff>127000</xdr:colOff>
      <xdr:row>38</xdr:row>
      <xdr:rowOff>5114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71754"/>
          <a:ext cx="647700" cy="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4154</xdr:rowOff>
    </xdr:from>
    <xdr:to>
      <xdr:col>26</xdr:col>
      <xdr:colOff>50800</xdr:colOff>
      <xdr:row>38</xdr:row>
      <xdr:rowOff>6535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71754"/>
          <a:ext cx="698500" cy="2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2954</xdr:rowOff>
    </xdr:from>
    <xdr:to>
      <xdr:col>22</xdr:col>
      <xdr:colOff>114300</xdr:colOff>
      <xdr:row>38</xdr:row>
      <xdr:rowOff>6535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70554"/>
          <a:ext cx="6985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54410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1178</xdr:rowOff>
    </xdr:from>
    <xdr:to>
      <xdr:col>18</xdr:col>
      <xdr:colOff>177800</xdr:colOff>
      <xdr:row>38</xdr:row>
      <xdr:rowOff>2954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468778"/>
          <a:ext cx="698500" cy="1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51804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51701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297214</xdr:rowOff>
    </xdr:from>
    <xdr:to>
      <xdr:col>29</xdr:col>
      <xdr:colOff>177800</xdr:colOff>
      <xdr:row>38</xdr:row>
      <xdr:rowOff>55914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21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269291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9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296254</xdr:rowOff>
    </xdr:from>
    <xdr:to>
      <xdr:col>26</xdr:col>
      <xdr:colOff>101600</xdr:colOff>
      <xdr:row>38</xdr:row>
      <xdr:rowOff>54954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20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39731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07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298635</xdr:rowOff>
    </xdr:from>
    <xdr:to>
      <xdr:col>22</xdr:col>
      <xdr:colOff>165100</xdr:colOff>
      <xdr:row>38</xdr:row>
      <xdr:rowOff>57335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23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42112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0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295054</xdr:rowOff>
    </xdr:from>
    <xdr:to>
      <xdr:col>19</xdr:col>
      <xdr:colOff>38100</xdr:colOff>
      <xdr:row>38</xdr:row>
      <xdr:rowOff>53754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19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38531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0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293278</xdr:rowOff>
    </xdr:from>
    <xdr:to>
      <xdr:col>15</xdr:col>
      <xdr:colOff>101600</xdr:colOff>
      <xdr:row>38</xdr:row>
      <xdr:rowOff>51978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17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36755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0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32,582
31,658
112.03
19,049,292
18,208,903
804,755
10,540,854
16,477,869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5347</xdr:rowOff>
    </xdr:from>
    <xdr:to>
      <xdr:col>24</xdr:col>
      <xdr:colOff>63500</xdr:colOff>
      <xdr:row>37</xdr:row>
      <xdr:rowOff>69824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48997"/>
          <a:ext cx="838200" cy="6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69824</xdr:rowOff>
    </xdr:from>
    <xdr:to>
      <xdr:col>19</xdr:col>
      <xdr:colOff>177800</xdr:colOff>
      <xdr:row>37</xdr:row>
      <xdr:rowOff>71755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13474"/>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71755</xdr:rowOff>
    </xdr:from>
    <xdr:to>
      <xdr:col>15</xdr:col>
      <xdr:colOff>50800</xdr:colOff>
      <xdr:row>37</xdr:row>
      <xdr:rowOff>161010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15405"/>
          <a:ext cx="889000" cy="8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161010</xdr:rowOff>
    </xdr:from>
    <xdr:to>
      <xdr:col>10</xdr:col>
      <xdr:colOff>114300</xdr:colOff>
      <xdr:row>38</xdr:row>
      <xdr:rowOff>2019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04660"/>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65892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68419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125997</xdr:rowOff>
    </xdr:from>
    <xdr:to>
      <xdr:col>24</xdr:col>
      <xdr:colOff>114300</xdr:colOff>
      <xdr:row>37</xdr:row>
      <xdr:rowOff>56147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9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104424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7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19024</xdr:rowOff>
    </xdr:from>
    <xdr:to>
      <xdr:col>20</xdr:col>
      <xdr:colOff>38100</xdr:colOff>
      <xdr:row>37</xdr:row>
      <xdr:rowOff>120624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111751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5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20955</xdr:rowOff>
    </xdr:from>
    <xdr:to>
      <xdr:col>15</xdr:col>
      <xdr:colOff>101600</xdr:colOff>
      <xdr:row>37</xdr:row>
      <xdr:rowOff>122555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113682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5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110211</xdr:rowOff>
    </xdr:from>
    <xdr:to>
      <xdr:col>10</xdr:col>
      <xdr:colOff>165100</xdr:colOff>
      <xdr:row>38</xdr:row>
      <xdr:rowOff>40360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538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31487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4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122669</xdr:rowOff>
    </xdr:from>
    <xdr:to>
      <xdr:col>6</xdr:col>
      <xdr:colOff>38100</xdr:colOff>
      <xdr:row>38</xdr:row>
      <xdr:rowOff>52819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43946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59762</xdr:rowOff>
    </xdr:from>
    <xdr:to>
      <xdr:col>24</xdr:col>
      <xdr:colOff>63500</xdr:colOff>
      <xdr:row>58</xdr:row>
      <xdr:rowOff>72067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03862"/>
          <a:ext cx="838200" cy="1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72067</xdr:rowOff>
    </xdr:from>
    <xdr:to>
      <xdr:col>19</xdr:col>
      <xdr:colOff>177800</xdr:colOff>
      <xdr:row>58</xdr:row>
      <xdr:rowOff>85526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16167"/>
          <a:ext cx="889000" cy="1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74098</xdr:rowOff>
    </xdr:from>
    <xdr:to>
      <xdr:col>15</xdr:col>
      <xdr:colOff>50800</xdr:colOff>
      <xdr:row>58</xdr:row>
      <xdr:rowOff>85526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10018198"/>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59803</xdr:rowOff>
    </xdr:from>
    <xdr:to>
      <xdr:col>10</xdr:col>
      <xdr:colOff>114300</xdr:colOff>
      <xdr:row>58</xdr:row>
      <xdr:rowOff>74098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10003903"/>
          <a:ext cx="889000" cy="1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8962</xdr:rowOff>
    </xdr:from>
    <xdr:to>
      <xdr:col>24</xdr:col>
      <xdr:colOff>114300</xdr:colOff>
      <xdr:row>58</xdr:row>
      <xdr:rowOff>110562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5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119310</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9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21267</xdr:rowOff>
    </xdr:from>
    <xdr:to>
      <xdr:col>20</xdr:col>
      <xdr:colOff>38100</xdr:colOff>
      <xdr:row>58</xdr:row>
      <xdr:rowOff>122867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6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113994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34726</xdr:rowOff>
    </xdr:from>
    <xdr:to>
      <xdr:col>15</xdr:col>
      <xdr:colOff>101600</xdr:colOff>
      <xdr:row>58</xdr:row>
      <xdr:rowOff>136326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7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127453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7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23298</xdr:rowOff>
    </xdr:from>
    <xdr:to>
      <xdr:col>10</xdr:col>
      <xdr:colOff>165100</xdr:colOff>
      <xdr:row>58</xdr:row>
      <xdr:rowOff>124898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116025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9003</xdr:rowOff>
    </xdr:from>
    <xdr:to>
      <xdr:col>6</xdr:col>
      <xdr:colOff>38100</xdr:colOff>
      <xdr:row>58</xdr:row>
      <xdr:rowOff>110603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5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127130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72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73651</xdr:rowOff>
    </xdr:from>
    <xdr:to>
      <xdr:col>24</xdr:col>
      <xdr:colOff>63500</xdr:colOff>
      <xdr:row>79</xdr:row>
      <xdr:rowOff>74206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618201"/>
          <a:ext cx="8382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67610</xdr:rowOff>
    </xdr:from>
    <xdr:to>
      <xdr:col>19</xdr:col>
      <xdr:colOff>177800</xdr:colOff>
      <xdr:row>79</xdr:row>
      <xdr:rowOff>74206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612160"/>
          <a:ext cx="889000" cy="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67610</xdr:rowOff>
    </xdr:from>
    <xdr:to>
      <xdr:col>15</xdr:col>
      <xdr:colOff>50800</xdr:colOff>
      <xdr:row>79</xdr:row>
      <xdr:rowOff>70320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612160"/>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64883</xdr:rowOff>
    </xdr:from>
    <xdr:to>
      <xdr:col>10</xdr:col>
      <xdr:colOff>114300</xdr:colOff>
      <xdr:row>79</xdr:row>
      <xdr:rowOff>70320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609433"/>
          <a:ext cx="889000" cy="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22851</xdr:rowOff>
    </xdr:from>
    <xdr:to>
      <xdr:col>24</xdr:col>
      <xdr:colOff>114300</xdr:colOff>
      <xdr:row>79</xdr:row>
      <xdr:rowOff>124451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6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109228</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8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23406</xdr:rowOff>
    </xdr:from>
    <xdr:to>
      <xdr:col>20</xdr:col>
      <xdr:colOff>38100</xdr:colOff>
      <xdr:row>79</xdr:row>
      <xdr:rowOff>125006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6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116133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6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16810</xdr:rowOff>
    </xdr:from>
    <xdr:to>
      <xdr:col>15</xdr:col>
      <xdr:colOff>101600</xdr:colOff>
      <xdr:row>79</xdr:row>
      <xdr:rowOff>118410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109537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5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19520</xdr:rowOff>
    </xdr:from>
    <xdr:to>
      <xdr:col>10</xdr:col>
      <xdr:colOff>165100</xdr:colOff>
      <xdr:row>79</xdr:row>
      <xdr:rowOff>121120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6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112247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5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14083</xdr:rowOff>
    </xdr:from>
    <xdr:to>
      <xdr:col>6</xdr:col>
      <xdr:colOff>38100</xdr:colOff>
      <xdr:row>79</xdr:row>
      <xdr:rowOff>115683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5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106810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5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37309</xdr:rowOff>
    </xdr:from>
    <xdr:to>
      <xdr:col>24</xdr:col>
      <xdr:colOff>63500</xdr:colOff>
      <xdr:row>97</xdr:row>
      <xdr:rowOff>141159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667959"/>
          <a:ext cx="838200" cy="10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37309</xdr:rowOff>
    </xdr:from>
    <xdr:to>
      <xdr:col>19</xdr:col>
      <xdr:colOff>177800</xdr:colOff>
      <xdr:row>98</xdr:row>
      <xdr:rowOff>68345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667959"/>
          <a:ext cx="889000" cy="20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68224</xdr:rowOff>
    </xdr:from>
    <xdr:to>
      <xdr:col>15</xdr:col>
      <xdr:colOff>50800</xdr:colOff>
      <xdr:row>98</xdr:row>
      <xdr:rowOff>68345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870324"/>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68224</xdr:rowOff>
    </xdr:from>
    <xdr:to>
      <xdr:col>10</xdr:col>
      <xdr:colOff>114300</xdr:colOff>
      <xdr:row>98</xdr:row>
      <xdr:rowOff>125059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870324"/>
          <a:ext cx="889000" cy="5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90359</xdr:rowOff>
    </xdr:from>
    <xdr:to>
      <xdr:col>24</xdr:col>
      <xdr:colOff>114300</xdr:colOff>
      <xdr:row>98</xdr:row>
      <xdr:rowOff>20509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72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68786</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9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157959</xdr:rowOff>
    </xdr:from>
    <xdr:to>
      <xdr:col>20</xdr:col>
      <xdr:colOff>38100</xdr:colOff>
      <xdr:row>97</xdr:row>
      <xdr:rowOff>88109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61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79236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70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17545</xdr:rowOff>
    </xdr:from>
    <xdr:to>
      <xdr:col>15</xdr:col>
      <xdr:colOff>101600</xdr:colOff>
      <xdr:row>98</xdr:row>
      <xdr:rowOff>119145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81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110272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91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17424</xdr:rowOff>
    </xdr:from>
    <xdr:to>
      <xdr:col>10</xdr:col>
      <xdr:colOff>165100</xdr:colOff>
      <xdr:row>98</xdr:row>
      <xdr:rowOff>119024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81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110151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91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74259</xdr:rowOff>
    </xdr:from>
    <xdr:to>
      <xdr:col>6</xdr:col>
      <xdr:colOff>38100</xdr:colOff>
      <xdr:row>99</xdr:row>
      <xdr:rowOff>4409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7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166986</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6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94447</xdr:rowOff>
    </xdr:from>
    <xdr:to>
      <xdr:col>55</xdr:col>
      <xdr:colOff>0</xdr:colOff>
      <xdr:row>38</xdr:row>
      <xdr:rowOff>5884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38097"/>
          <a:ext cx="838200" cy="8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21292</xdr:rowOff>
    </xdr:from>
    <xdr:to>
      <xdr:col>50</xdr:col>
      <xdr:colOff>114300</xdr:colOff>
      <xdr:row>38</xdr:row>
      <xdr:rowOff>5884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193492"/>
          <a:ext cx="889000" cy="32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21292</xdr:rowOff>
    </xdr:from>
    <xdr:to>
      <xdr:col>45</xdr:col>
      <xdr:colOff>177800</xdr:colOff>
      <xdr:row>38</xdr:row>
      <xdr:rowOff>109486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193492"/>
          <a:ext cx="889000" cy="43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108317</xdr:rowOff>
    </xdr:from>
    <xdr:to>
      <xdr:col>41</xdr:col>
      <xdr:colOff>50800</xdr:colOff>
      <xdr:row>38</xdr:row>
      <xdr:rowOff>109486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623417"/>
          <a:ext cx="8890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109271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43647</xdr:rowOff>
    </xdr:from>
    <xdr:to>
      <xdr:col>55</xdr:col>
      <xdr:colOff>50800</xdr:colOff>
      <xdr:row>37</xdr:row>
      <xdr:rowOff>145247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8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66524</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23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126534</xdr:rowOff>
    </xdr:from>
    <xdr:to>
      <xdr:col>50</xdr:col>
      <xdr:colOff>165100</xdr:colOff>
      <xdr:row>38</xdr:row>
      <xdr:rowOff>56684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7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47811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6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141942</xdr:rowOff>
    </xdr:from>
    <xdr:to>
      <xdr:col>46</xdr:col>
      <xdr:colOff>38100</xdr:colOff>
      <xdr:row>36</xdr:row>
      <xdr:rowOff>72092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1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63219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23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58686</xdr:rowOff>
    </xdr:from>
    <xdr:to>
      <xdr:col>41</xdr:col>
      <xdr:colOff>101600</xdr:colOff>
      <xdr:row>38</xdr:row>
      <xdr:rowOff>160286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151413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6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57517</xdr:rowOff>
    </xdr:from>
    <xdr:to>
      <xdr:col>36</xdr:col>
      <xdr:colOff>165100</xdr:colOff>
      <xdr:row>38</xdr:row>
      <xdr:rowOff>159117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7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150244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6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107278</xdr:rowOff>
    </xdr:from>
    <xdr:to>
      <xdr:col>55</xdr:col>
      <xdr:colOff>0</xdr:colOff>
      <xdr:row>59</xdr:row>
      <xdr:rowOff>21086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10051378"/>
          <a:ext cx="838200" cy="8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101694</xdr:rowOff>
    </xdr:from>
    <xdr:to>
      <xdr:col>50</xdr:col>
      <xdr:colOff>114300</xdr:colOff>
      <xdr:row>59</xdr:row>
      <xdr:rowOff>21086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10045794"/>
          <a:ext cx="889000" cy="9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101694</xdr:rowOff>
    </xdr:from>
    <xdr:to>
      <xdr:col>45</xdr:col>
      <xdr:colOff>177800</xdr:colOff>
      <xdr:row>58</xdr:row>
      <xdr:rowOff>154804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10045794"/>
          <a:ext cx="889000" cy="5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154804</xdr:rowOff>
    </xdr:from>
    <xdr:to>
      <xdr:col>41</xdr:col>
      <xdr:colOff>50800</xdr:colOff>
      <xdr:row>58</xdr:row>
      <xdr:rowOff>155153</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10098904"/>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56478</xdr:rowOff>
    </xdr:from>
    <xdr:to>
      <xdr:col>55</xdr:col>
      <xdr:colOff>50800</xdr:colOff>
      <xdr:row>58</xdr:row>
      <xdr:rowOff>158078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100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142855</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1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141736</xdr:rowOff>
    </xdr:from>
    <xdr:to>
      <xdr:col>50</xdr:col>
      <xdr:colOff>165100</xdr:colOff>
      <xdr:row>59</xdr:row>
      <xdr:rowOff>71886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1008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63013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17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50894</xdr:rowOff>
    </xdr:from>
    <xdr:to>
      <xdr:col>46</xdr:col>
      <xdr:colOff>38100</xdr:colOff>
      <xdr:row>58</xdr:row>
      <xdr:rowOff>152494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99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143621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08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104004</xdr:rowOff>
    </xdr:from>
    <xdr:to>
      <xdr:col>41</xdr:col>
      <xdr:colOff>101600</xdr:colOff>
      <xdr:row>59</xdr:row>
      <xdr:rowOff>34154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1004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25281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14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104353</xdr:rowOff>
    </xdr:from>
    <xdr:to>
      <xdr:col>36</xdr:col>
      <xdr:colOff>165100</xdr:colOff>
      <xdr:row>59</xdr:row>
      <xdr:rowOff>34503</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1004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25630</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14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381</xdr:rowOff>
    </xdr:from>
    <xdr:to>
      <xdr:col>55</xdr:col>
      <xdr:colOff>0</xdr:colOff>
      <xdr:row>79</xdr:row>
      <xdr:rowOff>34468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544931"/>
          <a:ext cx="838200" cy="3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25451</xdr:rowOff>
    </xdr:from>
    <xdr:to>
      <xdr:col>50</xdr:col>
      <xdr:colOff>114300</xdr:colOff>
      <xdr:row>79</xdr:row>
      <xdr:rowOff>34468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570001"/>
          <a:ext cx="8890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164058</xdr:rowOff>
    </xdr:from>
    <xdr:to>
      <xdr:col>45</xdr:col>
      <xdr:colOff>177800</xdr:colOff>
      <xdr:row>79</xdr:row>
      <xdr:rowOff>25451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537158"/>
          <a:ext cx="889000" cy="3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164058</xdr:rowOff>
    </xdr:from>
    <xdr:to>
      <xdr:col>41</xdr:col>
      <xdr:colOff>50800</xdr:colOff>
      <xdr:row>79</xdr:row>
      <xdr:rowOff>34658</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537158"/>
          <a:ext cx="889000" cy="4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121031</xdr:rowOff>
    </xdr:from>
    <xdr:to>
      <xdr:col>55</xdr:col>
      <xdr:colOff>50800</xdr:colOff>
      <xdr:row>79</xdr:row>
      <xdr:rowOff>51181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9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35958</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0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155118</xdr:rowOff>
    </xdr:from>
    <xdr:to>
      <xdr:col>50</xdr:col>
      <xdr:colOff>165100</xdr:colOff>
      <xdr:row>79</xdr:row>
      <xdr:rowOff>85268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2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76395</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50017" y="13620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146101</xdr:rowOff>
    </xdr:from>
    <xdr:to>
      <xdr:col>46</xdr:col>
      <xdr:colOff>38100</xdr:colOff>
      <xdr:row>79</xdr:row>
      <xdr:rowOff>76251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1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67378</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61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113258</xdr:rowOff>
    </xdr:from>
    <xdr:to>
      <xdr:col>41</xdr:col>
      <xdr:colOff>101600</xdr:colOff>
      <xdr:row>79</xdr:row>
      <xdr:rowOff>43408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8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34535</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7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155308</xdr:rowOff>
    </xdr:from>
    <xdr:to>
      <xdr:col>36</xdr:col>
      <xdr:colOff>165100</xdr:colOff>
      <xdr:row>79</xdr:row>
      <xdr:rowOff>85458</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52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76585</xdr:rowOff>
    </xdr:from>
    <xdr:ext cx="378565"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83017" y="13621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150222</xdr:rowOff>
    </xdr:from>
    <xdr:to>
      <xdr:col>55</xdr:col>
      <xdr:colOff>0</xdr:colOff>
      <xdr:row>99</xdr:row>
      <xdr:rowOff>45183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952322"/>
          <a:ext cx="838200" cy="6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121284</xdr:rowOff>
    </xdr:from>
    <xdr:to>
      <xdr:col>50</xdr:col>
      <xdr:colOff>114300</xdr:colOff>
      <xdr:row>99</xdr:row>
      <xdr:rowOff>45183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923384"/>
          <a:ext cx="889000" cy="9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121284</xdr:rowOff>
    </xdr:from>
    <xdr:to>
      <xdr:col>45</xdr:col>
      <xdr:colOff>177800</xdr:colOff>
      <xdr:row>99</xdr:row>
      <xdr:rowOff>14492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923384"/>
          <a:ext cx="889000" cy="6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6041</xdr:rowOff>
    </xdr:from>
    <xdr:to>
      <xdr:col>41</xdr:col>
      <xdr:colOff>50800</xdr:colOff>
      <xdr:row>99</xdr:row>
      <xdr:rowOff>14492</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979591"/>
          <a:ext cx="889000" cy="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99422</xdr:rowOff>
    </xdr:from>
    <xdr:to>
      <xdr:col>55</xdr:col>
      <xdr:colOff>50800</xdr:colOff>
      <xdr:row>99</xdr:row>
      <xdr:rowOff>29572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90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26541</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82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165833</xdr:rowOff>
    </xdr:from>
    <xdr:to>
      <xdr:col>50</xdr:col>
      <xdr:colOff>165100</xdr:colOff>
      <xdr:row>99</xdr:row>
      <xdr:rowOff>95983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96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87110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706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70484</xdr:rowOff>
    </xdr:from>
    <xdr:to>
      <xdr:col>46</xdr:col>
      <xdr:colOff>38100</xdr:colOff>
      <xdr:row>99</xdr:row>
      <xdr:rowOff>634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87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163211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96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135142</xdr:rowOff>
    </xdr:from>
    <xdr:to>
      <xdr:col>41</xdr:col>
      <xdr:colOff>101600</xdr:colOff>
      <xdr:row>99</xdr:row>
      <xdr:rowOff>65292</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93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56419</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70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126691</xdr:rowOff>
    </xdr:from>
    <xdr:to>
      <xdr:col>36</xdr:col>
      <xdr:colOff>165100</xdr:colOff>
      <xdr:row>99</xdr:row>
      <xdr:rowOff>56841</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9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47968</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702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95893</xdr:rowOff>
    </xdr:from>
    <xdr:to>
      <xdr:col>85</xdr:col>
      <xdr:colOff>127000</xdr:colOff>
      <xdr:row>78</xdr:row>
      <xdr:rowOff>98206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3468993"/>
          <a:ext cx="838200" cy="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98206</xdr:rowOff>
    </xdr:from>
    <xdr:to>
      <xdr:col>81</xdr:col>
      <xdr:colOff>50800</xdr:colOff>
      <xdr:row>78</xdr:row>
      <xdr:rowOff>109629</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471306"/>
          <a:ext cx="889000" cy="1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109629</xdr:rowOff>
    </xdr:from>
    <xdr:to>
      <xdr:col>76</xdr:col>
      <xdr:colOff>114300</xdr:colOff>
      <xdr:row>78</xdr:row>
      <xdr:rowOff>115830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3703300" y="13482729"/>
          <a:ext cx="889000" cy="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107377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115830</xdr:rowOff>
    </xdr:from>
    <xdr:to>
      <xdr:col>71</xdr:col>
      <xdr:colOff>177800</xdr:colOff>
      <xdr:row>78</xdr:row>
      <xdr:rowOff>120076</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2814300" y="13488930"/>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45093</xdr:rowOff>
    </xdr:from>
    <xdr:to>
      <xdr:col>85</xdr:col>
      <xdr:colOff>177800</xdr:colOff>
      <xdr:row>78</xdr:row>
      <xdr:rowOff>146693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41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131470</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33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47406</xdr:rowOff>
    </xdr:from>
    <xdr:to>
      <xdr:col>81</xdr:col>
      <xdr:colOff>101600</xdr:colOff>
      <xdr:row>78</xdr:row>
      <xdr:rowOff>149006</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42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140133</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51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58829</xdr:rowOff>
    </xdr:from>
    <xdr:to>
      <xdr:col>76</xdr:col>
      <xdr:colOff>165100</xdr:colOff>
      <xdr:row>78</xdr:row>
      <xdr:rowOff>160429</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43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151556</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5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65030</xdr:rowOff>
    </xdr:from>
    <xdr:to>
      <xdr:col>72</xdr:col>
      <xdr:colOff>38100</xdr:colOff>
      <xdr:row>78</xdr:row>
      <xdr:rowOff>166630</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157757</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53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69276</xdr:rowOff>
    </xdr:from>
    <xdr:to>
      <xdr:col>67</xdr:col>
      <xdr:colOff>101600</xdr:colOff>
      <xdr:row>78</xdr:row>
      <xdr:rowOff>170876</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44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162003</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53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127450</xdr:rowOff>
    </xdr:from>
    <xdr:to>
      <xdr:col>85</xdr:col>
      <xdr:colOff>127000</xdr:colOff>
      <xdr:row>98</xdr:row>
      <xdr:rowOff>145777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5481300" y="16929550"/>
          <a:ext cx="838200" cy="1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59774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86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145777</xdr:rowOff>
    </xdr:from>
    <xdr:to>
      <xdr:col>81</xdr:col>
      <xdr:colOff>50800</xdr:colOff>
      <xdr:row>99</xdr:row>
      <xdr:rowOff>32624</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6947877"/>
          <a:ext cx="889000" cy="5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32624</xdr:rowOff>
    </xdr:from>
    <xdr:to>
      <xdr:col>76</xdr:col>
      <xdr:colOff>114300</xdr:colOff>
      <xdr:row>99</xdr:row>
      <xdr:rowOff>43027</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703300" y="17006174"/>
          <a:ext cx="889000" cy="1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43027</xdr:rowOff>
    </xdr:from>
    <xdr:to>
      <xdr:col>71</xdr:col>
      <xdr:colOff>177800</xdr:colOff>
      <xdr:row>99</xdr:row>
      <xdr:rowOff>43193</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flipV="1">
          <a:off x="12814300" y="17016577"/>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76650</xdr:rowOff>
    </xdr:from>
    <xdr:to>
      <xdr:col>85</xdr:col>
      <xdr:colOff>177800</xdr:colOff>
      <xdr:row>99</xdr:row>
      <xdr:rowOff>6800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8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36027</xdr:rowOff>
    </xdr:from>
    <xdr:ext cx="534377"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66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94977</xdr:rowOff>
    </xdr:from>
    <xdr:to>
      <xdr:col>81</xdr:col>
      <xdr:colOff>101600</xdr:colOff>
      <xdr:row>99</xdr:row>
      <xdr:rowOff>25127</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89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16254</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698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153274</xdr:rowOff>
    </xdr:from>
    <xdr:to>
      <xdr:col>76</xdr:col>
      <xdr:colOff>165100</xdr:colOff>
      <xdr:row>99</xdr:row>
      <xdr:rowOff>83424</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95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74551</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57428" y="1704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163677</xdr:rowOff>
    </xdr:from>
    <xdr:to>
      <xdr:col>72</xdr:col>
      <xdr:colOff>38100</xdr:colOff>
      <xdr:row>99</xdr:row>
      <xdr:rowOff>93827</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96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84954</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514017" y="17058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163843</xdr:rowOff>
    </xdr:from>
    <xdr:to>
      <xdr:col>67</xdr:col>
      <xdr:colOff>101600</xdr:colOff>
      <xdr:row>99</xdr:row>
      <xdr:rowOff>93993</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85120</xdr:rowOff>
    </xdr:from>
    <xdr:ext cx="378565"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625017" y="17058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45909</xdr:rowOff>
    </xdr:from>
    <xdr:to>
      <xdr:col>116</xdr:col>
      <xdr:colOff>63500</xdr:colOff>
      <xdr:row>39</xdr:row>
      <xdr:rowOff>52898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1323300" y="6732459"/>
          <a:ext cx="8382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2638</xdr:rowOff>
    </xdr:from>
    <xdr:to>
      <xdr:col>111</xdr:col>
      <xdr:colOff>177800</xdr:colOff>
      <xdr:row>39</xdr:row>
      <xdr:rowOff>52898</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20434300" y="6003388"/>
          <a:ext cx="889000" cy="73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2638</xdr:rowOff>
    </xdr:from>
    <xdr:to>
      <xdr:col>107</xdr:col>
      <xdr:colOff>50800</xdr:colOff>
      <xdr:row>39</xdr:row>
      <xdr:rowOff>98878</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9545300" y="6003388"/>
          <a:ext cx="889000" cy="78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12985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6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166559</xdr:rowOff>
    </xdr:from>
    <xdr:to>
      <xdr:col>116</xdr:col>
      <xdr:colOff>114300</xdr:colOff>
      <xdr:row>39</xdr:row>
      <xdr:rowOff>96709</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68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81486</xdr:rowOff>
    </xdr:from>
    <xdr:ext cx="469744"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59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2098</xdr:rowOff>
    </xdr:from>
    <xdr:to>
      <xdr:col>112</xdr:col>
      <xdr:colOff>38100</xdr:colOff>
      <xdr:row>39</xdr:row>
      <xdr:rowOff>103698</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68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94825</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88428" y="678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123288</xdr:rowOff>
    </xdr:from>
    <xdr:to>
      <xdr:col>107</xdr:col>
      <xdr:colOff>101600</xdr:colOff>
      <xdr:row>35</xdr:row>
      <xdr:rowOff>53438</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59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69965</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67111" y="572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138992</xdr:rowOff>
    </xdr:from>
    <xdr:to>
      <xdr:col>116</xdr:col>
      <xdr:colOff>63500</xdr:colOff>
      <xdr:row>58</xdr:row>
      <xdr:rowOff>139014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1323300" y="10083092"/>
          <a:ext cx="8382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138329</xdr:rowOff>
    </xdr:from>
    <xdr:to>
      <xdr:col>111</xdr:col>
      <xdr:colOff>177800</xdr:colOff>
      <xdr:row>58</xdr:row>
      <xdr:rowOff>139014</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20434300" y="1008242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138329</xdr:rowOff>
    </xdr:from>
    <xdr:to>
      <xdr:col>107</xdr:col>
      <xdr:colOff>50800</xdr:colOff>
      <xdr:row>58</xdr:row>
      <xdr:rowOff>138374</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10082429"/>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138374</xdr:rowOff>
    </xdr:from>
    <xdr:to>
      <xdr:col>102</xdr:col>
      <xdr:colOff>114300</xdr:colOff>
      <xdr:row>58</xdr:row>
      <xdr:rowOff>138374</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656300" y="100824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88192</xdr:rowOff>
    </xdr:from>
    <xdr:to>
      <xdr:col>116</xdr:col>
      <xdr:colOff>114300</xdr:colOff>
      <xdr:row>59</xdr:row>
      <xdr:rowOff>18342</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1003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3119</xdr:rowOff>
    </xdr:from>
    <xdr:ext cx="313932"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947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88214</xdr:rowOff>
    </xdr:from>
    <xdr:to>
      <xdr:col>112</xdr:col>
      <xdr:colOff>38100</xdr:colOff>
      <xdr:row>59</xdr:row>
      <xdr:rowOff>18364</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100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9491</xdr:rowOff>
    </xdr:from>
    <xdr:ext cx="313932"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166333" y="10125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87529</xdr:rowOff>
    </xdr:from>
    <xdr:to>
      <xdr:col>107</xdr:col>
      <xdr:colOff>101600</xdr:colOff>
      <xdr:row>59</xdr:row>
      <xdr:rowOff>17679</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1003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8806</xdr:rowOff>
    </xdr:from>
    <xdr:ext cx="313932"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277333" y="10124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87574</xdr:rowOff>
    </xdr:from>
    <xdr:to>
      <xdr:col>102</xdr:col>
      <xdr:colOff>165100</xdr:colOff>
      <xdr:row>59</xdr:row>
      <xdr:rowOff>17724</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1003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8851</xdr:rowOff>
    </xdr:from>
    <xdr:ext cx="313932"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88333" y="10124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87574</xdr:rowOff>
    </xdr:from>
    <xdr:to>
      <xdr:col>98</xdr:col>
      <xdr:colOff>38100</xdr:colOff>
      <xdr:row>59</xdr:row>
      <xdr:rowOff>17724</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1003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8851</xdr:rowOff>
    </xdr:from>
    <xdr:ext cx="31393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99333" y="10124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117184</xdr:rowOff>
    </xdr:from>
    <xdr:to>
      <xdr:col>116</xdr:col>
      <xdr:colOff>63500</xdr:colOff>
      <xdr:row>77</xdr:row>
      <xdr:rowOff>144712</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1323300" y="13318834"/>
          <a:ext cx="838200" cy="2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144712</xdr:rowOff>
    </xdr:from>
    <xdr:to>
      <xdr:col>111</xdr:col>
      <xdr:colOff>177800</xdr:colOff>
      <xdr:row>77</xdr:row>
      <xdr:rowOff>169907</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20434300" y="13346362"/>
          <a:ext cx="889000" cy="2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37728</xdr:rowOff>
    </xdr:from>
    <xdr:to>
      <xdr:col>107</xdr:col>
      <xdr:colOff>50800</xdr:colOff>
      <xdr:row>77</xdr:row>
      <xdr:rowOff>169907</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9545300" y="12896478"/>
          <a:ext cx="889000" cy="47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2491</xdr:rowOff>
    </xdr:from>
    <xdr:to>
      <xdr:col>102</xdr:col>
      <xdr:colOff>114300</xdr:colOff>
      <xdr:row>75</xdr:row>
      <xdr:rowOff>37728</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656300" y="12861241"/>
          <a:ext cx="889000" cy="3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66384</xdr:rowOff>
    </xdr:from>
    <xdr:to>
      <xdr:col>116</xdr:col>
      <xdr:colOff>114300</xdr:colOff>
      <xdr:row>77</xdr:row>
      <xdr:rowOff>167984</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32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44811</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324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93912</xdr:rowOff>
    </xdr:from>
    <xdr:to>
      <xdr:col>112</xdr:col>
      <xdr:colOff>38100</xdr:colOff>
      <xdr:row>78</xdr:row>
      <xdr:rowOff>24062</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329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15189</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338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119107</xdr:rowOff>
    </xdr:from>
    <xdr:to>
      <xdr:col>107</xdr:col>
      <xdr:colOff>101600</xdr:colOff>
      <xdr:row>78</xdr:row>
      <xdr:rowOff>49257</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332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40384</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341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158378</xdr:rowOff>
    </xdr:from>
    <xdr:to>
      <xdr:col>102</xdr:col>
      <xdr:colOff>165100</xdr:colOff>
      <xdr:row>75</xdr:row>
      <xdr:rowOff>88528</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284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105055</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262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123141</xdr:rowOff>
    </xdr:from>
    <xdr:to>
      <xdr:col>98</xdr:col>
      <xdr:colOff>38100</xdr:colOff>
      <xdr:row>75</xdr:row>
      <xdr:rowOff>53291</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281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69818</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258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ea"/>
              <a:ea typeface="+mn-ea"/>
              <a:cs typeface="+mn-cs"/>
            </a:rPr>
            <a:t>　</a:t>
          </a:r>
          <a:r>
            <a:rPr kumimoji="1" lang="ja-JP" altLang="ja-JP" sz="900" b="0" i="0" baseline="0">
              <a:solidFill>
                <a:schemeClr val="dk1"/>
              </a:solidFill>
              <a:effectLst/>
              <a:latin typeface="+mn-ea"/>
              <a:ea typeface="+mn-ea"/>
              <a:cs typeface="+mn-cs"/>
            </a:rPr>
            <a:t>歳出決算総額における住民一人当たりのコストは</a:t>
          </a:r>
          <a:r>
            <a:rPr kumimoji="1" lang="en-US" altLang="ja-JP" sz="900" b="0" i="0" baseline="0">
              <a:solidFill>
                <a:schemeClr val="dk1"/>
              </a:solidFill>
              <a:effectLst/>
              <a:latin typeface="+mn-ea"/>
              <a:ea typeface="+mn-ea"/>
              <a:cs typeface="+mn-cs"/>
            </a:rPr>
            <a:t>558,864</a:t>
          </a:r>
          <a:r>
            <a:rPr kumimoji="1" lang="ja-JP" altLang="ja-JP" sz="900" b="0" i="0" baseline="0">
              <a:solidFill>
                <a:schemeClr val="dk1"/>
              </a:solidFill>
              <a:effectLst/>
              <a:latin typeface="+mn-ea"/>
              <a:ea typeface="+mn-ea"/>
              <a:cs typeface="+mn-cs"/>
            </a:rPr>
            <a:t>円で、前年度より</a:t>
          </a:r>
          <a:r>
            <a:rPr kumimoji="1" lang="en-US" altLang="ja-JP" sz="900" b="0" i="0" baseline="0">
              <a:solidFill>
                <a:schemeClr val="dk1"/>
              </a:solidFill>
              <a:effectLst/>
              <a:latin typeface="+mn-ea"/>
              <a:ea typeface="+mn-ea"/>
              <a:cs typeface="+mn-cs"/>
            </a:rPr>
            <a:t>13.3</a:t>
          </a:r>
          <a:r>
            <a:rPr kumimoji="1" lang="ja-JP" altLang="ja-JP" sz="900" b="0" i="0" baseline="0">
              <a:solidFill>
                <a:schemeClr val="dk1"/>
              </a:solidFill>
              <a:effectLst/>
              <a:latin typeface="+mn-ea"/>
              <a:ea typeface="+mn-ea"/>
              <a:cs typeface="+mn-cs"/>
            </a:rPr>
            <a:t>ポイント増加している。人件費は、介護保険施設の民営化に伴う整理退職による退職金が</a:t>
          </a:r>
          <a:r>
            <a:rPr kumimoji="1" lang="en-US" altLang="ja-JP" sz="900" b="0" i="0" baseline="0">
              <a:solidFill>
                <a:schemeClr val="dk1"/>
              </a:solidFill>
              <a:effectLst/>
              <a:latin typeface="+mn-ea"/>
              <a:ea typeface="+mn-ea"/>
              <a:cs typeface="+mn-cs"/>
            </a:rPr>
            <a:t>137</a:t>
          </a:r>
          <a:r>
            <a:rPr kumimoji="1" lang="ja-JP" altLang="ja-JP" sz="900" b="0" i="0" baseline="0">
              <a:solidFill>
                <a:schemeClr val="dk1"/>
              </a:solidFill>
              <a:effectLst/>
              <a:latin typeface="+mn-ea"/>
              <a:ea typeface="+mn-ea"/>
              <a:cs typeface="+mn-cs"/>
            </a:rPr>
            <a:t>百万円の増となっている。物件費は、電気価格高騰による電気代等</a:t>
          </a:r>
          <a:r>
            <a:rPr kumimoji="1" lang="en-US" altLang="ja-JP" sz="900" b="0" i="0" baseline="0">
              <a:solidFill>
                <a:schemeClr val="dk1"/>
              </a:solidFill>
              <a:effectLst/>
              <a:latin typeface="+mn-ea"/>
              <a:ea typeface="+mn-ea"/>
              <a:cs typeface="+mn-cs"/>
            </a:rPr>
            <a:t>111</a:t>
          </a:r>
          <a:r>
            <a:rPr kumimoji="1" lang="ja-JP" altLang="ja-JP" sz="900" b="0" i="0" baseline="0">
              <a:solidFill>
                <a:schemeClr val="dk1"/>
              </a:solidFill>
              <a:effectLst/>
              <a:latin typeface="+mn-ea"/>
              <a:ea typeface="+mn-ea"/>
              <a:cs typeface="+mn-cs"/>
            </a:rPr>
            <a:t>百万円の増に加え、東大城住宅解体工事（</a:t>
          </a:r>
          <a:r>
            <a:rPr kumimoji="1" lang="en-US" altLang="ja-JP" sz="900" b="0" i="0" baseline="0">
              <a:solidFill>
                <a:schemeClr val="dk1"/>
              </a:solidFill>
              <a:effectLst/>
              <a:latin typeface="+mn-ea"/>
              <a:ea typeface="+mn-ea"/>
              <a:cs typeface="+mn-cs"/>
            </a:rPr>
            <a:t>38</a:t>
          </a:r>
          <a:r>
            <a:rPr kumimoji="1" lang="ja-JP" altLang="ja-JP" sz="900" b="0" i="0" baseline="0">
              <a:solidFill>
                <a:schemeClr val="dk1"/>
              </a:solidFill>
              <a:effectLst/>
              <a:latin typeface="+mn-ea"/>
              <a:ea typeface="+mn-ea"/>
              <a:cs typeface="+mn-cs"/>
            </a:rPr>
            <a:t>百万円）、小学校統合に伴う解体工事等（</a:t>
          </a:r>
          <a:r>
            <a:rPr kumimoji="1" lang="en-US" altLang="ja-JP" sz="900" b="0" i="0" baseline="0">
              <a:solidFill>
                <a:schemeClr val="dk1"/>
              </a:solidFill>
              <a:effectLst/>
              <a:latin typeface="+mn-ea"/>
              <a:ea typeface="+mn-ea"/>
              <a:cs typeface="+mn-cs"/>
            </a:rPr>
            <a:t>28</a:t>
          </a:r>
          <a:r>
            <a:rPr kumimoji="1" lang="ja-JP" altLang="ja-JP" sz="900" b="0" i="0" baseline="0">
              <a:solidFill>
                <a:schemeClr val="dk1"/>
              </a:solidFill>
              <a:effectLst/>
              <a:latin typeface="+mn-ea"/>
              <a:ea typeface="+mn-ea"/>
              <a:cs typeface="+mn-cs"/>
            </a:rPr>
            <a:t>百万円）及び平田地区体育館解体工事設計委託業務（</a:t>
          </a:r>
          <a:r>
            <a:rPr kumimoji="1" lang="en-US" altLang="ja-JP" sz="900" b="0" i="0" baseline="0">
              <a:solidFill>
                <a:schemeClr val="dk1"/>
              </a:solidFill>
              <a:effectLst/>
              <a:latin typeface="+mn-ea"/>
              <a:ea typeface="+mn-ea"/>
              <a:cs typeface="+mn-cs"/>
            </a:rPr>
            <a:t>11</a:t>
          </a:r>
          <a:r>
            <a:rPr kumimoji="1" lang="ja-JP" altLang="ja-JP" sz="900" b="0" i="0" baseline="0">
              <a:solidFill>
                <a:schemeClr val="dk1"/>
              </a:solidFill>
              <a:effectLst/>
              <a:latin typeface="+mn-ea"/>
              <a:ea typeface="+mn-ea"/>
              <a:cs typeface="+mn-cs"/>
            </a:rPr>
            <a:t>百万円）などにより</a:t>
          </a:r>
          <a:r>
            <a:rPr kumimoji="1" lang="en-US" altLang="ja-JP" sz="900" b="0" i="0" baseline="0">
              <a:solidFill>
                <a:schemeClr val="dk1"/>
              </a:solidFill>
              <a:effectLst/>
              <a:latin typeface="+mn-ea"/>
              <a:ea typeface="+mn-ea"/>
              <a:cs typeface="+mn-cs"/>
            </a:rPr>
            <a:t>180</a:t>
          </a:r>
          <a:r>
            <a:rPr kumimoji="1" lang="ja-JP" altLang="ja-JP" sz="900" b="0" i="0" baseline="0">
              <a:solidFill>
                <a:schemeClr val="dk1"/>
              </a:solidFill>
              <a:effectLst/>
              <a:latin typeface="+mn-ea"/>
              <a:ea typeface="+mn-ea"/>
              <a:cs typeface="+mn-cs"/>
            </a:rPr>
            <a:t>百万円の増となっている。</a:t>
          </a:r>
          <a:br>
            <a:rPr kumimoji="1" lang="en-US" altLang="ja-JP" sz="900" b="0" i="0" baseline="0">
              <a:solidFill>
                <a:schemeClr val="dk1"/>
              </a:solidFill>
              <a:effectLst/>
              <a:latin typeface="+mn-ea"/>
              <a:ea typeface="+mn-ea"/>
              <a:cs typeface="+mn-cs"/>
            </a:rPr>
          </a:br>
          <a:r>
            <a:rPr kumimoji="1" lang="ja-JP" altLang="ja-JP" sz="900" b="0" i="0" baseline="0">
              <a:solidFill>
                <a:schemeClr val="dk1"/>
              </a:solidFill>
              <a:effectLst/>
              <a:latin typeface="+mn-ea"/>
              <a:ea typeface="+mn-ea"/>
              <a:cs typeface="+mn-cs"/>
            </a:rPr>
            <a:t>　補助費等は、</a:t>
          </a:r>
          <a:r>
            <a:rPr kumimoji="1" lang="en-US" altLang="ja-JP" sz="900" b="0" i="0" baseline="0">
              <a:solidFill>
                <a:schemeClr val="dk1"/>
              </a:solidFill>
              <a:effectLst/>
              <a:latin typeface="+mn-ea"/>
              <a:ea typeface="+mn-ea"/>
              <a:cs typeface="+mn-cs"/>
            </a:rPr>
            <a:t>795</a:t>
          </a:r>
          <a:r>
            <a:rPr kumimoji="1" lang="ja-JP" altLang="ja-JP" sz="900" b="0" i="0" baseline="0">
              <a:solidFill>
                <a:schemeClr val="dk1"/>
              </a:solidFill>
              <a:effectLst/>
              <a:latin typeface="+mn-ea"/>
              <a:ea typeface="+mn-ea"/>
              <a:cs typeface="+mn-cs"/>
            </a:rPr>
            <a:t>百万円の増となっており、主な内容は移住定住施策の積極的な取組による市独自の移住定住関連奨励金で</a:t>
          </a:r>
          <a:r>
            <a:rPr kumimoji="1" lang="en-US" altLang="ja-JP" sz="900" b="0" i="0" baseline="0">
              <a:solidFill>
                <a:schemeClr val="dk1"/>
              </a:solidFill>
              <a:effectLst/>
              <a:latin typeface="+mn-ea"/>
              <a:ea typeface="+mn-ea"/>
              <a:cs typeface="+mn-cs"/>
            </a:rPr>
            <a:t>29</a:t>
          </a:r>
          <a:r>
            <a:rPr kumimoji="1" lang="ja-JP" altLang="ja-JP" sz="900" b="0" i="0" baseline="0">
              <a:solidFill>
                <a:schemeClr val="dk1"/>
              </a:solidFill>
              <a:effectLst/>
              <a:latin typeface="+mn-ea"/>
              <a:ea typeface="+mn-ea"/>
              <a:cs typeface="+mn-cs"/>
            </a:rPr>
            <a:t>百万円の増、にしみのライナーリレーバス実証実験に係る運行事業者への補助金で</a:t>
          </a:r>
          <a:r>
            <a:rPr kumimoji="1" lang="en-US" altLang="ja-JP" sz="900" b="0" i="0" baseline="0">
              <a:solidFill>
                <a:schemeClr val="dk1"/>
              </a:solidFill>
              <a:effectLst/>
              <a:latin typeface="+mn-ea"/>
              <a:ea typeface="+mn-ea"/>
              <a:cs typeface="+mn-cs"/>
            </a:rPr>
            <a:t>6</a:t>
          </a:r>
          <a:r>
            <a:rPr kumimoji="1" lang="ja-JP" altLang="ja-JP" sz="900" b="0" i="0" baseline="0">
              <a:solidFill>
                <a:schemeClr val="dk1"/>
              </a:solidFill>
              <a:effectLst/>
              <a:latin typeface="+mn-ea"/>
              <a:ea typeface="+mn-ea"/>
              <a:cs typeface="+mn-cs"/>
            </a:rPr>
            <a:t>百万円の皆増、コミュニティバス運行事業者に対する運行事業費補助金で</a:t>
          </a:r>
          <a:r>
            <a:rPr kumimoji="1" lang="en-US" altLang="ja-JP" sz="900" b="0" i="0" baseline="0">
              <a:solidFill>
                <a:schemeClr val="dk1"/>
              </a:solidFill>
              <a:effectLst/>
              <a:latin typeface="+mn-ea"/>
              <a:ea typeface="+mn-ea"/>
              <a:cs typeface="+mn-cs"/>
            </a:rPr>
            <a:t>51</a:t>
          </a:r>
          <a:r>
            <a:rPr kumimoji="1" lang="ja-JP" altLang="ja-JP" sz="900" b="0" i="0" baseline="0">
              <a:solidFill>
                <a:schemeClr val="dk1"/>
              </a:solidFill>
              <a:effectLst/>
              <a:latin typeface="+mn-ea"/>
              <a:ea typeface="+mn-ea"/>
              <a:cs typeface="+mn-cs"/>
            </a:rPr>
            <a:t>百万円の増、介護保険施設の民営化に伴う企業債の繰上償還に係る企業会計への負担金支出</a:t>
          </a:r>
          <a:r>
            <a:rPr kumimoji="1" lang="en-US" altLang="ja-JP" sz="900" b="0" i="0" baseline="0">
              <a:solidFill>
                <a:schemeClr val="dk1"/>
              </a:solidFill>
              <a:effectLst/>
              <a:latin typeface="+mn-ea"/>
              <a:ea typeface="+mn-ea"/>
              <a:cs typeface="+mn-cs"/>
            </a:rPr>
            <a:t>416</a:t>
          </a:r>
          <a:r>
            <a:rPr kumimoji="1" lang="ja-JP" altLang="ja-JP" sz="900" b="0" i="0" baseline="0">
              <a:solidFill>
                <a:schemeClr val="dk1"/>
              </a:solidFill>
              <a:effectLst/>
              <a:latin typeface="+mn-ea"/>
              <a:ea typeface="+mn-ea"/>
              <a:cs typeface="+mn-cs"/>
            </a:rPr>
            <a:t>百万円の増、さらに、コロナ交付金を活用した市民・事業者への市独自の補助事業により、</a:t>
          </a:r>
          <a:r>
            <a:rPr kumimoji="1" lang="en-US" altLang="ja-JP" sz="900" b="0" i="0" baseline="0">
              <a:solidFill>
                <a:schemeClr val="dk1"/>
              </a:solidFill>
              <a:effectLst/>
              <a:latin typeface="+mn-ea"/>
              <a:ea typeface="+mn-ea"/>
              <a:cs typeface="+mn-cs"/>
            </a:rPr>
            <a:t>339</a:t>
          </a:r>
          <a:r>
            <a:rPr kumimoji="1" lang="ja-JP" altLang="ja-JP" sz="900" b="0" i="0" baseline="0">
              <a:solidFill>
                <a:schemeClr val="dk1"/>
              </a:solidFill>
              <a:effectLst/>
              <a:latin typeface="+mn-ea"/>
              <a:ea typeface="+mn-ea"/>
              <a:cs typeface="+mn-cs"/>
            </a:rPr>
            <a:t>百万円の増となっている。積立金は、財政調整基金積立金及び減債基金への積立金が減となったものの、合併特例事業債を原資の一部とした振興事業基金への積立金が</a:t>
          </a:r>
          <a:r>
            <a:rPr kumimoji="1" lang="en-US" altLang="ja-JP" sz="900" b="0" i="0" baseline="0">
              <a:solidFill>
                <a:schemeClr val="dk1"/>
              </a:solidFill>
              <a:effectLst/>
              <a:latin typeface="+mn-ea"/>
              <a:ea typeface="+mn-ea"/>
              <a:cs typeface="+mn-cs"/>
            </a:rPr>
            <a:t>850</a:t>
          </a:r>
          <a:r>
            <a:rPr kumimoji="1" lang="ja-JP" altLang="ja-JP" sz="900" b="0" i="0" baseline="0">
              <a:solidFill>
                <a:schemeClr val="dk1"/>
              </a:solidFill>
              <a:effectLst/>
              <a:latin typeface="+mn-ea"/>
              <a:ea typeface="+mn-ea"/>
              <a:cs typeface="+mn-cs"/>
            </a:rPr>
            <a:t>百万円の増となったため、全体として増となった。</a:t>
          </a:r>
          <a:br>
            <a:rPr lang="en-US" altLang="ja-JP" sz="900" b="0" i="0" baseline="0">
              <a:solidFill>
                <a:schemeClr val="dk1"/>
              </a:solidFill>
              <a:effectLst/>
              <a:latin typeface="+mn-ea"/>
              <a:ea typeface="+mn-ea"/>
              <a:cs typeface="+mn-cs"/>
            </a:rPr>
          </a:br>
          <a:r>
            <a:rPr lang="ja-JP" altLang="ja-JP" sz="900" b="0" i="0" baseline="0">
              <a:solidFill>
                <a:schemeClr val="dk1"/>
              </a:solidFill>
              <a:effectLst/>
              <a:latin typeface="+mn-ea"/>
              <a:ea typeface="+mn-ea"/>
              <a:cs typeface="+mn-cs"/>
            </a:rPr>
            <a:t>　</a:t>
          </a:r>
          <a:r>
            <a:rPr kumimoji="1" lang="ja-JP" altLang="ja-JP" sz="900" b="0" i="0" baseline="0">
              <a:solidFill>
                <a:schemeClr val="dk1"/>
              </a:solidFill>
              <a:effectLst/>
              <a:latin typeface="+mn-ea"/>
              <a:ea typeface="+mn-ea"/>
              <a:cs typeface="+mn-cs"/>
            </a:rPr>
            <a:t>また、普通建設事業費については、海津町地区の小学校統合整備工事（</a:t>
          </a:r>
          <a:r>
            <a:rPr kumimoji="1" lang="en-US" altLang="ja-JP" sz="900" b="0" i="0" baseline="0">
              <a:solidFill>
                <a:schemeClr val="dk1"/>
              </a:solidFill>
              <a:effectLst/>
              <a:latin typeface="+mn-ea"/>
              <a:ea typeface="+mn-ea"/>
              <a:cs typeface="+mn-cs"/>
            </a:rPr>
            <a:t>397</a:t>
          </a:r>
          <a:r>
            <a:rPr kumimoji="1" lang="ja-JP" altLang="ja-JP" sz="900" b="0" i="0" baseline="0">
              <a:solidFill>
                <a:schemeClr val="dk1"/>
              </a:solidFill>
              <a:effectLst/>
              <a:latin typeface="+mn-ea"/>
              <a:ea typeface="+mn-ea"/>
              <a:cs typeface="+mn-cs"/>
            </a:rPr>
            <a:t>百万円）、羽根谷だんだん公園キャンプ場整備工事（</a:t>
          </a:r>
          <a:r>
            <a:rPr kumimoji="1" lang="en-US" altLang="ja-JP" sz="900" b="0" i="0" baseline="0">
              <a:solidFill>
                <a:schemeClr val="dk1"/>
              </a:solidFill>
              <a:effectLst/>
              <a:latin typeface="+mn-ea"/>
              <a:ea typeface="+mn-ea"/>
              <a:cs typeface="+mn-cs"/>
            </a:rPr>
            <a:t>99</a:t>
          </a:r>
          <a:r>
            <a:rPr kumimoji="1" lang="ja-JP" altLang="ja-JP" sz="900" b="0" i="0" baseline="0">
              <a:solidFill>
                <a:schemeClr val="dk1"/>
              </a:solidFill>
              <a:effectLst/>
              <a:latin typeface="+mn-ea"/>
              <a:ea typeface="+mn-ea"/>
              <a:cs typeface="+mn-cs"/>
            </a:rPr>
            <a:t>百万円）のほか、社会福祉施設・教育施設をはじめとした各種公共施設の更新工事（海津苑 </a:t>
          </a:r>
          <a:r>
            <a:rPr kumimoji="1" lang="en-US" altLang="ja-JP" sz="900" b="0" i="0" baseline="0">
              <a:solidFill>
                <a:schemeClr val="dk1"/>
              </a:solidFill>
              <a:effectLst/>
              <a:latin typeface="+mn-ea"/>
              <a:ea typeface="+mn-ea"/>
              <a:cs typeface="+mn-cs"/>
            </a:rPr>
            <a:t>71</a:t>
          </a:r>
          <a:r>
            <a:rPr kumimoji="1" lang="ja-JP" altLang="ja-JP" sz="900" b="0" i="0" baseline="0">
              <a:solidFill>
                <a:schemeClr val="dk1"/>
              </a:solidFill>
              <a:effectLst/>
              <a:latin typeface="+mn-ea"/>
              <a:ea typeface="+mn-ea"/>
              <a:cs typeface="+mn-cs"/>
            </a:rPr>
            <a:t>百万円、給食センター </a:t>
          </a:r>
          <a:r>
            <a:rPr kumimoji="1" lang="en-US" altLang="ja-JP" sz="900" b="0" i="0" baseline="0">
              <a:solidFill>
                <a:schemeClr val="dk1"/>
              </a:solidFill>
              <a:effectLst/>
              <a:latin typeface="+mn-ea"/>
              <a:ea typeface="+mn-ea"/>
              <a:cs typeface="+mn-cs"/>
            </a:rPr>
            <a:t>110</a:t>
          </a:r>
          <a:r>
            <a:rPr kumimoji="1" lang="ja-JP" altLang="ja-JP" sz="900" b="0" i="0" baseline="0">
              <a:solidFill>
                <a:schemeClr val="dk1"/>
              </a:solidFill>
              <a:effectLst/>
              <a:latin typeface="+mn-ea"/>
              <a:ea typeface="+mn-ea"/>
              <a:cs typeface="+mn-cs"/>
            </a:rPr>
            <a:t>百万円、市営住宅 </a:t>
          </a:r>
          <a:r>
            <a:rPr kumimoji="1" lang="en-US" altLang="ja-JP" sz="900" b="0" i="0" baseline="0">
              <a:solidFill>
                <a:schemeClr val="dk1"/>
              </a:solidFill>
              <a:effectLst/>
              <a:latin typeface="+mn-ea"/>
              <a:ea typeface="+mn-ea"/>
              <a:cs typeface="+mn-cs"/>
            </a:rPr>
            <a:t>11</a:t>
          </a:r>
          <a:r>
            <a:rPr kumimoji="1" lang="ja-JP" altLang="ja-JP" sz="900" b="0" i="0" baseline="0">
              <a:solidFill>
                <a:schemeClr val="dk1"/>
              </a:solidFill>
              <a:effectLst/>
              <a:latin typeface="+mn-ea"/>
              <a:ea typeface="+mn-ea"/>
              <a:cs typeface="+mn-cs"/>
            </a:rPr>
            <a:t>百万円、歴史民俗資料館 </a:t>
          </a:r>
          <a:r>
            <a:rPr kumimoji="1" lang="en-US" altLang="ja-JP" sz="900" b="0" i="0" baseline="0">
              <a:solidFill>
                <a:schemeClr val="dk1"/>
              </a:solidFill>
              <a:effectLst/>
              <a:latin typeface="+mn-ea"/>
              <a:ea typeface="+mn-ea"/>
              <a:cs typeface="+mn-cs"/>
            </a:rPr>
            <a:t>24</a:t>
          </a:r>
          <a:r>
            <a:rPr kumimoji="1" lang="ja-JP" altLang="ja-JP" sz="900" b="0" i="0" baseline="0">
              <a:solidFill>
                <a:schemeClr val="dk1"/>
              </a:solidFill>
              <a:effectLst/>
              <a:latin typeface="+mn-ea"/>
              <a:ea typeface="+mn-ea"/>
              <a:cs typeface="+mn-cs"/>
            </a:rPr>
            <a:t>百万円）など、</a:t>
          </a:r>
          <a:r>
            <a:rPr kumimoji="1" lang="en-US" altLang="ja-JP" sz="900" b="0" i="0" baseline="0">
              <a:solidFill>
                <a:schemeClr val="dk1"/>
              </a:solidFill>
              <a:effectLst/>
              <a:latin typeface="+mn-ea"/>
              <a:ea typeface="+mn-ea"/>
              <a:cs typeface="+mn-cs"/>
            </a:rPr>
            <a:t>841</a:t>
          </a:r>
          <a:r>
            <a:rPr kumimoji="1" lang="ja-JP" altLang="ja-JP" sz="900" b="0" i="0" baseline="0">
              <a:solidFill>
                <a:schemeClr val="dk1"/>
              </a:solidFill>
              <a:effectLst/>
              <a:latin typeface="+mn-ea"/>
              <a:ea typeface="+mn-ea"/>
              <a:cs typeface="+mn-cs"/>
            </a:rPr>
            <a:t>百万円の増となった。</a:t>
          </a:r>
          <a:endParaRPr lang="ja-JP" altLang="ja-JP" sz="9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32,582
31,658
112.03
19,049,292
18,208,903
804,755
10,540,854
16,477,869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9398</xdr:rowOff>
    </xdr:from>
    <xdr:to>
      <xdr:col>24</xdr:col>
      <xdr:colOff>63500</xdr:colOff>
      <xdr:row>37</xdr:row>
      <xdr:rowOff>130747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53048"/>
          <a:ext cx="838200" cy="12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90170</xdr:rowOff>
    </xdr:from>
    <xdr:to>
      <xdr:col>19</xdr:col>
      <xdr:colOff>177800</xdr:colOff>
      <xdr:row>37</xdr:row>
      <xdr:rowOff>130747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33820"/>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63119</xdr:rowOff>
    </xdr:from>
    <xdr:to>
      <xdr:col>15</xdr:col>
      <xdr:colOff>50800</xdr:colOff>
      <xdr:row>37</xdr:row>
      <xdr:rowOff>90170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06769"/>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63119</xdr:rowOff>
    </xdr:from>
    <xdr:to>
      <xdr:col>10</xdr:col>
      <xdr:colOff>114300</xdr:colOff>
      <xdr:row>37</xdr:row>
      <xdr:rowOff>66739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06769"/>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32910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27957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130048</xdr:rowOff>
    </xdr:from>
    <xdr:to>
      <xdr:col>24</xdr:col>
      <xdr:colOff>114300</xdr:colOff>
      <xdr:row>37</xdr:row>
      <xdr:rowOff>60198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108475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79947</xdr:rowOff>
    </xdr:from>
    <xdr:to>
      <xdr:col>20</xdr:col>
      <xdr:colOff>38100</xdr:colOff>
      <xdr:row>38</xdr:row>
      <xdr:rowOff>10097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2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1223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1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39370</xdr:rowOff>
    </xdr:from>
    <xdr:to>
      <xdr:col>15</xdr:col>
      <xdr:colOff>101600</xdr:colOff>
      <xdr:row>37</xdr:row>
      <xdr:rowOff>140970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132097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12319</xdr:rowOff>
    </xdr:from>
    <xdr:to>
      <xdr:col>10</xdr:col>
      <xdr:colOff>165100</xdr:colOff>
      <xdr:row>37</xdr:row>
      <xdr:rowOff>113919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105046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4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15939</xdr:rowOff>
    </xdr:from>
    <xdr:to>
      <xdr:col>6</xdr:col>
      <xdr:colOff>38100</xdr:colOff>
      <xdr:row>37</xdr:row>
      <xdr:rowOff>117539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5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108666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5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156097</xdr:rowOff>
    </xdr:from>
    <xdr:to>
      <xdr:col>24</xdr:col>
      <xdr:colOff>63500</xdr:colOff>
      <xdr:row>59</xdr:row>
      <xdr:rowOff>5728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100197"/>
          <a:ext cx="838200" cy="2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106785</xdr:rowOff>
    </xdr:from>
    <xdr:to>
      <xdr:col>19</xdr:col>
      <xdr:colOff>177800</xdr:colOff>
      <xdr:row>59</xdr:row>
      <xdr:rowOff>5728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50885"/>
          <a:ext cx="889000" cy="7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106785</xdr:rowOff>
    </xdr:from>
    <xdr:to>
      <xdr:col>15</xdr:col>
      <xdr:colOff>50800</xdr:colOff>
      <xdr:row>59</xdr:row>
      <xdr:rowOff>45893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50885"/>
          <a:ext cx="889000" cy="11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45893</xdr:rowOff>
    </xdr:from>
    <xdr:to>
      <xdr:col>10</xdr:col>
      <xdr:colOff>114300</xdr:colOff>
      <xdr:row>59</xdr:row>
      <xdr:rowOff>47495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61443"/>
          <a:ext cx="889000" cy="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105297</xdr:rowOff>
    </xdr:from>
    <xdr:to>
      <xdr:col>24</xdr:col>
      <xdr:colOff>114300</xdr:colOff>
      <xdr:row>59</xdr:row>
      <xdr:rowOff>35447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126378</xdr:rowOff>
    </xdr:from>
    <xdr:to>
      <xdr:col>20</xdr:col>
      <xdr:colOff>38100</xdr:colOff>
      <xdr:row>59</xdr:row>
      <xdr:rowOff>56528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7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47655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6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55985</xdr:rowOff>
    </xdr:from>
    <xdr:to>
      <xdr:col>15</xdr:col>
      <xdr:colOff>101600</xdr:colOff>
      <xdr:row>58</xdr:row>
      <xdr:rowOff>157585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0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148712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9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166543</xdr:rowOff>
    </xdr:from>
    <xdr:to>
      <xdr:col>10</xdr:col>
      <xdr:colOff>165100</xdr:colOff>
      <xdr:row>59</xdr:row>
      <xdr:rowOff>96693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1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87820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20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168145</xdr:rowOff>
    </xdr:from>
    <xdr:to>
      <xdr:col>6</xdr:col>
      <xdr:colOff>38100</xdr:colOff>
      <xdr:row>59</xdr:row>
      <xdr:rowOff>98295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11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89422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20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144030</xdr:rowOff>
    </xdr:from>
    <xdr:to>
      <xdr:col>24</xdr:col>
      <xdr:colOff>63500</xdr:colOff>
      <xdr:row>77</xdr:row>
      <xdr:rowOff>65940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74230"/>
          <a:ext cx="838200" cy="9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65940</xdr:rowOff>
    </xdr:from>
    <xdr:to>
      <xdr:col>19</xdr:col>
      <xdr:colOff>177800</xdr:colOff>
      <xdr:row>77</xdr:row>
      <xdr:rowOff>137057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67590"/>
          <a:ext cx="889000" cy="7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137057</xdr:rowOff>
    </xdr:from>
    <xdr:to>
      <xdr:col>15</xdr:col>
      <xdr:colOff>50800</xdr:colOff>
      <xdr:row>77</xdr:row>
      <xdr:rowOff>144875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38707"/>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144875</xdr:rowOff>
    </xdr:from>
    <xdr:to>
      <xdr:col>10</xdr:col>
      <xdr:colOff>114300</xdr:colOff>
      <xdr:row>78</xdr:row>
      <xdr:rowOff>16078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46525"/>
          <a:ext cx="889000" cy="4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93230</xdr:rowOff>
    </xdr:from>
    <xdr:to>
      <xdr:col>24</xdr:col>
      <xdr:colOff>114300</xdr:colOff>
      <xdr:row>77</xdr:row>
      <xdr:rowOff>23380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8157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3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15140</xdr:rowOff>
    </xdr:from>
    <xdr:to>
      <xdr:col>20</xdr:col>
      <xdr:colOff>38100</xdr:colOff>
      <xdr:row>77</xdr:row>
      <xdr:rowOff>116740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1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107867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0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86257</xdr:rowOff>
    </xdr:from>
    <xdr:to>
      <xdr:col>15</xdr:col>
      <xdr:colOff>101600</xdr:colOff>
      <xdr:row>78</xdr:row>
      <xdr:rowOff>16407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8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7534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8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94075</xdr:rowOff>
    </xdr:from>
    <xdr:to>
      <xdr:col>10</xdr:col>
      <xdr:colOff>165100</xdr:colOff>
      <xdr:row>78</xdr:row>
      <xdr:rowOff>24225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15352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8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136728</xdr:rowOff>
    </xdr:from>
    <xdr:to>
      <xdr:col>6</xdr:col>
      <xdr:colOff>38100</xdr:colOff>
      <xdr:row>78</xdr:row>
      <xdr:rowOff>66878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58005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3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113964</xdr:rowOff>
    </xdr:from>
    <xdr:to>
      <xdr:col>24</xdr:col>
      <xdr:colOff>63500</xdr:colOff>
      <xdr:row>98</xdr:row>
      <xdr:rowOff>122146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16064"/>
          <a:ext cx="838200" cy="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122146</xdr:rowOff>
    </xdr:from>
    <xdr:to>
      <xdr:col>19</xdr:col>
      <xdr:colOff>177800</xdr:colOff>
      <xdr:row>98</xdr:row>
      <xdr:rowOff>153308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24246"/>
          <a:ext cx="889000" cy="3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153308</xdr:rowOff>
    </xdr:from>
    <xdr:to>
      <xdr:col>15</xdr:col>
      <xdr:colOff>50800</xdr:colOff>
      <xdr:row>98</xdr:row>
      <xdr:rowOff>157925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55408"/>
          <a:ext cx="8890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152377</xdr:rowOff>
    </xdr:from>
    <xdr:to>
      <xdr:col>10</xdr:col>
      <xdr:colOff>114300</xdr:colOff>
      <xdr:row>98</xdr:row>
      <xdr:rowOff>157925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54477"/>
          <a:ext cx="889000" cy="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63164</xdr:rowOff>
    </xdr:from>
    <xdr:to>
      <xdr:col>24</xdr:col>
      <xdr:colOff>114300</xdr:colOff>
      <xdr:row>98</xdr:row>
      <xdr:rowOff>164764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8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71346</xdr:rowOff>
    </xdr:from>
    <xdr:to>
      <xdr:col>20</xdr:col>
      <xdr:colOff>38100</xdr:colOff>
      <xdr:row>99</xdr:row>
      <xdr:rowOff>1496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7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164073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6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102508</xdr:rowOff>
    </xdr:from>
    <xdr:to>
      <xdr:col>15</xdr:col>
      <xdr:colOff>101600</xdr:colOff>
      <xdr:row>99</xdr:row>
      <xdr:rowOff>32658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0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23785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9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107125</xdr:rowOff>
    </xdr:from>
    <xdr:to>
      <xdr:col>10</xdr:col>
      <xdr:colOff>165100</xdr:colOff>
      <xdr:row>99</xdr:row>
      <xdr:rowOff>37275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28402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0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101577</xdr:rowOff>
    </xdr:from>
    <xdr:to>
      <xdr:col>6</xdr:col>
      <xdr:colOff>38100</xdr:colOff>
      <xdr:row>99</xdr:row>
      <xdr:rowOff>31727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0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22854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9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45974</xdr:rowOff>
    </xdr:from>
    <xdr:to>
      <xdr:col>55</xdr:col>
      <xdr:colOff>0</xdr:colOff>
      <xdr:row>38</xdr:row>
      <xdr:rowOff>81244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561074"/>
          <a:ext cx="8382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81244</xdr:rowOff>
    </xdr:from>
    <xdr:to>
      <xdr:col>50</xdr:col>
      <xdr:colOff>114300</xdr:colOff>
      <xdr:row>38</xdr:row>
      <xdr:rowOff>92673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596344"/>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63936</xdr:rowOff>
    </xdr:from>
    <xdr:to>
      <xdr:col>45</xdr:col>
      <xdr:colOff>177800</xdr:colOff>
      <xdr:row>38</xdr:row>
      <xdr:rowOff>92673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579036"/>
          <a:ext cx="889000" cy="2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45974</xdr:rowOff>
    </xdr:from>
    <xdr:to>
      <xdr:col>41</xdr:col>
      <xdr:colOff>50800</xdr:colOff>
      <xdr:row>38</xdr:row>
      <xdr:rowOff>63936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56107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166624</xdr:rowOff>
    </xdr:from>
    <xdr:to>
      <xdr:col>55</xdr:col>
      <xdr:colOff>50800</xdr:colOff>
      <xdr:row>38</xdr:row>
      <xdr:rowOff>96774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145051</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30444</xdr:rowOff>
    </xdr:from>
    <xdr:to>
      <xdr:col>50</xdr:col>
      <xdr:colOff>165100</xdr:colOff>
      <xdr:row>38</xdr:row>
      <xdr:rowOff>132044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4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123171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38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41873</xdr:rowOff>
    </xdr:from>
    <xdr:to>
      <xdr:col>46</xdr:col>
      <xdr:colOff>38100</xdr:colOff>
      <xdr:row>38</xdr:row>
      <xdr:rowOff>143473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5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134600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49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13136</xdr:rowOff>
    </xdr:from>
    <xdr:to>
      <xdr:col>41</xdr:col>
      <xdr:colOff>101600</xdr:colOff>
      <xdr:row>38</xdr:row>
      <xdr:rowOff>114736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2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105863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20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166624</xdr:rowOff>
    </xdr:from>
    <xdr:to>
      <xdr:col>36</xdr:col>
      <xdr:colOff>165100</xdr:colOff>
      <xdr:row>38</xdr:row>
      <xdr:rowOff>96774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87901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17530</xdr:rowOff>
    </xdr:from>
    <xdr:to>
      <xdr:col>55</xdr:col>
      <xdr:colOff>0</xdr:colOff>
      <xdr:row>58</xdr:row>
      <xdr:rowOff>37276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961630"/>
          <a:ext cx="838200" cy="1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37276</xdr:rowOff>
    </xdr:from>
    <xdr:to>
      <xdr:col>50</xdr:col>
      <xdr:colOff>114300</xdr:colOff>
      <xdr:row>58</xdr:row>
      <xdr:rowOff>46072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981376"/>
          <a:ext cx="889000" cy="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2061</xdr:rowOff>
    </xdr:from>
    <xdr:to>
      <xdr:col>45</xdr:col>
      <xdr:colOff>177800</xdr:colOff>
      <xdr:row>58</xdr:row>
      <xdr:rowOff>46072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946161"/>
          <a:ext cx="889000" cy="4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120748</xdr:rowOff>
    </xdr:from>
    <xdr:to>
      <xdr:col>41</xdr:col>
      <xdr:colOff>50800</xdr:colOff>
      <xdr:row>58</xdr:row>
      <xdr:rowOff>2061</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893398"/>
          <a:ext cx="889000" cy="5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138180</xdr:rowOff>
    </xdr:from>
    <xdr:to>
      <xdr:col>55</xdr:col>
      <xdr:colOff>50800</xdr:colOff>
      <xdr:row>58</xdr:row>
      <xdr:rowOff>68330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1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116607</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88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157926</xdr:rowOff>
    </xdr:from>
    <xdr:to>
      <xdr:col>50</xdr:col>
      <xdr:colOff>165100</xdr:colOff>
      <xdr:row>58</xdr:row>
      <xdr:rowOff>88076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9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79203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100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166722</xdr:rowOff>
    </xdr:from>
    <xdr:to>
      <xdr:col>46</xdr:col>
      <xdr:colOff>38100</xdr:colOff>
      <xdr:row>58</xdr:row>
      <xdr:rowOff>96872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93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87999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100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122711</xdr:rowOff>
    </xdr:from>
    <xdr:to>
      <xdr:col>41</xdr:col>
      <xdr:colOff>101600</xdr:colOff>
      <xdr:row>58</xdr:row>
      <xdr:rowOff>52861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89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43988</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9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69948</xdr:rowOff>
    </xdr:from>
    <xdr:to>
      <xdr:col>36</xdr:col>
      <xdr:colOff>165100</xdr:colOff>
      <xdr:row>58</xdr:row>
      <xdr:rowOff>98</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84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162675</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93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101191</xdr:rowOff>
    </xdr:from>
    <xdr:to>
      <xdr:col>55</xdr:col>
      <xdr:colOff>0</xdr:colOff>
      <xdr:row>78</xdr:row>
      <xdr:rowOff>102183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74291"/>
          <a:ext cx="838200" cy="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71568</xdr:rowOff>
    </xdr:from>
    <xdr:to>
      <xdr:col>50</xdr:col>
      <xdr:colOff>114300</xdr:colOff>
      <xdr:row>78</xdr:row>
      <xdr:rowOff>102183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44668"/>
          <a:ext cx="889000" cy="3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71568</xdr:rowOff>
    </xdr:from>
    <xdr:to>
      <xdr:col>45</xdr:col>
      <xdr:colOff>177800</xdr:colOff>
      <xdr:row>78</xdr:row>
      <xdr:rowOff>100961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44668"/>
          <a:ext cx="889000" cy="2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100961</xdr:rowOff>
    </xdr:from>
    <xdr:to>
      <xdr:col>41</xdr:col>
      <xdr:colOff>50800</xdr:colOff>
      <xdr:row>78</xdr:row>
      <xdr:rowOff>113159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74061"/>
          <a:ext cx="889000" cy="1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50391</xdr:rowOff>
    </xdr:from>
    <xdr:to>
      <xdr:col>55</xdr:col>
      <xdr:colOff>50800</xdr:colOff>
      <xdr:row>78</xdr:row>
      <xdr:rowOff>151991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2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136768</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3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51383</xdr:rowOff>
    </xdr:from>
    <xdr:to>
      <xdr:col>50</xdr:col>
      <xdr:colOff>165100</xdr:colOff>
      <xdr:row>78</xdr:row>
      <xdr:rowOff>152983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2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144110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17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20768</xdr:rowOff>
    </xdr:from>
    <xdr:to>
      <xdr:col>46</xdr:col>
      <xdr:colOff>38100</xdr:colOff>
      <xdr:row>78</xdr:row>
      <xdr:rowOff>122368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9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113495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8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50161</xdr:rowOff>
    </xdr:from>
    <xdr:to>
      <xdr:col>41</xdr:col>
      <xdr:colOff>101600</xdr:colOff>
      <xdr:row>78</xdr:row>
      <xdr:rowOff>151761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2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142888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1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62359</xdr:rowOff>
    </xdr:from>
    <xdr:to>
      <xdr:col>36</xdr:col>
      <xdr:colOff>165100</xdr:colOff>
      <xdr:row>78</xdr:row>
      <xdr:rowOff>163959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155086</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2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155484</xdr:rowOff>
    </xdr:from>
    <xdr:to>
      <xdr:col>55</xdr:col>
      <xdr:colOff>0</xdr:colOff>
      <xdr:row>97</xdr:row>
      <xdr:rowOff>36306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614684"/>
          <a:ext cx="838200" cy="5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128299</xdr:rowOff>
    </xdr:from>
    <xdr:to>
      <xdr:col>50</xdr:col>
      <xdr:colOff>114300</xdr:colOff>
      <xdr:row>97</xdr:row>
      <xdr:rowOff>36306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416049"/>
          <a:ext cx="889000" cy="25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128299</xdr:rowOff>
    </xdr:from>
    <xdr:to>
      <xdr:col>45</xdr:col>
      <xdr:colOff>177800</xdr:colOff>
      <xdr:row>96</xdr:row>
      <xdr:rowOff>141920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416049"/>
          <a:ext cx="889000" cy="18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127810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97819</xdr:rowOff>
    </xdr:from>
    <xdr:to>
      <xdr:col>41</xdr:col>
      <xdr:colOff>50800</xdr:colOff>
      <xdr:row>96</xdr:row>
      <xdr:rowOff>141920</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557019"/>
          <a:ext cx="889000" cy="4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168349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104684</xdr:rowOff>
    </xdr:from>
    <xdr:to>
      <xdr:col>55</xdr:col>
      <xdr:colOff>50800</xdr:colOff>
      <xdr:row>97</xdr:row>
      <xdr:rowOff>34834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56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83111</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54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156956</xdr:rowOff>
    </xdr:from>
    <xdr:to>
      <xdr:col>50</xdr:col>
      <xdr:colOff>165100</xdr:colOff>
      <xdr:row>97</xdr:row>
      <xdr:rowOff>87106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61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78233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77499</xdr:rowOff>
    </xdr:from>
    <xdr:to>
      <xdr:col>46</xdr:col>
      <xdr:colOff>38100</xdr:colOff>
      <xdr:row>96</xdr:row>
      <xdr:rowOff>7649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36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24176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14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91120</xdr:rowOff>
    </xdr:from>
    <xdr:to>
      <xdr:col>41</xdr:col>
      <xdr:colOff>101600</xdr:colOff>
      <xdr:row>97</xdr:row>
      <xdr:rowOff>21270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55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12397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6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47019</xdr:rowOff>
    </xdr:from>
    <xdr:to>
      <xdr:col>36</xdr:col>
      <xdr:colOff>165100</xdr:colOff>
      <xdr:row>96</xdr:row>
      <xdr:rowOff>148619</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50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165146</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28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147244</xdr:rowOff>
    </xdr:from>
    <xdr:to>
      <xdr:col>85</xdr:col>
      <xdr:colOff>127000</xdr:colOff>
      <xdr:row>37</xdr:row>
      <xdr:rowOff>12446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319444"/>
          <a:ext cx="8382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147244</xdr:rowOff>
    </xdr:from>
    <xdr:to>
      <xdr:col>81</xdr:col>
      <xdr:colOff>50800</xdr:colOff>
      <xdr:row>37</xdr:row>
      <xdr:rowOff>42793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319444"/>
          <a:ext cx="889000" cy="6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36735</xdr:rowOff>
    </xdr:from>
    <xdr:to>
      <xdr:col>76</xdr:col>
      <xdr:colOff>114300</xdr:colOff>
      <xdr:row>37</xdr:row>
      <xdr:rowOff>42793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380385"/>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36735</xdr:rowOff>
    </xdr:from>
    <xdr:to>
      <xdr:col>71</xdr:col>
      <xdr:colOff>177800</xdr:colOff>
      <xdr:row>37</xdr:row>
      <xdr:rowOff>68624</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380385"/>
          <a:ext cx="8890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133096</xdr:rowOff>
    </xdr:from>
    <xdr:to>
      <xdr:col>85</xdr:col>
      <xdr:colOff>177800</xdr:colOff>
      <xdr:row>37</xdr:row>
      <xdr:rowOff>63246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3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111523</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8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96444</xdr:rowOff>
    </xdr:from>
    <xdr:to>
      <xdr:col>81</xdr:col>
      <xdr:colOff>101600</xdr:colOff>
      <xdr:row>37</xdr:row>
      <xdr:rowOff>26594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26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17721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36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163443</xdr:rowOff>
    </xdr:from>
    <xdr:to>
      <xdr:col>76</xdr:col>
      <xdr:colOff>165100</xdr:colOff>
      <xdr:row>37</xdr:row>
      <xdr:rowOff>93593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3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84720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42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157385</xdr:rowOff>
    </xdr:from>
    <xdr:to>
      <xdr:col>72</xdr:col>
      <xdr:colOff>38100</xdr:colOff>
      <xdr:row>37</xdr:row>
      <xdr:rowOff>87535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32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78662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42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17824</xdr:rowOff>
    </xdr:from>
    <xdr:to>
      <xdr:col>67</xdr:col>
      <xdr:colOff>101600</xdr:colOff>
      <xdr:row>37</xdr:row>
      <xdr:rowOff>119424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3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110551</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45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47765</xdr:rowOff>
    </xdr:from>
    <xdr:to>
      <xdr:col>85</xdr:col>
      <xdr:colOff>127000</xdr:colOff>
      <xdr:row>57</xdr:row>
      <xdr:rowOff>84696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648965"/>
          <a:ext cx="838200" cy="20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51160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5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114579</xdr:rowOff>
    </xdr:from>
    <xdr:to>
      <xdr:col>81</xdr:col>
      <xdr:colOff>50800</xdr:colOff>
      <xdr:row>57</xdr:row>
      <xdr:rowOff>84696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544329"/>
          <a:ext cx="889000" cy="31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114579</xdr:rowOff>
    </xdr:from>
    <xdr:to>
      <xdr:col>76</xdr:col>
      <xdr:colOff>114300</xdr:colOff>
      <xdr:row>57</xdr:row>
      <xdr:rowOff>74079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544329"/>
          <a:ext cx="889000" cy="30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82351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6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145364</xdr:rowOff>
    </xdr:from>
    <xdr:to>
      <xdr:col>71</xdr:col>
      <xdr:colOff>177800</xdr:colOff>
      <xdr:row>57</xdr:row>
      <xdr:rowOff>74079</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746564"/>
          <a:ext cx="889000" cy="10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50195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8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168415</xdr:rowOff>
    </xdr:from>
    <xdr:to>
      <xdr:col>85</xdr:col>
      <xdr:colOff>177800</xdr:colOff>
      <xdr:row>56</xdr:row>
      <xdr:rowOff>98565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59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19842</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44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33896</xdr:rowOff>
    </xdr:from>
    <xdr:to>
      <xdr:col>81</xdr:col>
      <xdr:colOff>101600</xdr:colOff>
      <xdr:row>57</xdr:row>
      <xdr:rowOff>135496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80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126623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89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63779</xdr:rowOff>
    </xdr:from>
    <xdr:to>
      <xdr:col>76</xdr:col>
      <xdr:colOff>165100</xdr:colOff>
      <xdr:row>55</xdr:row>
      <xdr:rowOff>165379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49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10456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26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23279</xdr:rowOff>
    </xdr:from>
    <xdr:to>
      <xdr:col>72</xdr:col>
      <xdr:colOff>38100</xdr:colOff>
      <xdr:row>57</xdr:row>
      <xdr:rowOff>124879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79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116006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88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94564</xdr:rowOff>
    </xdr:from>
    <xdr:to>
      <xdr:col>67</xdr:col>
      <xdr:colOff>101600</xdr:colOff>
      <xdr:row>57</xdr:row>
      <xdr:rowOff>24714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69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41241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4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95893</xdr:rowOff>
    </xdr:from>
    <xdr:to>
      <xdr:col>85</xdr:col>
      <xdr:colOff>127000</xdr:colOff>
      <xdr:row>98</xdr:row>
      <xdr:rowOff>98206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897993"/>
          <a:ext cx="838200" cy="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98206</xdr:rowOff>
    </xdr:from>
    <xdr:to>
      <xdr:col>81</xdr:col>
      <xdr:colOff>50800</xdr:colOff>
      <xdr:row>98</xdr:row>
      <xdr:rowOff>109629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900306"/>
          <a:ext cx="889000" cy="1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109629</xdr:rowOff>
    </xdr:from>
    <xdr:to>
      <xdr:col>76</xdr:col>
      <xdr:colOff>114300</xdr:colOff>
      <xdr:row>98</xdr:row>
      <xdr:rowOff>115830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911729"/>
          <a:ext cx="889000" cy="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115830</xdr:rowOff>
    </xdr:from>
    <xdr:to>
      <xdr:col>71</xdr:col>
      <xdr:colOff>177800</xdr:colOff>
      <xdr:row>98</xdr:row>
      <xdr:rowOff>120076</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6917930"/>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45093</xdr:rowOff>
    </xdr:from>
    <xdr:to>
      <xdr:col>85</xdr:col>
      <xdr:colOff>177800</xdr:colOff>
      <xdr:row>98</xdr:row>
      <xdr:rowOff>146693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8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131470</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76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47406</xdr:rowOff>
    </xdr:from>
    <xdr:to>
      <xdr:col>81</xdr:col>
      <xdr:colOff>101600</xdr:colOff>
      <xdr:row>98</xdr:row>
      <xdr:rowOff>149006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8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140133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94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58829</xdr:rowOff>
    </xdr:from>
    <xdr:to>
      <xdr:col>76</xdr:col>
      <xdr:colOff>165100</xdr:colOff>
      <xdr:row>98</xdr:row>
      <xdr:rowOff>160429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86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151556</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9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65030</xdr:rowOff>
    </xdr:from>
    <xdr:to>
      <xdr:col>72</xdr:col>
      <xdr:colOff>38100</xdr:colOff>
      <xdr:row>98</xdr:row>
      <xdr:rowOff>166630</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157757</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95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69276</xdr:rowOff>
    </xdr:from>
    <xdr:to>
      <xdr:col>67</xdr:col>
      <xdr:colOff>101600</xdr:colOff>
      <xdr:row>98</xdr:row>
      <xdr:rowOff>170876</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87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162003</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96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850" b="0" i="0" baseline="0">
              <a:solidFill>
                <a:schemeClr val="dk1"/>
              </a:solidFill>
              <a:effectLst/>
              <a:latin typeface="+mn-ea"/>
              <a:ea typeface="+mn-ea"/>
              <a:cs typeface="+mn-cs"/>
            </a:rPr>
            <a:t>　</a:t>
          </a:r>
          <a:r>
            <a:rPr kumimoji="1" lang="ja-JP" altLang="ja-JP" sz="850" b="0" i="0" baseline="0">
              <a:solidFill>
                <a:schemeClr val="dk1"/>
              </a:solidFill>
              <a:effectLst/>
              <a:latin typeface="+mn-ea"/>
              <a:ea typeface="+mn-ea"/>
              <a:cs typeface="+mn-cs"/>
            </a:rPr>
            <a:t>令和</a:t>
          </a:r>
          <a:r>
            <a:rPr kumimoji="1" lang="en-US" altLang="ja-JP" sz="850" b="0" i="0" baseline="0">
              <a:solidFill>
                <a:schemeClr val="dk1"/>
              </a:solidFill>
              <a:effectLst/>
              <a:latin typeface="+mn-ea"/>
              <a:ea typeface="+mn-ea"/>
              <a:cs typeface="+mn-cs"/>
            </a:rPr>
            <a:t>4</a:t>
          </a:r>
          <a:r>
            <a:rPr kumimoji="1" lang="ja-JP" altLang="ja-JP" sz="850" b="0" i="0" baseline="0">
              <a:solidFill>
                <a:schemeClr val="dk1"/>
              </a:solidFill>
              <a:effectLst/>
              <a:latin typeface="+mn-ea"/>
              <a:ea typeface="+mn-ea"/>
              <a:cs typeface="+mn-cs"/>
            </a:rPr>
            <a:t>年度の住民一人当たりのコストは、前年度と比較するとほとんどの目的別で増加（議会費 </a:t>
          </a:r>
          <a:r>
            <a:rPr kumimoji="1" lang="en-US" altLang="ja-JP" sz="850" b="0" i="0" baseline="0">
              <a:solidFill>
                <a:schemeClr val="dk1"/>
              </a:solidFill>
              <a:effectLst/>
              <a:latin typeface="+mn-ea"/>
              <a:ea typeface="+mn-ea"/>
              <a:cs typeface="+mn-cs"/>
            </a:rPr>
            <a:t>637</a:t>
          </a:r>
          <a:r>
            <a:rPr kumimoji="1" lang="ja-JP" altLang="ja-JP" sz="850" b="0" i="0" baseline="0">
              <a:solidFill>
                <a:schemeClr val="dk1"/>
              </a:solidFill>
              <a:effectLst/>
              <a:latin typeface="+mn-ea"/>
              <a:ea typeface="+mn-ea"/>
              <a:cs typeface="+mn-cs"/>
            </a:rPr>
            <a:t>円の増、総務費</a:t>
          </a:r>
          <a:r>
            <a:rPr kumimoji="1" lang="en-US" altLang="ja-JP" sz="850" b="0" i="0" baseline="0">
              <a:solidFill>
                <a:schemeClr val="dk1"/>
              </a:solidFill>
              <a:effectLst/>
              <a:latin typeface="+mn-ea"/>
              <a:ea typeface="+mn-ea"/>
              <a:cs typeface="+mn-cs"/>
            </a:rPr>
            <a:t> 19,366</a:t>
          </a:r>
          <a:r>
            <a:rPr kumimoji="1" lang="ja-JP" altLang="ja-JP" sz="850" b="0" i="0" baseline="0">
              <a:solidFill>
                <a:schemeClr val="dk1"/>
              </a:solidFill>
              <a:effectLst/>
              <a:latin typeface="+mn-ea"/>
              <a:ea typeface="+mn-ea"/>
              <a:cs typeface="+mn-cs"/>
            </a:rPr>
            <a:t>円の増、民生費 </a:t>
          </a:r>
          <a:r>
            <a:rPr kumimoji="1" lang="en-US" altLang="ja-JP" sz="850" b="0" i="0" baseline="0">
              <a:solidFill>
                <a:schemeClr val="dk1"/>
              </a:solidFill>
              <a:effectLst/>
              <a:latin typeface="+mn-ea"/>
              <a:ea typeface="+mn-ea"/>
              <a:cs typeface="+mn-cs"/>
            </a:rPr>
            <a:t>20,420</a:t>
          </a:r>
          <a:r>
            <a:rPr kumimoji="1" lang="ja-JP" altLang="ja-JP" sz="850" b="0" i="0" baseline="0">
              <a:solidFill>
                <a:schemeClr val="dk1"/>
              </a:solidFill>
              <a:effectLst/>
              <a:latin typeface="+mn-ea"/>
              <a:ea typeface="+mn-ea"/>
              <a:cs typeface="+mn-cs"/>
            </a:rPr>
            <a:t>円の増、衛生費 </a:t>
          </a:r>
          <a:r>
            <a:rPr kumimoji="1" lang="en-US" altLang="ja-JP" sz="850" b="0" i="0" baseline="0">
              <a:solidFill>
                <a:schemeClr val="dk1"/>
              </a:solidFill>
              <a:effectLst/>
              <a:latin typeface="+mn-ea"/>
              <a:ea typeface="+mn-ea"/>
              <a:cs typeface="+mn-cs"/>
            </a:rPr>
            <a:t>2,506</a:t>
          </a:r>
          <a:r>
            <a:rPr kumimoji="1" lang="ja-JP" altLang="ja-JP" sz="850" b="0" i="0" baseline="0">
              <a:solidFill>
                <a:schemeClr val="dk1"/>
              </a:solidFill>
              <a:effectLst/>
              <a:latin typeface="+mn-ea"/>
              <a:ea typeface="+mn-ea"/>
              <a:cs typeface="+mn-cs"/>
            </a:rPr>
            <a:t>円の増、労働費 </a:t>
          </a:r>
          <a:r>
            <a:rPr kumimoji="1" lang="en-US" altLang="ja-JP" sz="850" b="0" i="0" baseline="0">
              <a:solidFill>
                <a:schemeClr val="dk1"/>
              </a:solidFill>
              <a:effectLst/>
              <a:latin typeface="+mn-ea"/>
              <a:ea typeface="+mn-ea"/>
              <a:cs typeface="+mn-cs"/>
            </a:rPr>
            <a:t>108</a:t>
          </a:r>
          <a:r>
            <a:rPr kumimoji="1" lang="ja-JP" altLang="ja-JP" sz="850" b="0" i="0" baseline="0">
              <a:solidFill>
                <a:schemeClr val="dk1"/>
              </a:solidFill>
              <a:effectLst/>
              <a:latin typeface="+mn-ea"/>
              <a:ea typeface="+mn-ea"/>
              <a:cs typeface="+mn-cs"/>
            </a:rPr>
            <a:t>円の増、農林水産業費 </a:t>
          </a:r>
          <a:r>
            <a:rPr kumimoji="1" lang="en-US" altLang="ja-JP" sz="850" b="0" i="0" baseline="0">
              <a:solidFill>
                <a:schemeClr val="dk1"/>
              </a:solidFill>
              <a:effectLst/>
              <a:latin typeface="+mn-ea"/>
              <a:ea typeface="+mn-ea"/>
              <a:cs typeface="+mn-cs"/>
            </a:rPr>
            <a:t>1,814</a:t>
          </a:r>
          <a:r>
            <a:rPr kumimoji="1" lang="ja-JP" altLang="ja-JP" sz="850" b="0" i="0" baseline="0">
              <a:solidFill>
                <a:schemeClr val="dk1"/>
              </a:solidFill>
              <a:effectLst/>
              <a:latin typeface="+mn-ea"/>
              <a:ea typeface="+mn-ea"/>
              <a:cs typeface="+mn-cs"/>
            </a:rPr>
            <a:t>円の増、商工費 </a:t>
          </a:r>
          <a:r>
            <a:rPr kumimoji="1" lang="en-US" altLang="ja-JP" sz="850" b="0" i="0" baseline="0">
              <a:solidFill>
                <a:schemeClr val="dk1"/>
              </a:solidFill>
              <a:effectLst/>
              <a:latin typeface="+mn-ea"/>
              <a:ea typeface="+mn-ea"/>
              <a:cs typeface="+mn-cs"/>
            </a:rPr>
            <a:t>217</a:t>
          </a:r>
          <a:r>
            <a:rPr kumimoji="1" lang="ja-JP" altLang="ja-JP" sz="850" b="0" i="0" baseline="0">
              <a:solidFill>
                <a:schemeClr val="dk1"/>
              </a:solidFill>
              <a:effectLst/>
              <a:latin typeface="+mn-ea"/>
              <a:ea typeface="+mn-ea"/>
              <a:cs typeface="+mn-cs"/>
            </a:rPr>
            <a:t>円の増、土木費 </a:t>
          </a:r>
          <a:r>
            <a:rPr kumimoji="1" lang="en-US" altLang="ja-JP" sz="850" b="0" i="0" baseline="0">
              <a:solidFill>
                <a:schemeClr val="dk1"/>
              </a:solidFill>
              <a:effectLst/>
              <a:latin typeface="+mn-ea"/>
              <a:ea typeface="+mn-ea"/>
              <a:cs typeface="+mn-cs"/>
            </a:rPr>
            <a:t>5,488</a:t>
          </a:r>
          <a:r>
            <a:rPr kumimoji="1" lang="ja-JP" altLang="ja-JP" sz="850" b="0" i="0" baseline="0">
              <a:solidFill>
                <a:schemeClr val="dk1"/>
              </a:solidFill>
              <a:effectLst/>
              <a:latin typeface="+mn-ea"/>
              <a:ea typeface="+mn-ea"/>
              <a:cs typeface="+mn-cs"/>
            </a:rPr>
            <a:t>円の増、教育費 </a:t>
          </a:r>
          <a:r>
            <a:rPr kumimoji="1" lang="en-US" altLang="ja-JP" sz="850" b="0" i="0" baseline="0">
              <a:solidFill>
                <a:schemeClr val="dk1"/>
              </a:solidFill>
              <a:effectLst/>
              <a:latin typeface="+mn-ea"/>
              <a:ea typeface="+mn-ea"/>
              <a:cs typeface="+mn-cs"/>
            </a:rPr>
            <a:t>16,408</a:t>
          </a:r>
          <a:r>
            <a:rPr kumimoji="1" lang="ja-JP" altLang="ja-JP" sz="850" b="0" i="0" baseline="0">
              <a:solidFill>
                <a:schemeClr val="dk1"/>
              </a:solidFill>
              <a:effectLst/>
              <a:latin typeface="+mn-ea"/>
              <a:ea typeface="+mn-ea"/>
              <a:cs typeface="+mn-cs"/>
            </a:rPr>
            <a:t>円の増、公債費 </a:t>
          </a:r>
          <a:r>
            <a:rPr kumimoji="1" lang="en-US" altLang="ja-JP" sz="850" b="0" i="0" baseline="0">
              <a:solidFill>
                <a:schemeClr val="dk1"/>
              </a:solidFill>
              <a:effectLst/>
              <a:latin typeface="+mn-ea"/>
              <a:ea typeface="+mn-ea"/>
              <a:cs typeface="+mn-cs"/>
            </a:rPr>
            <a:t>708</a:t>
          </a:r>
          <a:r>
            <a:rPr kumimoji="1" lang="ja-JP" altLang="ja-JP" sz="850" b="0" i="0" baseline="0">
              <a:solidFill>
                <a:schemeClr val="dk1"/>
              </a:solidFill>
              <a:effectLst/>
              <a:latin typeface="+mn-ea"/>
              <a:ea typeface="+mn-ea"/>
              <a:cs typeface="+mn-cs"/>
            </a:rPr>
            <a:t>円の増）：前年度比</a:t>
          </a:r>
          <a:r>
            <a:rPr kumimoji="1" lang="en-US" altLang="ja-JP" sz="850" b="0" i="0" baseline="0">
              <a:solidFill>
                <a:schemeClr val="dk1"/>
              </a:solidFill>
              <a:effectLst/>
              <a:latin typeface="+mn-ea"/>
              <a:ea typeface="+mn-ea"/>
              <a:cs typeface="+mn-cs"/>
            </a:rPr>
            <a:t>637</a:t>
          </a:r>
          <a:r>
            <a:rPr kumimoji="1" lang="ja-JP" altLang="ja-JP" sz="850" b="0" i="0" baseline="0">
              <a:solidFill>
                <a:schemeClr val="dk1"/>
              </a:solidFill>
              <a:effectLst/>
              <a:latin typeface="+mn-ea"/>
              <a:ea typeface="+mn-ea"/>
              <a:cs typeface="+mn-cs"/>
            </a:rPr>
            <a:t>円の増）したものの、類似団体平均と比較すると教育費以外は低い水準にある。</a:t>
          </a:r>
          <a:endParaRPr lang="ja-JP" altLang="ja-JP" sz="850">
            <a:effectLst/>
            <a:latin typeface="+mn-ea"/>
            <a:ea typeface="+mn-ea"/>
          </a:endParaRPr>
        </a:p>
        <a:p>
          <a:pPr eaLnBrk="1" fontAlgn="auto" latinLnBrk="0" hangingPunct="1"/>
          <a:r>
            <a:rPr kumimoji="1" lang="ja-JP" altLang="ja-JP" sz="850" b="0" i="0" baseline="0">
              <a:solidFill>
                <a:schemeClr val="dk1"/>
              </a:solidFill>
              <a:effectLst/>
              <a:latin typeface="+mn-ea"/>
              <a:ea typeface="+mn-ea"/>
              <a:cs typeface="+mn-cs"/>
            </a:rPr>
            <a:t>　議会費は、議員期末手当の支給率の変更、議会システム更新工事等により</a:t>
          </a:r>
          <a:r>
            <a:rPr kumimoji="1" lang="en-US" altLang="ja-JP" sz="850" b="0" i="0" baseline="0">
              <a:solidFill>
                <a:schemeClr val="dk1"/>
              </a:solidFill>
              <a:effectLst/>
              <a:latin typeface="+mn-ea"/>
              <a:ea typeface="+mn-ea"/>
              <a:cs typeface="+mn-cs"/>
            </a:rPr>
            <a:t>19</a:t>
          </a:r>
          <a:r>
            <a:rPr kumimoji="1" lang="ja-JP" altLang="ja-JP" sz="850" b="0" i="0" baseline="0">
              <a:solidFill>
                <a:schemeClr val="dk1"/>
              </a:solidFill>
              <a:effectLst/>
              <a:latin typeface="+mn-ea"/>
              <a:ea typeface="+mn-ea"/>
              <a:cs typeface="+mn-cs"/>
            </a:rPr>
            <a:t>百万円の増、総務費は、 移住定住施策の積極的な取組による市独自の移住定住関連奨励金の増、にしみのライナーリレーバス実証実験に係る運行事業者への補助金の皆増、合併特例事業債を原資の一部とした振興事業基金への積立て等により</a:t>
          </a:r>
          <a:r>
            <a:rPr kumimoji="1" lang="en-US" altLang="ja-JP" sz="850" b="0" i="0" baseline="0">
              <a:solidFill>
                <a:schemeClr val="dk1"/>
              </a:solidFill>
              <a:effectLst/>
              <a:latin typeface="+mn-ea"/>
              <a:ea typeface="+mn-ea"/>
              <a:cs typeface="+mn-cs"/>
            </a:rPr>
            <a:t>597</a:t>
          </a:r>
          <a:r>
            <a:rPr kumimoji="1" lang="ja-JP" altLang="ja-JP" sz="850" b="0" i="0" baseline="0">
              <a:solidFill>
                <a:schemeClr val="dk1"/>
              </a:solidFill>
              <a:effectLst/>
              <a:latin typeface="+mn-ea"/>
              <a:ea typeface="+mn-ea"/>
              <a:cs typeface="+mn-cs"/>
            </a:rPr>
            <a:t>百万円の増、民生費は、電気価格高騰による施設の電気代の増のほか、介護保険施設民営化に係る移管推進事務委託費（</a:t>
          </a:r>
          <a:r>
            <a:rPr kumimoji="1" lang="en-US" altLang="ja-JP" sz="850" b="0" i="0" baseline="0">
              <a:solidFill>
                <a:schemeClr val="dk1"/>
              </a:solidFill>
              <a:effectLst/>
              <a:latin typeface="+mn-ea"/>
              <a:ea typeface="+mn-ea"/>
              <a:cs typeface="+mn-cs"/>
            </a:rPr>
            <a:t>19</a:t>
          </a:r>
          <a:r>
            <a:rPr kumimoji="1" lang="ja-JP" altLang="ja-JP" sz="850" b="0" i="0" baseline="0">
              <a:solidFill>
                <a:schemeClr val="dk1"/>
              </a:solidFill>
              <a:effectLst/>
              <a:latin typeface="+mn-ea"/>
              <a:ea typeface="+mn-ea"/>
              <a:cs typeface="+mn-cs"/>
            </a:rPr>
            <a:t>百万円）、コロナ交付金を活用した市独自の補助事業の実施等により</a:t>
          </a:r>
          <a:r>
            <a:rPr kumimoji="1" lang="en-US" altLang="ja-JP" sz="850" b="0" i="0" baseline="0">
              <a:solidFill>
                <a:schemeClr val="dk1"/>
              </a:solidFill>
              <a:effectLst/>
              <a:latin typeface="+mn-ea"/>
              <a:ea typeface="+mn-ea"/>
              <a:cs typeface="+mn-cs"/>
            </a:rPr>
            <a:t>604</a:t>
          </a:r>
          <a:r>
            <a:rPr kumimoji="1" lang="ja-JP" altLang="ja-JP" sz="850" b="0" i="0" baseline="0">
              <a:solidFill>
                <a:schemeClr val="dk1"/>
              </a:solidFill>
              <a:effectLst/>
              <a:latin typeface="+mn-ea"/>
              <a:ea typeface="+mn-ea"/>
              <a:cs typeface="+mn-cs"/>
            </a:rPr>
            <a:t>百万円の増となった。</a:t>
          </a:r>
          <a:br>
            <a:rPr kumimoji="1" lang="en-US" altLang="ja-JP" sz="850" b="0" i="0" baseline="0">
              <a:solidFill>
                <a:schemeClr val="dk1"/>
              </a:solidFill>
              <a:effectLst/>
              <a:latin typeface="+mn-ea"/>
              <a:ea typeface="+mn-ea"/>
              <a:cs typeface="+mn-cs"/>
            </a:rPr>
          </a:br>
          <a:r>
            <a:rPr kumimoji="1" lang="ja-JP" altLang="ja-JP" sz="850" b="0" i="0" baseline="0">
              <a:solidFill>
                <a:schemeClr val="dk1"/>
              </a:solidFill>
              <a:effectLst/>
              <a:latin typeface="+mn-ea"/>
              <a:ea typeface="+mn-ea"/>
              <a:cs typeface="+mn-cs"/>
            </a:rPr>
            <a:t>　労働費は、電気価格高騰及びコロナ禍における行動制限の緩和による施設利用者の増等による電気代で</a:t>
          </a:r>
          <a:r>
            <a:rPr kumimoji="1" lang="en-US" altLang="ja-JP" sz="850" b="0" i="0" baseline="0">
              <a:solidFill>
                <a:schemeClr val="dk1"/>
              </a:solidFill>
              <a:effectLst/>
              <a:latin typeface="+mn-ea"/>
              <a:ea typeface="+mn-ea"/>
              <a:cs typeface="+mn-cs"/>
            </a:rPr>
            <a:t>3</a:t>
          </a:r>
          <a:r>
            <a:rPr kumimoji="1" lang="ja-JP" altLang="ja-JP" sz="850" b="0" i="0" baseline="0">
              <a:solidFill>
                <a:schemeClr val="dk1"/>
              </a:solidFill>
              <a:effectLst/>
              <a:latin typeface="+mn-ea"/>
              <a:ea typeface="+mn-ea"/>
              <a:cs typeface="+mn-cs"/>
            </a:rPr>
            <a:t>百万円の増、土木費は、羽根谷だんだん公園キャンプ場整備工事の皆増、市営住宅修繕工事の皆増等のほか、道路ストック老朽化対策事業費等の増により</a:t>
          </a:r>
          <a:r>
            <a:rPr kumimoji="1" lang="en-US" altLang="ja-JP" sz="850" b="0" i="0" baseline="0">
              <a:solidFill>
                <a:schemeClr val="dk1"/>
              </a:solidFill>
              <a:effectLst/>
              <a:latin typeface="+mn-ea"/>
              <a:ea typeface="+mn-ea"/>
              <a:cs typeface="+mn-cs"/>
            </a:rPr>
            <a:t>160</a:t>
          </a:r>
          <a:r>
            <a:rPr kumimoji="1" lang="ja-JP" altLang="ja-JP" sz="850" b="0" i="0" baseline="0">
              <a:solidFill>
                <a:schemeClr val="dk1"/>
              </a:solidFill>
              <a:effectLst/>
              <a:latin typeface="+mn-ea"/>
              <a:ea typeface="+mn-ea"/>
              <a:cs typeface="+mn-cs"/>
            </a:rPr>
            <a:t>百万円の増、教育費は、海津町地区の小学校統合整備事業費の増、歴史民俗資料館リニューアル工事や海津図書館改修工事、給食センター設備更新工事等により、</a:t>
          </a:r>
          <a:r>
            <a:rPr kumimoji="1" lang="en-US" altLang="ja-JP" sz="850" b="0" i="0" baseline="0">
              <a:solidFill>
                <a:schemeClr val="dk1"/>
              </a:solidFill>
              <a:effectLst/>
              <a:latin typeface="+mn-ea"/>
              <a:ea typeface="+mn-ea"/>
              <a:cs typeface="+mn-cs"/>
            </a:rPr>
            <a:t>513</a:t>
          </a:r>
          <a:r>
            <a:rPr kumimoji="1" lang="ja-JP" altLang="ja-JP" sz="850" b="0" i="0" baseline="0">
              <a:solidFill>
                <a:schemeClr val="dk1"/>
              </a:solidFill>
              <a:effectLst/>
              <a:latin typeface="+mn-ea"/>
              <a:ea typeface="+mn-ea"/>
              <a:cs typeface="+mn-cs"/>
            </a:rPr>
            <a:t>百万円の増となった。</a:t>
          </a:r>
          <a:br>
            <a:rPr lang="en-US" altLang="ja-JP" sz="850" b="0" i="0" baseline="0">
              <a:solidFill>
                <a:schemeClr val="dk1"/>
              </a:solidFill>
              <a:effectLst/>
              <a:latin typeface="+mn-ea"/>
              <a:ea typeface="+mn-ea"/>
              <a:cs typeface="+mn-cs"/>
            </a:rPr>
          </a:br>
          <a:r>
            <a:rPr lang="ja-JP" altLang="ja-JP" sz="850" b="0" i="0" baseline="0">
              <a:solidFill>
                <a:schemeClr val="dk1"/>
              </a:solidFill>
              <a:effectLst/>
              <a:latin typeface="+mn-ea"/>
              <a:ea typeface="+mn-ea"/>
              <a:cs typeface="+mn-cs"/>
            </a:rPr>
            <a:t>　</a:t>
          </a:r>
          <a:r>
            <a:rPr kumimoji="1" lang="ja-JP" altLang="ja-JP" sz="850" b="0" i="0" baseline="0">
              <a:solidFill>
                <a:schemeClr val="dk1"/>
              </a:solidFill>
              <a:effectLst/>
              <a:latin typeface="+mn-ea"/>
              <a:ea typeface="+mn-ea"/>
              <a:cs typeface="+mn-cs"/>
            </a:rPr>
            <a:t>一方で、消防費においては、高機能消防指令センター部分更新委託業務の皆減、化学消防ポンプ自動車（化学</a:t>
          </a:r>
          <a:r>
            <a:rPr kumimoji="1" lang="en-US" altLang="ja-JP" sz="850" b="0" i="0" baseline="0">
              <a:solidFill>
                <a:schemeClr val="dk1"/>
              </a:solidFill>
              <a:effectLst/>
              <a:latin typeface="+mn-ea"/>
              <a:ea typeface="+mn-ea"/>
              <a:cs typeface="+mn-cs"/>
            </a:rPr>
            <a:t>Ⅱ</a:t>
          </a:r>
          <a:r>
            <a:rPr kumimoji="1" lang="ja-JP" altLang="ja-JP" sz="850" b="0" i="0" baseline="0">
              <a:solidFill>
                <a:schemeClr val="dk1"/>
              </a:solidFill>
              <a:effectLst/>
              <a:latin typeface="+mn-ea"/>
              <a:ea typeface="+mn-ea"/>
              <a:cs typeface="+mn-cs"/>
            </a:rPr>
            <a:t>型）更新費の皆減など令和</a:t>
          </a:r>
          <a:r>
            <a:rPr kumimoji="1" lang="en-US" altLang="ja-JP" sz="850" b="0" i="0" baseline="0">
              <a:solidFill>
                <a:schemeClr val="dk1"/>
              </a:solidFill>
              <a:effectLst/>
              <a:latin typeface="+mn-ea"/>
              <a:ea typeface="+mn-ea"/>
              <a:cs typeface="+mn-cs"/>
            </a:rPr>
            <a:t>3</a:t>
          </a:r>
          <a:r>
            <a:rPr kumimoji="1" lang="ja-JP" altLang="ja-JP" sz="850" b="0" i="0" baseline="0">
              <a:solidFill>
                <a:schemeClr val="dk1"/>
              </a:solidFill>
              <a:effectLst/>
              <a:latin typeface="+mn-ea"/>
              <a:ea typeface="+mn-ea"/>
              <a:cs typeface="+mn-cs"/>
            </a:rPr>
            <a:t>年度に実施した大規模更新の減等により、</a:t>
          </a:r>
          <a:r>
            <a:rPr kumimoji="1" lang="en-US" altLang="ja-JP" sz="850" b="0" i="0" baseline="0">
              <a:solidFill>
                <a:schemeClr val="dk1"/>
              </a:solidFill>
              <a:effectLst/>
              <a:latin typeface="+mn-ea"/>
              <a:ea typeface="+mn-ea"/>
              <a:cs typeface="+mn-cs"/>
            </a:rPr>
            <a:t>71</a:t>
          </a:r>
          <a:r>
            <a:rPr kumimoji="1" lang="ja-JP" altLang="ja-JP" sz="850" b="0" i="0" baseline="0">
              <a:solidFill>
                <a:schemeClr val="dk1"/>
              </a:solidFill>
              <a:effectLst/>
              <a:latin typeface="+mn-ea"/>
              <a:ea typeface="+mn-ea"/>
              <a:cs typeface="+mn-cs"/>
            </a:rPr>
            <a:t>百万円の減となった。</a:t>
          </a:r>
          <a:endParaRPr lang="ja-JP" altLang="ja-JP" sz="85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岐阜県海津市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a:solidFill>
                <a:schemeClr val="dk1"/>
              </a:solidFill>
              <a:effectLst/>
              <a:latin typeface="+mn-ea"/>
              <a:ea typeface="+mn-ea"/>
              <a:cs typeface="+mn-cs"/>
            </a:rPr>
            <a:t>　</a:t>
          </a:r>
          <a:r>
            <a:rPr kumimoji="1" lang="ja-JP" altLang="ja-JP" sz="850">
              <a:solidFill>
                <a:schemeClr val="dk1"/>
              </a:solidFill>
              <a:effectLst/>
              <a:latin typeface="+mn-ea"/>
              <a:ea typeface="+mn-ea"/>
              <a:cs typeface="+mn-cs"/>
            </a:rPr>
            <a:t>令和</a:t>
          </a:r>
          <a:r>
            <a:rPr kumimoji="1" lang="en-US" altLang="ja-JP" sz="850">
              <a:solidFill>
                <a:schemeClr val="dk1"/>
              </a:solidFill>
              <a:effectLst/>
              <a:latin typeface="+mn-ea"/>
              <a:ea typeface="+mn-ea"/>
              <a:cs typeface="+mn-cs"/>
            </a:rPr>
            <a:t>4</a:t>
          </a:r>
          <a:r>
            <a:rPr kumimoji="1" lang="ja-JP" altLang="ja-JP" sz="850">
              <a:solidFill>
                <a:schemeClr val="dk1"/>
              </a:solidFill>
              <a:effectLst/>
              <a:latin typeface="+mn-ea"/>
              <a:ea typeface="+mn-ea"/>
              <a:cs typeface="+mn-cs"/>
            </a:rPr>
            <a:t>年度の歳入決算額は前年度と比べ</a:t>
          </a:r>
          <a:r>
            <a:rPr kumimoji="1" lang="en-US" altLang="ja-JP" sz="850">
              <a:solidFill>
                <a:schemeClr val="dk1"/>
              </a:solidFill>
              <a:effectLst/>
              <a:latin typeface="+mn-ea"/>
              <a:ea typeface="+mn-ea"/>
              <a:cs typeface="+mn-cs"/>
            </a:rPr>
            <a:t>1,591</a:t>
          </a:r>
          <a:r>
            <a:rPr kumimoji="1" lang="ja-JP" altLang="ja-JP" sz="850">
              <a:solidFill>
                <a:schemeClr val="dk1"/>
              </a:solidFill>
              <a:effectLst/>
              <a:latin typeface="+mn-ea"/>
              <a:ea typeface="+mn-ea"/>
              <a:cs typeface="+mn-cs"/>
            </a:rPr>
            <a:t>百万円の増となった。主な要因は、繰入金で</a:t>
          </a:r>
          <a:r>
            <a:rPr kumimoji="1" lang="en-US" altLang="ja-JP" sz="850">
              <a:solidFill>
                <a:schemeClr val="dk1"/>
              </a:solidFill>
              <a:effectLst/>
              <a:latin typeface="+mn-ea"/>
              <a:ea typeface="+mn-ea"/>
              <a:cs typeface="+mn-cs"/>
            </a:rPr>
            <a:t>663</a:t>
          </a:r>
          <a:r>
            <a:rPr kumimoji="1" lang="ja-JP" altLang="ja-JP" sz="850">
              <a:solidFill>
                <a:schemeClr val="dk1"/>
              </a:solidFill>
              <a:effectLst/>
              <a:latin typeface="+mn-ea"/>
              <a:ea typeface="+mn-ea"/>
              <a:cs typeface="+mn-cs"/>
            </a:rPr>
            <a:t>百万円の増（公共施設整備基金</a:t>
          </a:r>
          <a:r>
            <a:rPr kumimoji="1" lang="en-US" altLang="ja-JP" sz="850">
              <a:solidFill>
                <a:schemeClr val="dk1"/>
              </a:solidFill>
              <a:effectLst/>
              <a:latin typeface="+mn-ea"/>
              <a:ea typeface="+mn-ea"/>
              <a:cs typeface="+mn-cs"/>
            </a:rPr>
            <a:t>150</a:t>
          </a:r>
          <a:r>
            <a:rPr kumimoji="1" lang="ja-JP" altLang="ja-JP" sz="850">
              <a:solidFill>
                <a:schemeClr val="dk1"/>
              </a:solidFill>
              <a:effectLst/>
              <a:latin typeface="+mn-ea"/>
              <a:ea typeface="+mn-ea"/>
              <a:cs typeface="+mn-cs"/>
            </a:rPr>
            <a:t>百万円、環境施設整備基金を</a:t>
          </a:r>
          <a:r>
            <a:rPr kumimoji="1" lang="en-US" altLang="ja-JP" sz="850">
              <a:solidFill>
                <a:schemeClr val="dk1"/>
              </a:solidFill>
              <a:effectLst/>
              <a:latin typeface="+mn-ea"/>
              <a:ea typeface="+mn-ea"/>
              <a:cs typeface="+mn-cs"/>
            </a:rPr>
            <a:t>100</a:t>
          </a:r>
          <a:r>
            <a:rPr kumimoji="1" lang="ja-JP" altLang="ja-JP" sz="850">
              <a:solidFill>
                <a:schemeClr val="dk1"/>
              </a:solidFill>
              <a:effectLst/>
              <a:latin typeface="+mn-ea"/>
              <a:ea typeface="+mn-ea"/>
              <a:cs typeface="+mn-cs"/>
            </a:rPr>
            <a:t>百万円、減債基金を</a:t>
          </a:r>
          <a:r>
            <a:rPr kumimoji="1" lang="en-US" altLang="ja-JP" sz="850">
              <a:solidFill>
                <a:schemeClr val="dk1"/>
              </a:solidFill>
              <a:effectLst/>
              <a:latin typeface="+mn-ea"/>
              <a:ea typeface="+mn-ea"/>
              <a:cs typeface="+mn-cs"/>
            </a:rPr>
            <a:t>367</a:t>
          </a:r>
          <a:r>
            <a:rPr kumimoji="1" lang="ja-JP" altLang="ja-JP" sz="850">
              <a:solidFill>
                <a:schemeClr val="dk1"/>
              </a:solidFill>
              <a:effectLst/>
              <a:latin typeface="+mn-ea"/>
              <a:ea typeface="+mn-ea"/>
              <a:cs typeface="+mn-cs"/>
            </a:rPr>
            <a:t>百万円）、地方債で</a:t>
          </a:r>
          <a:r>
            <a:rPr kumimoji="1" lang="en-US" altLang="ja-JP" sz="850">
              <a:solidFill>
                <a:schemeClr val="dk1"/>
              </a:solidFill>
              <a:effectLst/>
              <a:latin typeface="+mn-ea"/>
              <a:ea typeface="+mn-ea"/>
              <a:cs typeface="+mn-cs"/>
            </a:rPr>
            <a:t>748</a:t>
          </a:r>
          <a:r>
            <a:rPr kumimoji="1" lang="ja-JP" altLang="ja-JP" sz="850">
              <a:solidFill>
                <a:schemeClr val="dk1"/>
              </a:solidFill>
              <a:effectLst/>
              <a:latin typeface="+mn-ea"/>
              <a:ea typeface="+mn-ea"/>
              <a:cs typeface="+mn-cs"/>
            </a:rPr>
            <a:t>百万円の増（普通建設事業費の増等に充てるための合併特例事業債及び過疎対策事業債の借入の増、振興事業基金積立の財源に充てるための合併特例事業債の借入</a:t>
          </a:r>
          <a:r>
            <a:rPr kumimoji="1" lang="en-US" altLang="ja-JP" sz="850">
              <a:solidFill>
                <a:schemeClr val="dk1"/>
              </a:solidFill>
              <a:effectLst/>
              <a:latin typeface="+mn-ea"/>
              <a:ea typeface="+mn-ea"/>
              <a:cs typeface="+mn-cs"/>
            </a:rPr>
            <a:t>800</a:t>
          </a:r>
          <a:r>
            <a:rPr kumimoji="1" lang="ja-JP" altLang="ja-JP" sz="850">
              <a:solidFill>
                <a:schemeClr val="dk1"/>
              </a:solidFill>
              <a:effectLst/>
              <a:latin typeface="+mn-ea"/>
              <a:ea typeface="+mn-ea"/>
              <a:cs typeface="+mn-cs"/>
            </a:rPr>
            <a:t>百万円等による増）である。歳出では、前年度と比べ</a:t>
          </a:r>
          <a:r>
            <a:rPr kumimoji="1" lang="en-US" altLang="ja-JP" sz="850">
              <a:solidFill>
                <a:schemeClr val="dk1"/>
              </a:solidFill>
              <a:effectLst/>
              <a:latin typeface="+mn-ea"/>
              <a:ea typeface="+mn-ea"/>
              <a:cs typeface="+mn-cs"/>
            </a:rPr>
            <a:t>1,946</a:t>
          </a:r>
          <a:r>
            <a:rPr kumimoji="1" lang="ja-JP" altLang="ja-JP" sz="850">
              <a:solidFill>
                <a:schemeClr val="dk1"/>
              </a:solidFill>
              <a:effectLst/>
              <a:latin typeface="+mn-ea"/>
              <a:ea typeface="+mn-ea"/>
              <a:cs typeface="+mn-cs"/>
            </a:rPr>
            <a:t>百万円の増となった。</a:t>
          </a:r>
          <a:r>
            <a:rPr kumimoji="1" lang="ja-JP" altLang="ja-JP" sz="850" b="0" i="0" baseline="0">
              <a:solidFill>
                <a:schemeClr val="dk1"/>
              </a:solidFill>
              <a:effectLst/>
              <a:latin typeface="+mn-ea"/>
              <a:ea typeface="+mn-ea"/>
              <a:cs typeface="+mn-cs"/>
            </a:rPr>
            <a:t>介護保険施設の民営化に伴う整理退職等による人件費</a:t>
          </a:r>
          <a:r>
            <a:rPr kumimoji="1" lang="en-US" altLang="ja-JP" sz="850" b="0" i="0" baseline="0">
              <a:solidFill>
                <a:schemeClr val="dk1"/>
              </a:solidFill>
              <a:effectLst/>
              <a:latin typeface="+mn-ea"/>
              <a:ea typeface="+mn-ea"/>
              <a:cs typeface="+mn-cs"/>
            </a:rPr>
            <a:t>137</a:t>
          </a:r>
          <a:r>
            <a:rPr kumimoji="1" lang="ja-JP" altLang="ja-JP" sz="850" b="0" i="0" baseline="0">
              <a:solidFill>
                <a:schemeClr val="dk1"/>
              </a:solidFill>
              <a:effectLst/>
              <a:latin typeface="+mn-ea"/>
              <a:ea typeface="+mn-ea"/>
              <a:cs typeface="+mn-cs"/>
            </a:rPr>
            <a:t>百万円の増、電気価格高騰による電気代の増等による物件費</a:t>
          </a:r>
          <a:r>
            <a:rPr kumimoji="1" lang="en-US" altLang="ja-JP" sz="850" b="0" i="0" baseline="0">
              <a:solidFill>
                <a:schemeClr val="dk1"/>
              </a:solidFill>
              <a:effectLst/>
              <a:latin typeface="+mn-ea"/>
              <a:ea typeface="+mn-ea"/>
              <a:cs typeface="+mn-cs"/>
            </a:rPr>
            <a:t>180</a:t>
          </a:r>
          <a:r>
            <a:rPr kumimoji="1" lang="ja-JP" altLang="ja-JP" sz="850" b="0" i="0" baseline="0">
              <a:solidFill>
                <a:schemeClr val="dk1"/>
              </a:solidFill>
              <a:effectLst/>
              <a:latin typeface="+mn-ea"/>
              <a:ea typeface="+mn-ea"/>
              <a:cs typeface="+mn-cs"/>
            </a:rPr>
            <a:t>百万円の増、民営化に伴う介護保険施設への負担金</a:t>
          </a:r>
          <a:r>
            <a:rPr kumimoji="1" lang="en-US" altLang="ja-JP" sz="850" b="0" i="0" baseline="0">
              <a:solidFill>
                <a:schemeClr val="dk1"/>
              </a:solidFill>
              <a:effectLst/>
              <a:latin typeface="+mn-ea"/>
              <a:ea typeface="+mn-ea"/>
              <a:cs typeface="+mn-cs"/>
            </a:rPr>
            <a:t>416</a:t>
          </a:r>
          <a:r>
            <a:rPr kumimoji="1" lang="ja-JP" altLang="ja-JP" sz="850" b="0" i="0" baseline="0">
              <a:solidFill>
                <a:schemeClr val="dk1"/>
              </a:solidFill>
              <a:effectLst/>
              <a:latin typeface="+mn-ea"/>
              <a:ea typeface="+mn-ea"/>
              <a:cs typeface="+mn-cs"/>
            </a:rPr>
            <a:t>百万円の増、小学校統合整備工事等の普通建設事業費</a:t>
          </a:r>
          <a:r>
            <a:rPr kumimoji="1" lang="en-US" altLang="ja-JP" sz="850" b="0" i="0" baseline="0">
              <a:solidFill>
                <a:schemeClr val="dk1"/>
              </a:solidFill>
              <a:effectLst/>
              <a:latin typeface="+mn-ea"/>
              <a:ea typeface="+mn-ea"/>
              <a:cs typeface="+mn-cs"/>
            </a:rPr>
            <a:t>841</a:t>
          </a:r>
          <a:r>
            <a:rPr kumimoji="1" lang="ja-JP" altLang="ja-JP" sz="850" b="0" i="0" baseline="0">
              <a:solidFill>
                <a:schemeClr val="dk1"/>
              </a:solidFill>
              <a:effectLst/>
              <a:latin typeface="+mn-ea"/>
              <a:ea typeface="+mn-ea"/>
              <a:cs typeface="+mn-cs"/>
            </a:rPr>
            <a:t>百万円の増</a:t>
          </a:r>
          <a:r>
            <a:rPr kumimoji="1" lang="ja-JP" altLang="ja-JP" sz="850">
              <a:solidFill>
                <a:schemeClr val="dk1"/>
              </a:solidFill>
              <a:effectLst/>
              <a:latin typeface="+mn-ea"/>
              <a:ea typeface="+mn-ea"/>
              <a:cs typeface="+mn-cs"/>
            </a:rPr>
            <a:t>が主な内容である。実質単年度収支額は、</a:t>
          </a:r>
          <a:r>
            <a:rPr kumimoji="1" lang="en-US" altLang="ja-JP" sz="850">
              <a:solidFill>
                <a:schemeClr val="dk1"/>
              </a:solidFill>
              <a:effectLst/>
              <a:latin typeface="+mn-ea"/>
              <a:ea typeface="+mn-ea"/>
              <a:cs typeface="+mn-cs"/>
            </a:rPr>
            <a:t>1,066</a:t>
          </a:r>
          <a:r>
            <a:rPr kumimoji="1" lang="ja-JP" altLang="ja-JP" sz="850">
              <a:solidFill>
                <a:schemeClr val="dk1"/>
              </a:solidFill>
              <a:effectLst/>
              <a:latin typeface="+mn-ea"/>
              <a:ea typeface="+mn-ea"/>
              <a:cs typeface="+mn-cs"/>
            </a:rPr>
            <a:t>百万円から</a:t>
          </a:r>
          <a:r>
            <a:rPr kumimoji="1" lang="en-US" altLang="ja-JP" sz="850">
              <a:solidFill>
                <a:schemeClr val="dk1"/>
              </a:solidFill>
              <a:effectLst/>
              <a:latin typeface="+mn-ea"/>
              <a:ea typeface="+mn-ea"/>
              <a:cs typeface="+mn-cs"/>
            </a:rPr>
            <a:t>399</a:t>
          </a:r>
          <a:r>
            <a:rPr kumimoji="1" lang="ja-JP" altLang="ja-JP" sz="850">
              <a:solidFill>
                <a:schemeClr val="dk1"/>
              </a:solidFill>
              <a:effectLst/>
              <a:latin typeface="+mn-ea"/>
              <a:ea typeface="+mn-ea"/>
              <a:cs typeface="+mn-cs"/>
            </a:rPr>
            <a:t>百万円となったものの、</a:t>
          </a:r>
          <a:r>
            <a:rPr lang="en-US" altLang="ja-JP" sz="850">
              <a:solidFill>
                <a:schemeClr val="dk1"/>
              </a:solidFill>
              <a:effectLst/>
              <a:latin typeface="+mn-ea"/>
              <a:ea typeface="+mn-ea"/>
              <a:cs typeface="+mn-cs"/>
            </a:rPr>
            <a:t>3</a:t>
          </a:r>
          <a:r>
            <a:rPr lang="ja-JP" altLang="ja-JP" sz="850">
              <a:solidFill>
                <a:schemeClr val="dk1"/>
              </a:solidFill>
              <a:effectLst/>
              <a:latin typeface="+mn-ea"/>
              <a:ea typeface="+mn-ea"/>
              <a:cs typeface="+mn-cs"/>
            </a:rPr>
            <a:t>年連続で黒字に転じ、大きく収支は改善している。今後も一定の財政調整基金を確保しながら、健全な財政運営を行っていく。</a:t>
          </a:r>
          <a:endParaRPr lang="ja-JP" altLang="ja-JP" sz="85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岐阜県海津市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solidFill>
                <a:schemeClr val="dk1"/>
              </a:solidFill>
              <a:effectLst/>
              <a:latin typeface="+mn-ea"/>
              <a:ea typeface="+mn-ea"/>
              <a:cs typeface="+mn-cs"/>
            </a:rPr>
            <a:t>　</a:t>
          </a:r>
          <a:r>
            <a:rPr kumimoji="1" lang="ja-JP" altLang="ja-JP" sz="1000" baseline="0">
              <a:solidFill>
                <a:schemeClr val="dk1"/>
              </a:solidFill>
              <a:effectLst/>
              <a:latin typeface="+mn-ea"/>
              <a:ea typeface="+mn-ea"/>
              <a:cs typeface="+mn-cs"/>
            </a:rPr>
            <a:t>令和</a:t>
          </a:r>
          <a:r>
            <a:rPr kumimoji="1" lang="en-US" altLang="ja-JP" sz="1000" baseline="0">
              <a:solidFill>
                <a:schemeClr val="dk1"/>
              </a:solidFill>
              <a:effectLst/>
              <a:latin typeface="+mn-ea"/>
              <a:ea typeface="+mn-ea"/>
              <a:cs typeface="+mn-cs"/>
            </a:rPr>
            <a:t>4</a:t>
          </a:r>
          <a:r>
            <a:rPr kumimoji="1" lang="ja-JP" altLang="ja-JP" sz="1000" baseline="0">
              <a:solidFill>
                <a:schemeClr val="dk1"/>
              </a:solidFill>
              <a:effectLst/>
              <a:latin typeface="+mn-ea"/>
              <a:ea typeface="+mn-ea"/>
              <a:cs typeface="+mn-cs"/>
            </a:rPr>
            <a:t>年度の特別会計及び企業会計の純損益は、国民健康保険特別会計が純利益</a:t>
          </a:r>
          <a:r>
            <a:rPr kumimoji="1" lang="en-US" altLang="ja-JP" sz="1000" baseline="0">
              <a:solidFill>
                <a:schemeClr val="dk1"/>
              </a:solidFill>
              <a:effectLst/>
              <a:latin typeface="+mn-ea"/>
              <a:ea typeface="+mn-ea"/>
              <a:cs typeface="+mn-cs"/>
            </a:rPr>
            <a:t>188</a:t>
          </a:r>
          <a:r>
            <a:rPr kumimoji="1" lang="ja-JP" altLang="ja-JP" sz="1000" baseline="0">
              <a:solidFill>
                <a:schemeClr val="dk1"/>
              </a:solidFill>
              <a:effectLst/>
              <a:latin typeface="+mn-ea"/>
              <a:ea typeface="+mn-ea"/>
              <a:cs typeface="+mn-cs"/>
            </a:rPr>
            <a:t>百万円、介護保険特別会計（保険事業勘定）が純利益</a:t>
          </a:r>
          <a:r>
            <a:rPr kumimoji="1" lang="en-US" altLang="ja-JP" sz="1000" baseline="0">
              <a:solidFill>
                <a:schemeClr val="dk1"/>
              </a:solidFill>
              <a:effectLst/>
              <a:latin typeface="+mn-ea"/>
              <a:ea typeface="+mn-ea"/>
              <a:cs typeface="+mn-cs"/>
            </a:rPr>
            <a:t>423</a:t>
          </a:r>
          <a:r>
            <a:rPr kumimoji="1" lang="ja-JP" altLang="ja-JP" sz="1000" baseline="0">
              <a:solidFill>
                <a:schemeClr val="dk1"/>
              </a:solidFill>
              <a:effectLst/>
              <a:latin typeface="+mn-ea"/>
              <a:ea typeface="+mn-ea"/>
              <a:cs typeface="+mn-cs"/>
            </a:rPr>
            <a:t>百万円、後期高齢者医療特別会計が純利益</a:t>
          </a:r>
          <a:r>
            <a:rPr kumimoji="1" lang="en-US" altLang="ja-JP" sz="1000" baseline="0">
              <a:solidFill>
                <a:schemeClr val="dk1"/>
              </a:solidFill>
              <a:effectLst/>
              <a:latin typeface="+mn-ea"/>
              <a:ea typeface="+mn-ea"/>
              <a:cs typeface="+mn-cs"/>
            </a:rPr>
            <a:t>20</a:t>
          </a:r>
          <a:r>
            <a:rPr kumimoji="1" lang="ja-JP" altLang="ja-JP" sz="1000" baseline="0">
              <a:solidFill>
                <a:schemeClr val="dk1"/>
              </a:solidFill>
              <a:effectLst/>
              <a:latin typeface="+mn-ea"/>
              <a:ea typeface="+mn-ea"/>
              <a:cs typeface="+mn-cs"/>
            </a:rPr>
            <a:t>百万円、水道事業会計が純利益</a:t>
          </a:r>
          <a:r>
            <a:rPr kumimoji="1" lang="en-US" altLang="ja-JP" sz="1000" baseline="0">
              <a:solidFill>
                <a:schemeClr val="dk1"/>
              </a:solidFill>
              <a:effectLst/>
              <a:latin typeface="+mn-ea"/>
              <a:ea typeface="+mn-ea"/>
              <a:cs typeface="+mn-cs"/>
            </a:rPr>
            <a:t>132</a:t>
          </a:r>
          <a:r>
            <a:rPr kumimoji="1" lang="ja-JP" altLang="ja-JP" sz="1000" baseline="0">
              <a:solidFill>
                <a:schemeClr val="dk1"/>
              </a:solidFill>
              <a:effectLst/>
              <a:latin typeface="+mn-ea"/>
              <a:ea typeface="+mn-ea"/>
              <a:cs typeface="+mn-cs"/>
            </a:rPr>
            <a:t>百万円、下水道事業会計が</a:t>
          </a:r>
          <a:r>
            <a:rPr kumimoji="1" lang="en-US" altLang="ja-JP" sz="1000" baseline="0">
              <a:solidFill>
                <a:schemeClr val="dk1"/>
              </a:solidFill>
              <a:effectLst/>
              <a:latin typeface="+mn-ea"/>
              <a:ea typeface="+mn-ea"/>
              <a:cs typeface="+mn-cs"/>
            </a:rPr>
            <a:t>11</a:t>
          </a:r>
          <a:r>
            <a:rPr kumimoji="1" lang="ja-JP" altLang="ja-JP" sz="1000" baseline="0">
              <a:solidFill>
                <a:schemeClr val="dk1"/>
              </a:solidFill>
              <a:effectLst/>
              <a:latin typeface="+mn-ea"/>
              <a:ea typeface="+mn-ea"/>
              <a:cs typeface="+mn-cs"/>
            </a:rPr>
            <a:t>百万円、介護老人福祉施設事業特別会計が純損失</a:t>
          </a:r>
          <a:r>
            <a:rPr kumimoji="1" lang="en-US" altLang="ja-JP" sz="1000" baseline="0">
              <a:solidFill>
                <a:schemeClr val="dk1"/>
              </a:solidFill>
              <a:effectLst/>
              <a:latin typeface="+mn-ea"/>
              <a:ea typeface="+mn-ea"/>
              <a:cs typeface="+mn-cs"/>
            </a:rPr>
            <a:t>62</a:t>
          </a:r>
          <a:r>
            <a:rPr kumimoji="1" lang="ja-JP" altLang="ja-JP" sz="1000" baseline="0">
              <a:solidFill>
                <a:schemeClr val="dk1"/>
              </a:solidFill>
              <a:effectLst/>
              <a:latin typeface="+mn-ea"/>
              <a:ea typeface="+mn-ea"/>
              <a:cs typeface="+mn-cs"/>
            </a:rPr>
            <a:t>百万円、介護老人保健施設事業特別会計</a:t>
          </a:r>
          <a:r>
            <a:rPr kumimoji="1" lang="ja-JP" altLang="ja-JP" sz="1000">
              <a:solidFill>
                <a:schemeClr val="dk1"/>
              </a:solidFill>
              <a:effectLst/>
              <a:latin typeface="+mn-ea"/>
              <a:ea typeface="+mn-ea"/>
              <a:cs typeface="+mn-cs"/>
            </a:rPr>
            <a:t>が純損失</a:t>
          </a:r>
          <a:r>
            <a:rPr kumimoji="1" lang="en-US" altLang="ja-JP" sz="1000">
              <a:solidFill>
                <a:schemeClr val="dk1"/>
              </a:solidFill>
              <a:effectLst/>
              <a:latin typeface="+mn-ea"/>
              <a:ea typeface="+mn-ea"/>
              <a:cs typeface="+mn-cs"/>
            </a:rPr>
            <a:t>39</a:t>
          </a:r>
          <a:r>
            <a:rPr kumimoji="1" lang="ja-JP" altLang="ja-JP" sz="1000">
              <a:solidFill>
                <a:schemeClr val="dk1"/>
              </a:solidFill>
              <a:effectLst/>
              <a:latin typeface="+mn-ea"/>
              <a:ea typeface="+mn-ea"/>
              <a:cs typeface="+mn-cs"/>
            </a:rPr>
            <a:t>百万円</a:t>
          </a:r>
          <a:r>
            <a:rPr kumimoji="1" lang="ja-JP" altLang="ja-JP" sz="1000" baseline="0">
              <a:solidFill>
                <a:schemeClr val="dk1"/>
              </a:solidFill>
              <a:effectLst/>
              <a:latin typeface="+mn-ea"/>
              <a:ea typeface="+mn-ea"/>
              <a:cs typeface="+mn-cs"/>
            </a:rPr>
            <a:t>となっている。</a:t>
          </a:r>
          <a:br>
            <a:rPr kumimoji="1" lang="en-US" altLang="ja-JP" sz="1000">
              <a:solidFill>
                <a:schemeClr val="dk1"/>
              </a:solidFill>
              <a:effectLst/>
              <a:latin typeface="+mn-ea"/>
              <a:ea typeface="+mn-ea"/>
              <a:cs typeface="+mn-cs"/>
            </a:rPr>
          </a:br>
          <a:r>
            <a:rPr kumimoji="1" lang="ja-JP" altLang="ja-JP" sz="1000">
              <a:solidFill>
                <a:schemeClr val="dk1"/>
              </a:solidFill>
              <a:effectLst/>
              <a:latin typeface="+mn-ea"/>
              <a:ea typeface="+mn-ea"/>
              <a:cs typeface="+mn-cs"/>
            </a:rPr>
            <a:t>　標準財政規模比で前年度比較すると、国民健康保険特別会計が</a:t>
          </a:r>
          <a:r>
            <a:rPr kumimoji="1" lang="en-US" altLang="ja-JP" sz="1000">
              <a:solidFill>
                <a:schemeClr val="dk1"/>
              </a:solidFill>
              <a:effectLst/>
              <a:latin typeface="+mn-ea"/>
              <a:ea typeface="+mn-ea"/>
              <a:cs typeface="+mn-cs"/>
            </a:rPr>
            <a:t>1.33</a:t>
          </a:r>
          <a:r>
            <a:rPr kumimoji="1" lang="ja-JP" altLang="ja-JP" sz="1000">
              <a:solidFill>
                <a:schemeClr val="dk1"/>
              </a:solidFill>
              <a:effectLst/>
              <a:latin typeface="+mn-ea"/>
              <a:ea typeface="+mn-ea"/>
              <a:cs typeface="+mn-cs"/>
            </a:rPr>
            <a:t>％低下、</a:t>
          </a:r>
          <a:r>
            <a:rPr kumimoji="1" lang="ja-JP" altLang="ja-JP" sz="1000" baseline="0">
              <a:solidFill>
                <a:schemeClr val="dk1"/>
              </a:solidFill>
              <a:effectLst/>
              <a:latin typeface="+mn-ea"/>
              <a:ea typeface="+mn-ea"/>
              <a:cs typeface="+mn-cs"/>
            </a:rPr>
            <a:t>介護老人保健施設事業特別会計が</a:t>
          </a:r>
          <a:r>
            <a:rPr kumimoji="1" lang="en-US" altLang="ja-JP" sz="1000" baseline="0">
              <a:solidFill>
                <a:schemeClr val="dk1"/>
              </a:solidFill>
              <a:effectLst/>
              <a:latin typeface="+mn-ea"/>
              <a:ea typeface="+mn-ea"/>
              <a:cs typeface="+mn-cs"/>
            </a:rPr>
            <a:t>0.81</a:t>
          </a:r>
          <a:r>
            <a:rPr kumimoji="1" lang="ja-JP" altLang="ja-JP" sz="1000" baseline="0">
              <a:solidFill>
                <a:schemeClr val="dk1"/>
              </a:solidFill>
              <a:effectLst/>
              <a:latin typeface="+mn-ea"/>
              <a:ea typeface="+mn-ea"/>
              <a:cs typeface="+mn-cs"/>
            </a:rPr>
            <a:t>％低下している。</a:t>
          </a:r>
          <a:r>
            <a:rPr kumimoji="1" lang="ja-JP" altLang="ja-JP" sz="1000">
              <a:solidFill>
                <a:schemeClr val="dk1"/>
              </a:solidFill>
              <a:effectLst/>
              <a:latin typeface="+mn-ea"/>
              <a:ea typeface="+mn-ea"/>
              <a:cs typeface="+mn-cs"/>
            </a:rPr>
            <a:t>国民健康保険特別会計は、基金に</a:t>
          </a:r>
          <a:r>
            <a:rPr kumimoji="1" lang="en-US" altLang="ja-JP" sz="1000">
              <a:solidFill>
                <a:schemeClr val="dk1"/>
              </a:solidFill>
              <a:effectLst/>
              <a:latin typeface="+mn-ea"/>
              <a:ea typeface="+mn-ea"/>
              <a:cs typeface="+mn-cs"/>
            </a:rPr>
            <a:t>200</a:t>
          </a:r>
          <a:r>
            <a:rPr kumimoji="1" lang="ja-JP" altLang="ja-JP" sz="1000">
              <a:solidFill>
                <a:schemeClr val="dk1"/>
              </a:solidFill>
              <a:effectLst/>
              <a:latin typeface="+mn-ea"/>
              <a:ea typeface="+mn-ea"/>
              <a:cs typeface="+mn-cs"/>
            </a:rPr>
            <a:t>百万円を積み立てたこと、</a:t>
          </a:r>
          <a:r>
            <a:rPr kumimoji="1" lang="ja-JP" altLang="ja-JP" sz="1000" baseline="0">
              <a:solidFill>
                <a:schemeClr val="dk1"/>
              </a:solidFill>
              <a:effectLst/>
              <a:latin typeface="+mn-ea"/>
              <a:ea typeface="+mn-ea"/>
              <a:cs typeface="+mn-cs"/>
            </a:rPr>
            <a:t>介護老人保健施設事業特別会計は、主に施設運営事業収益（介護保険施設介護料、居宅介護料、利用者等使用料など）が</a:t>
          </a:r>
          <a:r>
            <a:rPr kumimoji="1" lang="en-US" altLang="ja-JP" sz="1000" baseline="0">
              <a:solidFill>
                <a:schemeClr val="dk1"/>
              </a:solidFill>
              <a:effectLst/>
              <a:latin typeface="+mn-ea"/>
              <a:ea typeface="+mn-ea"/>
              <a:cs typeface="+mn-cs"/>
            </a:rPr>
            <a:t>45</a:t>
          </a:r>
          <a:r>
            <a:rPr kumimoji="1" lang="ja-JP" altLang="ja-JP" sz="1000" baseline="0">
              <a:solidFill>
                <a:schemeClr val="dk1"/>
              </a:solidFill>
              <a:effectLst/>
              <a:latin typeface="+mn-ea"/>
              <a:ea typeface="+mn-ea"/>
              <a:cs typeface="+mn-cs"/>
            </a:rPr>
            <a:t>百万円減少したことが要因となっている。</a:t>
          </a:r>
          <a:endParaRPr lang="ja-JP" altLang="ja-JP" sz="1000">
            <a:effectLst/>
            <a:latin typeface="+mn-ea"/>
            <a:ea typeface="+mn-ea"/>
          </a:endParaRPr>
        </a:p>
        <a:p>
          <a:r>
            <a:rPr kumimoji="1" lang="ja-JP" altLang="ja-JP" sz="1000" baseline="0">
              <a:solidFill>
                <a:schemeClr val="dk1"/>
              </a:solidFill>
              <a:effectLst/>
              <a:latin typeface="+mn-ea"/>
              <a:ea typeface="+mn-ea"/>
              <a:cs typeface="+mn-cs"/>
            </a:rPr>
            <a:t>　すべての会計において、連結実績赤字は生じていないが、今後も事務事業の見直し等による支出の抑制に取り組む必要があり、使用料の見直し等による収入の確保など赤字に転じない健全な経営に努めていく必要がある。</a:t>
          </a:r>
          <a:endParaRPr lang="ja-JP" altLang="ja-JP" sz="10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岐阜県海津市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a:solidFill>
                <a:schemeClr val="dk1"/>
              </a:solidFill>
              <a:effectLst/>
              <a:latin typeface="+mn-ea"/>
              <a:ea typeface="+mn-ea"/>
              <a:cs typeface="+mn-cs"/>
            </a:rPr>
            <a:t>　</a:t>
          </a:r>
          <a:r>
            <a:rPr lang="ja-JP" altLang="ja-JP" sz="900" b="0">
              <a:solidFill>
                <a:schemeClr val="dk1"/>
              </a:solidFill>
              <a:effectLst/>
              <a:latin typeface="+mn-ea"/>
              <a:ea typeface="+mn-ea"/>
              <a:cs typeface="+mn-cs"/>
            </a:rPr>
            <a:t>分子を構成する数値について、令和</a:t>
          </a:r>
          <a:r>
            <a:rPr lang="en-US" altLang="ja-JP" sz="900" b="0">
              <a:solidFill>
                <a:schemeClr val="dk1"/>
              </a:solidFill>
              <a:effectLst/>
              <a:latin typeface="+mn-ea"/>
              <a:ea typeface="+mn-ea"/>
              <a:cs typeface="+mn-cs"/>
            </a:rPr>
            <a:t>4</a:t>
          </a:r>
          <a:r>
            <a:rPr lang="ja-JP" altLang="ja-JP" sz="900" b="0">
              <a:solidFill>
                <a:schemeClr val="dk1"/>
              </a:solidFill>
              <a:effectLst/>
              <a:latin typeface="+mn-ea"/>
              <a:ea typeface="+mn-ea"/>
              <a:cs typeface="+mn-cs"/>
            </a:rPr>
            <a:t>年度と令和元年度を比較（実質公債費比率は、過去</a:t>
          </a:r>
          <a:r>
            <a:rPr lang="en-US" altLang="ja-JP" sz="900" b="0">
              <a:solidFill>
                <a:schemeClr val="dk1"/>
              </a:solidFill>
              <a:effectLst/>
              <a:latin typeface="+mn-ea"/>
              <a:ea typeface="+mn-ea"/>
              <a:cs typeface="+mn-cs"/>
            </a:rPr>
            <a:t>3</a:t>
          </a:r>
          <a:r>
            <a:rPr lang="ja-JP" altLang="ja-JP" sz="900" b="0">
              <a:solidFill>
                <a:schemeClr val="dk1"/>
              </a:solidFill>
              <a:effectLst/>
              <a:latin typeface="+mn-ea"/>
              <a:ea typeface="+mn-ea"/>
              <a:cs typeface="+mn-cs"/>
            </a:rPr>
            <a:t>か年における単年度の平均値を用いるため、令和</a:t>
          </a:r>
          <a:r>
            <a:rPr lang="en-US" altLang="ja-JP" sz="900" b="0">
              <a:solidFill>
                <a:schemeClr val="dk1"/>
              </a:solidFill>
              <a:effectLst/>
              <a:latin typeface="+mn-ea"/>
              <a:ea typeface="+mn-ea"/>
              <a:cs typeface="+mn-cs"/>
            </a:rPr>
            <a:t>4</a:t>
          </a:r>
          <a:r>
            <a:rPr lang="ja-JP" altLang="ja-JP" sz="900" b="0">
              <a:solidFill>
                <a:schemeClr val="dk1"/>
              </a:solidFill>
              <a:effectLst/>
              <a:latin typeface="+mn-ea"/>
              <a:ea typeface="+mn-ea"/>
              <a:cs typeface="+mn-cs"/>
            </a:rPr>
            <a:t>年度の数値と除外した令和元年度の数値を比較）すると、</a:t>
          </a:r>
          <a:r>
            <a:rPr lang="en-US" altLang="ja-JP" sz="900" b="0">
              <a:solidFill>
                <a:schemeClr val="dk1"/>
              </a:solidFill>
              <a:effectLst/>
              <a:latin typeface="+mn-ea"/>
              <a:ea typeface="+mn-ea"/>
              <a:cs typeface="+mn-cs"/>
            </a:rPr>
            <a:t>58</a:t>
          </a:r>
          <a:r>
            <a:rPr lang="ja-JP" altLang="ja-JP" sz="900" b="0">
              <a:solidFill>
                <a:schemeClr val="dk1"/>
              </a:solidFill>
              <a:effectLst/>
              <a:latin typeface="+mn-ea"/>
              <a:ea typeface="+mn-ea"/>
              <a:cs typeface="+mn-cs"/>
            </a:rPr>
            <a:t>百万円減少している。</a:t>
          </a:r>
          <a:br>
            <a:rPr lang="en-US" altLang="ja-JP" sz="900" b="0">
              <a:solidFill>
                <a:schemeClr val="dk1"/>
              </a:solidFill>
              <a:effectLst/>
              <a:latin typeface="+mn-ea"/>
              <a:ea typeface="+mn-ea"/>
              <a:cs typeface="+mn-cs"/>
            </a:rPr>
          </a:br>
          <a:r>
            <a:rPr lang="ja-JP" altLang="ja-JP" sz="900" b="0">
              <a:solidFill>
                <a:schemeClr val="dk1"/>
              </a:solidFill>
              <a:effectLst/>
              <a:latin typeface="+mn-ea"/>
              <a:ea typeface="+mn-ea"/>
              <a:cs typeface="+mn-cs"/>
            </a:rPr>
            <a:t>　合併特例債等（平成</a:t>
          </a:r>
          <a:r>
            <a:rPr lang="en-US" altLang="ja-JP" sz="900" b="0">
              <a:solidFill>
                <a:schemeClr val="dk1"/>
              </a:solidFill>
              <a:effectLst/>
              <a:latin typeface="+mn-ea"/>
              <a:ea typeface="+mn-ea"/>
              <a:cs typeface="+mn-cs"/>
            </a:rPr>
            <a:t>29</a:t>
          </a:r>
          <a:r>
            <a:rPr lang="ja-JP" altLang="ja-JP" sz="900" b="0">
              <a:solidFill>
                <a:schemeClr val="dk1"/>
              </a:solidFill>
              <a:effectLst/>
              <a:latin typeface="+mn-ea"/>
              <a:ea typeface="+mn-ea"/>
              <a:cs typeface="+mn-cs"/>
            </a:rPr>
            <a:t>年度、平成</a:t>
          </a:r>
          <a:r>
            <a:rPr lang="en-US" altLang="ja-JP" sz="900" b="0">
              <a:solidFill>
                <a:schemeClr val="dk1"/>
              </a:solidFill>
              <a:effectLst/>
              <a:latin typeface="+mn-ea"/>
              <a:ea typeface="+mn-ea"/>
              <a:cs typeface="+mn-cs"/>
            </a:rPr>
            <a:t>30</a:t>
          </a:r>
          <a:r>
            <a:rPr lang="ja-JP" altLang="ja-JP" sz="900" b="0">
              <a:solidFill>
                <a:schemeClr val="dk1"/>
              </a:solidFill>
              <a:effectLst/>
              <a:latin typeface="+mn-ea"/>
              <a:ea typeface="+mn-ea"/>
              <a:cs typeface="+mn-cs"/>
            </a:rPr>
            <a:t>年度、令和元年度同意債）の元金償還開始等により、公債費充当一般財源等の額が増加（令和</a:t>
          </a:r>
          <a:r>
            <a:rPr lang="en-US" altLang="ja-JP" sz="900" b="0">
              <a:solidFill>
                <a:schemeClr val="dk1"/>
              </a:solidFill>
              <a:effectLst/>
              <a:latin typeface="+mn-ea"/>
              <a:ea typeface="+mn-ea"/>
              <a:cs typeface="+mn-cs"/>
            </a:rPr>
            <a:t>4</a:t>
          </a:r>
          <a:r>
            <a:rPr lang="ja-JP" altLang="ja-JP" sz="900" b="0">
              <a:solidFill>
                <a:schemeClr val="dk1"/>
              </a:solidFill>
              <a:effectLst/>
              <a:latin typeface="+mn-ea"/>
              <a:ea typeface="+mn-ea"/>
              <a:cs typeface="+mn-cs"/>
            </a:rPr>
            <a:t>年度と令和元年度の比較で</a:t>
          </a:r>
          <a:r>
            <a:rPr lang="en-US" altLang="ja-JP" sz="900" b="0">
              <a:solidFill>
                <a:schemeClr val="dk1"/>
              </a:solidFill>
              <a:effectLst/>
              <a:latin typeface="+mn-ea"/>
              <a:ea typeface="+mn-ea"/>
              <a:cs typeface="+mn-cs"/>
            </a:rPr>
            <a:t>+119</a:t>
          </a:r>
          <a:r>
            <a:rPr lang="ja-JP" altLang="ja-JP" sz="900" b="0">
              <a:solidFill>
                <a:schemeClr val="dk1"/>
              </a:solidFill>
              <a:effectLst/>
              <a:latin typeface="+mn-ea"/>
              <a:ea typeface="+mn-ea"/>
              <a:cs typeface="+mn-cs"/>
            </a:rPr>
            <a:t>百万円）しているものの、公営企業への繰入金がそれ以上に減少（令和</a:t>
          </a:r>
          <a:r>
            <a:rPr lang="en-US" altLang="ja-JP" sz="900" b="0">
              <a:solidFill>
                <a:schemeClr val="dk1"/>
              </a:solidFill>
              <a:effectLst/>
              <a:latin typeface="+mn-ea"/>
              <a:ea typeface="+mn-ea"/>
              <a:cs typeface="+mn-cs"/>
            </a:rPr>
            <a:t>4</a:t>
          </a:r>
          <a:r>
            <a:rPr lang="ja-JP" altLang="ja-JP" sz="900" b="0">
              <a:solidFill>
                <a:schemeClr val="dk1"/>
              </a:solidFill>
              <a:effectLst/>
              <a:latin typeface="+mn-ea"/>
              <a:ea typeface="+mn-ea"/>
              <a:cs typeface="+mn-cs"/>
            </a:rPr>
            <a:t>年度と令和元年度の比較で▲</a:t>
          </a:r>
          <a:r>
            <a:rPr lang="en-US" altLang="ja-JP" sz="900" b="0">
              <a:solidFill>
                <a:schemeClr val="dk1"/>
              </a:solidFill>
              <a:effectLst/>
              <a:latin typeface="+mn-ea"/>
              <a:ea typeface="+mn-ea"/>
              <a:cs typeface="+mn-cs"/>
            </a:rPr>
            <a:t>173</a:t>
          </a:r>
          <a:r>
            <a:rPr lang="ja-JP" altLang="ja-JP" sz="900" b="0">
              <a:solidFill>
                <a:schemeClr val="dk1"/>
              </a:solidFill>
              <a:effectLst/>
              <a:latin typeface="+mn-ea"/>
              <a:ea typeface="+mn-ea"/>
              <a:cs typeface="+mn-cs"/>
            </a:rPr>
            <a:t>百万円。主に、下水道事業において資本費平準化債を財源として地方債の償還を行ったことによる。）したことが主な要因である。</a:t>
          </a:r>
          <a:endParaRPr lang="ja-JP" altLang="ja-JP" sz="900">
            <a:effectLst/>
            <a:latin typeface="+mn-ea"/>
            <a:ea typeface="+mn-ea"/>
          </a:endParaRPr>
        </a:p>
        <a:p>
          <a:r>
            <a:rPr lang="ja-JP" altLang="ja-JP" sz="900" b="0">
              <a:solidFill>
                <a:schemeClr val="dk1"/>
              </a:solidFill>
              <a:effectLst/>
              <a:latin typeface="+mn-ea"/>
              <a:ea typeface="+mn-ea"/>
              <a:cs typeface="+mn-cs"/>
            </a:rPr>
            <a:t>　</a:t>
          </a:r>
          <a:r>
            <a:rPr kumimoji="1" lang="ja-JP" altLang="ja-JP" sz="900" b="0">
              <a:solidFill>
                <a:schemeClr val="dk1"/>
              </a:solidFill>
              <a:effectLst/>
              <a:latin typeface="+mn-ea"/>
              <a:ea typeface="+mn-ea"/>
              <a:cs typeface="+mn-cs"/>
            </a:rPr>
            <a:t>今後も、大規模</a:t>
          </a:r>
          <a:r>
            <a:rPr kumimoji="1" lang="ja-JP" altLang="ja-JP" sz="900">
              <a:solidFill>
                <a:schemeClr val="dk1"/>
              </a:solidFill>
              <a:effectLst/>
              <a:latin typeface="+mn-ea"/>
              <a:ea typeface="+mn-ea"/>
              <a:cs typeface="+mn-cs"/>
            </a:rPr>
            <a:t>事業により発行した地方債の元金償還開始により、元利償還金や算入公債費等は増加する見込みであるため、引き続き、地方交付税が措置される有利な地方債を活用するなど、計画的な地方債発行に取り組み、後年の財政運営に大きな負担とならないよう、公債費の抑制に努めていく。</a:t>
          </a:r>
          <a:endParaRPr lang="ja-JP" altLang="ja-JP" sz="900">
            <a:effectLst/>
            <a:latin typeface="+mn-ea"/>
            <a:ea typeface="+mn-ea"/>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岐阜県海津市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令和</a:t>
          </a:r>
          <a:r>
            <a:rPr kumimoji="1" lang="en-US" altLang="ja-JP" sz="1000">
              <a:solidFill>
                <a:schemeClr val="dk1"/>
              </a:solidFill>
              <a:effectLst/>
              <a:latin typeface="+mn-ea"/>
              <a:ea typeface="+mn-ea"/>
              <a:cs typeface="+mn-cs"/>
            </a:rPr>
            <a:t>4</a:t>
          </a:r>
          <a:r>
            <a:rPr kumimoji="1" lang="ja-JP" altLang="ja-JP" sz="1000">
              <a:solidFill>
                <a:schemeClr val="dk1"/>
              </a:solidFill>
              <a:effectLst/>
              <a:latin typeface="+mn-ea"/>
              <a:ea typeface="+mn-ea"/>
              <a:cs typeface="+mn-cs"/>
            </a:rPr>
            <a:t>年度の将来負担比率について前年度と比較すると、分子を構成する将来負担額は、一般会計等に係る地方債の現在高の減少（前年度比▲</a:t>
          </a:r>
          <a:r>
            <a:rPr kumimoji="1" lang="en-US" altLang="ja-JP" sz="1000">
              <a:solidFill>
                <a:schemeClr val="dk1"/>
              </a:solidFill>
              <a:effectLst/>
              <a:latin typeface="+mn-ea"/>
              <a:ea typeface="+mn-ea"/>
              <a:cs typeface="+mn-cs"/>
            </a:rPr>
            <a:t>26</a:t>
          </a:r>
          <a:r>
            <a:rPr kumimoji="1" lang="ja-JP" altLang="ja-JP" sz="1000">
              <a:solidFill>
                <a:schemeClr val="dk1"/>
              </a:solidFill>
              <a:effectLst/>
              <a:latin typeface="+mn-ea"/>
              <a:ea typeface="+mn-ea"/>
              <a:cs typeface="+mn-cs"/>
            </a:rPr>
            <a:t>百万円）、公営企業の地方債残高の減少に伴う繰入見込額の減少（前年度比▲</a:t>
          </a:r>
          <a:r>
            <a:rPr kumimoji="1" lang="en-US" altLang="ja-JP" sz="1000">
              <a:solidFill>
                <a:schemeClr val="dk1"/>
              </a:solidFill>
              <a:effectLst/>
              <a:latin typeface="+mn-ea"/>
              <a:ea typeface="+mn-ea"/>
              <a:cs typeface="+mn-cs"/>
            </a:rPr>
            <a:t>271</a:t>
          </a:r>
          <a:r>
            <a:rPr kumimoji="1" lang="ja-JP" altLang="ja-JP" sz="1000">
              <a:solidFill>
                <a:schemeClr val="dk1"/>
              </a:solidFill>
              <a:effectLst/>
              <a:latin typeface="+mn-ea"/>
              <a:ea typeface="+mn-ea"/>
              <a:cs typeface="+mn-cs"/>
            </a:rPr>
            <a:t>百万円）により</a:t>
          </a:r>
          <a:r>
            <a:rPr kumimoji="1" lang="en-US" altLang="ja-JP" sz="1000">
              <a:solidFill>
                <a:schemeClr val="dk1"/>
              </a:solidFill>
              <a:effectLst/>
              <a:latin typeface="+mn-ea"/>
              <a:ea typeface="+mn-ea"/>
              <a:cs typeface="+mn-cs"/>
            </a:rPr>
            <a:t>74</a:t>
          </a:r>
          <a:r>
            <a:rPr kumimoji="1" lang="ja-JP" altLang="ja-JP" sz="1000">
              <a:solidFill>
                <a:schemeClr val="dk1"/>
              </a:solidFill>
              <a:effectLst/>
              <a:latin typeface="+mn-ea"/>
              <a:ea typeface="+mn-ea"/>
              <a:cs typeface="+mn-cs"/>
            </a:rPr>
            <a:t>百万円減少した。</a:t>
          </a:r>
          <a:endParaRPr lang="ja-JP" altLang="ja-JP" sz="1000">
            <a:effectLst/>
            <a:latin typeface="+mn-ea"/>
            <a:ea typeface="+mn-ea"/>
          </a:endParaRPr>
        </a:p>
        <a:p>
          <a:r>
            <a:rPr kumimoji="1" lang="ja-JP" altLang="ja-JP" sz="1000">
              <a:solidFill>
                <a:schemeClr val="dk1"/>
              </a:solidFill>
              <a:effectLst/>
              <a:latin typeface="+mn-ea"/>
              <a:ea typeface="+mn-ea"/>
              <a:cs typeface="+mn-cs"/>
            </a:rPr>
            <a:t>　また、将来負担額から控除する充当可能財源等は、充当可能基金が増加（前年度比</a:t>
          </a:r>
          <a:r>
            <a:rPr kumimoji="1" lang="en-US" altLang="ja-JP" sz="1000">
              <a:solidFill>
                <a:schemeClr val="dk1"/>
              </a:solidFill>
              <a:effectLst/>
              <a:latin typeface="+mn-ea"/>
              <a:ea typeface="+mn-ea"/>
              <a:cs typeface="+mn-cs"/>
            </a:rPr>
            <a:t>+196</a:t>
          </a:r>
          <a:r>
            <a:rPr kumimoji="1" lang="ja-JP" altLang="ja-JP" sz="1000">
              <a:solidFill>
                <a:schemeClr val="dk1"/>
              </a:solidFill>
              <a:effectLst/>
              <a:latin typeface="+mn-ea"/>
              <a:ea typeface="+mn-ea"/>
              <a:cs typeface="+mn-cs"/>
            </a:rPr>
            <a:t>百万円）したものの、基準財政需要額算入見込額が減少（前年度比▲</a:t>
          </a:r>
          <a:r>
            <a:rPr kumimoji="1" lang="en-US" altLang="ja-JP" sz="1000">
              <a:solidFill>
                <a:schemeClr val="dk1"/>
              </a:solidFill>
              <a:effectLst/>
              <a:latin typeface="+mn-ea"/>
              <a:ea typeface="+mn-ea"/>
              <a:cs typeface="+mn-cs"/>
            </a:rPr>
            <a:t>233</a:t>
          </a:r>
          <a:r>
            <a:rPr kumimoji="1" lang="ja-JP" altLang="ja-JP" sz="1000">
              <a:solidFill>
                <a:schemeClr val="dk1"/>
              </a:solidFill>
              <a:effectLst/>
              <a:latin typeface="+mn-ea"/>
              <a:ea typeface="+mn-ea"/>
              <a:cs typeface="+mn-cs"/>
            </a:rPr>
            <a:t>百万円）したことにより、</a:t>
          </a:r>
          <a:r>
            <a:rPr kumimoji="1" lang="en-US" altLang="ja-JP" sz="1000">
              <a:solidFill>
                <a:schemeClr val="dk1"/>
              </a:solidFill>
              <a:effectLst/>
              <a:latin typeface="+mn-ea"/>
              <a:ea typeface="+mn-ea"/>
              <a:cs typeface="+mn-cs"/>
            </a:rPr>
            <a:t>37</a:t>
          </a:r>
          <a:r>
            <a:rPr kumimoji="1" lang="ja-JP" altLang="ja-JP" sz="1000">
              <a:solidFill>
                <a:schemeClr val="dk1"/>
              </a:solidFill>
              <a:effectLst/>
              <a:latin typeface="+mn-ea"/>
              <a:ea typeface="+mn-ea"/>
              <a:cs typeface="+mn-cs"/>
            </a:rPr>
            <a:t>百万円減少した。</a:t>
          </a:r>
          <a:br>
            <a:rPr kumimoji="1" lang="en-US" altLang="ja-JP" sz="1000">
              <a:solidFill>
                <a:schemeClr val="dk1"/>
              </a:solidFill>
              <a:effectLst/>
              <a:latin typeface="+mn-ea"/>
              <a:ea typeface="+mn-ea"/>
              <a:cs typeface="+mn-cs"/>
            </a:rPr>
          </a:br>
          <a:r>
            <a:rPr kumimoji="1" lang="ja-JP" altLang="ja-JP" sz="1000">
              <a:solidFill>
                <a:schemeClr val="dk1"/>
              </a:solidFill>
              <a:effectLst/>
              <a:latin typeface="+mn-ea"/>
              <a:ea typeface="+mn-ea"/>
              <a:cs typeface="+mn-cs"/>
            </a:rPr>
            <a:t>　よって、充当可能財源等よりも将来負担額の減少額が大きいため、将来負担比率の分子は</a:t>
          </a:r>
          <a:r>
            <a:rPr kumimoji="1" lang="en-US" altLang="ja-JP" sz="1000">
              <a:solidFill>
                <a:schemeClr val="dk1"/>
              </a:solidFill>
              <a:effectLst/>
              <a:latin typeface="+mn-ea"/>
              <a:ea typeface="+mn-ea"/>
              <a:cs typeface="+mn-cs"/>
            </a:rPr>
            <a:t>36</a:t>
          </a:r>
          <a:r>
            <a:rPr kumimoji="1" lang="ja-JP" altLang="ja-JP" sz="1000">
              <a:solidFill>
                <a:schemeClr val="dk1"/>
              </a:solidFill>
              <a:effectLst/>
              <a:latin typeface="+mn-ea"/>
              <a:ea typeface="+mn-ea"/>
              <a:cs typeface="+mn-cs"/>
            </a:rPr>
            <a:t>百万円減少した。</a:t>
          </a:r>
          <a:endParaRPr lang="ja-JP" altLang="ja-JP" sz="1000">
            <a:effectLst/>
            <a:latin typeface="+mn-ea"/>
            <a:ea typeface="+mn-ea"/>
          </a:endParaRPr>
        </a:p>
        <a:p>
          <a:r>
            <a:rPr kumimoji="1" lang="ja-JP" altLang="ja-JP" sz="1000">
              <a:solidFill>
                <a:schemeClr val="dk1"/>
              </a:solidFill>
              <a:effectLst/>
              <a:latin typeface="+mn-ea"/>
              <a:ea typeface="+mn-ea"/>
              <a:cs typeface="+mn-cs"/>
            </a:rPr>
            <a:t>　今後も、歳入確保や歳出抑制により、充当可能基金の減少を抑え、財政の健全化に向け、より一層の行財政改革に取り組んでいく。</a:t>
          </a:r>
          <a:endParaRPr lang="ja-JP" altLang="ja-JP" sz="10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岐阜県海津市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基金全体では、</a:t>
          </a:r>
          <a:r>
            <a:rPr kumimoji="1" lang="en-US" altLang="ja-JP" sz="1300">
              <a:solidFill>
                <a:schemeClr val="dk1"/>
              </a:solidFill>
              <a:effectLst/>
              <a:latin typeface="+mn-lt"/>
              <a:ea typeface="+mn-ea"/>
              <a:cs typeface="+mn-cs"/>
            </a:rPr>
            <a:t>1,513</a:t>
          </a:r>
          <a:r>
            <a:rPr kumimoji="1" lang="ja-JP" altLang="ja-JP" sz="1300">
              <a:solidFill>
                <a:schemeClr val="dk1"/>
              </a:solidFill>
              <a:effectLst/>
              <a:latin typeface="+mn-lt"/>
              <a:ea typeface="+mn-ea"/>
              <a:cs typeface="+mn-cs"/>
            </a:rPr>
            <a:t>百万円を積み立て、</a:t>
          </a:r>
          <a:r>
            <a:rPr kumimoji="1" lang="en-US" altLang="ja-JP" sz="1300">
              <a:solidFill>
                <a:schemeClr val="dk1"/>
              </a:solidFill>
              <a:effectLst/>
              <a:latin typeface="+mn-lt"/>
              <a:ea typeface="+mn-ea"/>
              <a:cs typeface="+mn-cs"/>
            </a:rPr>
            <a:t>697</a:t>
          </a:r>
          <a:r>
            <a:rPr kumimoji="1" lang="ja-JP" altLang="ja-JP" sz="1300">
              <a:solidFill>
                <a:schemeClr val="dk1"/>
              </a:solidFill>
              <a:effectLst/>
              <a:latin typeface="+mn-lt"/>
              <a:ea typeface="+mn-ea"/>
              <a:cs typeface="+mn-cs"/>
            </a:rPr>
            <a:t>百万円を取り崩したことにより、令和</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年度末残高は、前年度末残高と比較して</a:t>
          </a:r>
          <a:r>
            <a:rPr kumimoji="1" lang="en-US" altLang="ja-JP" sz="1300">
              <a:solidFill>
                <a:schemeClr val="dk1"/>
              </a:solidFill>
              <a:effectLst/>
              <a:latin typeface="+mn-lt"/>
              <a:ea typeface="+mn-ea"/>
              <a:cs typeface="+mn-cs"/>
            </a:rPr>
            <a:t>816</a:t>
          </a:r>
          <a:r>
            <a:rPr kumimoji="1" lang="ja-JP" altLang="ja-JP" sz="1300">
              <a:solidFill>
                <a:schemeClr val="dk1"/>
              </a:solidFill>
              <a:effectLst/>
              <a:latin typeface="+mn-lt"/>
              <a:ea typeface="+mn-ea"/>
              <a:cs typeface="+mn-cs"/>
            </a:rPr>
            <a:t>百万円増加し、</a:t>
          </a:r>
          <a:r>
            <a:rPr kumimoji="1" lang="en-US" altLang="ja-JP" sz="1300">
              <a:solidFill>
                <a:schemeClr val="dk1"/>
              </a:solidFill>
              <a:effectLst/>
              <a:latin typeface="+mn-lt"/>
              <a:ea typeface="+mn-ea"/>
              <a:cs typeface="+mn-cs"/>
            </a:rPr>
            <a:t>5,798</a:t>
          </a:r>
          <a:r>
            <a:rPr kumimoji="1" lang="ja-JP" altLang="ja-JP" sz="1300">
              <a:solidFill>
                <a:schemeClr val="dk1"/>
              </a:solidFill>
              <a:effectLst/>
              <a:latin typeface="+mn-lt"/>
              <a:ea typeface="+mn-ea"/>
              <a:cs typeface="+mn-cs"/>
            </a:rPr>
            <a:t>百万円となった。</a:t>
          </a:r>
          <a:endParaRPr lang="ja-JP" altLang="ja-JP" sz="1300">
            <a:effectLst/>
          </a:endParaRPr>
        </a:p>
        <a:p>
          <a:r>
            <a:rPr lang="ja-JP" altLang="ja-JP" sz="1300">
              <a:solidFill>
                <a:schemeClr val="dk1"/>
              </a:solidFill>
              <a:effectLst/>
              <a:latin typeface="+mn-lt"/>
              <a:ea typeface="+mn-ea"/>
              <a:cs typeface="+mn-cs"/>
            </a:rPr>
            <a:t>　増加した要因は、財政調整基金に</a:t>
          </a:r>
          <a:r>
            <a:rPr lang="en-US" altLang="ja-JP" sz="1300">
              <a:solidFill>
                <a:schemeClr val="dk1"/>
              </a:solidFill>
              <a:effectLst/>
              <a:latin typeface="+mn-lt"/>
              <a:ea typeface="+mn-ea"/>
              <a:cs typeface="+mn-cs"/>
            </a:rPr>
            <a:t>603</a:t>
          </a:r>
          <a:r>
            <a:rPr lang="ja-JP" altLang="ja-JP" sz="1300">
              <a:solidFill>
                <a:schemeClr val="dk1"/>
              </a:solidFill>
              <a:effectLst/>
              <a:latin typeface="+mn-lt"/>
              <a:ea typeface="+mn-ea"/>
              <a:cs typeface="+mn-cs"/>
            </a:rPr>
            <a:t>百万円を積み立てたこと、振興事業基金に</a:t>
          </a:r>
          <a:r>
            <a:rPr lang="en-US" altLang="ja-JP" sz="1300">
              <a:solidFill>
                <a:schemeClr val="dk1"/>
              </a:solidFill>
              <a:effectLst/>
              <a:latin typeface="+mn-lt"/>
              <a:ea typeface="+mn-ea"/>
              <a:cs typeface="+mn-cs"/>
            </a:rPr>
            <a:t>850</a:t>
          </a:r>
          <a:r>
            <a:rPr lang="ja-JP" altLang="ja-JP" sz="1300">
              <a:solidFill>
                <a:schemeClr val="dk1"/>
              </a:solidFill>
              <a:effectLst/>
              <a:latin typeface="+mn-lt"/>
              <a:ea typeface="+mn-ea"/>
              <a:cs typeface="+mn-cs"/>
            </a:rPr>
            <a:t>百万円を積み立てたことで、その他にもふるさと応援基金に</a:t>
          </a:r>
          <a:r>
            <a:rPr lang="en-US" altLang="ja-JP" sz="1300">
              <a:solidFill>
                <a:schemeClr val="dk1"/>
              </a:solidFill>
              <a:effectLst/>
              <a:latin typeface="+mn-lt"/>
              <a:ea typeface="+mn-ea"/>
              <a:cs typeface="+mn-cs"/>
            </a:rPr>
            <a:t>56</a:t>
          </a:r>
          <a:r>
            <a:rPr lang="ja-JP" altLang="ja-JP" sz="1300">
              <a:solidFill>
                <a:schemeClr val="dk1"/>
              </a:solidFill>
              <a:effectLst/>
              <a:latin typeface="+mn-lt"/>
              <a:ea typeface="+mn-ea"/>
              <a:cs typeface="+mn-cs"/>
            </a:rPr>
            <a:t>百万円を積み立てたことで</a:t>
          </a:r>
          <a:r>
            <a:rPr kumimoji="1" lang="ja-JP" altLang="ja-JP" sz="1300">
              <a:solidFill>
                <a:schemeClr val="dk1"/>
              </a:solidFill>
              <a:effectLst/>
              <a:latin typeface="+mn-lt"/>
              <a:ea typeface="+mn-ea"/>
              <a:cs typeface="+mn-cs"/>
            </a:rPr>
            <a:t>基金全体が増加した。</a:t>
          </a:r>
          <a:br>
            <a:rPr kumimoji="1" lang="en-US" altLang="ja-JP" sz="1300">
              <a:solidFill>
                <a:schemeClr val="dk1"/>
              </a:solidFill>
              <a:effectLst/>
              <a:latin typeface="+mn-lt"/>
              <a:ea typeface="+mn-ea"/>
              <a:cs typeface="+mn-cs"/>
            </a:rPr>
          </a:b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基金を積み立てるには歳入確保、歳出抑制により決算剰余金を確保する必要がある。基金への積み立てを困難としていたなか、財政調整基金に令和</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年度は</a:t>
          </a:r>
          <a:r>
            <a:rPr kumimoji="1" lang="en-US" altLang="ja-JP" sz="1300">
              <a:solidFill>
                <a:schemeClr val="dk1"/>
              </a:solidFill>
              <a:effectLst/>
              <a:latin typeface="+mn-lt"/>
              <a:ea typeface="+mn-ea"/>
              <a:cs typeface="+mn-cs"/>
            </a:rPr>
            <a:t>983</a:t>
          </a:r>
          <a:r>
            <a:rPr kumimoji="1" lang="ja-JP" altLang="ja-JP" sz="1300">
              <a:solidFill>
                <a:schemeClr val="dk1"/>
              </a:solidFill>
              <a:effectLst/>
              <a:latin typeface="+mn-lt"/>
              <a:ea typeface="+mn-ea"/>
              <a:cs typeface="+mn-cs"/>
            </a:rPr>
            <a:t>百万円、令和</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年度は</a:t>
          </a:r>
          <a:r>
            <a:rPr kumimoji="1" lang="en-US" altLang="ja-JP" sz="1300">
              <a:solidFill>
                <a:schemeClr val="dk1"/>
              </a:solidFill>
              <a:effectLst/>
              <a:latin typeface="+mn-lt"/>
              <a:ea typeface="+mn-ea"/>
              <a:cs typeface="+mn-cs"/>
            </a:rPr>
            <a:t>603</a:t>
          </a:r>
          <a:r>
            <a:rPr kumimoji="1" lang="ja-JP" altLang="ja-JP" sz="1300">
              <a:solidFill>
                <a:schemeClr val="dk1"/>
              </a:solidFill>
              <a:effectLst/>
              <a:latin typeface="+mn-lt"/>
              <a:ea typeface="+mn-ea"/>
              <a:cs typeface="+mn-cs"/>
            </a:rPr>
            <a:t>百万円を積み立てることができた。今後も基金の取り崩しを最小限にし、基金残高の維持を図っていくとともに、事務事業等の抜本的な見直しを行い、財政調整基金に依存しない財政運営を実施していく。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200">
            <a:effectLst/>
          </a:endParaRPr>
        </a:p>
        <a:p>
          <a:r>
            <a:rPr kumimoji="1" lang="ja-JP" altLang="ja-JP" sz="1200">
              <a:solidFill>
                <a:schemeClr val="dk1"/>
              </a:solidFill>
              <a:effectLst/>
              <a:latin typeface="+mn-lt"/>
              <a:ea typeface="+mn-ea"/>
              <a:cs typeface="+mn-cs"/>
            </a:rPr>
            <a:t>　公共施設整備金：公共施設整備及び運営に必要な経費の財源</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　教育施設整備基金：教育施設整備に必要な経費の財源</a:t>
          </a:r>
          <a:br>
            <a:rPr kumimoji="1" lang="en-US" altLang="ja-JP" sz="1200">
              <a:solidFill>
                <a:schemeClr val="dk1"/>
              </a:solidFill>
              <a:effectLst/>
              <a:latin typeface="+mn-lt"/>
              <a:ea typeface="+mn-ea"/>
              <a:cs typeface="+mn-cs"/>
            </a:rPr>
          </a:br>
          <a:r>
            <a:rPr lang="ja-JP"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環境施設整備基金：上水道事業及び下水道事業の円滑な運営に要する資金の財源</a:t>
          </a:r>
          <a:endParaRPr lang="ja-JP" altLang="ja-JP" sz="1200">
            <a:effectLst/>
          </a:endParaRPr>
        </a:p>
        <a:p>
          <a:r>
            <a:rPr lang="ja-JP"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振興事業基金：地域振興に必要な経費の財源</a:t>
          </a:r>
          <a:endParaRPr lang="ja-JP" altLang="ja-JP" sz="1200">
            <a:effectLst/>
          </a:endParaRPr>
        </a:p>
        <a:p>
          <a:r>
            <a:rPr lang="ja-JP" altLang="ja-JP" sz="1200">
              <a:solidFill>
                <a:schemeClr val="dk1"/>
              </a:solidFill>
              <a:effectLst/>
              <a:latin typeface="+mn-lt"/>
              <a:ea typeface="+mn-ea"/>
              <a:cs typeface="+mn-cs"/>
            </a:rPr>
            <a:t>　</a:t>
          </a:r>
          <a:endParaRPr lang="ja-JP" altLang="ja-JP" sz="1200">
            <a:effectLst/>
          </a:endParaRPr>
        </a:p>
        <a:p>
          <a:r>
            <a:rPr kumimoji="1" lang="ja-JP" altLang="ja-JP" sz="1200">
              <a:solidFill>
                <a:schemeClr val="dk1"/>
              </a:solidFill>
              <a:effectLst/>
              <a:latin typeface="+mn-lt"/>
              <a:ea typeface="+mn-ea"/>
              <a:cs typeface="+mn-cs"/>
            </a:rPr>
            <a:t>（増減理由）</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公共施設整備基金：普通建設事業費増の財源に充てるため</a:t>
          </a:r>
          <a:r>
            <a:rPr kumimoji="1" lang="en-US" altLang="ja-JP" sz="1200">
              <a:solidFill>
                <a:schemeClr val="dk1"/>
              </a:solidFill>
              <a:effectLst/>
              <a:latin typeface="+mn-lt"/>
              <a:ea typeface="+mn-ea"/>
              <a:cs typeface="+mn-cs"/>
            </a:rPr>
            <a:t>150</a:t>
          </a:r>
          <a:r>
            <a:rPr kumimoji="1" lang="ja-JP" altLang="ja-JP" sz="1200">
              <a:solidFill>
                <a:schemeClr val="dk1"/>
              </a:solidFill>
              <a:effectLst/>
              <a:latin typeface="+mn-lt"/>
              <a:ea typeface="+mn-ea"/>
              <a:cs typeface="+mn-cs"/>
            </a:rPr>
            <a:t>百万円を取り崩す</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　教育施設整備基金：教育施設への整備のため</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百万円を取り崩す</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環境施設整備基金：下水道事業会計への出資金・補助金の財源に充てるため</a:t>
          </a:r>
          <a:r>
            <a:rPr kumimoji="1" lang="en-US" altLang="ja-JP" sz="1200">
              <a:solidFill>
                <a:schemeClr val="dk1"/>
              </a:solidFill>
              <a:effectLst/>
              <a:latin typeface="+mn-lt"/>
              <a:ea typeface="+mn-ea"/>
              <a:cs typeface="+mn-cs"/>
            </a:rPr>
            <a:t>100</a:t>
          </a:r>
          <a:r>
            <a:rPr kumimoji="1" lang="ja-JP" altLang="ja-JP" sz="1200">
              <a:solidFill>
                <a:schemeClr val="dk1"/>
              </a:solidFill>
              <a:effectLst/>
              <a:latin typeface="+mn-lt"/>
              <a:ea typeface="+mn-ea"/>
              <a:cs typeface="+mn-cs"/>
            </a:rPr>
            <a:t>百万円を取り崩す</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ふるさと応援基金：ふるさと応援寄附金の増により</a:t>
          </a:r>
          <a:r>
            <a:rPr kumimoji="1" lang="en-US" altLang="ja-JP" sz="1200">
              <a:solidFill>
                <a:schemeClr val="dk1"/>
              </a:solidFill>
              <a:effectLst/>
              <a:latin typeface="+mn-lt"/>
              <a:ea typeface="+mn-ea"/>
              <a:cs typeface="+mn-cs"/>
            </a:rPr>
            <a:t>56</a:t>
          </a:r>
          <a:r>
            <a:rPr kumimoji="1" lang="ja-JP" altLang="ja-JP" sz="1200">
              <a:solidFill>
                <a:schemeClr val="dk1"/>
              </a:solidFill>
              <a:effectLst/>
              <a:latin typeface="+mn-lt"/>
              <a:ea typeface="+mn-ea"/>
              <a:cs typeface="+mn-cs"/>
            </a:rPr>
            <a:t>百万円を積み立て、市のまちづくりを推進するため各事業へ</a:t>
          </a:r>
          <a:r>
            <a:rPr kumimoji="1" lang="en-US" altLang="ja-JP" sz="1200">
              <a:solidFill>
                <a:schemeClr val="dk1"/>
              </a:solidFill>
              <a:effectLst/>
              <a:latin typeface="+mn-lt"/>
              <a:ea typeface="+mn-ea"/>
              <a:cs typeface="+mn-cs"/>
            </a:rPr>
            <a:t>48</a:t>
          </a:r>
          <a:r>
            <a:rPr kumimoji="1" lang="ja-JP" altLang="ja-JP" sz="1200">
              <a:solidFill>
                <a:schemeClr val="dk1"/>
              </a:solidFill>
              <a:effectLst/>
              <a:latin typeface="+mn-lt"/>
              <a:ea typeface="+mn-ea"/>
              <a:cs typeface="+mn-cs"/>
            </a:rPr>
            <a:t>百万円を取り崩す</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　振興事業基金　　：地域振興に必要な経費の財源に充てるため</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百万円を取り崩す</a:t>
          </a:r>
          <a:br>
            <a:rPr kumimoji="1" lang="en-US" altLang="ja-JP" sz="1200">
              <a:solidFill>
                <a:schemeClr val="dk1"/>
              </a:solidFill>
              <a:effectLst/>
              <a:latin typeface="+mn-lt"/>
              <a:ea typeface="+mn-ea"/>
              <a:cs typeface="+mn-cs"/>
            </a:rPr>
          </a:br>
          <a:endParaRPr lang="ja-JP" altLang="ja-JP" sz="1200">
            <a:effectLst/>
          </a:endParaRPr>
        </a:p>
        <a:p>
          <a:r>
            <a:rPr kumimoji="1" lang="ja-JP" altLang="ja-JP" sz="1200">
              <a:solidFill>
                <a:schemeClr val="dk1"/>
              </a:solidFill>
              <a:effectLst/>
              <a:latin typeface="+mn-lt"/>
              <a:ea typeface="+mn-ea"/>
              <a:cs typeface="+mn-cs"/>
            </a:rPr>
            <a:t>（今後の方針）</a:t>
          </a:r>
          <a:endParaRPr lang="ja-JP" altLang="ja-JP" sz="1200">
            <a:effectLst/>
          </a:endParaRPr>
        </a:p>
        <a:p>
          <a:r>
            <a:rPr kumimoji="1" lang="ja-JP" altLang="ja-JP" sz="1200">
              <a:solidFill>
                <a:schemeClr val="dk1"/>
              </a:solidFill>
              <a:effectLst/>
              <a:latin typeface="+mn-lt"/>
              <a:ea typeface="+mn-ea"/>
              <a:cs typeface="+mn-cs"/>
            </a:rPr>
            <a:t>　公共施設整備基金は、公共施設等総合管理計画に基づく施設改修等を見据えて、後年度の財政需要に備えれるよう基金残高</a:t>
          </a:r>
          <a:r>
            <a:rPr kumimoji="1" lang="en-US" altLang="ja-JP" sz="1200">
              <a:solidFill>
                <a:schemeClr val="dk1"/>
              </a:solidFill>
              <a:effectLst/>
              <a:latin typeface="+mn-lt"/>
              <a:ea typeface="+mn-ea"/>
              <a:cs typeface="+mn-cs"/>
            </a:rPr>
            <a:t>1,000</a:t>
          </a:r>
          <a:r>
            <a:rPr kumimoji="1" lang="ja-JP" altLang="ja-JP" sz="1200">
              <a:solidFill>
                <a:schemeClr val="dk1"/>
              </a:solidFill>
              <a:effectLst/>
              <a:latin typeface="+mn-lt"/>
              <a:ea typeface="+mn-ea"/>
              <a:cs typeface="+mn-cs"/>
            </a:rPr>
            <a:t>百万円以上を確保できるよう、積増しをしていく。</a:t>
          </a:r>
          <a:r>
            <a:rPr lang="ja-JP" altLang="ja-JP" sz="1200">
              <a:solidFill>
                <a:schemeClr val="dk1"/>
              </a:solidFill>
              <a:effectLst/>
              <a:latin typeface="+mn-lt"/>
              <a:ea typeface="+mn-ea"/>
              <a:cs typeface="+mn-cs"/>
            </a:rPr>
            <a:t>また、</a:t>
          </a:r>
          <a:r>
            <a:rPr kumimoji="1" lang="ja-JP" altLang="ja-JP" sz="1200">
              <a:solidFill>
                <a:schemeClr val="dk1"/>
              </a:solidFill>
              <a:effectLst/>
              <a:latin typeface="+mn-lt"/>
              <a:ea typeface="+mn-ea"/>
              <a:cs typeface="+mn-cs"/>
            </a:rPr>
            <a:t>環境施設整備基金も、下水道事業会計の多額の運営資金が必要（一般会計から毎年度約</a:t>
          </a:r>
          <a:r>
            <a:rPr kumimoji="1" lang="en-US" altLang="ja-JP" sz="1200">
              <a:solidFill>
                <a:schemeClr val="dk1"/>
              </a:solidFill>
              <a:effectLst/>
              <a:latin typeface="+mn-lt"/>
              <a:ea typeface="+mn-ea"/>
              <a:cs typeface="+mn-cs"/>
            </a:rPr>
            <a:t>900</a:t>
          </a:r>
          <a:r>
            <a:rPr kumimoji="1" lang="ja-JP" altLang="ja-JP" sz="1200">
              <a:solidFill>
                <a:schemeClr val="dk1"/>
              </a:solidFill>
              <a:effectLst/>
              <a:latin typeface="+mn-lt"/>
              <a:ea typeface="+mn-ea"/>
              <a:cs typeface="+mn-cs"/>
            </a:rPr>
            <a:t>百万円の繰出し）になることが見込まれるため、取り崩しによる減少を少しでも抑制し、基金に積増しをしていく。</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令和</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年度の財政調整基金残高は、</a:t>
          </a:r>
          <a:r>
            <a:rPr kumimoji="1" lang="en-US" altLang="ja-JP" sz="1300">
              <a:solidFill>
                <a:schemeClr val="dk1"/>
              </a:solidFill>
              <a:effectLst/>
              <a:latin typeface="+mn-lt"/>
              <a:ea typeface="+mn-ea"/>
              <a:cs typeface="+mn-cs"/>
            </a:rPr>
            <a:t>2,149</a:t>
          </a:r>
          <a:r>
            <a:rPr kumimoji="1" lang="ja-JP" altLang="ja-JP" sz="1300">
              <a:solidFill>
                <a:schemeClr val="dk1"/>
              </a:solidFill>
              <a:effectLst/>
              <a:latin typeface="+mn-lt"/>
              <a:ea typeface="+mn-ea"/>
              <a:cs typeface="+mn-cs"/>
            </a:rPr>
            <a:t>百万円から</a:t>
          </a:r>
          <a:r>
            <a:rPr kumimoji="1" lang="en-US" altLang="ja-JP" sz="1300">
              <a:solidFill>
                <a:schemeClr val="dk1"/>
              </a:solidFill>
              <a:effectLst/>
              <a:latin typeface="+mn-lt"/>
              <a:ea typeface="+mn-ea"/>
              <a:cs typeface="+mn-cs"/>
            </a:rPr>
            <a:t>2,752</a:t>
          </a:r>
          <a:r>
            <a:rPr kumimoji="1" lang="ja-JP" altLang="ja-JP" sz="1300">
              <a:solidFill>
                <a:schemeClr val="dk1"/>
              </a:solidFill>
              <a:effectLst/>
              <a:latin typeface="+mn-lt"/>
              <a:ea typeface="+mn-ea"/>
              <a:cs typeface="+mn-cs"/>
            </a:rPr>
            <a:t>百万円となり、</a:t>
          </a:r>
          <a:r>
            <a:rPr kumimoji="1" lang="en-US" altLang="ja-JP" sz="1300">
              <a:solidFill>
                <a:schemeClr val="dk1"/>
              </a:solidFill>
              <a:effectLst/>
              <a:latin typeface="+mn-lt"/>
              <a:ea typeface="+mn-ea"/>
              <a:cs typeface="+mn-cs"/>
            </a:rPr>
            <a:t>603</a:t>
          </a:r>
          <a:r>
            <a:rPr kumimoji="1" lang="ja-JP" altLang="ja-JP" sz="1300">
              <a:solidFill>
                <a:schemeClr val="dk1"/>
              </a:solidFill>
              <a:effectLst/>
              <a:latin typeface="+mn-lt"/>
              <a:ea typeface="+mn-ea"/>
              <a:cs typeface="+mn-cs"/>
            </a:rPr>
            <a:t>百万円を積み立てた。今後も、財政規律を維持しながら、財政調整基金に依存しない財政運営を実施していく。</a:t>
          </a:r>
          <a:br>
            <a:rPr kumimoji="1" lang="en-US" altLang="ja-JP" sz="1300">
              <a:solidFill>
                <a:schemeClr val="dk1"/>
              </a:solidFill>
              <a:effectLst/>
              <a:latin typeface="+mn-lt"/>
              <a:ea typeface="+mn-ea"/>
              <a:cs typeface="+mn-cs"/>
            </a:rPr>
          </a:b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今後の財政需要により、財源が著しく不足する事態に備える必要があるため、歳入確保・歳出抑制により取り崩しを少しでも減らし、基金残高の確保に努める。基金残高の確保については、およそ</a:t>
          </a:r>
          <a:r>
            <a:rPr kumimoji="1" lang="en-US" altLang="ja-JP" sz="1300">
              <a:solidFill>
                <a:schemeClr val="dk1"/>
              </a:solidFill>
              <a:effectLst/>
              <a:latin typeface="+mn-lt"/>
              <a:ea typeface="+mn-ea"/>
              <a:cs typeface="+mn-cs"/>
            </a:rPr>
            <a:t>3,000</a:t>
          </a:r>
          <a:r>
            <a:rPr kumimoji="1" lang="ja-JP" altLang="ja-JP" sz="1300">
              <a:solidFill>
                <a:schemeClr val="dk1"/>
              </a:solidFill>
              <a:effectLst/>
              <a:latin typeface="+mn-lt"/>
              <a:ea typeface="+mn-ea"/>
              <a:cs typeface="+mn-cs"/>
            </a:rPr>
            <a:t>百万円を目標に積立てを実施していく。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年度の減債基金残高は</a:t>
          </a:r>
          <a:r>
            <a:rPr kumimoji="1" lang="en-US" altLang="ja-JP" sz="1200">
              <a:solidFill>
                <a:schemeClr val="dk1"/>
              </a:solidFill>
              <a:effectLst/>
              <a:latin typeface="+mn-lt"/>
              <a:ea typeface="+mn-ea"/>
              <a:cs typeface="+mn-cs"/>
            </a:rPr>
            <a:t>894</a:t>
          </a:r>
          <a:r>
            <a:rPr kumimoji="1" lang="ja-JP" altLang="ja-JP" sz="1200">
              <a:solidFill>
                <a:schemeClr val="dk1"/>
              </a:solidFill>
              <a:effectLst/>
              <a:latin typeface="+mn-lt"/>
              <a:ea typeface="+mn-ea"/>
              <a:cs typeface="+mn-cs"/>
            </a:rPr>
            <a:t>百万円から</a:t>
          </a:r>
          <a:r>
            <a:rPr kumimoji="1" lang="en-US" altLang="ja-JP" sz="1200">
              <a:solidFill>
                <a:schemeClr val="dk1"/>
              </a:solidFill>
              <a:effectLst/>
              <a:latin typeface="+mn-lt"/>
              <a:ea typeface="+mn-ea"/>
              <a:cs typeface="+mn-cs"/>
            </a:rPr>
            <a:t>528</a:t>
          </a:r>
          <a:r>
            <a:rPr kumimoji="1" lang="ja-JP" altLang="ja-JP" sz="1200">
              <a:solidFill>
                <a:schemeClr val="dk1"/>
              </a:solidFill>
              <a:effectLst/>
              <a:latin typeface="+mn-lt"/>
              <a:ea typeface="+mn-ea"/>
              <a:cs typeface="+mn-cs"/>
            </a:rPr>
            <a:t>百万円となり、利子分を含めて</a:t>
          </a:r>
          <a:r>
            <a:rPr kumimoji="1" lang="en-US" altLang="ja-JP" sz="1200">
              <a:solidFill>
                <a:schemeClr val="dk1"/>
              </a:solidFill>
              <a:effectLst/>
              <a:latin typeface="+mn-lt"/>
              <a:ea typeface="+mn-ea"/>
              <a:cs typeface="+mn-cs"/>
            </a:rPr>
            <a:t>366</a:t>
          </a:r>
          <a:r>
            <a:rPr kumimoji="1" lang="ja-JP" altLang="ja-JP" sz="1200">
              <a:solidFill>
                <a:schemeClr val="dk1"/>
              </a:solidFill>
              <a:effectLst/>
              <a:latin typeface="+mn-lt"/>
              <a:ea typeface="+mn-ea"/>
              <a:cs typeface="+mn-cs"/>
            </a:rPr>
            <a:t>百万円の減となった。</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　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年度は、減債基金を</a:t>
          </a:r>
          <a:r>
            <a:rPr kumimoji="1" lang="en-US" altLang="ja-JP" sz="1200">
              <a:solidFill>
                <a:schemeClr val="dk1"/>
              </a:solidFill>
              <a:effectLst/>
              <a:latin typeface="+mn-lt"/>
              <a:ea typeface="+mn-ea"/>
              <a:cs typeface="+mn-cs"/>
            </a:rPr>
            <a:t>367</a:t>
          </a:r>
          <a:r>
            <a:rPr kumimoji="1" lang="ja-JP" altLang="ja-JP" sz="1200">
              <a:solidFill>
                <a:schemeClr val="dk1"/>
              </a:solidFill>
              <a:effectLst/>
              <a:latin typeface="+mn-lt"/>
              <a:ea typeface="+mn-ea"/>
              <a:cs typeface="+mn-cs"/>
            </a:rPr>
            <a:t>百万円取崩した。これは、介護保険施設（サンリバー松風苑、サンリバーはつらつ）の民営化に伴う企業債の繰上償還に係る費用について、一般会計からそれぞれの会計へ負担金として支出し、その財源に充てるため</a:t>
          </a:r>
          <a:r>
            <a:rPr kumimoji="1" lang="en-US" altLang="ja-JP" sz="1200">
              <a:solidFill>
                <a:schemeClr val="dk1"/>
              </a:solidFill>
              <a:effectLst/>
              <a:latin typeface="+mn-lt"/>
              <a:ea typeface="+mn-ea"/>
              <a:cs typeface="+mn-cs"/>
            </a:rPr>
            <a:t>366</a:t>
          </a:r>
          <a:r>
            <a:rPr kumimoji="1" lang="ja-JP" altLang="ja-JP" sz="1200">
              <a:solidFill>
                <a:schemeClr val="dk1"/>
              </a:solidFill>
              <a:effectLst/>
              <a:latin typeface="+mn-lt"/>
              <a:ea typeface="+mn-ea"/>
              <a:cs typeface="+mn-cs"/>
            </a:rPr>
            <a:t>百万円を取り崩し、さらに、臨時財政対策債償還費分（令和</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年度普交追加交付分の一部）として減債基金に積立てた金額のうち、令和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年度の臨財債償還費相当分として</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百万円を取り崩した。</a:t>
          </a:r>
          <a:br>
            <a:rPr kumimoji="1" lang="en-US" altLang="ja-JP" sz="1200">
              <a:solidFill>
                <a:schemeClr val="dk1"/>
              </a:solidFill>
              <a:effectLst/>
              <a:latin typeface="+mn-lt"/>
              <a:ea typeface="+mn-ea"/>
              <a:cs typeface="+mn-cs"/>
            </a:rPr>
          </a:br>
          <a:endParaRPr lang="ja-JP" altLang="ja-JP" sz="1200">
            <a:effectLst/>
          </a:endParaRPr>
        </a:p>
        <a:p>
          <a:r>
            <a:rPr kumimoji="1" lang="ja-JP" altLang="ja-JP" sz="1200">
              <a:solidFill>
                <a:schemeClr val="dk1"/>
              </a:solidFill>
              <a:effectLst/>
              <a:latin typeface="+mn-lt"/>
              <a:ea typeface="+mn-ea"/>
              <a:cs typeface="+mn-cs"/>
            </a:rPr>
            <a:t>（今後の方針）</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度は、介護保険施設の民営化による既往債務の繰上償還を行うため、減債基金を取り崩した。今後も、市債残高の推移を見極めた上で、財政運営上、定時償還の財源として備える額を検討し、積立てを実施していく。</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984E272-0CDE-4033-BDBF-85DD3DB0F0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4997193-0EBC-4A98-8DBC-5588B61EC8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29D0201-318D-4329-BFBE-1E522EF402E1}"/>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BD4E25E-8EF1-43E4-9805-85BDE9BC3D72}"/>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B1F1C5F-BF2A-4862-A53F-0EB8B518203C}"/>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EDD5E57-878F-4160-A242-55FB3219A1C3}"/>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0649B5D-1020-4800-B490-9E294BB2A6DD}"/>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4C7E588-AB26-487C-92D8-4A1F48EC6AB3}"/>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DB652C0-BBEC-45D0-9272-C2B585D1B1A8}"/>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9983FB4-2D5A-4044-A092-7C8D3120BCEB}"/>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A12D09E-59CD-4534-87A7-090CE70785A9}"/>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D4CFE38-0CA4-4F84-BFFF-7D5D6E3C1C2B}"/>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32,582
31,658
112.03
19,049,292
18,208,903
804,755
10,540,854
16,477,869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B3ED767-84AF-46C8-A861-7C1F5319A0B1}"/>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E11B383-133F-424C-9C27-ECBBC16960E3}"/>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7752C9D-5D40-420A-A1FF-C57886B97E89}"/>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5F0F2E6-FBEA-4CA5-AFB2-3C1124785CFB}"/>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3B3AB15-A135-4373-A29A-77377C8E8FFF}"/>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80C96CE-7EFA-4493-A3C9-818AD0DDD359}"/>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52A7983-A903-4BBC-8326-B6F4A42945F1}"/>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C7A8EEF-C219-45DB-9E56-C6CDDB350C9E}"/>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1F3DF01-45B5-446F-A36D-2A5E737335AC}"/>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2CEC54A-C184-45A8-8D1E-2FD92B7540DB}"/>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6FA8946-20DC-4C1F-ADCD-4D95D1D9E9E2}"/>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E6AB0FE-236A-489D-B48D-78311497C6AA}"/>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B89A62C-583E-4F71-8B46-587DBBCE40BC}"/>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0185192-8D36-41B0-B235-EF83B4ACA25C}"/>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CCFA78F-147F-4C6D-ACA7-5F7CBFF5CE12}"/>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422309D-6F6F-4F16-8007-156523EC6CCD}"/>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5F88425-0EF3-4E8A-8498-7F34AF781637}"/>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7965F00-5B0C-4CE9-B5AB-F35029E6463F}"/>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94DD9FC-E2D6-4BC7-9F29-66D2FCCA1F89}"/>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444480D-A28B-45D7-ACA5-1919D7852B88}"/>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22DD7F32-207A-4B4B-8D66-4C8E9EC1E42D}"/>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48F8562-EE2D-492F-858F-1335F449DCC7}"/>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2BE2513-05F9-49AB-A4A8-EC3A450B2862}"/>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3AFC45D-B46B-4047-9621-310B5FD532BD}"/>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DFF6381-9113-48A8-A7FD-C40983AA03B1}"/>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A785E76-7269-4E5D-A1BB-B8F3DF95E23A}"/>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6F86987-E418-426E-B6B9-82FB0F11D51F}"/>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6CD1A3B-0B8C-4F47-9A8C-94BC777EA1D8}"/>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B1099A1-2594-401F-8C7E-DA317D0D6951}"/>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2A9A354-E709-49B6-8132-03326E30F9EE}"/>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5546222-81E0-4AF1-BEEE-0E92C030BAD1}"/>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F27DC63-F996-42E8-AAFC-DD9754B89A2A}"/>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21EEE0F-5AB9-4359-BB8B-15F94509BA92}"/>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D32E775-BBB1-4249-B7E7-8A71BCE6343F}"/>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AC5A21C-7325-45BD-99BB-D6E10B8A0C30}"/>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a:t>　有形固定資産減価償却率は類似団体より高い水準にあるが、</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月に公共施設等総合管理計画</a:t>
          </a:r>
          <a:r>
            <a:rPr lang="ja-JP" altLang="en-US" sz="1100">
              <a:solidFill>
                <a:schemeClr val="dk1"/>
              </a:solidFill>
              <a:effectLst/>
              <a:latin typeface="+mn-lt"/>
              <a:ea typeface="+mn-ea"/>
              <a:cs typeface="+mn-cs"/>
            </a:rPr>
            <a:t>を改定し当該計画に基づいた施設の運営・維持管理を進めている</a:t>
          </a:r>
          <a:r>
            <a:rPr lang="ja-JP" altLang="en-US"/>
            <a:t>。当市は</a:t>
          </a:r>
          <a:r>
            <a:rPr lang="ja-JP" altLang="en-US" sz="1100">
              <a:solidFill>
                <a:schemeClr val="dk1"/>
              </a:solidFill>
              <a:effectLst/>
              <a:latin typeface="+mn-lt"/>
              <a:ea typeface="+mn-ea"/>
              <a:cs typeface="+mn-cs"/>
            </a:rPr>
            <a:t>固定資産</a:t>
          </a:r>
          <a:r>
            <a:rPr lang="ja-JP" altLang="ja-JP" sz="1100">
              <a:solidFill>
                <a:schemeClr val="dk1"/>
              </a:solidFill>
              <a:effectLst/>
              <a:latin typeface="+mn-lt"/>
              <a:ea typeface="+mn-ea"/>
              <a:cs typeface="+mn-cs"/>
            </a:rPr>
            <a:t>全体の老朽化が進</a:t>
          </a:r>
          <a:r>
            <a:rPr lang="ja-JP" altLang="en-US" sz="1100">
              <a:solidFill>
                <a:schemeClr val="dk1"/>
              </a:solidFill>
              <a:effectLst/>
              <a:latin typeface="+mn-lt"/>
              <a:ea typeface="+mn-ea"/>
              <a:cs typeface="+mn-cs"/>
            </a:rPr>
            <a:t>んでいるため</a:t>
          </a:r>
          <a:r>
            <a:rPr lang="ja-JP" altLang="en-US"/>
            <a:t>、長期的な視点をもって公共施設等の更新・統廃合・長寿命等を計画的に行うことにより、財政負担の軽減・平準化を図り、適正な施設保有量の維持に努める。</a:t>
          </a:r>
        </a:p>
        <a:p>
          <a:pPr eaLnBrk="1" fontAlgn="auto" latinLnBrk="0" hangingPunct="1"/>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BECA600-D93A-4CFE-B5CB-03D38EBA6B3E}"/>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E3C93A9-5059-4219-A847-6D7007CFB3D5}"/>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3006D09E-D30A-4D1C-9254-DF0408BE7A9D}"/>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CB883C4B-B496-4AF3-9D0B-62D91252899A}"/>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F92BB2B8-8273-46E4-BBD8-00EF5A1FEDDE}"/>
            </a:ext>
          </a:extLst>
        </xdr:cNvPr>
        <xdr:cNvSpPr txBox="1"/>
      </xdr:nvSpPr>
      <xdr:spPr>
        <a:xfrm>
          <a:off x="72151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C58A0136-55D5-4DB4-A257-562CF3701AE3}"/>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7D65C12-BE48-4BEF-9AD6-7ED9CA529392}"/>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D73395E2-7567-4A2B-9980-B04886D0EE2A}"/>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E6A0EF57-2210-4817-A1C4-2A1DF2E98EEA}"/>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21ECE516-F6FB-40C4-A9E8-428956CEBE68}"/>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D805DB1C-11B8-42FF-A24C-F5C40A30F428}"/>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7BE429C6-72FE-4E7D-9795-75FCE56A8734}"/>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6EF82DF3-5FCE-42D7-AA52-F86F1BDDF674}"/>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E4FC9227-24AC-4E7E-A283-DCB05899AF6E}"/>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78EF79EE-EBA0-42D0-8DF1-52EF6869DD1D}"/>
            </a:ext>
          </a:extLst>
        </xdr:cNvPr>
        <xdr:cNvSpPr txBox="1"/>
      </xdr:nvSpPr>
      <xdr:spPr>
        <a:xfrm>
          <a:off x="80124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D540C676-44B4-41B4-9A3E-DB4466443EDE}"/>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a:extLst>
            <a:ext uri="{FF2B5EF4-FFF2-40B4-BE49-F238E27FC236}">
              <a16:creationId xmlns:a16="http://schemas.microsoft.com/office/drawing/2014/main" id="{F53A3A33-6706-4332-AD28-C489E66D579E}"/>
            </a:ext>
          </a:extLst>
        </xdr:cNvPr>
        <xdr:cNvCxnSpPr/>
      </xdr:nvCxnSpPr>
      <xdr:spPr>
        <a:xfrm flipV="1">
          <a:off x="4206240" y="5165090"/>
          <a:ext cx="1270" cy="129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a:extLst>
            <a:ext uri="{FF2B5EF4-FFF2-40B4-BE49-F238E27FC236}">
              <a16:creationId xmlns:a16="http://schemas.microsoft.com/office/drawing/2014/main" id="{28552392-40C4-4CDC-B4A9-D24D3DCDCD4E}"/>
            </a:ext>
          </a:extLst>
        </xdr:cNvPr>
        <xdr:cNvSpPr txBox="1"/>
      </xdr:nvSpPr>
      <xdr:spPr>
        <a:xfrm>
          <a:off x="4258945" y="64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a:extLst>
            <a:ext uri="{FF2B5EF4-FFF2-40B4-BE49-F238E27FC236}">
              <a16:creationId xmlns:a16="http://schemas.microsoft.com/office/drawing/2014/main" id="{B5C38BE5-3FB9-4607-92FB-F363F244BBF6}"/>
            </a:ext>
          </a:extLst>
        </xdr:cNvPr>
        <xdr:cNvCxnSpPr/>
      </xdr:nvCxnSpPr>
      <xdr:spPr>
        <a:xfrm>
          <a:off x="4119245" y="645720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a:extLst>
            <a:ext uri="{FF2B5EF4-FFF2-40B4-BE49-F238E27FC236}">
              <a16:creationId xmlns:a16="http://schemas.microsoft.com/office/drawing/2014/main" id="{2512F6B5-FCDF-4732-9B10-ABBB2EB87E8C}"/>
            </a:ext>
          </a:extLst>
        </xdr:cNvPr>
        <xdr:cNvSpPr txBox="1"/>
      </xdr:nvSpPr>
      <xdr:spPr>
        <a:xfrm>
          <a:off x="4258945" y="494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a:extLst>
            <a:ext uri="{FF2B5EF4-FFF2-40B4-BE49-F238E27FC236}">
              <a16:creationId xmlns:a16="http://schemas.microsoft.com/office/drawing/2014/main" id="{3E5E278F-2A14-4591-BF5F-4BBE78CB63DE}"/>
            </a:ext>
          </a:extLst>
        </xdr:cNvPr>
        <xdr:cNvCxnSpPr/>
      </xdr:nvCxnSpPr>
      <xdr:spPr>
        <a:xfrm>
          <a:off x="4119245" y="516509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0" name="有形固定資産減価償却率平均値テキスト">
          <a:extLst>
            <a:ext uri="{FF2B5EF4-FFF2-40B4-BE49-F238E27FC236}">
              <a16:creationId xmlns:a16="http://schemas.microsoft.com/office/drawing/2014/main" id="{443550D9-746D-4846-ACB1-D1913FB1EBE9}"/>
            </a:ext>
          </a:extLst>
        </xdr:cNvPr>
        <xdr:cNvSpPr txBox="1"/>
      </xdr:nvSpPr>
      <xdr:spPr>
        <a:xfrm>
          <a:off x="4258945" y="5806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a:extLst>
            <a:ext uri="{FF2B5EF4-FFF2-40B4-BE49-F238E27FC236}">
              <a16:creationId xmlns:a16="http://schemas.microsoft.com/office/drawing/2014/main" id="{CFC7F0D4-C23A-4E01-8CB1-E5C5F46856CF}"/>
            </a:ext>
          </a:extLst>
        </xdr:cNvPr>
        <xdr:cNvSpPr/>
      </xdr:nvSpPr>
      <xdr:spPr>
        <a:xfrm>
          <a:off x="4157345" y="59554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a:extLst>
            <a:ext uri="{FF2B5EF4-FFF2-40B4-BE49-F238E27FC236}">
              <a16:creationId xmlns:a16="http://schemas.microsoft.com/office/drawing/2014/main" id="{E3D18A63-D7AE-4612-BC4B-DAE1A36D17BE}"/>
            </a:ext>
          </a:extLst>
        </xdr:cNvPr>
        <xdr:cNvSpPr/>
      </xdr:nvSpPr>
      <xdr:spPr>
        <a:xfrm>
          <a:off x="3537585" y="59104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a:extLst>
            <a:ext uri="{FF2B5EF4-FFF2-40B4-BE49-F238E27FC236}">
              <a16:creationId xmlns:a16="http://schemas.microsoft.com/office/drawing/2014/main" id="{C4D5A414-CB3A-4920-8ACE-147457D7866E}"/>
            </a:ext>
          </a:extLst>
        </xdr:cNvPr>
        <xdr:cNvSpPr/>
      </xdr:nvSpPr>
      <xdr:spPr>
        <a:xfrm>
          <a:off x="2867025" y="58960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74B477AB-688F-4DF2-BD39-F302CE657052}"/>
            </a:ext>
          </a:extLst>
        </xdr:cNvPr>
        <xdr:cNvSpPr/>
      </xdr:nvSpPr>
      <xdr:spPr>
        <a:xfrm>
          <a:off x="2196465" y="58834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5A5B645A-F2FD-4540-9D3E-AA408AA4F67D}"/>
            </a:ext>
          </a:extLst>
        </xdr:cNvPr>
        <xdr:cNvSpPr/>
      </xdr:nvSpPr>
      <xdr:spPr>
        <a:xfrm>
          <a:off x="1525905" y="58798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89C7B71-14A3-4DE0-BF3A-58F371613CE6}"/>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2A9D976-2CA8-4B97-A670-A25C70CDF015}"/>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48C2FBB-6238-4D71-8B36-BDF2B8C9102A}"/>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5927F56-2347-4984-9436-C6BAA81C98F8}"/>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C9926A1-2C32-4B64-AB73-C734FD301DEE}"/>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53552</xdr:rowOff>
    </xdr:from>
    <xdr:to>
      <xdr:col>23</xdr:col>
      <xdr:colOff>136525</xdr:colOff>
      <xdr:row>31</xdr:row>
      <xdr:rowOff>155152</xdr:rowOff>
    </xdr:to>
    <xdr:sp macro="" textlink="">
      <xdr:nvSpPr>
        <xdr:cNvPr id="81" name="楕円 80">
          <a:extLst>
            <a:ext uri="{FF2B5EF4-FFF2-40B4-BE49-F238E27FC236}">
              <a16:creationId xmlns:a16="http://schemas.microsoft.com/office/drawing/2014/main" id="{C504612B-8DD6-4DE3-BF07-550331D11A61}"/>
            </a:ext>
          </a:extLst>
        </xdr:cNvPr>
        <xdr:cNvSpPr/>
      </xdr:nvSpPr>
      <xdr:spPr>
        <a:xfrm>
          <a:off x="4157345" y="602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31979</xdr:rowOff>
    </xdr:from>
    <xdr:ext cx="405111" cy="259045"/>
    <xdr:sp macro="" textlink="">
      <xdr:nvSpPr>
        <xdr:cNvPr id="82" name="有形固定資産減価償却率該当値テキスト">
          <a:extLst>
            <a:ext uri="{FF2B5EF4-FFF2-40B4-BE49-F238E27FC236}">
              <a16:creationId xmlns:a16="http://schemas.microsoft.com/office/drawing/2014/main" id="{746DFF90-D3AA-4B26-80DD-5B80564F37AC}"/>
            </a:ext>
          </a:extLst>
        </xdr:cNvPr>
        <xdr:cNvSpPr txBox="1"/>
      </xdr:nvSpPr>
      <xdr:spPr>
        <a:xfrm>
          <a:off x="4258945" y="5998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22966</xdr:rowOff>
    </xdr:from>
    <xdr:to>
      <xdr:col>19</xdr:col>
      <xdr:colOff>187325</xdr:colOff>
      <xdr:row>31</xdr:row>
      <xdr:rowOff>124566</xdr:rowOff>
    </xdr:to>
    <xdr:sp macro="" textlink="">
      <xdr:nvSpPr>
        <xdr:cNvPr id="83" name="楕円 82">
          <a:extLst>
            <a:ext uri="{FF2B5EF4-FFF2-40B4-BE49-F238E27FC236}">
              <a16:creationId xmlns:a16="http://schemas.microsoft.com/office/drawing/2014/main" id="{DF451F32-D5F4-48E0-984E-026F4D4818E0}"/>
            </a:ext>
          </a:extLst>
        </xdr:cNvPr>
        <xdr:cNvSpPr/>
      </xdr:nvSpPr>
      <xdr:spPr>
        <a:xfrm>
          <a:off x="3537585" y="59894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73766</xdr:rowOff>
    </xdr:from>
    <xdr:to>
      <xdr:col>23</xdr:col>
      <xdr:colOff>85725</xdr:colOff>
      <xdr:row>31</xdr:row>
      <xdr:rowOff>104352</xdr:rowOff>
    </xdr:to>
    <xdr:cxnSp macro="">
      <xdr:nvCxnSpPr>
        <xdr:cNvPr id="84" name="直線コネクタ 83">
          <a:extLst>
            <a:ext uri="{FF2B5EF4-FFF2-40B4-BE49-F238E27FC236}">
              <a16:creationId xmlns:a16="http://schemas.microsoft.com/office/drawing/2014/main" id="{AA8E5590-BC58-47C2-96FD-ABBB5697F4A1}"/>
            </a:ext>
          </a:extLst>
        </xdr:cNvPr>
        <xdr:cNvCxnSpPr/>
      </xdr:nvCxnSpPr>
      <xdr:spPr>
        <a:xfrm>
          <a:off x="3588385" y="6040226"/>
          <a:ext cx="61976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154834</xdr:rowOff>
    </xdr:from>
    <xdr:to>
      <xdr:col>15</xdr:col>
      <xdr:colOff>187325</xdr:colOff>
      <xdr:row>31</xdr:row>
      <xdr:rowOff>84984</xdr:rowOff>
    </xdr:to>
    <xdr:sp macro="" textlink="">
      <xdr:nvSpPr>
        <xdr:cNvPr id="85" name="楕円 84">
          <a:extLst>
            <a:ext uri="{FF2B5EF4-FFF2-40B4-BE49-F238E27FC236}">
              <a16:creationId xmlns:a16="http://schemas.microsoft.com/office/drawing/2014/main" id="{F029E24A-57A3-43A0-AC0E-9828E72E24B4}"/>
            </a:ext>
          </a:extLst>
        </xdr:cNvPr>
        <xdr:cNvSpPr/>
      </xdr:nvSpPr>
      <xdr:spPr>
        <a:xfrm>
          <a:off x="2867025" y="59536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34184</xdr:rowOff>
    </xdr:from>
    <xdr:to>
      <xdr:col>19</xdr:col>
      <xdr:colOff>136525</xdr:colOff>
      <xdr:row>31</xdr:row>
      <xdr:rowOff>73766</xdr:rowOff>
    </xdr:to>
    <xdr:cxnSp macro="">
      <xdr:nvCxnSpPr>
        <xdr:cNvPr id="86" name="直線コネクタ 85">
          <a:extLst>
            <a:ext uri="{FF2B5EF4-FFF2-40B4-BE49-F238E27FC236}">
              <a16:creationId xmlns:a16="http://schemas.microsoft.com/office/drawing/2014/main" id="{1A5A5EAE-35AD-4BFC-9307-63A89421E983}"/>
            </a:ext>
          </a:extLst>
        </xdr:cNvPr>
        <xdr:cNvCxnSpPr/>
      </xdr:nvCxnSpPr>
      <xdr:spPr>
        <a:xfrm>
          <a:off x="2917825" y="6000644"/>
          <a:ext cx="67056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138642</xdr:rowOff>
    </xdr:from>
    <xdr:to>
      <xdr:col>11</xdr:col>
      <xdr:colOff>187325</xdr:colOff>
      <xdr:row>31</xdr:row>
      <xdr:rowOff>68792</xdr:rowOff>
    </xdr:to>
    <xdr:sp macro="" textlink="">
      <xdr:nvSpPr>
        <xdr:cNvPr id="87" name="楕円 86">
          <a:extLst>
            <a:ext uri="{FF2B5EF4-FFF2-40B4-BE49-F238E27FC236}">
              <a16:creationId xmlns:a16="http://schemas.microsoft.com/office/drawing/2014/main" id="{4822B417-DE94-4354-9B23-C12AB695B9AA}"/>
            </a:ext>
          </a:extLst>
        </xdr:cNvPr>
        <xdr:cNvSpPr/>
      </xdr:nvSpPr>
      <xdr:spPr>
        <a:xfrm>
          <a:off x="2196465" y="59374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17992</xdr:rowOff>
    </xdr:from>
    <xdr:to>
      <xdr:col>15</xdr:col>
      <xdr:colOff>136525</xdr:colOff>
      <xdr:row>31</xdr:row>
      <xdr:rowOff>34184</xdr:rowOff>
    </xdr:to>
    <xdr:cxnSp macro="">
      <xdr:nvCxnSpPr>
        <xdr:cNvPr id="88" name="直線コネクタ 87">
          <a:extLst>
            <a:ext uri="{FF2B5EF4-FFF2-40B4-BE49-F238E27FC236}">
              <a16:creationId xmlns:a16="http://schemas.microsoft.com/office/drawing/2014/main" id="{2CE73AD3-07C8-43DB-836E-AA3628920CE8}"/>
            </a:ext>
          </a:extLst>
        </xdr:cNvPr>
        <xdr:cNvCxnSpPr/>
      </xdr:nvCxnSpPr>
      <xdr:spPr>
        <a:xfrm>
          <a:off x="2247265" y="5984452"/>
          <a:ext cx="67056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86466</xdr:rowOff>
    </xdr:from>
    <xdr:to>
      <xdr:col>7</xdr:col>
      <xdr:colOff>187325</xdr:colOff>
      <xdr:row>31</xdr:row>
      <xdr:rowOff>16616</xdr:rowOff>
    </xdr:to>
    <xdr:sp macro="" textlink="">
      <xdr:nvSpPr>
        <xdr:cNvPr id="89" name="楕円 88">
          <a:extLst>
            <a:ext uri="{FF2B5EF4-FFF2-40B4-BE49-F238E27FC236}">
              <a16:creationId xmlns:a16="http://schemas.microsoft.com/office/drawing/2014/main" id="{A2B573EB-BC08-4ACE-A90D-5E5BE55299EF}"/>
            </a:ext>
          </a:extLst>
        </xdr:cNvPr>
        <xdr:cNvSpPr/>
      </xdr:nvSpPr>
      <xdr:spPr>
        <a:xfrm>
          <a:off x="1525905" y="58852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137266</xdr:rowOff>
    </xdr:from>
    <xdr:to>
      <xdr:col>11</xdr:col>
      <xdr:colOff>136525</xdr:colOff>
      <xdr:row>31</xdr:row>
      <xdr:rowOff>17992</xdr:rowOff>
    </xdr:to>
    <xdr:cxnSp macro="">
      <xdr:nvCxnSpPr>
        <xdr:cNvPr id="90" name="直線コネクタ 89">
          <a:extLst>
            <a:ext uri="{FF2B5EF4-FFF2-40B4-BE49-F238E27FC236}">
              <a16:creationId xmlns:a16="http://schemas.microsoft.com/office/drawing/2014/main" id="{299C8E6B-F67F-4DB3-A9CE-0A9FBAC8B7D1}"/>
            </a:ext>
          </a:extLst>
        </xdr:cNvPr>
        <xdr:cNvCxnSpPr/>
      </xdr:nvCxnSpPr>
      <xdr:spPr>
        <a:xfrm>
          <a:off x="1576705" y="5936086"/>
          <a:ext cx="670560" cy="4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macro="" textlink="">
      <xdr:nvSpPr>
        <xdr:cNvPr id="91" name="n_1aveValue有形固定資産減価償却率">
          <a:extLst>
            <a:ext uri="{FF2B5EF4-FFF2-40B4-BE49-F238E27FC236}">
              <a16:creationId xmlns:a16="http://schemas.microsoft.com/office/drawing/2014/main" id="{5E067AD2-8CBC-4A48-B8A7-A9FFD7BD70EF}"/>
            </a:ext>
          </a:extLst>
        </xdr:cNvPr>
        <xdr:cNvSpPr txBox="1"/>
      </xdr:nvSpPr>
      <xdr:spPr>
        <a:xfrm>
          <a:off x="3395989" y="568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92" name="n_2aveValue有形固定資産減価償却率">
          <a:extLst>
            <a:ext uri="{FF2B5EF4-FFF2-40B4-BE49-F238E27FC236}">
              <a16:creationId xmlns:a16="http://schemas.microsoft.com/office/drawing/2014/main" id="{040E6B2F-85B0-4253-862A-E5886F56D27F}"/>
            </a:ext>
          </a:extLst>
        </xdr:cNvPr>
        <xdr:cNvSpPr txBox="1"/>
      </xdr:nvSpPr>
      <xdr:spPr>
        <a:xfrm>
          <a:off x="2738129" y="567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3" name="n_3aveValue有形固定資産減価償却率">
          <a:extLst>
            <a:ext uri="{FF2B5EF4-FFF2-40B4-BE49-F238E27FC236}">
              <a16:creationId xmlns:a16="http://schemas.microsoft.com/office/drawing/2014/main" id="{087DE360-8F7E-4D31-8301-355653AA3071}"/>
            </a:ext>
          </a:extLst>
        </xdr:cNvPr>
        <xdr:cNvSpPr txBox="1"/>
      </xdr:nvSpPr>
      <xdr:spPr>
        <a:xfrm>
          <a:off x="2067569" y="5662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94" name="n_4aveValue有形固定資産減価償却率">
          <a:extLst>
            <a:ext uri="{FF2B5EF4-FFF2-40B4-BE49-F238E27FC236}">
              <a16:creationId xmlns:a16="http://schemas.microsoft.com/office/drawing/2014/main" id="{9FDFFA8E-44B4-43C2-9E38-4151A520D743}"/>
            </a:ext>
          </a:extLst>
        </xdr:cNvPr>
        <xdr:cNvSpPr txBox="1"/>
      </xdr:nvSpPr>
      <xdr:spPr>
        <a:xfrm>
          <a:off x="1397009" y="5658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115693</xdr:rowOff>
    </xdr:from>
    <xdr:ext cx="405111" cy="259045"/>
    <xdr:sp macro="" textlink="">
      <xdr:nvSpPr>
        <xdr:cNvPr id="95" name="n_1mainValue有形固定資産減価償却率">
          <a:extLst>
            <a:ext uri="{FF2B5EF4-FFF2-40B4-BE49-F238E27FC236}">
              <a16:creationId xmlns:a16="http://schemas.microsoft.com/office/drawing/2014/main" id="{631FEA8C-B583-49FE-850D-A25F8AD415A2}"/>
            </a:ext>
          </a:extLst>
        </xdr:cNvPr>
        <xdr:cNvSpPr txBox="1"/>
      </xdr:nvSpPr>
      <xdr:spPr>
        <a:xfrm>
          <a:off x="3395989" y="608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76111</xdr:rowOff>
    </xdr:from>
    <xdr:ext cx="405111" cy="259045"/>
    <xdr:sp macro="" textlink="">
      <xdr:nvSpPr>
        <xdr:cNvPr id="96" name="n_2mainValue有形固定資産減価償却率">
          <a:extLst>
            <a:ext uri="{FF2B5EF4-FFF2-40B4-BE49-F238E27FC236}">
              <a16:creationId xmlns:a16="http://schemas.microsoft.com/office/drawing/2014/main" id="{26775691-070A-4B55-BE2D-7FCE2983C215}"/>
            </a:ext>
          </a:extLst>
        </xdr:cNvPr>
        <xdr:cNvSpPr txBox="1"/>
      </xdr:nvSpPr>
      <xdr:spPr>
        <a:xfrm>
          <a:off x="2738129" y="6042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59919</xdr:rowOff>
    </xdr:from>
    <xdr:ext cx="405111" cy="259045"/>
    <xdr:sp macro="" textlink="">
      <xdr:nvSpPr>
        <xdr:cNvPr id="97" name="n_3mainValue有形固定資産減価償却率">
          <a:extLst>
            <a:ext uri="{FF2B5EF4-FFF2-40B4-BE49-F238E27FC236}">
              <a16:creationId xmlns:a16="http://schemas.microsoft.com/office/drawing/2014/main" id="{0E381952-AD67-49E8-B7EE-34E40E8F31C7}"/>
            </a:ext>
          </a:extLst>
        </xdr:cNvPr>
        <xdr:cNvSpPr txBox="1"/>
      </xdr:nvSpPr>
      <xdr:spPr>
        <a:xfrm>
          <a:off x="2067569" y="60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7743</xdr:rowOff>
    </xdr:from>
    <xdr:ext cx="405111" cy="259045"/>
    <xdr:sp macro="" textlink="">
      <xdr:nvSpPr>
        <xdr:cNvPr id="98" name="n_4mainValue有形固定資産減価償却率">
          <a:extLst>
            <a:ext uri="{FF2B5EF4-FFF2-40B4-BE49-F238E27FC236}">
              <a16:creationId xmlns:a16="http://schemas.microsoft.com/office/drawing/2014/main" id="{A4EB1DB3-5302-4D7E-9419-19DC6F283788}"/>
            </a:ext>
          </a:extLst>
        </xdr:cNvPr>
        <xdr:cNvSpPr txBox="1"/>
      </xdr:nvSpPr>
      <xdr:spPr>
        <a:xfrm>
          <a:off x="1397009" y="597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BD96766D-42F9-4B20-8A3D-F75DD0FF48D0}"/>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EF867FF1-7346-4B37-9F63-A86438A2F679}"/>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7C9767DA-90E7-4456-B99A-768A834700F2}"/>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53DE0121-247F-4276-A51F-16E579C863E6}"/>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7C1D5929-13A5-4D1D-BD9D-BDF9B5FAF3DA}"/>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39E2B67E-A4B2-41CC-B74F-00132FCA4CED}"/>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7C887036-C9B4-4854-8B76-99378A99F220}"/>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D8EFFC1F-34F9-4615-AD43-A6583EA3E177}"/>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36FFA187-7885-45BC-816D-3DF541D58590}"/>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A50B4447-8850-4EA8-BB1A-13E71FDDA4FF}"/>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57A7E6D0-049A-48E2-9031-CEA532380C9E}"/>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C00BD0B-335C-4643-A609-AE9D7DA5F429}"/>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588FB39A-3009-435D-A53A-71B893C4B2BA}"/>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a:t>　債務償還比率は前年度比で</a:t>
          </a:r>
          <a:r>
            <a:rPr lang="en-US" altLang="ja-JP"/>
            <a:t>91.3</a:t>
          </a:r>
          <a:r>
            <a:rPr lang="ja-JP" altLang="en-US"/>
            <a:t>ポイント増加し、類似団体内平均値を上回った。これは、臨時財政対策債発行可能額の減少（前年度△</a:t>
          </a:r>
          <a:r>
            <a:rPr lang="en-US" altLang="ja-JP"/>
            <a:t>429</a:t>
          </a:r>
          <a:r>
            <a:rPr lang="ja-JP" altLang="en-US"/>
            <a:t>百万円）及び経常経費充当一般財源等が増加（前年度＋</a:t>
          </a:r>
          <a:r>
            <a:rPr lang="en-US" altLang="ja-JP"/>
            <a:t>275</a:t>
          </a:r>
          <a:r>
            <a:rPr lang="ja-JP" altLang="en-US"/>
            <a:t>百万円）したためである。公共施設等総合管理計画に基づき、施設の統廃合及び適切な維持管理を行い、地方債残高の抑制に努めていく。</a:t>
          </a:r>
        </a:p>
        <a:p>
          <a:pPr eaLnBrk="1" fontAlgn="auto" latinLnBrk="0" hangingPunct="1"/>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FFCA9E29-CC8C-4968-A107-2CD7392135F6}"/>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D3C4C59B-BAB9-40C6-88CE-718EB6074C76}"/>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7A165FB7-D2E5-4221-B2F4-FE62BDCA5D38}"/>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A5589FA0-298B-4CD0-9B70-6D1000ACCE37}"/>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2250AF7B-8837-411D-9BDB-79105503E19B}"/>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68595750-C679-4BFD-8913-F1AE513360A9}"/>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6E6D0E9A-ABF5-4C99-93FB-4A936042FDD6}"/>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134386F6-44AD-4AFB-BE11-62FA275AFB52}"/>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87342701-EA7A-4797-959C-20EAEAB2A818}"/>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F0CBA380-70AB-44BD-BE0F-2897435D89DA}"/>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835418FD-CE8A-4D11-870B-79D38F070060}"/>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68A66C92-301C-49E3-9384-850F16C9B83A}"/>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9CFE59DC-1FBF-4FD2-A77B-924780A78C68}"/>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C8229AFA-DEC3-4588-AB6F-DF089438C8C7}"/>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6D475D1C-6384-4A8C-9C87-7AD967FED8C7}"/>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a:extLst>
            <a:ext uri="{FF2B5EF4-FFF2-40B4-BE49-F238E27FC236}">
              <a16:creationId xmlns:a16="http://schemas.microsoft.com/office/drawing/2014/main" id="{8BAC5515-C30B-4C8A-9DFF-BCA1C24F7C40}"/>
            </a:ext>
          </a:extLst>
        </xdr:cNvPr>
        <xdr:cNvCxnSpPr/>
      </xdr:nvCxnSpPr>
      <xdr:spPr>
        <a:xfrm flipV="1">
          <a:off x="13027660" y="5211868"/>
          <a:ext cx="1269" cy="126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a:extLst>
            <a:ext uri="{FF2B5EF4-FFF2-40B4-BE49-F238E27FC236}">
              <a16:creationId xmlns:a16="http://schemas.microsoft.com/office/drawing/2014/main" id="{6B054B2E-16D7-4A22-B9A3-F3AE39F48174}"/>
            </a:ext>
          </a:extLst>
        </xdr:cNvPr>
        <xdr:cNvSpPr txBox="1"/>
      </xdr:nvSpPr>
      <xdr:spPr>
        <a:xfrm>
          <a:off x="13080365" y="64795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a:extLst>
            <a:ext uri="{FF2B5EF4-FFF2-40B4-BE49-F238E27FC236}">
              <a16:creationId xmlns:a16="http://schemas.microsoft.com/office/drawing/2014/main" id="{DB9F043C-10C1-4F69-8B84-9E6335A094FC}"/>
            </a:ext>
          </a:extLst>
        </xdr:cNvPr>
        <xdr:cNvCxnSpPr/>
      </xdr:nvCxnSpPr>
      <xdr:spPr>
        <a:xfrm>
          <a:off x="12963525" y="6475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2A83586A-6C83-4C4C-9CCA-A0083DCA33C5}"/>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D7F42174-89D1-4764-B7BB-2BAB76F0961D}"/>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32" name="債務償還比率平均値テキスト">
          <a:extLst>
            <a:ext uri="{FF2B5EF4-FFF2-40B4-BE49-F238E27FC236}">
              <a16:creationId xmlns:a16="http://schemas.microsoft.com/office/drawing/2014/main" id="{5B60787A-63BA-4ED6-AE2F-1C5C57D684DE}"/>
            </a:ext>
          </a:extLst>
        </xdr:cNvPr>
        <xdr:cNvSpPr txBox="1"/>
      </xdr:nvSpPr>
      <xdr:spPr>
        <a:xfrm>
          <a:off x="13080365" y="5666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a:extLst>
            <a:ext uri="{FF2B5EF4-FFF2-40B4-BE49-F238E27FC236}">
              <a16:creationId xmlns:a16="http://schemas.microsoft.com/office/drawing/2014/main" id="{71AE23B6-6D34-47D5-AE58-E55CC4546EF8}"/>
            </a:ext>
          </a:extLst>
        </xdr:cNvPr>
        <xdr:cNvSpPr/>
      </xdr:nvSpPr>
      <xdr:spPr>
        <a:xfrm>
          <a:off x="13001625" y="58111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a:extLst>
            <a:ext uri="{FF2B5EF4-FFF2-40B4-BE49-F238E27FC236}">
              <a16:creationId xmlns:a16="http://schemas.microsoft.com/office/drawing/2014/main" id="{E3E91D83-D818-4B41-98C1-DEC1AF5D5E5B}"/>
            </a:ext>
          </a:extLst>
        </xdr:cNvPr>
        <xdr:cNvSpPr/>
      </xdr:nvSpPr>
      <xdr:spPr>
        <a:xfrm>
          <a:off x="12359005" y="5778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a:extLst>
            <a:ext uri="{FF2B5EF4-FFF2-40B4-BE49-F238E27FC236}">
              <a16:creationId xmlns:a16="http://schemas.microsoft.com/office/drawing/2014/main" id="{16E015EE-657F-43AA-8C85-BD3C9151C2EE}"/>
            </a:ext>
          </a:extLst>
        </xdr:cNvPr>
        <xdr:cNvSpPr/>
      </xdr:nvSpPr>
      <xdr:spPr>
        <a:xfrm>
          <a:off x="11688445" y="59464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a:extLst>
            <a:ext uri="{FF2B5EF4-FFF2-40B4-BE49-F238E27FC236}">
              <a16:creationId xmlns:a16="http://schemas.microsoft.com/office/drawing/2014/main" id="{E8263A07-4C54-4B0D-9A72-2AC261FC9908}"/>
            </a:ext>
          </a:extLst>
        </xdr:cNvPr>
        <xdr:cNvSpPr/>
      </xdr:nvSpPr>
      <xdr:spPr>
        <a:xfrm>
          <a:off x="11017885" y="600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a:extLst>
            <a:ext uri="{FF2B5EF4-FFF2-40B4-BE49-F238E27FC236}">
              <a16:creationId xmlns:a16="http://schemas.microsoft.com/office/drawing/2014/main" id="{8D6B1770-0990-4001-8A6E-346537F0879E}"/>
            </a:ext>
          </a:extLst>
        </xdr:cNvPr>
        <xdr:cNvSpPr/>
      </xdr:nvSpPr>
      <xdr:spPr>
        <a:xfrm>
          <a:off x="10347325" y="597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90157128-D894-4209-933C-5A474F192898}"/>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D7F0B4C-1014-469E-B8AA-4F57ABD9E6EC}"/>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0D1F3A9-B79B-4FF0-91D3-9F9AFF0EDE0B}"/>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342DD80-E8EE-457F-A8A6-7FF2E7553EDE}"/>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3F26343-A7D1-4E91-81C5-4B8C61993AE5}"/>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85027</xdr:rowOff>
    </xdr:from>
    <xdr:to>
      <xdr:col>76</xdr:col>
      <xdr:colOff>73025</xdr:colOff>
      <xdr:row>31</xdr:row>
      <xdr:rowOff>15177</xdr:rowOff>
    </xdr:to>
    <xdr:sp macro="" textlink="">
      <xdr:nvSpPr>
        <xdr:cNvPr id="143" name="楕円 142">
          <a:extLst>
            <a:ext uri="{FF2B5EF4-FFF2-40B4-BE49-F238E27FC236}">
              <a16:creationId xmlns:a16="http://schemas.microsoft.com/office/drawing/2014/main" id="{710BB66F-F3A3-4765-BE4A-1EA91F6FA8DD}"/>
            </a:ext>
          </a:extLst>
        </xdr:cNvPr>
        <xdr:cNvSpPr/>
      </xdr:nvSpPr>
      <xdr:spPr>
        <a:xfrm>
          <a:off x="13001625" y="58838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63454</xdr:rowOff>
    </xdr:from>
    <xdr:ext cx="469744" cy="259045"/>
    <xdr:sp macro="" textlink="">
      <xdr:nvSpPr>
        <xdr:cNvPr id="144" name="債務償還比率該当値テキスト">
          <a:extLst>
            <a:ext uri="{FF2B5EF4-FFF2-40B4-BE49-F238E27FC236}">
              <a16:creationId xmlns:a16="http://schemas.microsoft.com/office/drawing/2014/main" id="{665E27E2-72A1-4204-8626-434B04095314}"/>
            </a:ext>
          </a:extLst>
        </xdr:cNvPr>
        <xdr:cNvSpPr txBox="1"/>
      </xdr:nvSpPr>
      <xdr:spPr>
        <a:xfrm>
          <a:off x="13080365" y="586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146967</xdr:rowOff>
    </xdr:from>
    <xdr:to>
      <xdr:col>72</xdr:col>
      <xdr:colOff>123825</xdr:colOff>
      <xdr:row>30</xdr:row>
      <xdr:rowOff>77117</xdr:rowOff>
    </xdr:to>
    <xdr:sp macro="" textlink="">
      <xdr:nvSpPr>
        <xdr:cNvPr id="145" name="楕円 144">
          <a:extLst>
            <a:ext uri="{FF2B5EF4-FFF2-40B4-BE49-F238E27FC236}">
              <a16:creationId xmlns:a16="http://schemas.microsoft.com/office/drawing/2014/main" id="{612B29B4-C966-4A76-8500-250DB0DD250B}"/>
            </a:ext>
          </a:extLst>
        </xdr:cNvPr>
        <xdr:cNvSpPr/>
      </xdr:nvSpPr>
      <xdr:spPr>
        <a:xfrm>
          <a:off x="12359005" y="57781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26317</xdr:rowOff>
    </xdr:from>
    <xdr:to>
      <xdr:col>76</xdr:col>
      <xdr:colOff>22225</xdr:colOff>
      <xdr:row>30</xdr:row>
      <xdr:rowOff>135827</xdr:rowOff>
    </xdr:to>
    <xdr:cxnSp macro="">
      <xdr:nvCxnSpPr>
        <xdr:cNvPr id="146" name="直線コネクタ 145">
          <a:extLst>
            <a:ext uri="{FF2B5EF4-FFF2-40B4-BE49-F238E27FC236}">
              <a16:creationId xmlns:a16="http://schemas.microsoft.com/office/drawing/2014/main" id="{EC690678-FB70-4590-BDA4-509E00DE50A4}"/>
            </a:ext>
          </a:extLst>
        </xdr:cNvPr>
        <xdr:cNvCxnSpPr/>
      </xdr:nvCxnSpPr>
      <xdr:spPr>
        <a:xfrm>
          <a:off x="12409805" y="5825137"/>
          <a:ext cx="619760" cy="10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142360</xdr:rowOff>
    </xdr:from>
    <xdr:to>
      <xdr:col>68</xdr:col>
      <xdr:colOff>123825</xdr:colOff>
      <xdr:row>31</xdr:row>
      <xdr:rowOff>72510</xdr:rowOff>
    </xdr:to>
    <xdr:sp macro="" textlink="">
      <xdr:nvSpPr>
        <xdr:cNvPr id="147" name="楕円 146">
          <a:extLst>
            <a:ext uri="{FF2B5EF4-FFF2-40B4-BE49-F238E27FC236}">
              <a16:creationId xmlns:a16="http://schemas.microsoft.com/office/drawing/2014/main" id="{362D94B4-F0C2-46D8-865B-37E40052CC5D}"/>
            </a:ext>
          </a:extLst>
        </xdr:cNvPr>
        <xdr:cNvSpPr/>
      </xdr:nvSpPr>
      <xdr:spPr>
        <a:xfrm>
          <a:off x="11688445" y="5941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26317</xdr:rowOff>
    </xdr:from>
    <xdr:to>
      <xdr:col>72</xdr:col>
      <xdr:colOff>73025</xdr:colOff>
      <xdr:row>31</xdr:row>
      <xdr:rowOff>21710</xdr:rowOff>
    </xdr:to>
    <xdr:cxnSp macro="">
      <xdr:nvCxnSpPr>
        <xdr:cNvPr id="148" name="直線コネクタ 147">
          <a:extLst>
            <a:ext uri="{FF2B5EF4-FFF2-40B4-BE49-F238E27FC236}">
              <a16:creationId xmlns:a16="http://schemas.microsoft.com/office/drawing/2014/main" id="{2186D3EE-4AF5-437F-AC42-85FC4F46D99B}"/>
            </a:ext>
          </a:extLst>
        </xdr:cNvPr>
        <xdr:cNvCxnSpPr/>
      </xdr:nvCxnSpPr>
      <xdr:spPr>
        <a:xfrm flipV="1">
          <a:off x="11739245" y="5825137"/>
          <a:ext cx="670560" cy="16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99130</xdr:rowOff>
    </xdr:from>
    <xdr:to>
      <xdr:col>64</xdr:col>
      <xdr:colOff>123825</xdr:colOff>
      <xdr:row>32</xdr:row>
      <xdr:rowOff>29280</xdr:rowOff>
    </xdr:to>
    <xdr:sp macro="" textlink="">
      <xdr:nvSpPr>
        <xdr:cNvPr id="149" name="楕円 148">
          <a:extLst>
            <a:ext uri="{FF2B5EF4-FFF2-40B4-BE49-F238E27FC236}">
              <a16:creationId xmlns:a16="http://schemas.microsoft.com/office/drawing/2014/main" id="{20081358-493E-4BE3-B827-29D66D6C79A3}"/>
            </a:ext>
          </a:extLst>
        </xdr:cNvPr>
        <xdr:cNvSpPr/>
      </xdr:nvSpPr>
      <xdr:spPr>
        <a:xfrm>
          <a:off x="11017885" y="6065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21710</xdr:rowOff>
    </xdr:from>
    <xdr:to>
      <xdr:col>68</xdr:col>
      <xdr:colOff>73025</xdr:colOff>
      <xdr:row>31</xdr:row>
      <xdr:rowOff>149930</xdr:rowOff>
    </xdr:to>
    <xdr:cxnSp macro="">
      <xdr:nvCxnSpPr>
        <xdr:cNvPr id="150" name="直線コネクタ 149">
          <a:extLst>
            <a:ext uri="{FF2B5EF4-FFF2-40B4-BE49-F238E27FC236}">
              <a16:creationId xmlns:a16="http://schemas.microsoft.com/office/drawing/2014/main" id="{113EFD95-99AD-4E9C-9DD7-189C3378258A}"/>
            </a:ext>
          </a:extLst>
        </xdr:cNvPr>
        <xdr:cNvCxnSpPr/>
      </xdr:nvCxnSpPr>
      <xdr:spPr>
        <a:xfrm flipV="1">
          <a:off x="11068685" y="5988170"/>
          <a:ext cx="670560" cy="12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2406</xdr:rowOff>
    </xdr:from>
    <xdr:to>
      <xdr:col>60</xdr:col>
      <xdr:colOff>123825</xdr:colOff>
      <xdr:row>32</xdr:row>
      <xdr:rowOff>104006</xdr:rowOff>
    </xdr:to>
    <xdr:sp macro="" textlink="">
      <xdr:nvSpPr>
        <xdr:cNvPr id="151" name="楕円 150">
          <a:extLst>
            <a:ext uri="{FF2B5EF4-FFF2-40B4-BE49-F238E27FC236}">
              <a16:creationId xmlns:a16="http://schemas.microsoft.com/office/drawing/2014/main" id="{97E424FD-4991-4413-ACB0-8349C38FAB1C}"/>
            </a:ext>
          </a:extLst>
        </xdr:cNvPr>
        <xdr:cNvSpPr/>
      </xdr:nvSpPr>
      <xdr:spPr>
        <a:xfrm>
          <a:off x="10347325" y="613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149930</xdr:rowOff>
    </xdr:from>
    <xdr:to>
      <xdr:col>64</xdr:col>
      <xdr:colOff>73025</xdr:colOff>
      <xdr:row>32</xdr:row>
      <xdr:rowOff>53206</xdr:rowOff>
    </xdr:to>
    <xdr:cxnSp macro="">
      <xdr:nvCxnSpPr>
        <xdr:cNvPr id="152" name="直線コネクタ 151">
          <a:extLst>
            <a:ext uri="{FF2B5EF4-FFF2-40B4-BE49-F238E27FC236}">
              <a16:creationId xmlns:a16="http://schemas.microsoft.com/office/drawing/2014/main" id="{4144DAC7-016F-4B0C-9A69-6260A5FFAAE6}"/>
            </a:ext>
          </a:extLst>
        </xdr:cNvPr>
        <xdr:cNvCxnSpPr/>
      </xdr:nvCxnSpPr>
      <xdr:spPr>
        <a:xfrm flipV="1">
          <a:off x="10398125" y="6116390"/>
          <a:ext cx="670560" cy="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3" name="n_1aveValue債務償還比率">
          <a:extLst>
            <a:ext uri="{FF2B5EF4-FFF2-40B4-BE49-F238E27FC236}">
              <a16:creationId xmlns:a16="http://schemas.microsoft.com/office/drawing/2014/main" id="{ECBC95E7-6F1C-4663-8B67-5C97BB465076}"/>
            </a:ext>
          </a:extLst>
        </xdr:cNvPr>
        <xdr:cNvSpPr txBox="1"/>
      </xdr:nvSpPr>
      <xdr:spPr>
        <a:xfrm>
          <a:off x="12185092" y="555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68915</xdr:rowOff>
    </xdr:from>
    <xdr:ext cx="469744" cy="259045"/>
    <xdr:sp macro="" textlink="">
      <xdr:nvSpPr>
        <xdr:cNvPr id="154" name="n_2aveValue債務償還比率">
          <a:extLst>
            <a:ext uri="{FF2B5EF4-FFF2-40B4-BE49-F238E27FC236}">
              <a16:creationId xmlns:a16="http://schemas.microsoft.com/office/drawing/2014/main" id="{D6DE0610-8D32-442B-AB86-514606227FC7}"/>
            </a:ext>
          </a:extLst>
        </xdr:cNvPr>
        <xdr:cNvSpPr txBox="1"/>
      </xdr:nvSpPr>
      <xdr:spPr>
        <a:xfrm>
          <a:off x="11527232" y="603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5" name="n_3aveValue債務償還比率">
          <a:extLst>
            <a:ext uri="{FF2B5EF4-FFF2-40B4-BE49-F238E27FC236}">
              <a16:creationId xmlns:a16="http://schemas.microsoft.com/office/drawing/2014/main" id="{E76711F7-6527-4776-8F40-5E983DCE5AFC}"/>
            </a:ext>
          </a:extLst>
        </xdr:cNvPr>
        <xdr:cNvSpPr txBox="1"/>
      </xdr:nvSpPr>
      <xdr:spPr>
        <a:xfrm>
          <a:off x="10856672" y="578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56" name="n_4aveValue債務償還比率">
          <a:extLst>
            <a:ext uri="{FF2B5EF4-FFF2-40B4-BE49-F238E27FC236}">
              <a16:creationId xmlns:a16="http://schemas.microsoft.com/office/drawing/2014/main" id="{7F9ACB26-4F32-40E5-9188-584E11AA2F12}"/>
            </a:ext>
          </a:extLst>
        </xdr:cNvPr>
        <xdr:cNvSpPr txBox="1"/>
      </xdr:nvSpPr>
      <xdr:spPr>
        <a:xfrm>
          <a:off x="10186112" y="575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68244</xdr:rowOff>
    </xdr:from>
    <xdr:ext cx="469744" cy="259045"/>
    <xdr:sp macro="" textlink="">
      <xdr:nvSpPr>
        <xdr:cNvPr id="157" name="n_1mainValue債務償還比率">
          <a:extLst>
            <a:ext uri="{FF2B5EF4-FFF2-40B4-BE49-F238E27FC236}">
              <a16:creationId xmlns:a16="http://schemas.microsoft.com/office/drawing/2014/main" id="{31F46326-9321-478A-AEA7-1682F1BD86E9}"/>
            </a:ext>
          </a:extLst>
        </xdr:cNvPr>
        <xdr:cNvSpPr txBox="1"/>
      </xdr:nvSpPr>
      <xdr:spPr>
        <a:xfrm>
          <a:off x="12185092" y="586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89037</xdr:rowOff>
    </xdr:from>
    <xdr:ext cx="469744" cy="259045"/>
    <xdr:sp macro="" textlink="">
      <xdr:nvSpPr>
        <xdr:cNvPr id="158" name="n_2mainValue債務償還比率">
          <a:extLst>
            <a:ext uri="{FF2B5EF4-FFF2-40B4-BE49-F238E27FC236}">
              <a16:creationId xmlns:a16="http://schemas.microsoft.com/office/drawing/2014/main" id="{D3AFA349-DB86-44E2-BCC3-DBC549BE5D34}"/>
            </a:ext>
          </a:extLst>
        </xdr:cNvPr>
        <xdr:cNvSpPr txBox="1"/>
      </xdr:nvSpPr>
      <xdr:spPr>
        <a:xfrm>
          <a:off x="11527232" y="572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20407</xdr:rowOff>
    </xdr:from>
    <xdr:ext cx="469744" cy="259045"/>
    <xdr:sp macro="" textlink="">
      <xdr:nvSpPr>
        <xdr:cNvPr id="159" name="n_3mainValue債務償還比率">
          <a:extLst>
            <a:ext uri="{FF2B5EF4-FFF2-40B4-BE49-F238E27FC236}">
              <a16:creationId xmlns:a16="http://schemas.microsoft.com/office/drawing/2014/main" id="{11CD7A68-52DD-4446-BC0B-EAB8457E3437}"/>
            </a:ext>
          </a:extLst>
        </xdr:cNvPr>
        <xdr:cNvSpPr txBox="1"/>
      </xdr:nvSpPr>
      <xdr:spPr>
        <a:xfrm>
          <a:off x="10856672" y="615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95133</xdr:rowOff>
    </xdr:from>
    <xdr:ext cx="469744" cy="259045"/>
    <xdr:sp macro="" textlink="">
      <xdr:nvSpPr>
        <xdr:cNvPr id="160" name="n_4mainValue債務償還比率">
          <a:extLst>
            <a:ext uri="{FF2B5EF4-FFF2-40B4-BE49-F238E27FC236}">
              <a16:creationId xmlns:a16="http://schemas.microsoft.com/office/drawing/2014/main" id="{1D93B779-57BB-4A0F-AF98-1C6945EB1C83}"/>
            </a:ext>
          </a:extLst>
        </xdr:cNvPr>
        <xdr:cNvSpPr txBox="1"/>
      </xdr:nvSpPr>
      <xdr:spPr>
        <a:xfrm>
          <a:off x="10186112" y="622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5DD6FE8F-91B1-49DC-9DCF-D4922F981C4C}"/>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597AE0F1-35A5-4D10-A7B4-64D8396338FB}"/>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7D1C60F1-30C1-4C0B-B4BF-1F86103B22D0}"/>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40F33390-3819-44C1-963E-F23932D60067}"/>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96B95AAA-A8CC-442D-A318-4504C32C242D}"/>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DE50481A-83C7-4A78-BEFF-584BB5AA55AE}"/>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207E47B-BF9C-4EDF-B076-7B3247DB3FF7}"/>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435FD90-5C79-45ED-ADC4-40C755660DA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855E305-4FC9-454F-B2AE-39D02F3C8FF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45D229E-0894-42E3-9D61-E2F72E421C8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B6AFF18-59BD-47BE-9C83-F456F0524F46}"/>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EDB278E-50F2-4E71-B388-7900CAD426F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0EE445F-DF6F-4733-AE55-D9A8B5A753E6}"/>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807328F-25B2-4A2C-A91F-C3943399E41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FBB1132-B5A6-4552-9B9F-AC287C6348B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734E670-9B61-41EF-8E8E-3CD6E9BA494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32,582
31,658
112.03
19,049,292
18,208,903
804,755
10,540,854
16,477,869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73A090C-113B-46FB-B114-CED802F4FB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5371772-32AC-48CC-90FE-09776FF1E42A}"/>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9C5FB4A-D39C-43CD-911B-94905F92F5F2}"/>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E8F353F-6CC1-42FB-8AA9-50B715FC975A}"/>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4F549E4-BB9D-40CE-A834-C43767E4A69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D8B78BE-A419-40A0-9A52-16786B523C0D}"/>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487842C-0984-4765-A8D9-AD4F8FF42A45}"/>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BEAB996-563A-4C45-A690-D7E69C0AD53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FAECE63-D0DC-4B85-9DDA-42EFDE66C507}"/>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31B1135-51AE-4883-831C-8EE8AC227A87}"/>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5417787-5E9C-4411-B6AE-4DF5F389C0E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73580FA-598B-44A6-9EA2-DE77C9F38036}"/>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96DDC4E-4336-47B9-B509-FB06DE06D095}"/>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445146E-CFC5-4656-9E37-A47F6ACA097D}"/>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E574AE9-184A-4868-A65A-A218DBC6EF8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369687D-ECF6-4EDB-AECF-C2457B1F717A}"/>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A79AD19-6808-4163-8DB3-FDE7F326BE4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D74EE68-1C94-4C85-9A3C-7A8922CBB79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430EC94-22E7-4317-824A-8769FF7CF675}"/>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697F9B5-D456-4AE5-A468-1548C4A2612F}"/>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6B01F02-E623-423E-BEAB-993F5C207C23}"/>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9015ACB-EEC4-49C0-853E-2B207536FCDA}"/>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F35AAF8-DC0A-4464-B5FE-233B4BA0AFC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4668E78-72FB-4D8D-BBC6-9E075D6346A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275D983-FC5B-48DE-A437-CE2A43D951D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8864281-89F6-4408-B163-BC1D07835A0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4C36FBC-131E-429C-A22F-1B706486367D}"/>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49BD43E-74D7-44A1-A165-A48B36EBD0D9}"/>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51201E7-D549-4EEA-B52B-C1B7C9301BE9}"/>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63C0236-E02B-4A5F-939E-40255D9E2A37}"/>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922130F-6ADD-4439-8E3A-9E768BEB53F3}"/>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683652E-0B37-4FB2-BE48-712C31425A8B}"/>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261DA57-4D6F-4633-BA36-07B75D652E51}"/>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5F17020-5A92-4416-B040-582E298E4D4A}"/>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ECAE7D7-AF69-4884-83DF-A7695E27113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D6412C3-99FD-418A-9B59-15911986325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007C959-7420-441B-B568-D084D32E3D12}"/>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528D60F-FAD6-4FD1-A1CD-83AD3F2884A7}"/>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1ED6D89-A6CE-4DE4-8289-D38385C1A7EC}"/>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D5BB1D1-A0FD-4122-B7DA-476D5553AFAF}"/>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B708580-B3DF-4FE5-B8AC-2342CC5D4553}"/>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703CA0C-2A97-4A69-820B-8ACC76CF36EC}"/>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19086DC-22EF-47F3-BC90-B1CC44265D6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5CA9BB9-63DB-43B3-830D-F2D0207A3507}"/>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EC3F14D-C875-4A7E-B494-2D63DC087B48}"/>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DD63D16B-67A3-42F0-A143-89225BE7CA7D}"/>
            </a:ext>
          </a:extLst>
        </xdr:cNvPr>
        <xdr:cNvCxnSpPr/>
      </xdr:nvCxnSpPr>
      <xdr:spPr>
        <a:xfrm flipV="1">
          <a:off x="4086225" y="567499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9F799FCB-C806-4BAE-9E68-304E1FFEC3A0}"/>
            </a:ext>
          </a:extLst>
        </xdr:cNvPr>
        <xdr:cNvSpPr txBox="1"/>
      </xdr:nvSpPr>
      <xdr:spPr>
        <a:xfrm>
          <a:off x="412496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53C24C32-F56A-4539-A03C-8064B8EADE94}"/>
            </a:ext>
          </a:extLst>
        </xdr:cNvPr>
        <xdr:cNvCxnSpPr/>
      </xdr:nvCxnSpPr>
      <xdr:spPr>
        <a:xfrm>
          <a:off x="4020820" y="7075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B8774155-3B2B-408F-BADD-96258ABEBB9B}"/>
            </a:ext>
          </a:extLst>
        </xdr:cNvPr>
        <xdr:cNvSpPr txBox="1"/>
      </xdr:nvSpPr>
      <xdr:spPr>
        <a:xfrm>
          <a:off x="412496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70820350-0088-4283-965B-B5343523EC2B}"/>
            </a:ext>
          </a:extLst>
        </xdr:cNvPr>
        <xdr:cNvCxnSpPr/>
      </xdr:nvCxnSpPr>
      <xdr:spPr>
        <a:xfrm>
          <a:off x="4020820" y="5674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a:extLst>
            <a:ext uri="{FF2B5EF4-FFF2-40B4-BE49-F238E27FC236}">
              <a16:creationId xmlns:a16="http://schemas.microsoft.com/office/drawing/2014/main" id="{A2DDD869-BA6A-452B-8C5C-C98B8169DD97}"/>
            </a:ext>
          </a:extLst>
        </xdr:cNvPr>
        <xdr:cNvSpPr txBox="1"/>
      </xdr:nvSpPr>
      <xdr:spPr>
        <a:xfrm>
          <a:off x="412496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611D29E6-21E1-4426-8185-DBA12C0F3D36}"/>
            </a:ext>
          </a:extLst>
        </xdr:cNvPr>
        <xdr:cNvSpPr/>
      </xdr:nvSpPr>
      <xdr:spPr>
        <a:xfrm>
          <a:off x="403606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D1F5FC48-84F2-4860-B5EB-7BC26F7EFF3A}"/>
            </a:ext>
          </a:extLst>
        </xdr:cNvPr>
        <xdr:cNvSpPr/>
      </xdr:nvSpPr>
      <xdr:spPr>
        <a:xfrm>
          <a:off x="3312160" y="6378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36FFC4EA-F8D4-4F7D-A705-B08F70A75BF7}"/>
            </a:ext>
          </a:extLst>
        </xdr:cNvPr>
        <xdr:cNvSpPr/>
      </xdr:nvSpPr>
      <xdr:spPr>
        <a:xfrm>
          <a:off x="251460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A8512339-FC92-4951-A3B8-D590AABC1889}"/>
            </a:ext>
          </a:extLst>
        </xdr:cNvPr>
        <xdr:cNvSpPr/>
      </xdr:nvSpPr>
      <xdr:spPr>
        <a:xfrm>
          <a:off x="17399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8729976E-53C4-40F6-AABA-509FF60FB870}"/>
            </a:ext>
          </a:extLst>
        </xdr:cNvPr>
        <xdr:cNvSpPr/>
      </xdr:nvSpPr>
      <xdr:spPr>
        <a:xfrm>
          <a:off x="965200" y="6308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D06A2E6-4AE3-4059-A45C-02566AEFA428}"/>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FE84B75-1C31-4E12-9B71-4AF433AAF5C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FD29C7D-4616-452D-A6B7-C1139C3C7475}"/>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369720F-7388-42E2-861F-EE20E17E8B4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41FB82E-2C70-446B-92A7-DC36F8D3C2FE}"/>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97790</xdr:rowOff>
    </xdr:from>
    <xdr:to>
      <xdr:col>24</xdr:col>
      <xdr:colOff>114300</xdr:colOff>
      <xdr:row>39</xdr:row>
      <xdr:rowOff>27940</xdr:rowOff>
    </xdr:to>
    <xdr:sp macro="" textlink="">
      <xdr:nvSpPr>
        <xdr:cNvPr id="73" name="楕円 72">
          <a:extLst>
            <a:ext uri="{FF2B5EF4-FFF2-40B4-BE49-F238E27FC236}">
              <a16:creationId xmlns:a16="http://schemas.microsoft.com/office/drawing/2014/main" id="{0F80D7A3-DAAD-4992-85EF-81A23DC399FF}"/>
            </a:ext>
          </a:extLst>
        </xdr:cNvPr>
        <xdr:cNvSpPr/>
      </xdr:nvSpPr>
      <xdr:spPr>
        <a:xfrm>
          <a:off x="4036060" y="6468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76217</xdr:rowOff>
    </xdr:from>
    <xdr:ext cx="405111" cy="259045"/>
    <xdr:sp macro="" textlink="">
      <xdr:nvSpPr>
        <xdr:cNvPr id="74" name="【道路】&#10;有形固定資産減価償却率該当値テキスト">
          <a:extLst>
            <a:ext uri="{FF2B5EF4-FFF2-40B4-BE49-F238E27FC236}">
              <a16:creationId xmlns:a16="http://schemas.microsoft.com/office/drawing/2014/main" id="{B7ABF88A-F7BB-42D7-87AC-E4C67973379C}"/>
            </a:ext>
          </a:extLst>
        </xdr:cNvPr>
        <xdr:cNvSpPr txBox="1"/>
      </xdr:nvSpPr>
      <xdr:spPr>
        <a:xfrm>
          <a:off x="412496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69215</xdr:rowOff>
    </xdr:from>
    <xdr:to>
      <xdr:col>20</xdr:col>
      <xdr:colOff>38100</xdr:colOff>
      <xdr:row>38</xdr:row>
      <xdr:rowOff>170815</xdr:rowOff>
    </xdr:to>
    <xdr:sp macro="" textlink="">
      <xdr:nvSpPr>
        <xdr:cNvPr id="75" name="楕円 74">
          <a:extLst>
            <a:ext uri="{FF2B5EF4-FFF2-40B4-BE49-F238E27FC236}">
              <a16:creationId xmlns:a16="http://schemas.microsoft.com/office/drawing/2014/main" id="{296C9DD8-794C-4AC2-B9BA-20F14538503C}"/>
            </a:ext>
          </a:extLst>
        </xdr:cNvPr>
        <xdr:cNvSpPr/>
      </xdr:nvSpPr>
      <xdr:spPr>
        <a:xfrm>
          <a:off x="3312160" y="64395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120015</xdr:rowOff>
    </xdr:from>
    <xdr:to>
      <xdr:col>24</xdr:col>
      <xdr:colOff>63500</xdr:colOff>
      <xdr:row>38</xdr:row>
      <xdr:rowOff>148590</xdr:rowOff>
    </xdr:to>
    <xdr:cxnSp macro="">
      <xdr:nvCxnSpPr>
        <xdr:cNvPr id="76" name="直線コネクタ 75">
          <a:extLst>
            <a:ext uri="{FF2B5EF4-FFF2-40B4-BE49-F238E27FC236}">
              <a16:creationId xmlns:a16="http://schemas.microsoft.com/office/drawing/2014/main" id="{AD6F6945-C71C-4A3E-9663-96DDF5A91FC2}"/>
            </a:ext>
          </a:extLst>
        </xdr:cNvPr>
        <xdr:cNvCxnSpPr/>
      </xdr:nvCxnSpPr>
      <xdr:spPr>
        <a:xfrm>
          <a:off x="3355340" y="649033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33020</xdr:rowOff>
    </xdr:from>
    <xdr:to>
      <xdr:col>15</xdr:col>
      <xdr:colOff>101600</xdr:colOff>
      <xdr:row>38</xdr:row>
      <xdr:rowOff>134620</xdr:rowOff>
    </xdr:to>
    <xdr:sp macro="" textlink="">
      <xdr:nvSpPr>
        <xdr:cNvPr id="77" name="楕円 76">
          <a:extLst>
            <a:ext uri="{FF2B5EF4-FFF2-40B4-BE49-F238E27FC236}">
              <a16:creationId xmlns:a16="http://schemas.microsoft.com/office/drawing/2014/main" id="{B5FBA965-71C3-4C97-9370-7518D0EEE695}"/>
            </a:ext>
          </a:extLst>
        </xdr:cNvPr>
        <xdr:cNvSpPr/>
      </xdr:nvSpPr>
      <xdr:spPr>
        <a:xfrm>
          <a:off x="25146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83820</xdr:rowOff>
    </xdr:from>
    <xdr:to>
      <xdr:col>19</xdr:col>
      <xdr:colOff>177800</xdr:colOff>
      <xdr:row>38</xdr:row>
      <xdr:rowOff>120015</xdr:rowOff>
    </xdr:to>
    <xdr:cxnSp macro="">
      <xdr:nvCxnSpPr>
        <xdr:cNvPr id="78" name="直線コネクタ 77">
          <a:extLst>
            <a:ext uri="{FF2B5EF4-FFF2-40B4-BE49-F238E27FC236}">
              <a16:creationId xmlns:a16="http://schemas.microsoft.com/office/drawing/2014/main" id="{27D7E540-91C6-4B52-AF6E-ABB9F68CE2E8}"/>
            </a:ext>
          </a:extLst>
        </xdr:cNvPr>
        <xdr:cNvCxnSpPr/>
      </xdr:nvCxnSpPr>
      <xdr:spPr>
        <a:xfrm>
          <a:off x="2565400" y="645414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xdr:rowOff>
    </xdr:from>
    <xdr:to>
      <xdr:col>10</xdr:col>
      <xdr:colOff>165100</xdr:colOff>
      <xdr:row>38</xdr:row>
      <xdr:rowOff>104140</xdr:rowOff>
    </xdr:to>
    <xdr:sp macro="" textlink="">
      <xdr:nvSpPr>
        <xdr:cNvPr id="79" name="楕円 78">
          <a:extLst>
            <a:ext uri="{FF2B5EF4-FFF2-40B4-BE49-F238E27FC236}">
              <a16:creationId xmlns:a16="http://schemas.microsoft.com/office/drawing/2014/main" id="{70EDC82B-733D-47E6-A5BA-3D7ED54AC46B}"/>
            </a:ext>
          </a:extLst>
        </xdr:cNvPr>
        <xdr:cNvSpPr/>
      </xdr:nvSpPr>
      <xdr:spPr>
        <a:xfrm>
          <a:off x="17399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53340</xdr:rowOff>
    </xdr:from>
    <xdr:to>
      <xdr:col>15</xdr:col>
      <xdr:colOff>50800</xdr:colOff>
      <xdr:row>38</xdr:row>
      <xdr:rowOff>83820</xdr:rowOff>
    </xdr:to>
    <xdr:cxnSp macro="">
      <xdr:nvCxnSpPr>
        <xdr:cNvPr id="80" name="直線コネクタ 79">
          <a:extLst>
            <a:ext uri="{FF2B5EF4-FFF2-40B4-BE49-F238E27FC236}">
              <a16:creationId xmlns:a16="http://schemas.microsoft.com/office/drawing/2014/main" id="{46BE4BCE-6876-4F64-A114-3CFF4E20AE24}"/>
            </a:ext>
          </a:extLst>
        </xdr:cNvPr>
        <xdr:cNvCxnSpPr/>
      </xdr:nvCxnSpPr>
      <xdr:spPr>
        <a:xfrm>
          <a:off x="1790700" y="642366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149225</xdr:rowOff>
    </xdr:from>
    <xdr:to>
      <xdr:col>6</xdr:col>
      <xdr:colOff>38100</xdr:colOff>
      <xdr:row>38</xdr:row>
      <xdr:rowOff>79375</xdr:rowOff>
    </xdr:to>
    <xdr:sp macro="" textlink="">
      <xdr:nvSpPr>
        <xdr:cNvPr id="81" name="楕円 80">
          <a:extLst>
            <a:ext uri="{FF2B5EF4-FFF2-40B4-BE49-F238E27FC236}">
              <a16:creationId xmlns:a16="http://schemas.microsoft.com/office/drawing/2014/main" id="{172A3F48-196D-4C18-AB3A-314602E674C1}"/>
            </a:ext>
          </a:extLst>
        </xdr:cNvPr>
        <xdr:cNvSpPr/>
      </xdr:nvSpPr>
      <xdr:spPr>
        <a:xfrm>
          <a:off x="965200" y="63519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28575</xdr:rowOff>
    </xdr:from>
    <xdr:to>
      <xdr:col>10</xdr:col>
      <xdr:colOff>114300</xdr:colOff>
      <xdr:row>38</xdr:row>
      <xdr:rowOff>53340</xdr:rowOff>
    </xdr:to>
    <xdr:cxnSp macro="">
      <xdr:nvCxnSpPr>
        <xdr:cNvPr id="82" name="直線コネクタ 81">
          <a:extLst>
            <a:ext uri="{FF2B5EF4-FFF2-40B4-BE49-F238E27FC236}">
              <a16:creationId xmlns:a16="http://schemas.microsoft.com/office/drawing/2014/main" id="{E8D3A019-3282-41FD-97AD-6A50902C73B8}"/>
            </a:ext>
          </a:extLst>
        </xdr:cNvPr>
        <xdr:cNvCxnSpPr/>
      </xdr:nvCxnSpPr>
      <xdr:spPr>
        <a:xfrm>
          <a:off x="1008380" y="6398895"/>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AC466276-B1B8-42C6-B1B2-61E598068630}"/>
            </a:ext>
          </a:extLst>
        </xdr:cNvPr>
        <xdr:cNvSpPr txBox="1"/>
      </xdr:nvSpPr>
      <xdr:spPr>
        <a:xfrm>
          <a:off x="317056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84" name="n_2aveValue【道路】&#10;有形固定資産減価償却率">
          <a:extLst>
            <a:ext uri="{FF2B5EF4-FFF2-40B4-BE49-F238E27FC236}">
              <a16:creationId xmlns:a16="http://schemas.microsoft.com/office/drawing/2014/main" id="{47427E2D-B22B-4076-926C-368121B54BD1}"/>
            </a:ext>
          </a:extLst>
        </xdr:cNvPr>
        <xdr:cNvSpPr txBox="1"/>
      </xdr:nvSpPr>
      <xdr:spPr>
        <a:xfrm>
          <a:off x="238570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0A695FBB-9C1C-48F3-86B8-B94E45C3D936}"/>
            </a:ext>
          </a:extLst>
        </xdr:cNvPr>
        <xdr:cNvSpPr txBox="1"/>
      </xdr:nvSpPr>
      <xdr:spPr>
        <a:xfrm>
          <a:off x="161100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6" name="n_4aveValue【道路】&#10;有形固定資産減価償却率">
          <a:extLst>
            <a:ext uri="{FF2B5EF4-FFF2-40B4-BE49-F238E27FC236}">
              <a16:creationId xmlns:a16="http://schemas.microsoft.com/office/drawing/2014/main" id="{898A878A-CD37-4227-977B-07D32425131E}"/>
            </a:ext>
          </a:extLst>
        </xdr:cNvPr>
        <xdr:cNvSpPr txBox="1"/>
      </xdr:nvSpPr>
      <xdr:spPr>
        <a:xfrm>
          <a:off x="83630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161942</xdr:rowOff>
    </xdr:from>
    <xdr:ext cx="405111" cy="259045"/>
    <xdr:sp macro="" textlink="">
      <xdr:nvSpPr>
        <xdr:cNvPr id="87" name="n_1mainValue【道路】&#10;有形固定資産減価償却率">
          <a:extLst>
            <a:ext uri="{FF2B5EF4-FFF2-40B4-BE49-F238E27FC236}">
              <a16:creationId xmlns:a16="http://schemas.microsoft.com/office/drawing/2014/main" id="{D3D2899D-CEF0-4993-9E69-58E5C2F08C50}"/>
            </a:ext>
          </a:extLst>
        </xdr:cNvPr>
        <xdr:cNvSpPr txBox="1"/>
      </xdr:nvSpPr>
      <xdr:spPr>
        <a:xfrm>
          <a:off x="3170564"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125747</xdr:rowOff>
    </xdr:from>
    <xdr:ext cx="405111" cy="259045"/>
    <xdr:sp macro="" textlink="">
      <xdr:nvSpPr>
        <xdr:cNvPr id="88" name="n_2mainValue【道路】&#10;有形固定資産減価償却率">
          <a:extLst>
            <a:ext uri="{FF2B5EF4-FFF2-40B4-BE49-F238E27FC236}">
              <a16:creationId xmlns:a16="http://schemas.microsoft.com/office/drawing/2014/main" id="{2A69229C-A66A-4878-9536-A3FAD22FBFD3}"/>
            </a:ext>
          </a:extLst>
        </xdr:cNvPr>
        <xdr:cNvSpPr txBox="1"/>
      </xdr:nvSpPr>
      <xdr:spPr>
        <a:xfrm>
          <a:off x="238570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9" name="n_3mainValue【道路】&#10;有形固定資産減価償却率">
          <a:extLst>
            <a:ext uri="{FF2B5EF4-FFF2-40B4-BE49-F238E27FC236}">
              <a16:creationId xmlns:a16="http://schemas.microsoft.com/office/drawing/2014/main" id="{5123E9DD-B319-4C3D-A20C-245E74F8E66D}"/>
            </a:ext>
          </a:extLst>
        </xdr:cNvPr>
        <xdr:cNvSpPr txBox="1"/>
      </xdr:nvSpPr>
      <xdr:spPr>
        <a:xfrm>
          <a:off x="161100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70502</xdr:rowOff>
    </xdr:from>
    <xdr:ext cx="405111" cy="259045"/>
    <xdr:sp macro="" textlink="">
      <xdr:nvSpPr>
        <xdr:cNvPr id="90" name="n_4mainValue【道路】&#10;有形固定資産減価償却率">
          <a:extLst>
            <a:ext uri="{FF2B5EF4-FFF2-40B4-BE49-F238E27FC236}">
              <a16:creationId xmlns:a16="http://schemas.microsoft.com/office/drawing/2014/main" id="{0C57B7F1-2B78-462D-8E30-9DB880969058}"/>
            </a:ext>
          </a:extLst>
        </xdr:cNvPr>
        <xdr:cNvSpPr txBox="1"/>
      </xdr:nvSpPr>
      <xdr:spPr>
        <a:xfrm>
          <a:off x="83630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3ADE2F2-BE30-49C5-A2E3-FFF139F47CD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24D71F8-BFE8-455F-90A0-19A27AF7A929}"/>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E0E7888-372C-4F36-8076-A8BCA09F4218}"/>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7ED06AF-2B34-48BC-919B-3CE00DC9FABD}"/>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EA0AA9B-ABEF-4A1E-B8F8-6B0183A8720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0E4D37C-6428-4AD4-8154-09E834A2896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2CDBD6C-6C48-4804-8811-D22958ACE0F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488A22E-9938-4F21-A169-3935FA73ABE6}"/>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C905904-9BAB-4EA6-B7C6-7BD545BBFD9D}"/>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0592FC1-A103-4698-9295-33CA0A17A984}"/>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94DB08E7-63C1-4E2B-9E22-EEE39B1E1492}"/>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FD592C91-9288-432F-ABC4-4A56FF12B475}"/>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E387073B-0992-476A-A8F6-956189449BA8}"/>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C69E34C4-7044-48AE-8DB5-105C38B0182F}"/>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8185EED1-D90C-4135-BF33-9795856A96B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3EEC48CB-8F3F-44F6-A299-EEDA1CAE6D2E}"/>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5B8EBF17-8FEB-4398-AF55-DE2689F04711}"/>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18A44674-3234-4D14-A761-254EB0977C0A}"/>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665CFCE-1145-4EAE-A80E-CCE1505F9B85}"/>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71123C62-00B7-4041-94C3-0C08A49BEE1E}"/>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4EEA3D68-8F32-4DB1-ABD3-8E7BD28258ED}"/>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6D0142AF-48E8-4E3B-8E3D-EFEC36EC700D}"/>
            </a:ext>
          </a:extLst>
        </xdr:cNvPr>
        <xdr:cNvCxnSpPr/>
      </xdr:nvCxnSpPr>
      <xdr:spPr>
        <a:xfrm flipV="1">
          <a:off x="9219565" y="5570080"/>
          <a:ext cx="0" cy="143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6B9C4874-3CCF-4753-8304-2D2E1B5EADC0}"/>
            </a:ext>
          </a:extLst>
        </xdr:cNvPr>
        <xdr:cNvSpPr txBox="1"/>
      </xdr:nvSpPr>
      <xdr:spPr>
        <a:xfrm>
          <a:off x="9258300" y="700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C64FCE18-7EFD-4A4B-A1CA-6058AB27916A}"/>
            </a:ext>
          </a:extLst>
        </xdr:cNvPr>
        <xdr:cNvCxnSpPr/>
      </xdr:nvCxnSpPr>
      <xdr:spPr>
        <a:xfrm>
          <a:off x="9154160" y="70025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339CF025-E035-4EC6-9C9F-646409598762}"/>
            </a:ext>
          </a:extLst>
        </xdr:cNvPr>
        <xdr:cNvSpPr txBox="1"/>
      </xdr:nvSpPr>
      <xdr:spPr>
        <a:xfrm>
          <a:off x="9258300" y="535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1AF87B53-4B50-4CB0-8F3C-ED2C05DFFE1A}"/>
            </a:ext>
          </a:extLst>
        </xdr:cNvPr>
        <xdr:cNvCxnSpPr/>
      </xdr:nvCxnSpPr>
      <xdr:spPr>
        <a:xfrm>
          <a:off x="9154160" y="5570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142029</xdr:rowOff>
    </xdr:from>
    <xdr:ext cx="534377" cy="259045"/>
    <xdr:sp macro="" textlink="">
      <xdr:nvSpPr>
        <xdr:cNvPr id="117" name="【道路】&#10;一人当たり延長平均値テキスト">
          <a:extLst>
            <a:ext uri="{FF2B5EF4-FFF2-40B4-BE49-F238E27FC236}">
              <a16:creationId xmlns:a16="http://schemas.microsoft.com/office/drawing/2014/main" id="{F65EE668-0F0D-4ECB-8E05-21323A542D06}"/>
            </a:ext>
          </a:extLst>
        </xdr:cNvPr>
        <xdr:cNvSpPr txBox="1"/>
      </xdr:nvSpPr>
      <xdr:spPr>
        <a:xfrm>
          <a:off x="9258300" y="6679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8D8F5120-B7B2-4F64-AF17-19676C1BC5F3}"/>
            </a:ext>
          </a:extLst>
        </xdr:cNvPr>
        <xdr:cNvSpPr/>
      </xdr:nvSpPr>
      <xdr:spPr>
        <a:xfrm>
          <a:off x="9192260" y="67015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D31A8E0B-0D95-407B-BCD2-9CBBBC157351}"/>
            </a:ext>
          </a:extLst>
        </xdr:cNvPr>
        <xdr:cNvSpPr/>
      </xdr:nvSpPr>
      <xdr:spPr>
        <a:xfrm>
          <a:off x="8445500" y="6708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a:extLst>
            <a:ext uri="{FF2B5EF4-FFF2-40B4-BE49-F238E27FC236}">
              <a16:creationId xmlns:a16="http://schemas.microsoft.com/office/drawing/2014/main" id="{92E5A7C1-CE48-423B-A562-0C5CC7532140}"/>
            </a:ext>
          </a:extLst>
        </xdr:cNvPr>
        <xdr:cNvSpPr/>
      </xdr:nvSpPr>
      <xdr:spPr>
        <a:xfrm>
          <a:off x="7670800" y="67203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a:extLst>
            <a:ext uri="{FF2B5EF4-FFF2-40B4-BE49-F238E27FC236}">
              <a16:creationId xmlns:a16="http://schemas.microsoft.com/office/drawing/2014/main" id="{6A26B484-274E-4D12-87DA-63619A75DF10}"/>
            </a:ext>
          </a:extLst>
        </xdr:cNvPr>
        <xdr:cNvSpPr/>
      </xdr:nvSpPr>
      <xdr:spPr>
        <a:xfrm>
          <a:off x="6873240" y="672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a:extLst>
            <a:ext uri="{FF2B5EF4-FFF2-40B4-BE49-F238E27FC236}">
              <a16:creationId xmlns:a16="http://schemas.microsoft.com/office/drawing/2014/main" id="{19FC6021-B4BF-404E-A079-CFEA5EE5CC00}"/>
            </a:ext>
          </a:extLst>
        </xdr:cNvPr>
        <xdr:cNvSpPr/>
      </xdr:nvSpPr>
      <xdr:spPr>
        <a:xfrm>
          <a:off x="6098540" y="67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A461750-FA39-4E40-BA6F-D96FA78F782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E75E05D-6BF3-4192-9984-99BC1AD6A14D}"/>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26E7C07-B81B-478E-B0D6-9C71513B975F}"/>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6E1A979-51B2-481D-854B-6C8F0BD74025}"/>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BBF0B9F-00B4-4ABF-A12D-F9E63AEF702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158610</xdr:rowOff>
    </xdr:from>
    <xdr:to>
      <xdr:col>55</xdr:col>
      <xdr:colOff>50800</xdr:colOff>
      <xdr:row>33</xdr:row>
      <xdr:rowOff>88760</xdr:rowOff>
    </xdr:to>
    <xdr:sp macro="" textlink="">
      <xdr:nvSpPr>
        <xdr:cNvPr id="128" name="楕円 127">
          <a:extLst>
            <a:ext uri="{FF2B5EF4-FFF2-40B4-BE49-F238E27FC236}">
              <a16:creationId xmlns:a16="http://schemas.microsoft.com/office/drawing/2014/main" id="{673D6898-6099-4BE4-B19B-EEF1E8D3E4CF}"/>
            </a:ext>
          </a:extLst>
        </xdr:cNvPr>
        <xdr:cNvSpPr/>
      </xdr:nvSpPr>
      <xdr:spPr>
        <a:xfrm>
          <a:off x="9192260" y="5523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111637</xdr:rowOff>
    </xdr:from>
    <xdr:ext cx="599010" cy="259045"/>
    <xdr:sp macro="" textlink="">
      <xdr:nvSpPr>
        <xdr:cNvPr id="129" name="【道路】&#10;一人当たり延長該当値テキスト">
          <a:extLst>
            <a:ext uri="{FF2B5EF4-FFF2-40B4-BE49-F238E27FC236}">
              <a16:creationId xmlns:a16="http://schemas.microsoft.com/office/drawing/2014/main" id="{885A5176-CD7B-4058-9DA0-ADF0118F3AA2}"/>
            </a:ext>
          </a:extLst>
        </xdr:cNvPr>
        <xdr:cNvSpPr txBox="1"/>
      </xdr:nvSpPr>
      <xdr:spPr>
        <a:xfrm>
          <a:off x="9258300" y="547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4918</xdr:rowOff>
    </xdr:from>
    <xdr:to>
      <xdr:col>50</xdr:col>
      <xdr:colOff>165100</xdr:colOff>
      <xdr:row>33</xdr:row>
      <xdr:rowOff>106518</xdr:rowOff>
    </xdr:to>
    <xdr:sp macro="" textlink="">
      <xdr:nvSpPr>
        <xdr:cNvPr id="130" name="楕円 129">
          <a:extLst>
            <a:ext uri="{FF2B5EF4-FFF2-40B4-BE49-F238E27FC236}">
              <a16:creationId xmlns:a16="http://schemas.microsoft.com/office/drawing/2014/main" id="{4E686F16-D752-4B5F-AFCF-34563C9E9676}"/>
            </a:ext>
          </a:extLst>
        </xdr:cNvPr>
        <xdr:cNvSpPr/>
      </xdr:nvSpPr>
      <xdr:spPr>
        <a:xfrm>
          <a:off x="8445500" y="553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37960</xdr:rowOff>
    </xdr:from>
    <xdr:to>
      <xdr:col>55</xdr:col>
      <xdr:colOff>0</xdr:colOff>
      <xdr:row>33</xdr:row>
      <xdr:rowOff>55718</xdr:rowOff>
    </xdr:to>
    <xdr:cxnSp macro="">
      <xdr:nvCxnSpPr>
        <xdr:cNvPr id="131" name="直線コネクタ 130">
          <a:extLst>
            <a:ext uri="{FF2B5EF4-FFF2-40B4-BE49-F238E27FC236}">
              <a16:creationId xmlns:a16="http://schemas.microsoft.com/office/drawing/2014/main" id="{617639F9-53CB-4925-8547-A1D1D72EDB92}"/>
            </a:ext>
          </a:extLst>
        </xdr:cNvPr>
        <xdr:cNvCxnSpPr/>
      </xdr:nvCxnSpPr>
      <xdr:spPr>
        <a:xfrm flipV="1">
          <a:off x="8496300" y="5570080"/>
          <a:ext cx="723900" cy="1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35934</xdr:rowOff>
    </xdr:from>
    <xdr:to>
      <xdr:col>46</xdr:col>
      <xdr:colOff>38100</xdr:colOff>
      <xdr:row>33</xdr:row>
      <xdr:rowOff>137534</xdr:rowOff>
    </xdr:to>
    <xdr:sp macro="" textlink="">
      <xdr:nvSpPr>
        <xdr:cNvPr id="132" name="楕円 131">
          <a:extLst>
            <a:ext uri="{FF2B5EF4-FFF2-40B4-BE49-F238E27FC236}">
              <a16:creationId xmlns:a16="http://schemas.microsoft.com/office/drawing/2014/main" id="{3354A8AB-D95F-4501-80C5-A419A80F1761}"/>
            </a:ext>
          </a:extLst>
        </xdr:cNvPr>
        <xdr:cNvSpPr/>
      </xdr:nvSpPr>
      <xdr:spPr>
        <a:xfrm>
          <a:off x="7670800" y="55680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55718</xdr:rowOff>
    </xdr:from>
    <xdr:to>
      <xdr:col>50</xdr:col>
      <xdr:colOff>114300</xdr:colOff>
      <xdr:row>33</xdr:row>
      <xdr:rowOff>86734</xdr:rowOff>
    </xdr:to>
    <xdr:cxnSp macro="">
      <xdr:nvCxnSpPr>
        <xdr:cNvPr id="133" name="直線コネクタ 132">
          <a:extLst>
            <a:ext uri="{FF2B5EF4-FFF2-40B4-BE49-F238E27FC236}">
              <a16:creationId xmlns:a16="http://schemas.microsoft.com/office/drawing/2014/main" id="{55DB5699-D8E3-4FB0-BBB1-1486C8E35AB7}"/>
            </a:ext>
          </a:extLst>
        </xdr:cNvPr>
        <xdr:cNvCxnSpPr/>
      </xdr:nvCxnSpPr>
      <xdr:spPr>
        <a:xfrm flipV="1">
          <a:off x="7713980" y="5587838"/>
          <a:ext cx="782320" cy="3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64024</xdr:rowOff>
    </xdr:from>
    <xdr:to>
      <xdr:col>41</xdr:col>
      <xdr:colOff>101600</xdr:colOff>
      <xdr:row>33</xdr:row>
      <xdr:rowOff>165624</xdr:rowOff>
    </xdr:to>
    <xdr:sp macro="" textlink="">
      <xdr:nvSpPr>
        <xdr:cNvPr id="134" name="楕円 133">
          <a:extLst>
            <a:ext uri="{FF2B5EF4-FFF2-40B4-BE49-F238E27FC236}">
              <a16:creationId xmlns:a16="http://schemas.microsoft.com/office/drawing/2014/main" id="{BC8776D2-919C-4864-ADD9-155D961FEEBD}"/>
            </a:ext>
          </a:extLst>
        </xdr:cNvPr>
        <xdr:cNvSpPr/>
      </xdr:nvSpPr>
      <xdr:spPr>
        <a:xfrm>
          <a:off x="6873240" y="559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86734</xdr:rowOff>
    </xdr:from>
    <xdr:to>
      <xdr:col>45</xdr:col>
      <xdr:colOff>177800</xdr:colOff>
      <xdr:row>33</xdr:row>
      <xdr:rowOff>114824</xdr:rowOff>
    </xdr:to>
    <xdr:cxnSp macro="">
      <xdr:nvCxnSpPr>
        <xdr:cNvPr id="135" name="直線コネクタ 134">
          <a:extLst>
            <a:ext uri="{FF2B5EF4-FFF2-40B4-BE49-F238E27FC236}">
              <a16:creationId xmlns:a16="http://schemas.microsoft.com/office/drawing/2014/main" id="{304C2E01-E5B3-4E51-857B-E235201D92B9}"/>
            </a:ext>
          </a:extLst>
        </xdr:cNvPr>
        <xdr:cNvCxnSpPr/>
      </xdr:nvCxnSpPr>
      <xdr:spPr>
        <a:xfrm flipV="1">
          <a:off x="6924040" y="5618854"/>
          <a:ext cx="789940" cy="2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81325</xdr:rowOff>
    </xdr:from>
    <xdr:to>
      <xdr:col>36</xdr:col>
      <xdr:colOff>165100</xdr:colOff>
      <xdr:row>34</xdr:row>
      <xdr:rowOff>11475</xdr:rowOff>
    </xdr:to>
    <xdr:sp macro="" textlink="">
      <xdr:nvSpPr>
        <xdr:cNvPr id="136" name="楕円 135">
          <a:extLst>
            <a:ext uri="{FF2B5EF4-FFF2-40B4-BE49-F238E27FC236}">
              <a16:creationId xmlns:a16="http://schemas.microsoft.com/office/drawing/2014/main" id="{5B60890B-FEAD-42BE-8CA9-C637BB9843B0}"/>
            </a:ext>
          </a:extLst>
        </xdr:cNvPr>
        <xdr:cNvSpPr/>
      </xdr:nvSpPr>
      <xdr:spPr>
        <a:xfrm>
          <a:off x="6098540" y="5613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114824</xdr:rowOff>
    </xdr:from>
    <xdr:to>
      <xdr:col>41</xdr:col>
      <xdr:colOff>50800</xdr:colOff>
      <xdr:row>33</xdr:row>
      <xdr:rowOff>132125</xdr:rowOff>
    </xdr:to>
    <xdr:cxnSp macro="">
      <xdr:nvCxnSpPr>
        <xdr:cNvPr id="137" name="直線コネクタ 136">
          <a:extLst>
            <a:ext uri="{FF2B5EF4-FFF2-40B4-BE49-F238E27FC236}">
              <a16:creationId xmlns:a16="http://schemas.microsoft.com/office/drawing/2014/main" id="{BFAC8A17-2F86-49A5-9CEA-454C93B81CBC}"/>
            </a:ext>
          </a:extLst>
        </xdr:cNvPr>
        <xdr:cNvCxnSpPr/>
      </xdr:nvCxnSpPr>
      <xdr:spPr>
        <a:xfrm flipV="1">
          <a:off x="6149340" y="5646944"/>
          <a:ext cx="774700" cy="1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91472</xdr:rowOff>
    </xdr:from>
    <xdr:ext cx="534377" cy="259045"/>
    <xdr:sp macro="" textlink="">
      <xdr:nvSpPr>
        <xdr:cNvPr id="138" name="n_1aveValue【道路】&#10;一人当たり延長">
          <a:extLst>
            <a:ext uri="{FF2B5EF4-FFF2-40B4-BE49-F238E27FC236}">
              <a16:creationId xmlns:a16="http://schemas.microsoft.com/office/drawing/2014/main" id="{0DB04594-1AA6-4F6B-90C2-3636487F8D46}"/>
            </a:ext>
          </a:extLst>
        </xdr:cNvPr>
        <xdr:cNvSpPr txBox="1"/>
      </xdr:nvSpPr>
      <xdr:spPr>
        <a:xfrm>
          <a:off x="8239271" y="679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107483</xdr:rowOff>
    </xdr:from>
    <xdr:ext cx="534377" cy="259045"/>
    <xdr:sp macro="" textlink="">
      <xdr:nvSpPr>
        <xdr:cNvPr id="139" name="n_2aveValue【道路】&#10;一人当たり延長">
          <a:extLst>
            <a:ext uri="{FF2B5EF4-FFF2-40B4-BE49-F238E27FC236}">
              <a16:creationId xmlns:a16="http://schemas.microsoft.com/office/drawing/2014/main" id="{07B3CC80-CC3D-4484-8DBA-2428472E4C13}"/>
            </a:ext>
          </a:extLst>
        </xdr:cNvPr>
        <xdr:cNvSpPr txBox="1"/>
      </xdr:nvSpPr>
      <xdr:spPr>
        <a:xfrm>
          <a:off x="7477271" y="681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111617</xdr:rowOff>
    </xdr:from>
    <xdr:ext cx="534377" cy="259045"/>
    <xdr:sp macro="" textlink="">
      <xdr:nvSpPr>
        <xdr:cNvPr id="140" name="n_3aveValue【道路】&#10;一人当たり延長">
          <a:extLst>
            <a:ext uri="{FF2B5EF4-FFF2-40B4-BE49-F238E27FC236}">
              <a16:creationId xmlns:a16="http://schemas.microsoft.com/office/drawing/2014/main" id="{801FE51D-5A8B-43C5-B7CF-C085B3D17C20}"/>
            </a:ext>
          </a:extLst>
        </xdr:cNvPr>
        <xdr:cNvSpPr txBox="1"/>
      </xdr:nvSpPr>
      <xdr:spPr>
        <a:xfrm>
          <a:off x="6702571" y="681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118502</xdr:rowOff>
    </xdr:from>
    <xdr:ext cx="534377" cy="259045"/>
    <xdr:sp macro="" textlink="">
      <xdr:nvSpPr>
        <xdr:cNvPr id="141" name="n_4aveValue【道路】&#10;一人当たり延長">
          <a:extLst>
            <a:ext uri="{FF2B5EF4-FFF2-40B4-BE49-F238E27FC236}">
              <a16:creationId xmlns:a16="http://schemas.microsoft.com/office/drawing/2014/main" id="{5C44AF84-9E63-4A89-86BD-82AC5EF97D47}"/>
            </a:ext>
          </a:extLst>
        </xdr:cNvPr>
        <xdr:cNvSpPr txBox="1"/>
      </xdr:nvSpPr>
      <xdr:spPr>
        <a:xfrm>
          <a:off x="5905011" y="68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31</xdr:row>
      <xdr:rowOff>123045</xdr:rowOff>
    </xdr:from>
    <xdr:ext cx="599010" cy="259045"/>
    <xdr:sp macro="" textlink="">
      <xdr:nvSpPr>
        <xdr:cNvPr id="142" name="n_1mainValue【道路】&#10;一人当たり延長">
          <a:extLst>
            <a:ext uri="{FF2B5EF4-FFF2-40B4-BE49-F238E27FC236}">
              <a16:creationId xmlns:a16="http://schemas.microsoft.com/office/drawing/2014/main" id="{44F6E4AC-00D7-4BAB-B9A7-16E0A935A4FF}"/>
            </a:ext>
          </a:extLst>
        </xdr:cNvPr>
        <xdr:cNvSpPr txBox="1"/>
      </xdr:nvSpPr>
      <xdr:spPr>
        <a:xfrm>
          <a:off x="8214574" y="531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31</xdr:row>
      <xdr:rowOff>154061</xdr:rowOff>
    </xdr:from>
    <xdr:ext cx="599010" cy="259045"/>
    <xdr:sp macro="" textlink="">
      <xdr:nvSpPr>
        <xdr:cNvPr id="143" name="n_2mainValue【道路】&#10;一人当たり延長">
          <a:extLst>
            <a:ext uri="{FF2B5EF4-FFF2-40B4-BE49-F238E27FC236}">
              <a16:creationId xmlns:a16="http://schemas.microsoft.com/office/drawing/2014/main" id="{5A63F66C-3A66-41E7-B52C-526C32698A5D}"/>
            </a:ext>
          </a:extLst>
        </xdr:cNvPr>
        <xdr:cNvSpPr txBox="1"/>
      </xdr:nvSpPr>
      <xdr:spPr>
        <a:xfrm>
          <a:off x="7444954" y="535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32</xdr:row>
      <xdr:rowOff>10701</xdr:rowOff>
    </xdr:from>
    <xdr:ext cx="599010" cy="259045"/>
    <xdr:sp macro="" textlink="">
      <xdr:nvSpPr>
        <xdr:cNvPr id="144" name="n_3mainValue【道路】&#10;一人当たり延長">
          <a:extLst>
            <a:ext uri="{FF2B5EF4-FFF2-40B4-BE49-F238E27FC236}">
              <a16:creationId xmlns:a16="http://schemas.microsoft.com/office/drawing/2014/main" id="{CFAD3132-AAD3-4FCB-87DE-291387C3E9A0}"/>
            </a:ext>
          </a:extLst>
        </xdr:cNvPr>
        <xdr:cNvSpPr txBox="1"/>
      </xdr:nvSpPr>
      <xdr:spPr>
        <a:xfrm>
          <a:off x="6670254" y="537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32</xdr:row>
      <xdr:rowOff>28002</xdr:rowOff>
    </xdr:from>
    <xdr:ext cx="599010" cy="259045"/>
    <xdr:sp macro="" textlink="">
      <xdr:nvSpPr>
        <xdr:cNvPr id="145" name="n_4mainValue【道路】&#10;一人当たり延長">
          <a:extLst>
            <a:ext uri="{FF2B5EF4-FFF2-40B4-BE49-F238E27FC236}">
              <a16:creationId xmlns:a16="http://schemas.microsoft.com/office/drawing/2014/main" id="{AEB04701-EE92-4539-BB1B-7876AB1DD57A}"/>
            </a:ext>
          </a:extLst>
        </xdr:cNvPr>
        <xdr:cNvSpPr txBox="1"/>
      </xdr:nvSpPr>
      <xdr:spPr>
        <a:xfrm>
          <a:off x="5872694" y="539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B657007-22DF-4B04-B8F5-BF50217E0FB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9B350D5-93C0-4878-831B-97A38527185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F996724E-2FE4-4F80-8F43-7801B88B048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EAE75A3-4578-468F-9051-3B39B47C2674}"/>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43B69A7-88FD-4CCE-BC46-6B6DE6DE0F9B}"/>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266AACEF-7719-4CA5-8D89-FF68C163D8F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6A9F2DC8-0C5B-4F7D-B298-EC6524F0208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7005C781-E1EC-4240-BFB6-C6BC846FAEBA}"/>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95C71F8-64DE-4110-BE2A-F9AA8BD9F4BB}"/>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F35FA68-386E-4CBE-A337-54B4EDCBF0B5}"/>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3CA33E94-60A1-420E-8A55-6E6A1E6B2396}"/>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1C543515-7F1C-4F80-B18C-DDC31DFDF0B5}"/>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4CB30BE2-5D2F-4ABA-B7E7-AB4BEBE4D26A}"/>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7AB0EF9B-7A72-4160-AE05-9B7DAE41E9A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76F713CD-9FE1-4CB0-8068-C523D6EAEBBA}"/>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41E6A285-2853-4A9D-8318-876C87A6345E}"/>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7092AA24-64E5-4F36-B14E-05753990B55C}"/>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BE84DAA1-4443-4FAD-AE36-08DE7FB3C46D}"/>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DE701406-FD67-4E43-905E-85827262CC78}"/>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98D4BD8-9F36-4B46-9829-83CCF744A5D2}"/>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1603917D-99D4-42E1-BA46-0C0C092268BD}"/>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91A945AD-7DE6-423F-95C6-D62FBF5E17C1}"/>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5D67893B-A35E-4F75-B8CA-3845D4E28E5F}"/>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E406E773-9CBD-4706-9DEC-758E66EEBE77}"/>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D7FB2D2E-CF57-48BD-BD0A-9C34A00A898F}"/>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9A081DF5-EC9D-4DCD-ADA0-AC35F185C7C3}"/>
            </a:ext>
          </a:extLst>
        </xdr:cNvPr>
        <xdr:cNvCxnSpPr/>
      </xdr:nvCxnSpPr>
      <xdr:spPr>
        <a:xfrm flipV="1">
          <a:off x="4086225" y="9345930"/>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CEDC7B4C-F8B4-4310-8A4C-9DFBFD3F1989}"/>
            </a:ext>
          </a:extLst>
        </xdr:cNvPr>
        <xdr:cNvSpPr txBox="1"/>
      </xdr:nvSpPr>
      <xdr:spPr>
        <a:xfrm>
          <a:off x="4124960" y="1075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034AF127-A6A8-4E1A-9C25-A68471908900}"/>
            </a:ext>
          </a:extLst>
        </xdr:cNvPr>
        <xdr:cNvCxnSpPr/>
      </xdr:nvCxnSpPr>
      <xdr:spPr>
        <a:xfrm>
          <a:off x="4020820" y="107485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436B6B6-FFEB-4D4C-8C04-2A35096B2882}"/>
            </a:ext>
          </a:extLst>
        </xdr:cNvPr>
        <xdr:cNvSpPr txBox="1"/>
      </xdr:nvSpPr>
      <xdr:spPr>
        <a:xfrm>
          <a:off x="4124960" y="91249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717BA937-58FA-4777-B1CE-9F15BA036A9F}"/>
            </a:ext>
          </a:extLst>
        </xdr:cNvPr>
        <xdr:cNvCxnSpPr/>
      </xdr:nvCxnSpPr>
      <xdr:spPr>
        <a:xfrm>
          <a:off x="4020820" y="9345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A531C1A5-1B4C-4396-8BB6-016EB7E728AE}"/>
            </a:ext>
          </a:extLst>
        </xdr:cNvPr>
        <xdr:cNvSpPr txBox="1"/>
      </xdr:nvSpPr>
      <xdr:spPr>
        <a:xfrm>
          <a:off x="412496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9573901D-FDD4-42FF-83C1-37B4186A97C7}"/>
            </a:ext>
          </a:extLst>
        </xdr:cNvPr>
        <xdr:cNvSpPr/>
      </xdr:nvSpPr>
      <xdr:spPr>
        <a:xfrm>
          <a:off x="403606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F7A749DF-7661-4872-854E-9402D24AB6E3}"/>
            </a:ext>
          </a:extLst>
        </xdr:cNvPr>
        <xdr:cNvSpPr/>
      </xdr:nvSpPr>
      <xdr:spPr>
        <a:xfrm>
          <a:off x="3312160" y="102068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a:extLst>
            <a:ext uri="{FF2B5EF4-FFF2-40B4-BE49-F238E27FC236}">
              <a16:creationId xmlns:a16="http://schemas.microsoft.com/office/drawing/2014/main" id="{D1F40E4F-AED2-49DF-8A94-1825393917AF}"/>
            </a:ext>
          </a:extLst>
        </xdr:cNvPr>
        <xdr:cNvSpPr/>
      </xdr:nvSpPr>
      <xdr:spPr>
        <a:xfrm>
          <a:off x="2514600" y="101774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a:extLst>
            <a:ext uri="{FF2B5EF4-FFF2-40B4-BE49-F238E27FC236}">
              <a16:creationId xmlns:a16="http://schemas.microsoft.com/office/drawing/2014/main" id="{FAB79B1F-8CC6-445B-90D5-665E1B64D6E3}"/>
            </a:ext>
          </a:extLst>
        </xdr:cNvPr>
        <xdr:cNvSpPr/>
      </xdr:nvSpPr>
      <xdr:spPr>
        <a:xfrm>
          <a:off x="17399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D6316F36-8141-441E-9882-1FA3C22384B5}"/>
            </a:ext>
          </a:extLst>
        </xdr:cNvPr>
        <xdr:cNvSpPr/>
      </xdr:nvSpPr>
      <xdr:spPr>
        <a:xfrm>
          <a:off x="965200" y="10156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F7B16F7-F4A5-4A04-8AA4-E0EDD571DC4D}"/>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E1FCE6D-AAB0-42D5-8489-14055F5CFFAE}"/>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A031B37-A818-4CB7-B113-189BA0C1C5C3}"/>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46D6414-39AC-4E71-AB9F-0B2C26091163}"/>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8909879-88C7-4A44-9EFA-75D3D8D5F9EE}"/>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87" name="楕円 186">
          <a:extLst>
            <a:ext uri="{FF2B5EF4-FFF2-40B4-BE49-F238E27FC236}">
              <a16:creationId xmlns:a16="http://schemas.microsoft.com/office/drawing/2014/main" id="{B0860FFD-0D4E-437E-95FE-2F5690250078}"/>
            </a:ext>
          </a:extLst>
        </xdr:cNvPr>
        <xdr:cNvSpPr/>
      </xdr:nvSpPr>
      <xdr:spPr>
        <a:xfrm>
          <a:off x="4036060" y="102035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168020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D44543F0-F758-462B-A438-6FCF8DFD2285}"/>
            </a:ext>
          </a:extLst>
        </xdr:cNvPr>
        <xdr:cNvSpPr txBox="1"/>
      </xdr:nvSpPr>
      <xdr:spPr>
        <a:xfrm>
          <a:off x="4124960"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127181</xdr:rowOff>
    </xdr:from>
    <xdr:to>
      <xdr:col>20</xdr:col>
      <xdr:colOff>38100</xdr:colOff>
      <xdr:row>61</xdr:row>
      <xdr:rowOff>57331</xdr:rowOff>
    </xdr:to>
    <xdr:sp macro="" textlink="">
      <xdr:nvSpPr>
        <xdr:cNvPr id="189" name="楕円 188">
          <a:extLst>
            <a:ext uri="{FF2B5EF4-FFF2-40B4-BE49-F238E27FC236}">
              <a16:creationId xmlns:a16="http://schemas.microsoft.com/office/drawing/2014/main" id="{5EDD2F27-B915-4AC0-96F3-8545F949B17A}"/>
            </a:ext>
          </a:extLst>
        </xdr:cNvPr>
        <xdr:cNvSpPr/>
      </xdr:nvSpPr>
      <xdr:spPr>
        <a:xfrm>
          <a:off x="3312160" y="101855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6531</xdr:rowOff>
    </xdr:from>
    <xdr:to>
      <xdr:col>24</xdr:col>
      <xdr:colOff>63500</xdr:colOff>
      <xdr:row>61</xdr:row>
      <xdr:rowOff>24493</xdr:rowOff>
    </xdr:to>
    <xdr:cxnSp macro="">
      <xdr:nvCxnSpPr>
        <xdr:cNvPr id="190" name="直線コネクタ 189">
          <a:extLst>
            <a:ext uri="{FF2B5EF4-FFF2-40B4-BE49-F238E27FC236}">
              <a16:creationId xmlns:a16="http://schemas.microsoft.com/office/drawing/2014/main" id="{90558187-2B1D-4936-B5B5-25167F6E49DC}"/>
            </a:ext>
          </a:extLst>
        </xdr:cNvPr>
        <xdr:cNvCxnSpPr/>
      </xdr:nvCxnSpPr>
      <xdr:spPr>
        <a:xfrm>
          <a:off x="3355340" y="10232571"/>
          <a:ext cx="7315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101056</xdr:rowOff>
    </xdr:from>
    <xdr:to>
      <xdr:col>15</xdr:col>
      <xdr:colOff>101600</xdr:colOff>
      <xdr:row>61</xdr:row>
      <xdr:rowOff>31206</xdr:rowOff>
    </xdr:to>
    <xdr:sp macro="" textlink="">
      <xdr:nvSpPr>
        <xdr:cNvPr id="191" name="楕円 190">
          <a:extLst>
            <a:ext uri="{FF2B5EF4-FFF2-40B4-BE49-F238E27FC236}">
              <a16:creationId xmlns:a16="http://schemas.microsoft.com/office/drawing/2014/main" id="{14C12B53-A109-4053-8CC0-8D8E713029BB}"/>
            </a:ext>
          </a:extLst>
        </xdr:cNvPr>
        <xdr:cNvSpPr/>
      </xdr:nvSpPr>
      <xdr:spPr>
        <a:xfrm>
          <a:off x="2514600" y="101594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151856</xdr:rowOff>
    </xdr:from>
    <xdr:to>
      <xdr:col>19</xdr:col>
      <xdr:colOff>177800</xdr:colOff>
      <xdr:row>61</xdr:row>
      <xdr:rowOff>6531</xdr:rowOff>
    </xdr:to>
    <xdr:cxnSp macro="">
      <xdr:nvCxnSpPr>
        <xdr:cNvPr id="192" name="直線コネクタ 191">
          <a:extLst>
            <a:ext uri="{FF2B5EF4-FFF2-40B4-BE49-F238E27FC236}">
              <a16:creationId xmlns:a16="http://schemas.microsoft.com/office/drawing/2014/main" id="{8C8D66F4-F769-4D99-ABD3-4B7CBE998CE0}"/>
            </a:ext>
          </a:extLst>
        </xdr:cNvPr>
        <xdr:cNvCxnSpPr/>
      </xdr:nvCxnSpPr>
      <xdr:spPr>
        <a:xfrm>
          <a:off x="2565400" y="10210256"/>
          <a:ext cx="78994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83094</xdr:rowOff>
    </xdr:from>
    <xdr:to>
      <xdr:col>10</xdr:col>
      <xdr:colOff>165100</xdr:colOff>
      <xdr:row>61</xdr:row>
      <xdr:rowOff>13244</xdr:rowOff>
    </xdr:to>
    <xdr:sp macro="" textlink="">
      <xdr:nvSpPr>
        <xdr:cNvPr id="193" name="楕円 192">
          <a:extLst>
            <a:ext uri="{FF2B5EF4-FFF2-40B4-BE49-F238E27FC236}">
              <a16:creationId xmlns:a16="http://schemas.microsoft.com/office/drawing/2014/main" id="{A9BA1AC4-1D76-46A0-B97C-2E1FE77987EB}"/>
            </a:ext>
          </a:extLst>
        </xdr:cNvPr>
        <xdr:cNvSpPr/>
      </xdr:nvSpPr>
      <xdr:spPr>
        <a:xfrm>
          <a:off x="1739900" y="101414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133894</xdr:rowOff>
    </xdr:from>
    <xdr:to>
      <xdr:col>15</xdr:col>
      <xdr:colOff>50800</xdr:colOff>
      <xdr:row>60</xdr:row>
      <xdr:rowOff>151856</xdr:rowOff>
    </xdr:to>
    <xdr:cxnSp macro="">
      <xdr:nvCxnSpPr>
        <xdr:cNvPr id="194" name="直線コネクタ 193">
          <a:extLst>
            <a:ext uri="{FF2B5EF4-FFF2-40B4-BE49-F238E27FC236}">
              <a16:creationId xmlns:a16="http://schemas.microsoft.com/office/drawing/2014/main" id="{711B9A1C-01B6-4F8A-98C4-ADF213DA9E11}"/>
            </a:ext>
          </a:extLst>
        </xdr:cNvPr>
        <xdr:cNvCxnSpPr/>
      </xdr:nvCxnSpPr>
      <xdr:spPr>
        <a:xfrm>
          <a:off x="1790700" y="10192294"/>
          <a:ext cx="7747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60234</xdr:rowOff>
    </xdr:from>
    <xdr:to>
      <xdr:col>6</xdr:col>
      <xdr:colOff>38100</xdr:colOff>
      <xdr:row>60</xdr:row>
      <xdr:rowOff>161834</xdr:rowOff>
    </xdr:to>
    <xdr:sp macro="" textlink="">
      <xdr:nvSpPr>
        <xdr:cNvPr id="195" name="楕円 194">
          <a:extLst>
            <a:ext uri="{FF2B5EF4-FFF2-40B4-BE49-F238E27FC236}">
              <a16:creationId xmlns:a16="http://schemas.microsoft.com/office/drawing/2014/main" id="{B4A0FAD1-6A77-4C03-B687-F3DF54BE9ECF}"/>
            </a:ext>
          </a:extLst>
        </xdr:cNvPr>
        <xdr:cNvSpPr/>
      </xdr:nvSpPr>
      <xdr:spPr>
        <a:xfrm>
          <a:off x="965200" y="101186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111034</xdr:rowOff>
    </xdr:from>
    <xdr:to>
      <xdr:col>10</xdr:col>
      <xdr:colOff>114300</xdr:colOff>
      <xdr:row>60</xdr:row>
      <xdr:rowOff>133894</xdr:rowOff>
    </xdr:to>
    <xdr:cxnSp macro="">
      <xdr:nvCxnSpPr>
        <xdr:cNvPr id="196" name="直線コネクタ 195">
          <a:extLst>
            <a:ext uri="{FF2B5EF4-FFF2-40B4-BE49-F238E27FC236}">
              <a16:creationId xmlns:a16="http://schemas.microsoft.com/office/drawing/2014/main" id="{1D538165-A911-48DC-B081-E4F383374F3D}"/>
            </a:ext>
          </a:extLst>
        </xdr:cNvPr>
        <xdr:cNvCxnSpPr/>
      </xdr:nvCxnSpPr>
      <xdr:spPr>
        <a:xfrm>
          <a:off x="1008380" y="10169434"/>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69686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AAEE6711-52A0-40A8-979A-A883662CCD37}"/>
            </a:ext>
          </a:extLst>
        </xdr:cNvPr>
        <xdr:cNvSpPr txBox="1"/>
      </xdr:nvSpPr>
      <xdr:spPr>
        <a:xfrm>
          <a:off x="3170564" y="10295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542060C9-8BDC-4DA1-AB0D-7E4B0F56B4BD}"/>
            </a:ext>
          </a:extLst>
        </xdr:cNvPr>
        <xdr:cNvSpPr txBox="1"/>
      </xdr:nvSpPr>
      <xdr:spPr>
        <a:xfrm>
          <a:off x="2385704" y="1026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A3B7CE7A-2137-43ED-99D9-01D2FB175818}"/>
            </a:ext>
          </a:extLst>
        </xdr:cNvPr>
        <xdr:cNvSpPr txBox="1"/>
      </xdr:nvSpPr>
      <xdr:spPr>
        <a:xfrm>
          <a:off x="1611004" y="1025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F205915B-4D59-47E6-AE59-DB2BA92FE261}"/>
            </a:ext>
          </a:extLst>
        </xdr:cNvPr>
        <xdr:cNvSpPr txBox="1"/>
      </xdr:nvSpPr>
      <xdr:spPr>
        <a:xfrm>
          <a:off x="83630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73858</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6DB1F9A9-52E7-4733-85B6-600E1BD6EBEE}"/>
            </a:ext>
          </a:extLst>
        </xdr:cNvPr>
        <xdr:cNvSpPr txBox="1"/>
      </xdr:nvSpPr>
      <xdr:spPr>
        <a:xfrm>
          <a:off x="3170564" y="9964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47733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19930265-B6D8-4AA9-9618-79EB14AC9D94}"/>
            </a:ext>
          </a:extLst>
        </xdr:cNvPr>
        <xdr:cNvSpPr txBox="1"/>
      </xdr:nvSpPr>
      <xdr:spPr>
        <a:xfrm>
          <a:off x="2385704" y="9938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8DFCE755-2847-4171-951B-D1BC0AF97DF8}"/>
            </a:ext>
          </a:extLst>
        </xdr:cNvPr>
        <xdr:cNvSpPr txBox="1"/>
      </xdr:nvSpPr>
      <xdr:spPr>
        <a:xfrm>
          <a:off x="1611004" y="99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6911</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D71F86A-DADE-4488-9CC5-A51A3B51CC54}"/>
            </a:ext>
          </a:extLst>
        </xdr:cNvPr>
        <xdr:cNvSpPr txBox="1"/>
      </xdr:nvSpPr>
      <xdr:spPr>
        <a:xfrm>
          <a:off x="836304" y="989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25466B4-6CF7-4ECF-BBF9-ED8A1E4A3246}"/>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B362976-E6C3-44CA-96ED-B40CCCF687A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F3C4ABA8-A66E-4F8F-A7D3-FAF75B06F25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42C5042C-24F7-4DC7-85D0-8B85E1FB16E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8B7A7A36-89B7-4FE4-9301-3F400DC61252}"/>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26C86F73-0415-4D44-9D01-E9F37F3D5B17}"/>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5AC210AF-37A5-45E1-BF86-7C55C1182D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6E53DDF4-5B41-401A-995A-D3FC2CE8180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739A971-3DCB-4662-98ED-899DB469014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6A0A032-0CFA-4A49-8BFF-50CA16C401BB}"/>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AF20407B-2F5C-4E89-9269-2E1AC960E6CD}"/>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B35D81F1-B504-4ED3-B8F5-845229FB2BEA}"/>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2EF09C65-2FA2-4DB0-89AB-E4A43CEAC055}"/>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7BA8A5AB-44E9-46AC-9393-9F1CDBE057D4}"/>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CAA688F2-CCD6-4F1A-8D99-609BE6A4876E}"/>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9F5052AE-B37C-4F31-AE5E-BCFCABAA5208}"/>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1883D8A7-F6E1-4F79-B344-F860EBD2EF3F}"/>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EF39FD60-6CF9-42CB-BBA7-0C6775C0157F}"/>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DF79BDA5-1219-4315-899F-A7CB89721914}"/>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7E7A502-61F8-4BC5-8149-2CFFBEDC0295}"/>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2FE357D9-2B96-4149-927D-0BCA58E658EE}"/>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44B0D808-02DA-411C-9833-66B6C9A7FD7B}"/>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D7C3C587-DE96-4870-BF51-DCC39C8AF35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7612CC85-578A-4224-A23D-F4F97848A878}"/>
            </a:ext>
          </a:extLst>
        </xdr:cNvPr>
        <xdr:cNvCxnSpPr/>
      </xdr:nvCxnSpPr>
      <xdr:spPr>
        <a:xfrm flipV="1">
          <a:off x="9219565" y="9524808"/>
          <a:ext cx="0" cy="127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78D79131-4D8B-4DDD-8577-E6076B049897}"/>
            </a:ext>
          </a:extLst>
        </xdr:cNvPr>
        <xdr:cNvSpPr txBox="1"/>
      </xdr:nvSpPr>
      <xdr:spPr>
        <a:xfrm>
          <a:off x="9258300" y="1080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39246C88-9E7E-4110-AEF3-268829F1DAA1}"/>
            </a:ext>
          </a:extLst>
        </xdr:cNvPr>
        <xdr:cNvCxnSpPr/>
      </xdr:nvCxnSpPr>
      <xdr:spPr>
        <a:xfrm>
          <a:off x="9154160" y="107971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CB3F7A90-C493-4298-879F-D731D67EEABC}"/>
            </a:ext>
          </a:extLst>
        </xdr:cNvPr>
        <xdr:cNvSpPr txBox="1"/>
      </xdr:nvSpPr>
      <xdr:spPr>
        <a:xfrm>
          <a:off x="9258300" y="93038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A3C4F95F-8265-447C-B50D-A771605BBA54}"/>
            </a:ext>
          </a:extLst>
        </xdr:cNvPr>
        <xdr:cNvCxnSpPr/>
      </xdr:nvCxnSpPr>
      <xdr:spPr>
        <a:xfrm>
          <a:off x="9154160" y="95248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16A2E754-C20A-40B2-BF1B-7D4095AA1C34}"/>
            </a:ext>
          </a:extLst>
        </xdr:cNvPr>
        <xdr:cNvSpPr txBox="1"/>
      </xdr:nvSpPr>
      <xdr:spPr>
        <a:xfrm>
          <a:off x="9258300" y="10441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FB3FA3FE-33F8-442A-9F78-FD4504D7B25A}"/>
            </a:ext>
          </a:extLst>
        </xdr:cNvPr>
        <xdr:cNvSpPr/>
      </xdr:nvSpPr>
      <xdr:spPr>
        <a:xfrm>
          <a:off x="9192260" y="104633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2EC61E50-2396-4DE9-A712-E1724F5628C0}"/>
            </a:ext>
          </a:extLst>
        </xdr:cNvPr>
        <xdr:cNvSpPr/>
      </xdr:nvSpPr>
      <xdr:spPr>
        <a:xfrm>
          <a:off x="8445500" y="104721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a:extLst>
            <a:ext uri="{FF2B5EF4-FFF2-40B4-BE49-F238E27FC236}">
              <a16:creationId xmlns:a16="http://schemas.microsoft.com/office/drawing/2014/main" id="{D73AB85D-B89E-4C75-9A2B-3458399E62D3}"/>
            </a:ext>
          </a:extLst>
        </xdr:cNvPr>
        <xdr:cNvSpPr/>
      </xdr:nvSpPr>
      <xdr:spPr>
        <a:xfrm>
          <a:off x="7670800" y="10484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a:extLst>
            <a:ext uri="{FF2B5EF4-FFF2-40B4-BE49-F238E27FC236}">
              <a16:creationId xmlns:a16="http://schemas.microsoft.com/office/drawing/2014/main" id="{02BD5909-9EFF-44A4-A607-8C520ED7C5EC}"/>
            </a:ext>
          </a:extLst>
        </xdr:cNvPr>
        <xdr:cNvSpPr/>
      </xdr:nvSpPr>
      <xdr:spPr>
        <a:xfrm>
          <a:off x="6873240" y="10484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a:extLst>
            <a:ext uri="{FF2B5EF4-FFF2-40B4-BE49-F238E27FC236}">
              <a16:creationId xmlns:a16="http://schemas.microsoft.com/office/drawing/2014/main" id="{4E08978D-3381-4D70-BE3E-087AD9E53B6E}"/>
            </a:ext>
          </a:extLst>
        </xdr:cNvPr>
        <xdr:cNvSpPr/>
      </xdr:nvSpPr>
      <xdr:spPr>
        <a:xfrm>
          <a:off x="6098540" y="10487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719A19E-1D4E-48F3-9218-B2C47444E054}"/>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803E6C9-9B0F-4151-9587-2C3297F25BC5}"/>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F5C4DE3-92B2-4ADD-96C3-82CEEF280338}"/>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7BC2DFE-7E11-4512-B5B0-EA83937F23CC}"/>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1BFC874-C23D-420C-AE39-D77A162BB7F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48099</xdr:rowOff>
    </xdr:from>
    <xdr:to>
      <xdr:col>55</xdr:col>
      <xdr:colOff>50800</xdr:colOff>
      <xdr:row>62</xdr:row>
      <xdr:rowOff>149699</xdr:rowOff>
    </xdr:to>
    <xdr:sp macro="" textlink="">
      <xdr:nvSpPr>
        <xdr:cNvPr id="244" name="楕円 243">
          <a:extLst>
            <a:ext uri="{FF2B5EF4-FFF2-40B4-BE49-F238E27FC236}">
              <a16:creationId xmlns:a16="http://schemas.microsoft.com/office/drawing/2014/main" id="{2B7E5BDA-3599-4EFE-ABB7-6FB63DD18F99}"/>
            </a:ext>
          </a:extLst>
        </xdr:cNvPr>
        <xdr:cNvSpPr/>
      </xdr:nvSpPr>
      <xdr:spPr>
        <a:xfrm>
          <a:off x="9192260" y="104417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70976</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ADCB652-70C9-4E67-93DB-0074475F3328}"/>
            </a:ext>
          </a:extLst>
        </xdr:cNvPr>
        <xdr:cNvSpPr txBox="1"/>
      </xdr:nvSpPr>
      <xdr:spPr>
        <a:xfrm>
          <a:off x="9258300" y="1029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54184</xdr:rowOff>
    </xdr:from>
    <xdr:to>
      <xdr:col>50</xdr:col>
      <xdr:colOff>165100</xdr:colOff>
      <xdr:row>62</xdr:row>
      <xdr:rowOff>155784</xdr:rowOff>
    </xdr:to>
    <xdr:sp macro="" textlink="">
      <xdr:nvSpPr>
        <xdr:cNvPr id="246" name="楕円 245">
          <a:extLst>
            <a:ext uri="{FF2B5EF4-FFF2-40B4-BE49-F238E27FC236}">
              <a16:creationId xmlns:a16="http://schemas.microsoft.com/office/drawing/2014/main" id="{74798582-F30D-40AF-B910-C160B941E0BB}"/>
            </a:ext>
          </a:extLst>
        </xdr:cNvPr>
        <xdr:cNvSpPr/>
      </xdr:nvSpPr>
      <xdr:spPr>
        <a:xfrm>
          <a:off x="8445500" y="1044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98899</xdr:rowOff>
    </xdr:from>
    <xdr:to>
      <xdr:col>55</xdr:col>
      <xdr:colOff>0</xdr:colOff>
      <xdr:row>62</xdr:row>
      <xdr:rowOff>104984</xdr:rowOff>
    </xdr:to>
    <xdr:cxnSp macro="">
      <xdr:nvCxnSpPr>
        <xdr:cNvPr id="247" name="直線コネクタ 246">
          <a:extLst>
            <a:ext uri="{FF2B5EF4-FFF2-40B4-BE49-F238E27FC236}">
              <a16:creationId xmlns:a16="http://schemas.microsoft.com/office/drawing/2014/main" id="{CD665D00-B19E-4C79-BBE5-EDBA4A00D7AA}"/>
            </a:ext>
          </a:extLst>
        </xdr:cNvPr>
        <xdr:cNvCxnSpPr/>
      </xdr:nvCxnSpPr>
      <xdr:spPr>
        <a:xfrm flipV="1">
          <a:off x="8496300" y="10492579"/>
          <a:ext cx="7239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57983</xdr:rowOff>
    </xdr:from>
    <xdr:to>
      <xdr:col>46</xdr:col>
      <xdr:colOff>38100</xdr:colOff>
      <xdr:row>62</xdr:row>
      <xdr:rowOff>159583</xdr:rowOff>
    </xdr:to>
    <xdr:sp macro="" textlink="">
      <xdr:nvSpPr>
        <xdr:cNvPr id="248" name="楕円 247">
          <a:extLst>
            <a:ext uri="{FF2B5EF4-FFF2-40B4-BE49-F238E27FC236}">
              <a16:creationId xmlns:a16="http://schemas.microsoft.com/office/drawing/2014/main" id="{165D8C16-2740-4EA7-840B-CA3E5E48BB8F}"/>
            </a:ext>
          </a:extLst>
        </xdr:cNvPr>
        <xdr:cNvSpPr/>
      </xdr:nvSpPr>
      <xdr:spPr>
        <a:xfrm>
          <a:off x="7670800" y="104516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104984</xdr:rowOff>
    </xdr:from>
    <xdr:to>
      <xdr:col>50</xdr:col>
      <xdr:colOff>114300</xdr:colOff>
      <xdr:row>62</xdr:row>
      <xdr:rowOff>108783</xdr:rowOff>
    </xdr:to>
    <xdr:cxnSp macro="">
      <xdr:nvCxnSpPr>
        <xdr:cNvPr id="249" name="直線コネクタ 248">
          <a:extLst>
            <a:ext uri="{FF2B5EF4-FFF2-40B4-BE49-F238E27FC236}">
              <a16:creationId xmlns:a16="http://schemas.microsoft.com/office/drawing/2014/main" id="{894515FF-A2E1-4C86-8861-D88535395366}"/>
            </a:ext>
          </a:extLst>
        </xdr:cNvPr>
        <xdr:cNvCxnSpPr/>
      </xdr:nvCxnSpPr>
      <xdr:spPr>
        <a:xfrm flipV="1">
          <a:off x="7713980" y="10498664"/>
          <a:ext cx="782320" cy="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66573</xdr:rowOff>
    </xdr:from>
    <xdr:to>
      <xdr:col>41</xdr:col>
      <xdr:colOff>101600</xdr:colOff>
      <xdr:row>62</xdr:row>
      <xdr:rowOff>168173</xdr:rowOff>
    </xdr:to>
    <xdr:sp macro="" textlink="">
      <xdr:nvSpPr>
        <xdr:cNvPr id="250" name="楕円 249">
          <a:extLst>
            <a:ext uri="{FF2B5EF4-FFF2-40B4-BE49-F238E27FC236}">
              <a16:creationId xmlns:a16="http://schemas.microsoft.com/office/drawing/2014/main" id="{7A184DBD-4F82-47AF-BDA2-CD4F5B1EEE85}"/>
            </a:ext>
          </a:extLst>
        </xdr:cNvPr>
        <xdr:cNvSpPr/>
      </xdr:nvSpPr>
      <xdr:spPr>
        <a:xfrm>
          <a:off x="6873240" y="1046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108783</xdr:rowOff>
    </xdr:from>
    <xdr:to>
      <xdr:col>45</xdr:col>
      <xdr:colOff>177800</xdr:colOff>
      <xdr:row>62</xdr:row>
      <xdr:rowOff>117373</xdr:rowOff>
    </xdr:to>
    <xdr:cxnSp macro="">
      <xdr:nvCxnSpPr>
        <xdr:cNvPr id="251" name="直線コネクタ 250">
          <a:extLst>
            <a:ext uri="{FF2B5EF4-FFF2-40B4-BE49-F238E27FC236}">
              <a16:creationId xmlns:a16="http://schemas.microsoft.com/office/drawing/2014/main" id="{F551E520-E282-4DA5-91D1-D85A3A475DCF}"/>
            </a:ext>
          </a:extLst>
        </xdr:cNvPr>
        <xdr:cNvCxnSpPr/>
      </xdr:nvCxnSpPr>
      <xdr:spPr>
        <a:xfrm flipV="1">
          <a:off x="6924040" y="10502463"/>
          <a:ext cx="789940" cy="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71404</xdr:rowOff>
    </xdr:from>
    <xdr:to>
      <xdr:col>36</xdr:col>
      <xdr:colOff>165100</xdr:colOff>
      <xdr:row>63</xdr:row>
      <xdr:rowOff>1554</xdr:rowOff>
    </xdr:to>
    <xdr:sp macro="" textlink="">
      <xdr:nvSpPr>
        <xdr:cNvPr id="252" name="楕円 251">
          <a:extLst>
            <a:ext uri="{FF2B5EF4-FFF2-40B4-BE49-F238E27FC236}">
              <a16:creationId xmlns:a16="http://schemas.microsoft.com/office/drawing/2014/main" id="{1CA19C90-2013-4C4A-B018-53315131EA88}"/>
            </a:ext>
          </a:extLst>
        </xdr:cNvPr>
        <xdr:cNvSpPr/>
      </xdr:nvSpPr>
      <xdr:spPr>
        <a:xfrm>
          <a:off x="6098540" y="104650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117373</xdr:rowOff>
    </xdr:from>
    <xdr:to>
      <xdr:col>41</xdr:col>
      <xdr:colOff>50800</xdr:colOff>
      <xdr:row>62</xdr:row>
      <xdr:rowOff>122204</xdr:rowOff>
    </xdr:to>
    <xdr:cxnSp macro="">
      <xdr:nvCxnSpPr>
        <xdr:cNvPr id="253" name="直線コネクタ 252">
          <a:extLst>
            <a:ext uri="{FF2B5EF4-FFF2-40B4-BE49-F238E27FC236}">
              <a16:creationId xmlns:a16="http://schemas.microsoft.com/office/drawing/2014/main" id="{F7DEB45A-94FC-49D5-94C7-2019EEB1F348}"/>
            </a:ext>
          </a:extLst>
        </xdr:cNvPr>
        <xdr:cNvCxnSpPr/>
      </xdr:nvCxnSpPr>
      <xdr:spPr>
        <a:xfrm flipV="1">
          <a:off x="6149340" y="10511053"/>
          <a:ext cx="774700" cy="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171159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2F378261-1608-4803-8EE8-F2CA75EFF63B}"/>
            </a:ext>
          </a:extLst>
        </xdr:cNvPr>
        <xdr:cNvSpPr txBox="1"/>
      </xdr:nvSpPr>
      <xdr:spPr>
        <a:xfrm>
          <a:off x="8214575" y="10564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67657C33-CC11-4621-843F-A59A20681410}"/>
            </a:ext>
          </a:extLst>
        </xdr:cNvPr>
        <xdr:cNvSpPr txBox="1"/>
      </xdr:nvSpPr>
      <xdr:spPr>
        <a:xfrm>
          <a:off x="7444955" y="1057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12183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EFB4C20D-2299-468E-A29E-29D06DB1F71B}"/>
            </a:ext>
          </a:extLst>
        </xdr:cNvPr>
        <xdr:cNvSpPr txBox="1"/>
      </xdr:nvSpPr>
      <xdr:spPr>
        <a:xfrm>
          <a:off x="6670255" y="105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15184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318D8661-E6FC-446A-81EC-84BA7608813C}"/>
            </a:ext>
          </a:extLst>
        </xdr:cNvPr>
        <xdr:cNvSpPr txBox="1"/>
      </xdr:nvSpPr>
      <xdr:spPr>
        <a:xfrm>
          <a:off x="5872695" y="1057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861</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50DC844A-4EB4-43B6-8B80-2649B35BB0DD}"/>
            </a:ext>
          </a:extLst>
        </xdr:cNvPr>
        <xdr:cNvSpPr txBox="1"/>
      </xdr:nvSpPr>
      <xdr:spPr>
        <a:xfrm>
          <a:off x="8214575" y="1022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4660</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94145350-B493-4766-A9CB-A452FD792E04}"/>
            </a:ext>
          </a:extLst>
        </xdr:cNvPr>
        <xdr:cNvSpPr txBox="1"/>
      </xdr:nvSpPr>
      <xdr:spPr>
        <a:xfrm>
          <a:off x="7444955" y="1023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13250</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DACDCD2E-91C0-48B9-926D-E9B694940237}"/>
            </a:ext>
          </a:extLst>
        </xdr:cNvPr>
        <xdr:cNvSpPr txBox="1"/>
      </xdr:nvSpPr>
      <xdr:spPr>
        <a:xfrm>
          <a:off x="6670255" y="1023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18081</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EFC1763C-4D7A-4241-94DA-47CBFE30AAD1}"/>
            </a:ext>
          </a:extLst>
        </xdr:cNvPr>
        <xdr:cNvSpPr txBox="1"/>
      </xdr:nvSpPr>
      <xdr:spPr>
        <a:xfrm>
          <a:off x="5872695" y="10244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FA3268D0-84EB-47B5-A58D-8EA20BAB26CD}"/>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ABA544D-030A-4224-836A-323D337898E1}"/>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CDFA3D2D-A76A-40BC-BC48-E449E414E4E8}"/>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890B70F5-C915-47CC-BC4A-139A63ED64B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821BC8B8-803F-466B-A8AC-90DD965D1D6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B2E7DA1-1E48-44B2-A93C-E6AD660E3BDE}"/>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D119D7E-370B-46A6-ADA2-D0CE1F82F642}"/>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FFAB944-678E-474B-ABEB-5E5BA1650C2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E605B1EE-B3DB-40B2-BA77-99726709BA61}"/>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BA68BD9-D469-476E-A6F1-87C761322D9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2F849E6F-B928-4497-88D3-CC22B4C0B054}"/>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8C7F44DB-E3A2-421A-9576-DCC47485E96B}"/>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C3B3431-B691-4633-890B-042F0DF32572}"/>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B1F425F4-FC0A-4360-9C4D-AFC2EDC9855C}"/>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A14BB10A-9DE2-4986-8F4B-4E0709129987}"/>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A6EF3DE5-9506-4A1D-AD23-3DE4148F4D9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C2FFEE9D-7A6E-4CBC-851D-DC145E0ED339}"/>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F55F490E-49BD-408E-8C94-ECAE33BF1AFC}"/>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98B315FB-074B-489D-916A-972A2DFCAEBE}"/>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9432826E-CAA8-4CD0-B994-B218FCE87478}"/>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E49761E2-FCB5-4205-8AAA-760EB1619C43}"/>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A6039644-2E4D-4451-B18C-5C55B2B292C5}"/>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2C011049-AEA3-4A59-B09F-093A6EEC6A91}"/>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EA823AB5-A37D-4C86-B338-E997627B7B36}"/>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5FC93725-996B-4583-A803-D3C7BC610B1F}"/>
            </a:ext>
          </a:extLst>
        </xdr:cNvPr>
        <xdr:cNvCxnSpPr/>
      </xdr:nvCxnSpPr>
      <xdr:spPr>
        <a:xfrm flipV="1">
          <a:off x="4086225" y="1316926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75E9702B-A91D-4167-BC74-B584DBC27ACF}"/>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A50B5B79-50A6-47E6-8689-8CFAA89AF1CF}"/>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1955EE6B-B045-4B65-A7A6-DA1BBE2E2B23}"/>
            </a:ext>
          </a:extLst>
        </xdr:cNvPr>
        <xdr:cNvSpPr txBox="1"/>
      </xdr:nvSpPr>
      <xdr:spPr>
        <a:xfrm>
          <a:off x="4124960" y="1294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3D6C6D6E-BABA-466D-BF4B-4542116936AB}"/>
            </a:ext>
          </a:extLst>
        </xdr:cNvPr>
        <xdr:cNvCxnSpPr/>
      </xdr:nvCxnSpPr>
      <xdr:spPr>
        <a:xfrm>
          <a:off x="4020820" y="13169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D4AFC80C-8BE1-4344-AAF5-27F1E42D9915}"/>
            </a:ext>
          </a:extLst>
        </xdr:cNvPr>
        <xdr:cNvSpPr txBox="1"/>
      </xdr:nvSpPr>
      <xdr:spPr>
        <a:xfrm>
          <a:off x="4124960" y="139065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029643FA-7DE3-461E-B494-239205878288}"/>
            </a:ext>
          </a:extLst>
        </xdr:cNvPr>
        <xdr:cNvSpPr/>
      </xdr:nvSpPr>
      <xdr:spPr>
        <a:xfrm>
          <a:off x="4036060" y="1392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34E11104-4E50-42C1-B153-436C01FA7E4E}"/>
            </a:ext>
          </a:extLst>
        </xdr:cNvPr>
        <xdr:cNvSpPr/>
      </xdr:nvSpPr>
      <xdr:spPr>
        <a:xfrm>
          <a:off x="3312160" y="1389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id="{62020148-DF76-42E4-B341-C7F4D909D865}"/>
            </a:ext>
          </a:extLst>
        </xdr:cNvPr>
        <xdr:cNvSpPr/>
      </xdr:nvSpPr>
      <xdr:spPr>
        <a:xfrm>
          <a:off x="2514600" y="13888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a:extLst>
            <a:ext uri="{FF2B5EF4-FFF2-40B4-BE49-F238E27FC236}">
              <a16:creationId xmlns:a16="http://schemas.microsoft.com/office/drawing/2014/main" id="{434F7EDF-BD92-472B-9EEF-B4BE129FBEBF}"/>
            </a:ext>
          </a:extLst>
        </xdr:cNvPr>
        <xdr:cNvSpPr/>
      </xdr:nvSpPr>
      <xdr:spPr>
        <a:xfrm>
          <a:off x="1739900" y="1387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a:extLst>
            <a:ext uri="{FF2B5EF4-FFF2-40B4-BE49-F238E27FC236}">
              <a16:creationId xmlns:a16="http://schemas.microsoft.com/office/drawing/2014/main" id="{B7A3630C-B7AD-4453-B930-5BE66BA5C27E}"/>
            </a:ext>
          </a:extLst>
        </xdr:cNvPr>
        <xdr:cNvSpPr/>
      </xdr:nvSpPr>
      <xdr:spPr>
        <a:xfrm>
          <a:off x="965200" y="138518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BD4FF91-9400-4FF5-A87B-48F4A3F23D7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4DEC330-BDFC-4219-8097-A081B3018149}"/>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F2972E9-0678-4914-A950-9F0F76AEA907}"/>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802DA43-F4CF-4610-A080-601099A80E2E}"/>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9D252E1-0C0E-406A-84F9-BFFD2F95D458}"/>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2539</xdr:rowOff>
    </xdr:from>
    <xdr:to>
      <xdr:col>24</xdr:col>
      <xdr:colOff>114300</xdr:colOff>
      <xdr:row>81</xdr:row>
      <xdr:rowOff>104139</xdr:rowOff>
    </xdr:to>
    <xdr:sp macro="" textlink="">
      <xdr:nvSpPr>
        <xdr:cNvPr id="302" name="楕円 301">
          <a:extLst>
            <a:ext uri="{FF2B5EF4-FFF2-40B4-BE49-F238E27FC236}">
              <a16:creationId xmlns:a16="http://schemas.microsoft.com/office/drawing/2014/main" id="{A289E0F1-ED8F-4B68-ADD6-EC25C55B362F}"/>
            </a:ext>
          </a:extLst>
        </xdr:cNvPr>
        <xdr:cNvSpPr/>
      </xdr:nvSpPr>
      <xdr:spPr>
        <a:xfrm>
          <a:off x="4036060" y="1358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25416</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EBDC1396-04A0-4778-9CE1-6FC974284C3F}"/>
            </a:ext>
          </a:extLst>
        </xdr:cNvPr>
        <xdr:cNvSpPr txBox="1"/>
      </xdr:nvSpPr>
      <xdr:spPr>
        <a:xfrm>
          <a:off x="4124960"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40639</xdr:rowOff>
    </xdr:from>
    <xdr:to>
      <xdr:col>20</xdr:col>
      <xdr:colOff>38100</xdr:colOff>
      <xdr:row>81</xdr:row>
      <xdr:rowOff>142239</xdr:rowOff>
    </xdr:to>
    <xdr:sp macro="" textlink="">
      <xdr:nvSpPr>
        <xdr:cNvPr id="304" name="楕円 303">
          <a:extLst>
            <a:ext uri="{FF2B5EF4-FFF2-40B4-BE49-F238E27FC236}">
              <a16:creationId xmlns:a16="http://schemas.microsoft.com/office/drawing/2014/main" id="{695EFCDA-FE6D-477A-A7E7-1B0623CEB953}"/>
            </a:ext>
          </a:extLst>
        </xdr:cNvPr>
        <xdr:cNvSpPr/>
      </xdr:nvSpPr>
      <xdr:spPr>
        <a:xfrm>
          <a:off x="3312160" y="136194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53339</xdr:rowOff>
    </xdr:from>
    <xdr:to>
      <xdr:col>24</xdr:col>
      <xdr:colOff>63500</xdr:colOff>
      <xdr:row>81</xdr:row>
      <xdr:rowOff>91439</xdr:rowOff>
    </xdr:to>
    <xdr:cxnSp macro="">
      <xdr:nvCxnSpPr>
        <xdr:cNvPr id="305" name="直線コネクタ 304">
          <a:extLst>
            <a:ext uri="{FF2B5EF4-FFF2-40B4-BE49-F238E27FC236}">
              <a16:creationId xmlns:a16="http://schemas.microsoft.com/office/drawing/2014/main" id="{1FC07EB8-5097-47BB-B320-C14DC304D2F8}"/>
            </a:ext>
          </a:extLst>
        </xdr:cNvPr>
        <xdr:cNvCxnSpPr/>
      </xdr:nvCxnSpPr>
      <xdr:spPr>
        <a:xfrm flipV="1">
          <a:off x="3355340" y="13632179"/>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122555</xdr:rowOff>
    </xdr:from>
    <xdr:to>
      <xdr:col>15</xdr:col>
      <xdr:colOff>101600</xdr:colOff>
      <xdr:row>82</xdr:row>
      <xdr:rowOff>52705</xdr:rowOff>
    </xdr:to>
    <xdr:sp macro="" textlink="">
      <xdr:nvSpPr>
        <xdr:cNvPr id="306" name="楕円 305">
          <a:extLst>
            <a:ext uri="{FF2B5EF4-FFF2-40B4-BE49-F238E27FC236}">
              <a16:creationId xmlns:a16="http://schemas.microsoft.com/office/drawing/2014/main" id="{F982DA44-22DF-4CFF-A749-F2CB949FB19F}"/>
            </a:ext>
          </a:extLst>
        </xdr:cNvPr>
        <xdr:cNvSpPr/>
      </xdr:nvSpPr>
      <xdr:spPr>
        <a:xfrm>
          <a:off x="2514600" y="13701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91439</xdr:rowOff>
    </xdr:from>
    <xdr:to>
      <xdr:col>19</xdr:col>
      <xdr:colOff>177800</xdr:colOff>
      <xdr:row>82</xdr:row>
      <xdr:rowOff>1905</xdr:rowOff>
    </xdr:to>
    <xdr:cxnSp macro="">
      <xdr:nvCxnSpPr>
        <xdr:cNvPr id="307" name="直線コネクタ 306">
          <a:extLst>
            <a:ext uri="{FF2B5EF4-FFF2-40B4-BE49-F238E27FC236}">
              <a16:creationId xmlns:a16="http://schemas.microsoft.com/office/drawing/2014/main" id="{8DA4FA73-B252-47E9-8FF0-3AF7FE9BEC8C}"/>
            </a:ext>
          </a:extLst>
        </xdr:cNvPr>
        <xdr:cNvCxnSpPr/>
      </xdr:nvCxnSpPr>
      <xdr:spPr>
        <a:xfrm flipV="1">
          <a:off x="2565400" y="13670279"/>
          <a:ext cx="78994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88264</xdr:rowOff>
    </xdr:from>
    <xdr:to>
      <xdr:col>10</xdr:col>
      <xdr:colOff>165100</xdr:colOff>
      <xdr:row>82</xdr:row>
      <xdr:rowOff>18414</xdr:rowOff>
    </xdr:to>
    <xdr:sp macro="" textlink="">
      <xdr:nvSpPr>
        <xdr:cNvPr id="308" name="楕円 307">
          <a:extLst>
            <a:ext uri="{FF2B5EF4-FFF2-40B4-BE49-F238E27FC236}">
              <a16:creationId xmlns:a16="http://schemas.microsoft.com/office/drawing/2014/main" id="{A3B8357C-84CE-40A8-B0B8-69BF9CD4C521}"/>
            </a:ext>
          </a:extLst>
        </xdr:cNvPr>
        <xdr:cNvSpPr/>
      </xdr:nvSpPr>
      <xdr:spPr>
        <a:xfrm>
          <a:off x="1739900" y="136671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139064</xdr:rowOff>
    </xdr:from>
    <xdr:to>
      <xdr:col>15</xdr:col>
      <xdr:colOff>50800</xdr:colOff>
      <xdr:row>82</xdr:row>
      <xdr:rowOff>1905</xdr:rowOff>
    </xdr:to>
    <xdr:cxnSp macro="">
      <xdr:nvCxnSpPr>
        <xdr:cNvPr id="309" name="直線コネクタ 308">
          <a:extLst>
            <a:ext uri="{FF2B5EF4-FFF2-40B4-BE49-F238E27FC236}">
              <a16:creationId xmlns:a16="http://schemas.microsoft.com/office/drawing/2014/main" id="{E4E4285F-B5F1-4BEF-B71E-C9D077AE564C}"/>
            </a:ext>
          </a:extLst>
        </xdr:cNvPr>
        <xdr:cNvCxnSpPr/>
      </xdr:nvCxnSpPr>
      <xdr:spPr>
        <a:xfrm>
          <a:off x="1790700" y="13717904"/>
          <a:ext cx="7747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53975</xdr:rowOff>
    </xdr:from>
    <xdr:to>
      <xdr:col>6</xdr:col>
      <xdr:colOff>38100</xdr:colOff>
      <xdr:row>81</xdr:row>
      <xdr:rowOff>155575</xdr:rowOff>
    </xdr:to>
    <xdr:sp macro="" textlink="">
      <xdr:nvSpPr>
        <xdr:cNvPr id="310" name="楕円 309">
          <a:extLst>
            <a:ext uri="{FF2B5EF4-FFF2-40B4-BE49-F238E27FC236}">
              <a16:creationId xmlns:a16="http://schemas.microsoft.com/office/drawing/2014/main" id="{6012D204-7259-4E7B-B2A6-A024725A90B0}"/>
            </a:ext>
          </a:extLst>
        </xdr:cNvPr>
        <xdr:cNvSpPr/>
      </xdr:nvSpPr>
      <xdr:spPr>
        <a:xfrm>
          <a:off x="965200" y="136328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104775</xdr:rowOff>
    </xdr:from>
    <xdr:to>
      <xdr:col>10</xdr:col>
      <xdr:colOff>114300</xdr:colOff>
      <xdr:row>81</xdr:row>
      <xdr:rowOff>139064</xdr:rowOff>
    </xdr:to>
    <xdr:cxnSp macro="">
      <xdr:nvCxnSpPr>
        <xdr:cNvPr id="311" name="直線コネクタ 310">
          <a:extLst>
            <a:ext uri="{FF2B5EF4-FFF2-40B4-BE49-F238E27FC236}">
              <a16:creationId xmlns:a16="http://schemas.microsoft.com/office/drawing/2014/main" id="{49F98892-988A-48D0-86B5-9A7C9A402AAF}"/>
            </a:ext>
          </a:extLst>
        </xdr:cNvPr>
        <xdr:cNvCxnSpPr/>
      </xdr:nvCxnSpPr>
      <xdr:spPr>
        <a:xfrm>
          <a:off x="1008380" y="13683615"/>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312" name="n_1aveValue【公営住宅】&#10;有形固定資産減価償却率">
          <a:extLst>
            <a:ext uri="{FF2B5EF4-FFF2-40B4-BE49-F238E27FC236}">
              <a16:creationId xmlns:a16="http://schemas.microsoft.com/office/drawing/2014/main" id="{CC6D46B8-F4E5-4954-9F55-4C9E194B9A01}"/>
            </a:ext>
          </a:extLst>
        </xdr:cNvPr>
        <xdr:cNvSpPr txBox="1"/>
      </xdr:nvSpPr>
      <xdr:spPr>
        <a:xfrm>
          <a:off x="3170564" y="1398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3" name="n_2aveValue【公営住宅】&#10;有形固定資産減価償却率">
          <a:extLst>
            <a:ext uri="{FF2B5EF4-FFF2-40B4-BE49-F238E27FC236}">
              <a16:creationId xmlns:a16="http://schemas.microsoft.com/office/drawing/2014/main" id="{235F07DC-1457-45AF-9B8B-4E39E1EF81A0}"/>
            </a:ext>
          </a:extLst>
        </xdr:cNvPr>
        <xdr:cNvSpPr txBox="1"/>
      </xdr:nvSpPr>
      <xdr:spPr>
        <a:xfrm>
          <a:off x="238570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314" name="n_3aveValue【公営住宅】&#10;有形固定資産減価償却率">
          <a:extLst>
            <a:ext uri="{FF2B5EF4-FFF2-40B4-BE49-F238E27FC236}">
              <a16:creationId xmlns:a16="http://schemas.microsoft.com/office/drawing/2014/main" id="{FC9AEC4E-1452-445A-8BB0-7A1899427338}"/>
            </a:ext>
          </a:extLst>
        </xdr:cNvPr>
        <xdr:cNvSpPr txBox="1"/>
      </xdr:nvSpPr>
      <xdr:spPr>
        <a:xfrm>
          <a:off x="1611004" y="1396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26688</xdr:rowOff>
    </xdr:from>
    <xdr:ext cx="405111" cy="259045"/>
    <xdr:sp macro="" textlink="">
      <xdr:nvSpPr>
        <xdr:cNvPr id="315" name="n_4aveValue【公営住宅】&#10;有形固定資産減価償却率">
          <a:extLst>
            <a:ext uri="{FF2B5EF4-FFF2-40B4-BE49-F238E27FC236}">
              <a16:creationId xmlns:a16="http://schemas.microsoft.com/office/drawing/2014/main" id="{3970DEC6-9DD0-4EFB-B598-BD7BF6FFAD1C}"/>
            </a:ext>
          </a:extLst>
        </xdr:cNvPr>
        <xdr:cNvSpPr txBox="1"/>
      </xdr:nvSpPr>
      <xdr:spPr>
        <a:xfrm>
          <a:off x="836304" y="1394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158766</xdr:rowOff>
    </xdr:from>
    <xdr:ext cx="405111" cy="259045"/>
    <xdr:sp macro="" textlink="">
      <xdr:nvSpPr>
        <xdr:cNvPr id="316" name="n_1mainValue【公営住宅】&#10;有形固定資産減価償却率">
          <a:extLst>
            <a:ext uri="{FF2B5EF4-FFF2-40B4-BE49-F238E27FC236}">
              <a16:creationId xmlns:a16="http://schemas.microsoft.com/office/drawing/2014/main" id="{7FE876C8-13D7-4497-998D-608D8FA00DFA}"/>
            </a:ext>
          </a:extLst>
        </xdr:cNvPr>
        <xdr:cNvSpPr txBox="1"/>
      </xdr:nvSpPr>
      <xdr:spPr>
        <a:xfrm>
          <a:off x="3170564" y="13402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69232</xdr:rowOff>
    </xdr:from>
    <xdr:ext cx="405111" cy="259045"/>
    <xdr:sp macro="" textlink="">
      <xdr:nvSpPr>
        <xdr:cNvPr id="317" name="n_2mainValue【公営住宅】&#10;有形固定資産減価償却率">
          <a:extLst>
            <a:ext uri="{FF2B5EF4-FFF2-40B4-BE49-F238E27FC236}">
              <a16:creationId xmlns:a16="http://schemas.microsoft.com/office/drawing/2014/main" id="{E43F2AA3-45DA-49AF-9614-7D3FFD934C2E}"/>
            </a:ext>
          </a:extLst>
        </xdr:cNvPr>
        <xdr:cNvSpPr txBox="1"/>
      </xdr:nvSpPr>
      <xdr:spPr>
        <a:xfrm>
          <a:off x="238570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34941</xdr:rowOff>
    </xdr:from>
    <xdr:ext cx="405111" cy="259045"/>
    <xdr:sp macro="" textlink="">
      <xdr:nvSpPr>
        <xdr:cNvPr id="318" name="n_3mainValue【公営住宅】&#10;有形固定資産減価償却率">
          <a:extLst>
            <a:ext uri="{FF2B5EF4-FFF2-40B4-BE49-F238E27FC236}">
              <a16:creationId xmlns:a16="http://schemas.microsoft.com/office/drawing/2014/main" id="{E32934D0-CEC2-4BD9-870B-7EFF023D98E7}"/>
            </a:ext>
          </a:extLst>
        </xdr:cNvPr>
        <xdr:cNvSpPr txBox="1"/>
      </xdr:nvSpPr>
      <xdr:spPr>
        <a:xfrm>
          <a:off x="161100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652</xdr:rowOff>
    </xdr:from>
    <xdr:ext cx="405111" cy="259045"/>
    <xdr:sp macro="" textlink="">
      <xdr:nvSpPr>
        <xdr:cNvPr id="319" name="n_4mainValue【公営住宅】&#10;有形固定資産減価償却率">
          <a:extLst>
            <a:ext uri="{FF2B5EF4-FFF2-40B4-BE49-F238E27FC236}">
              <a16:creationId xmlns:a16="http://schemas.microsoft.com/office/drawing/2014/main" id="{C497BF00-2337-4739-AB2B-52FA082FC629}"/>
            </a:ext>
          </a:extLst>
        </xdr:cNvPr>
        <xdr:cNvSpPr txBox="1"/>
      </xdr:nvSpPr>
      <xdr:spPr>
        <a:xfrm>
          <a:off x="836304"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EB7FA170-56E2-4B82-8271-43A25654978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6165B6B6-0D44-49BC-B8B6-DD426668345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B783A5C7-4C20-47BF-A95F-2FAD800811C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A4A23B2E-7809-451B-987D-F43A9620E8F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541EF852-314E-403C-83B0-45DD01BF6DBC}"/>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B4C56F62-5A81-42F4-9652-4D3EEB360B9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17452F9F-3980-4EDB-A2ED-AC9E29C88383}"/>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2FDB74A7-2FA8-4B50-84CF-3619CC2A378B}"/>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6200FC97-46CB-4963-93C2-5B1E13EBB5A1}"/>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1BBCFC34-CA55-4CB2-9A0F-0CD6A854C0D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586C9F34-A8D3-4BF9-B38C-D904747A4144}"/>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5D6908C7-BBCE-4AFD-B680-4013B7D6BC88}"/>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74453B30-5D9B-4422-B5C6-3DB71D2F5A75}"/>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C3D3C47C-FBCD-4311-B00D-255447BC5C3D}"/>
            </a:ext>
          </a:extLst>
        </xdr:cNvPr>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887EFE0-9284-448D-9D20-099BCA4BADEC}"/>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8C36B78E-9FDE-4C77-87BB-BC0EDC39C6BC}"/>
            </a:ext>
          </a:extLst>
        </xdr:cNvPr>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6527B3B6-2864-437B-952C-4731DDF0535C}"/>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5946B9F0-67DF-4C33-BC62-5C64514D5935}"/>
            </a:ext>
          </a:extLst>
        </xdr:cNvPr>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B72FD751-60DF-4524-9EDE-2E10A16D5F7C}"/>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2EA05532-D720-4E31-B7AD-A9F3893CDD23}"/>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75CD8FF1-B35C-414D-91BF-98E04E5FA11A}"/>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CD9A2CF6-FD5A-46CB-8924-E920C836271E}"/>
            </a:ext>
          </a:extLst>
        </xdr:cNvPr>
        <xdr:cNvCxnSpPr/>
      </xdr:nvCxnSpPr>
      <xdr:spPr>
        <a:xfrm flipV="1">
          <a:off x="9219565" y="13289935"/>
          <a:ext cx="0" cy="116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7F80523C-1A9D-48AB-952C-201F60C2DB0A}"/>
            </a:ext>
          </a:extLst>
        </xdr:cNvPr>
        <xdr:cNvSpPr txBox="1"/>
      </xdr:nvSpPr>
      <xdr:spPr>
        <a:xfrm>
          <a:off x="9258300" y="1445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2A4888B4-1D67-455E-8338-37875E7AED4F}"/>
            </a:ext>
          </a:extLst>
        </xdr:cNvPr>
        <xdr:cNvCxnSpPr/>
      </xdr:nvCxnSpPr>
      <xdr:spPr>
        <a:xfrm>
          <a:off x="9154160" y="144511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3D369003-D73C-4DBE-811B-2ABFD6B75E28}"/>
            </a:ext>
          </a:extLst>
        </xdr:cNvPr>
        <xdr:cNvSpPr txBox="1"/>
      </xdr:nvSpPr>
      <xdr:spPr>
        <a:xfrm>
          <a:off x="9258300" y="1307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2B08CE9A-AC05-467D-AEFC-397BE65E5F7E}"/>
            </a:ext>
          </a:extLst>
        </xdr:cNvPr>
        <xdr:cNvCxnSpPr/>
      </xdr:nvCxnSpPr>
      <xdr:spPr>
        <a:xfrm>
          <a:off x="9154160" y="13289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a:extLst>
            <a:ext uri="{FF2B5EF4-FFF2-40B4-BE49-F238E27FC236}">
              <a16:creationId xmlns:a16="http://schemas.microsoft.com/office/drawing/2014/main" id="{43494AD5-14B8-464E-9A99-9020A3C4DF56}"/>
            </a:ext>
          </a:extLst>
        </xdr:cNvPr>
        <xdr:cNvSpPr txBox="1"/>
      </xdr:nvSpPr>
      <xdr:spPr>
        <a:xfrm>
          <a:off x="9258300" y="14205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6B38A779-2BE8-462A-8AC1-2B222437157A}"/>
            </a:ext>
          </a:extLst>
        </xdr:cNvPr>
        <xdr:cNvSpPr/>
      </xdr:nvSpPr>
      <xdr:spPr>
        <a:xfrm>
          <a:off x="9192260" y="143499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7C1B1FC4-9A7B-49A2-B0BA-CC724C77CC7E}"/>
            </a:ext>
          </a:extLst>
        </xdr:cNvPr>
        <xdr:cNvSpPr/>
      </xdr:nvSpPr>
      <xdr:spPr>
        <a:xfrm>
          <a:off x="8445500" y="14349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a:extLst>
            <a:ext uri="{FF2B5EF4-FFF2-40B4-BE49-F238E27FC236}">
              <a16:creationId xmlns:a16="http://schemas.microsoft.com/office/drawing/2014/main" id="{D9040C70-4B75-4560-B2FD-698384EA0709}"/>
            </a:ext>
          </a:extLst>
        </xdr:cNvPr>
        <xdr:cNvSpPr/>
      </xdr:nvSpPr>
      <xdr:spPr>
        <a:xfrm>
          <a:off x="7670800" y="143513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a:extLst>
            <a:ext uri="{FF2B5EF4-FFF2-40B4-BE49-F238E27FC236}">
              <a16:creationId xmlns:a16="http://schemas.microsoft.com/office/drawing/2014/main" id="{F64F4C7C-0B58-4335-B049-55B87A71EE62}"/>
            </a:ext>
          </a:extLst>
        </xdr:cNvPr>
        <xdr:cNvSpPr/>
      </xdr:nvSpPr>
      <xdr:spPr>
        <a:xfrm>
          <a:off x="6873240" y="14349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a:extLst>
            <a:ext uri="{FF2B5EF4-FFF2-40B4-BE49-F238E27FC236}">
              <a16:creationId xmlns:a16="http://schemas.microsoft.com/office/drawing/2014/main" id="{834722C9-2369-4CC2-8357-69AF234F90C5}"/>
            </a:ext>
          </a:extLst>
        </xdr:cNvPr>
        <xdr:cNvSpPr/>
      </xdr:nvSpPr>
      <xdr:spPr>
        <a:xfrm>
          <a:off x="6098540" y="14351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F0435067-C2F1-47F3-A98E-167990AD546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30594ACA-8E1F-4E46-B0CB-7FAFCECD9F4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9B0A420-1DFA-498E-974E-D457E34025A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F266131-F076-405C-B6CB-B64B850B6AB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9266FED-D232-438C-9243-10FB5FAB8EB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147732</xdr:rowOff>
    </xdr:from>
    <xdr:to>
      <xdr:col>55</xdr:col>
      <xdr:colOff>50800</xdr:colOff>
      <xdr:row>86</xdr:row>
      <xdr:rowOff>77882</xdr:rowOff>
    </xdr:to>
    <xdr:sp macro="" textlink="">
      <xdr:nvSpPr>
        <xdr:cNvPr id="357" name="楕円 356">
          <a:extLst>
            <a:ext uri="{FF2B5EF4-FFF2-40B4-BE49-F238E27FC236}">
              <a16:creationId xmlns:a16="http://schemas.microsoft.com/office/drawing/2014/main" id="{1D3A0D51-A980-4A53-B287-B84B79116B5F}"/>
            </a:ext>
          </a:extLst>
        </xdr:cNvPr>
        <xdr:cNvSpPr/>
      </xdr:nvSpPr>
      <xdr:spPr>
        <a:xfrm>
          <a:off x="9192260" y="143971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78976</xdr:rowOff>
    </xdr:from>
    <xdr:ext cx="469744" cy="259045"/>
    <xdr:sp macro="" textlink="">
      <xdr:nvSpPr>
        <xdr:cNvPr id="358" name="【公営住宅】&#10;一人当たり面積該当値テキスト">
          <a:extLst>
            <a:ext uri="{FF2B5EF4-FFF2-40B4-BE49-F238E27FC236}">
              <a16:creationId xmlns:a16="http://schemas.microsoft.com/office/drawing/2014/main" id="{FA5AC99B-5BB7-4C09-AD05-8D14CDF66313}"/>
            </a:ext>
          </a:extLst>
        </xdr:cNvPr>
        <xdr:cNvSpPr txBox="1"/>
      </xdr:nvSpPr>
      <xdr:spPr>
        <a:xfrm>
          <a:off x="9258300" y="1432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146954</xdr:rowOff>
    </xdr:from>
    <xdr:to>
      <xdr:col>50</xdr:col>
      <xdr:colOff>165100</xdr:colOff>
      <xdr:row>86</xdr:row>
      <xdr:rowOff>77104</xdr:rowOff>
    </xdr:to>
    <xdr:sp macro="" textlink="">
      <xdr:nvSpPr>
        <xdr:cNvPr id="359" name="楕円 358">
          <a:extLst>
            <a:ext uri="{FF2B5EF4-FFF2-40B4-BE49-F238E27FC236}">
              <a16:creationId xmlns:a16="http://schemas.microsoft.com/office/drawing/2014/main" id="{3E4C3322-528D-418F-BFEC-37D681745787}"/>
            </a:ext>
          </a:extLst>
        </xdr:cNvPr>
        <xdr:cNvSpPr/>
      </xdr:nvSpPr>
      <xdr:spPr>
        <a:xfrm>
          <a:off x="8445500" y="143963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26304</xdr:rowOff>
    </xdr:from>
    <xdr:to>
      <xdr:col>55</xdr:col>
      <xdr:colOff>0</xdr:colOff>
      <xdr:row>86</xdr:row>
      <xdr:rowOff>27082</xdr:rowOff>
    </xdr:to>
    <xdr:cxnSp macro="">
      <xdr:nvCxnSpPr>
        <xdr:cNvPr id="360" name="直線コネクタ 359">
          <a:extLst>
            <a:ext uri="{FF2B5EF4-FFF2-40B4-BE49-F238E27FC236}">
              <a16:creationId xmlns:a16="http://schemas.microsoft.com/office/drawing/2014/main" id="{0CB4A055-14F9-4678-8908-555EE148C659}"/>
            </a:ext>
          </a:extLst>
        </xdr:cNvPr>
        <xdr:cNvCxnSpPr/>
      </xdr:nvCxnSpPr>
      <xdr:spPr>
        <a:xfrm>
          <a:off x="8496300" y="14443344"/>
          <a:ext cx="7239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145492</xdr:rowOff>
    </xdr:from>
    <xdr:to>
      <xdr:col>46</xdr:col>
      <xdr:colOff>38100</xdr:colOff>
      <xdr:row>86</xdr:row>
      <xdr:rowOff>75642</xdr:rowOff>
    </xdr:to>
    <xdr:sp macro="" textlink="">
      <xdr:nvSpPr>
        <xdr:cNvPr id="361" name="楕円 360">
          <a:extLst>
            <a:ext uri="{FF2B5EF4-FFF2-40B4-BE49-F238E27FC236}">
              <a16:creationId xmlns:a16="http://schemas.microsoft.com/office/drawing/2014/main" id="{7C5C880A-97DA-4D23-A44E-73F2B9A1F003}"/>
            </a:ext>
          </a:extLst>
        </xdr:cNvPr>
        <xdr:cNvSpPr/>
      </xdr:nvSpPr>
      <xdr:spPr>
        <a:xfrm>
          <a:off x="7670800" y="143948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24842</xdr:rowOff>
    </xdr:from>
    <xdr:to>
      <xdr:col>50</xdr:col>
      <xdr:colOff>114300</xdr:colOff>
      <xdr:row>86</xdr:row>
      <xdr:rowOff>26304</xdr:rowOff>
    </xdr:to>
    <xdr:cxnSp macro="">
      <xdr:nvCxnSpPr>
        <xdr:cNvPr id="362" name="直線コネクタ 361">
          <a:extLst>
            <a:ext uri="{FF2B5EF4-FFF2-40B4-BE49-F238E27FC236}">
              <a16:creationId xmlns:a16="http://schemas.microsoft.com/office/drawing/2014/main" id="{B15E2145-C7FD-42BB-B92D-77C725936F00}"/>
            </a:ext>
          </a:extLst>
        </xdr:cNvPr>
        <xdr:cNvCxnSpPr/>
      </xdr:nvCxnSpPr>
      <xdr:spPr>
        <a:xfrm>
          <a:off x="7713980" y="14441882"/>
          <a:ext cx="78232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145765</xdr:rowOff>
    </xdr:from>
    <xdr:to>
      <xdr:col>41</xdr:col>
      <xdr:colOff>101600</xdr:colOff>
      <xdr:row>86</xdr:row>
      <xdr:rowOff>75915</xdr:rowOff>
    </xdr:to>
    <xdr:sp macro="" textlink="">
      <xdr:nvSpPr>
        <xdr:cNvPr id="363" name="楕円 362">
          <a:extLst>
            <a:ext uri="{FF2B5EF4-FFF2-40B4-BE49-F238E27FC236}">
              <a16:creationId xmlns:a16="http://schemas.microsoft.com/office/drawing/2014/main" id="{0FD76E27-796B-4D3B-BBBA-D25241DD1CD4}"/>
            </a:ext>
          </a:extLst>
        </xdr:cNvPr>
        <xdr:cNvSpPr/>
      </xdr:nvSpPr>
      <xdr:spPr>
        <a:xfrm>
          <a:off x="6873240" y="14395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24842</xdr:rowOff>
    </xdr:from>
    <xdr:to>
      <xdr:col>45</xdr:col>
      <xdr:colOff>177800</xdr:colOff>
      <xdr:row>86</xdr:row>
      <xdr:rowOff>25115</xdr:rowOff>
    </xdr:to>
    <xdr:cxnSp macro="">
      <xdr:nvCxnSpPr>
        <xdr:cNvPr id="364" name="直線コネクタ 363">
          <a:extLst>
            <a:ext uri="{FF2B5EF4-FFF2-40B4-BE49-F238E27FC236}">
              <a16:creationId xmlns:a16="http://schemas.microsoft.com/office/drawing/2014/main" id="{D7A13DA9-765C-42A1-A84C-70505ACD56B0}"/>
            </a:ext>
          </a:extLst>
        </xdr:cNvPr>
        <xdr:cNvCxnSpPr/>
      </xdr:nvCxnSpPr>
      <xdr:spPr>
        <a:xfrm flipV="1">
          <a:off x="6924040" y="14441882"/>
          <a:ext cx="78994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145903</xdr:rowOff>
    </xdr:from>
    <xdr:to>
      <xdr:col>36</xdr:col>
      <xdr:colOff>165100</xdr:colOff>
      <xdr:row>86</xdr:row>
      <xdr:rowOff>76053</xdr:rowOff>
    </xdr:to>
    <xdr:sp macro="" textlink="">
      <xdr:nvSpPr>
        <xdr:cNvPr id="365" name="楕円 364">
          <a:extLst>
            <a:ext uri="{FF2B5EF4-FFF2-40B4-BE49-F238E27FC236}">
              <a16:creationId xmlns:a16="http://schemas.microsoft.com/office/drawing/2014/main" id="{4967D2EC-1E7C-4B43-BB86-7B06E0E70EBC}"/>
            </a:ext>
          </a:extLst>
        </xdr:cNvPr>
        <xdr:cNvSpPr/>
      </xdr:nvSpPr>
      <xdr:spPr>
        <a:xfrm>
          <a:off x="6098540" y="143953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25115</xdr:rowOff>
    </xdr:from>
    <xdr:to>
      <xdr:col>41</xdr:col>
      <xdr:colOff>50800</xdr:colOff>
      <xdr:row>86</xdr:row>
      <xdr:rowOff>25253</xdr:rowOff>
    </xdr:to>
    <xdr:cxnSp macro="">
      <xdr:nvCxnSpPr>
        <xdr:cNvPr id="366" name="直線コネクタ 365">
          <a:extLst>
            <a:ext uri="{FF2B5EF4-FFF2-40B4-BE49-F238E27FC236}">
              <a16:creationId xmlns:a16="http://schemas.microsoft.com/office/drawing/2014/main" id="{71A93F54-7BB7-43B8-AB35-42657878B7F2}"/>
            </a:ext>
          </a:extLst>
        </xdr:cNvPr>
        <xdr:cNvCxnSpPr/>
      </xdr:nvCxnSpPr>
      <xdr:spPr>
        <a:xfrm flipV="1">
          <a:off x="6149340" y="14442155"/>
          <a:ext cx="7747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a:extLst>
            <a:ext uri="{FF2B5EF4-FFF2-40B4-BE49-F238E27FC236}">
              <a16:creationId xmlns:a16="http://schemas.microsoft.com/office/drawing/2014/main" id="{C8CF3315-BF82-4D7D-AD9A-C1AAF5369CC8}"/>
            </a:ext>
          </a:extLst>
        </xdr:cNvPr>
        <xdr:cNvSpPr txBox="1"/>
      </xdr:nvSpPr>
      <xdr:spPr>
        <a:xfrm>
          <a:off x="8271587" y="1412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48643</xdr:rowOff>
    </xdr:from>
    <xdr:ext cx="469744" cy="259045"/>
    <xdr:sp macro="" textlink="">
      <xdr:nvSpPr>
        <xdr:cNvPr id="368" name="n_2aveValue【公営住宅】&#10;一人当たり面積">
          <a:extLst>
            <a:ext uri="{FF2B5EF4-FFF2-40B4-BE49-F238E27FC236}">
              <a16:creationId xmlns:a16="http://schemas.microsoft.com/office/drawing/2014/main" id="{A6C26BBA-325F-4C80-BE32-026958F7B4FA}"/>
            </a:ext>
          </a:extLst>
        </xdr:cNvPr>
        <xdr:cNvSpPr txBox="1"/>
      </xdr:nvSpPr>
      <xdr:spPr>
        <a:xfrm>
          <a:off x="7509587" y="1413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47134</xdr:rowOff>
    </xdr:from>
    <xdr:ext cx="469744" cy="259045"/>
    <xdr:sp macro="" textlink="">
      <xdr:nvSpPr>
        <xdr:cNvPr id="369" name="n_3aveValue【公営住宅】&#10;一人当たり面積">
          <a:extLst>
            <a:ext uri="{FF2B5EF4-FFF2-40B4-BE49-F238E27FC236}">
              <a16:creationId xmlns:a16="http://schemas.microsoft.com/office/drawing/2014/main" id="{B116E4ED-C488-45B2-90B6-36784C6D0E15}"/>
            </a:ext>
          </a:extLst>
        </xdr:cNvPr>
        <xdr:cNvSpPr txBox="1"/>
      </xdr:nvSpPr>
      <xdr:spPr>
        <a:xfrm>
          <a:off x="6712027" y="1412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48505</xdr:rowOff>
    </xdr:from>
    <xdr:ext cx="469744" cy="259045"/>
    <xdr:sp macro="" textlink="">
      <xdr:nvSpPr>
        <xdr:cNvPr id="370" name="n_4aveValue【公営住宅】&#10;一人当たり面積">
          <a:extLst>
            <a:ext uri="{FF2B5EF4-FFF2-40B4-BE49-F238E27FC236}">
              <a16:creationId xmlns:a16="http://schemas.microsoft.com/office/drawing/2014/main" id="{4BFE2B3E-6EF0-4279-97F3-31681D821762}"/>
            </a:ext>
          </a:extLst>
        </xdr:cNvPr>
        <xdr:cNvSpPr txBox="1"/>
      </xdr:nvSpPr>
      <xdr:spPr>
        <a:xfrm>
          <a:off x="5937327" y="1413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68231</xdr:rowOff>
    </xdr:from>
    <xdr:ext cx="469744" cy="259045"/>
    <xdr:sp macro="" textlink="">
      <xdr:nvSpPr>
        <xdr:cNvPr id="371" name="n_1mainValue【公営住宅】&#10;一人当たり面積">
          <a:extLst>
            <a:ext uri="{FF2B5EF4-FFF2-40B4-BE49-F238E27FC236}">
              <a16:creationId xmlns:a16="http://schemas.microsoft.com/office/drawing/2014/main" id="{5233ABDF-F7E9-42F1-B434-9BCCE86F4A3F}"/>
            </a:ext>
          </a:extLst>
        </xdr:cNvPr>
        <xdr:cNvSpPr txBox="1"/>
      </xdr:nvSpPr>
      <xdr:spPr>
        <a:xfrm>
          <a:off x="8271587" y="144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66769</xdr:rowOff>
    </xdr:from>
    <xdr:ext cx="469744" cy="259045"/>
    <xdr:sp macro="" textlink="">
      <xdr:nvSpPr>
        <xdr:cNvPr id="372" name="n_2mainValue【公営住宅】&#10;一人当たり面積">
          <a:extLst>
            <a:ext uri="{FF2B5EF4-FFF2-40B4-BE49-F238E27FC236}">
              <a16:creationId xmlns:a16="http://schemas.microsoft.com/office/drawing/2014/main" id="{5DF68970-E392-4450-9384-B7B560DA7EEC}"/>
            </a:ext>
          </a:extLst>
        </xdr:cNvPr>
        <xdr:cNvSpPr txBox="1"/>
      </xdr:nvSpPr>
      <xdr:spPr>
        <a:xfrm>
          <a:off x="7509587" y="1448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67042</xdr:rowOff>
    </xdr:from>
    <xdr:ext cx="469744" cy="259045"/>
    <xdr:sp macro="" textlink="">
      <xdr:nvSpPr>
        <xdr:cNvPr id="373" name="n_3mainValue【公営住宅】&#10;一人当たり面積">
          <a:extLst>
            <a:ext uri="{FF2B5EF4-FFF2-40B4-BE49-F238E27FC236}">
              <a16:creationId xmlns:a16="http://schemas.microsoft.com/office/drawing/2014/main" id="{CB0FE79E-84DB-4EC7-BAD0-A9341062CCAB}"/>
            </a:ext>
          </a:extLst>
        </xdr:cNvPr>
        <xdr:cNvSpPr txBox="1"/>
      </xdr:nvSpPr>
      <xdr:spPr>
        <a:xfrm>
          <a:off x="6712027" y="1448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67180</xdr:rowOff>
    </xdr:from>
    <xdr:ext cx="469744" cy="259045"/>
    <xdr:sp macro="" textlink="">
      <xdr:nvSpPr>
        <xdr:cNvPr id="374" name="n_4mainValue【公営住宅】&#10;一人当たり面積">
          <a:extLst>
            <a:ext uri="{FF2B5EF4-FFF2-40B4-BE49-F238E27FC236}">
              <a16:creationId xmlns:a16="http://schemas.microsoft.com/office/drawing/2014/main" id="{FAB3BD75-0E37-4286-B211-03816825E72F}"/>
            </a:ext>
          </a:extLst>
        </xdr:cNvPr>
        <xdr:cNvSpPr txBox="1"/>
      </xdr:nvSpPr>
      <xdr:spPr>
        <a:xfrm>
          <a:off x="5937327" y="1448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51BC117B-0E1A-410D-9C3B-754706A21524}"/>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7E4355D3-F17D-457A-8591-605AC5655EEA}"/>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4258C4D-4494-4F96-B1E6-8EEAB20254E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723B1DE8-C16D-47D4-9A0F-F85F5A402BC1}"/>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58D60D57-D614-4D0C-B2A7-1696F561317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6E45C2F2-DE19-4A67-A20C-2AAA1DCAF301}"/>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96039A71-C3DA-4AA2-BD6B-39F53DB091AC}"/>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88ED7180-F033-4039-97F0-F088B8E96035}"/>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D9440365-7C46-41DB-8BF9-6EDFAB8765B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1AF9DACE-7B84-4322-98F7-395FE89FC7D4}"/>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92827A21-E7E5-4A16-8DFA-DD97A14B40B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212BD412-1581-4F31-BEF0-57F54CF57C7C}"/>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2291F479-0B25-4157-ADE7-2E9B41BF6D3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1FF2FD41-3839-41B2-B359-149ACA134A0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72A246EF-4C1B-4D63-ADB6-59659379BC71}"/>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9F4F5ECA-A012-4743-94AE-E8EA0DC69DE5}"/>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AE76CF9E-3A99-46C2-A95A-157EB653743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95815835-6B31-4C90-AE1E-7AEF6029F48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BAEA6217-FB3E-4DEB-9CE4-34C76F20DF2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D5BA63F3-C317-4B51-B5DD-72C4E6B4BBB7}"/>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B0F92F1A-4318-4B47-8546-7DEDF2589E1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DFC27222-0B13-44B4-9B65-B87782F4C4D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49A95897-ECFD-43CF-9BAA-4462C5A79849}"/>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DA345E91-2FAF-4EDD-BBFB-D632746B75D7}"/>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CF1788B-EAAB-4F83-B0B9-FA90817D1FD6}"/>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FE93680F-5FAF-442A-A8ED-05D3A7A4B335}"/>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1AEBDF3A-458D-472F-9B8D-A4F2AEA704EE}"/>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B9694D1C-76A2-4298-B965-A46E0749A787}"/>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42CB980A-5CB9-4121-8214-46845B84D0BB}"/>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51CDFD46-39F7-464E-A528-2043C814ADA9}"/>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016710CB-3FCA-43C1-B885-9EFF83BD7AEA}"/>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854015C4-CE08-4C16-B588-D0ED287B6BBF}"/>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5763F925-1AC6-4179-B1C9-EA20CAAEB01E}"/>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96373068-9E13-4644-97CE-26D9863539A6}"/>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EB12342F-1A42-41CD-AAF5-E7314518F122}"/>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822A72AA-5912-420B-8DC4-E1680ED7D9F6}"/>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5E6D167F-005E-43FB-BC46-D3902C535A72}"/>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9EA022D9-CE39-4A38-9EA6-F1B4DAF4595B}"/>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D0B09AED-BAAF-4EED-8137-7A5AF1D372A7}"/>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C61F9796-E776-4BCA-B9BC-91E35EFBF8B2}"/>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E71E54F2-026E-49C7-8FEA-F4AC019A2586}"/>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16" name="直線コネクタ 415">
          <a:extLst>
            <a:ext uri="{FF2B5EF4-FFF2-40B4-BE49-F238E27FC236}">
              <a16:creationId xmlns:a16="http://schemas.microsoft.com/office/drawing/2014/main" id="{EEDE7B34-F4CA-4B8C-A43E-7A37D7EA7787}"/>
            </a:ext>
          </a:extLst>
        </xdr:cNvPr>
        <xdr:cNvCxnSpPr/>
      </xdr:nvCxnSpPr>
      <xdr:spPr>
        <a:xfrm flipV="1">
          <a:off x="14375764" y="5606687"/>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E4AA81C2-644D-4C0B-971B-2B598748E573}"/>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a:extLst>
            <a:ext uri="{FF2B5EF4-FFF2-40B4-BE49-F238E27FC236}">
              <a16:creationId xmlns:a16="http://schemas.microsoft.com/office/drawing/2014/main" id="{D8BEB1A9-9645-403D-AEEF-8305B23474B5}"/>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B754B1C0-2777-4617-A015-2491C3A05839}"/>
            </a:ext>
          </a:extLst>
        </xdr:cNvPr>
        <xdr:cNvSpPr txBox="1"/>
      </xdr:nvSpPr>
      <xdr:spPr>
        <a:xfrm>
          <a:off x="14414500" y="53857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0" name="直線コネクタ 419">
          <a:extLst>
            <a:ext uri="{FF2B5EF4-FFF2-40B4-BE49-F238E27FC236}">
              <a16:creationId xmlns:a16="http://schemas.microsoft.com/office/drawing/2014/main" id="{ABBC4F1E-40ED-472F-8D9A-8AD4F340401D}"/>
            </a:ext>
          </a:extLst>
        </xdr:cNvPr>
        <xdr:cNvCxnSpPr/>
      </xdr:nvCxnSpPr>
      <xdr:spPr>
        <a:xfrm>
          <a:off x="14287500" y="5606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7591C43B-6060-412C-9D72-2BEB5A558201}"/>
            </a:ext>
          </a:extLst>
        </xdr:cNvPr>
        <xdr:cNvSpPr txBox="1"/>
      </xdr:nvSpPr>
      <xdr:spPr>
        <a:xfrm>
          <a:off x="14414500" y="6242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2" name="フローチャート: 判断 421">
          <a:extLst>
            <a:ext uri="{FF2B5EF4-FFF2-40B4-BE49-F238E27FC236}">
              <a16:creationId xmlns:a16="http://schemas.microsoft.com/office/drawing/2014/main" id="{7F513BFA-5C38-46A5-A0D4-446EED164431}"/>
            </a:ext>
          </a:extLst>
        </xdr:cNvPr>
        <xdr:cNvSpPr/>
      </xdr:nvSpPr>
      <xdr:spPr>
        <a:xfrm>
          <a:off x="14325600" y="63875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423" name="フローチャート: 判断 422">
          <a:extLst>
            <a:ext uri="{FF2B5EF4-FFF2-40B4-BE49-F238E27FC236}">
              <a16:creationId xmlns:a16="http://schemas.microsoft.com/office/drawing/2014/main" id="{1036DE97-B296-422A-BC4D-ACA928EA5B8F}"/>
            </a:ext>
          </a:extLst>
        </xdr:cNvPr>
        <xdr:cNvSpPr/>
      </xdr:nvSpPr>
      <xdr:spPr>
        <a:xfrm>
          <a:off x="13578840" y="63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4" name="フローチャート: 判断 423">
          <a:extLst>
            <a:ext uri="{FF2B5EF4-FFF2-40B4-BE49-F238E27FC236}">
              <a16:creationId xmlns:a16="http://schemas.microsoft.com/office/drawing/2014/main" id="{BB1AA122-A07A-4EE0-810E-4F28A2A9822F}"/>
            </a:ext>
          </a:extLst>
        </xdr:cNvPr>
        <xdr:cNvSpPr/>
      </xdr:nvSpPr>
      <xdr:spPr>
        <a:xfrm>
          <a:off x="12804140" y="642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425" name="フローチャート: 判断 424">
          <a:extLst>
            <a:ext uri="{FF2B5EF4-FFF2-40B4-BE49-F238E27FC236}">
              <a16:creationId xmlns:a16="http://schemas.microsoft.com/office/drawing/2014/main" id="{011EA2F2-2F8E-4F98-A33A-7655BE040CE7}"/>
            </a:ext>
          </a:extLst>
        </xdr:cNvPr>
        <xdr:cNvSpPr/>
      </xdr:nvSpPr>
      <xdr:spPr>
        <a:xfrm>
          <a:off x="12029440" y="64169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426" name="フローチャート: 判断 425">
          <a:extLst>
            <a:ext uri="{FF2B5EF4-FFF2-40B4-BE49-F238E27FC236}">
              <a16:creationId xmlns:a16="http://schemas.microsoft.com/office/drawing/2014/main" id="{8EAED2E2-4AC6-499D-BD89-E2D0968AA21F}"/>
            </a:ext>
          </a:extLst>
        </xdr:cNvPr>
        <xdr:cNvSpPr/>
      </xdr:nvSpPr>
      <xdr:spPr>
        <a:xfrm>
          <a:off x="11231880" y="638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83A87CDD-383E-433D-9602-17DDF839C36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1B5B2D2F-41CD-4946-A857-37183B24CC54}"/>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513488E7-9755-406E-A5CF-3AFA50DCDCEE}"/>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174299F1-3966-494F-88D1-C0D377AD094F}"/>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70ACC20-8AB1-481D-A831-989660B70DF7}"/>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138067</xdr:rowOff>
    </xdr:from>
    <xdr:to>
      <xdr:col>85</xdr:col>
      <xdr:colOff>177800</xdr:colOff>
      <xdr:row>42</xdr:row>
      <xdr:rowOff>68217</xdr:rowOff>
    </xdr:to>
    <xdr:sp macro="" textlink="">
      <xdr:nvSpPr>
        <xdr:cNvPr id="432" name="楕円 431">
          <a:extLst>
            <a:ext uri="{FF2B5EF4-FFF2-40B4-BE49-F238E27FC236}">
              <a16:creationId xmlns:a16="http://schemas.microsoft.com/office/drawing/2014/main" id="{4EEE05D1-9418-4B8C-91DB-C7510C3FD0A0}"/>
            </a:ext>
          </a:extLst>
        </xdr:cNvPr>
        <xdr:cNvSpPr/>
      </xdr:nvSpPr>
      <xdr:spPr>
        <a:xfrm>
          <a:off x="14325600" y="701130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52994</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7EE2A99E-BCD1-4E01-AA65-E93AC56A374C}"/>
            </a:ext>
          </a:extLst>
        </xdr:cNvPr>
        <xdr:cNvSpPr txBox="1"/>
      </xdr:nvSpPr>
      <xdr:spPr>
        <a:xfrm>
          <a:off x="14414500" y="692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103777</xdr:rowOff>
    </xdr:from>
    <xdr:to>
      <xdr:col>81</xdr:col>
      <xdr:colOff>101600</xdr:colOff>
      <xdr:row>42</xdr:row>
      <xdr:rowOff>33927</xdr:rowOff>
    </xdr:to>
    <xdr:sp macro="" textlink="">
      <xdr:nvSpPr>
        <xdr:cNvPr id="434" name="楕円 433">
          <a:extLst>
            <a:ext uri="{FF2B5EF4-FFF2-40B4-BE49-F238E27FC236}">
              <a16:creationId xmlns:a16="http://schemas.microsoft.com/office/drawing/2014/main" id="{60005568-E059-4786-93E8-43A1E4F837AB}"/>
            </a:ext>
          </a:extLst>
        </xdr:cNvPr>
        <xdr:cNvSpPr/>
      </xdr:nvSpPr>
      <xdr:spPr>
        <a:xfrm>
          <a:off x="13578840" y="69770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154577</xdr:rowOff>
    </xdr:from>
    <xdr:to>
      <xdr:col>85</xdr:col>
      <xdr:colOff>127000</xdr:colOff>
      <xdr:row>42</xdr:row>
      <xdr:rowOff>17417</xdr:rowOff>
    </xdr:to>
    <xdr:cxnSp macro="">
      <xdr:nvCxnSpPr>
        <xdr:cNvPr id="435" name="直線コネクタ 434">
          <a:extLst>
            <a:ext uri="{FF2B5EF4-FFF2-40B4-BE49-F238E27FC236}">
              <a16:creationId xmlns:a16="http://schemas.microsoft.com/office/drawing/2014/main" id="{B276CC49-F61B-4A72-A56E-297C60DAE228}"/>
            </a:ext>
          </a:extLst>
        </xdr:cNvPr>
        <xdr:cNvCxnSpPr/>
      </xdr:nvCxnSpPr>
      <xdr:spPr>
        <a:xfrm>
          <a:off x="13629640" y="7027817"/>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64588</xdr:rowOff>
    </xdr:from>
    <xdr:to>
      <xdr:col>76</xdr:col>
      <xdr:colOff>165100</xdr:colOff>
      <xdr:row>41</xdr:row>
      <xdr:rowOff>166188</xdr:rowOff>
    </xdr:to>
    <xdr:sp macro="" textlink="">
      <xdr:nvSpPr>
        <xdr:cNvPr id="436" name="楕円 435">
          <a:extLst>
            <a:ext uri="{FF2B5EF4-FFF2-40B4-BE49-F238E27FC236}">
              <a16:creationId xmlns:a16="http://schemas.microsoft.com/office/drawing/2014/main" id="{93BBE327-8487-4F45-BA88-04A92559DD16}"/>
            </a:ext>
          </a:extLst>
        </xdr:cNvPr>
        <xdr:cNvSpPr/>
      </xdr:nvSpPr>
      <xdr:spPr>
        <a:xfrm>
          <a:off x="1280414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115388</xdr:rowOff>
    </xdr:from>
    <xdr:to>
      <xdr:col>81</xdr:col>
      <xdr:colOff>50800</xdr:colOff>
      <xdr:row>41</xdr:row>
      <xdr:rowOff>154577</xdr:rowOff>
    </xdr:to>
    <xdr:cxnSp macro="">
      <xdr:nvCxnSpPr>
        <xdr:cNvPr id="437" name="直線コネクタ 436">
          <a:extLst>
            <a:ext uri="{FF2B5EF4-FFF2-40B4-BE49-F238E27FC236}">
              <a16:creationId xmlns:a16="http://schemas.microsoft.com/office/drawing/2014/main" id="{62452B6A-6D96-43A7-892E-B1A8349A5F8A}"/>
            </a:ext>
          </a:extLst>
        </xdr:cNvPr>
        <xdr:cNvCxnSpPr/>
      </xdr:nvCxnSpPr>
      <xdr:spPr>
        <a:xfrm>
          <a:off x="12854940" y="6988628"/>
          <a:ext cx="7747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23767</xdr:rowOff>
    </xdr:from>
    <xdr:to>
      <xdr:col>72</xdr:col>
      <xdr:colOff>38100</xdr:colOff>
      <xdr:row>41</xdr:row>
      <xdr:rowOff>125367</xdr:rowOff>
    </xdr:to>
    <xdr:sp macro="" textlink="">
      <xdr:nvSpPr>
        <xdr:cNvPr id="438" name="楕円 437">
          <a:extLst>
            <a:ext uri="{FF2B5EF4-FFF2-40B4-BE49-F238E27FC236}">
              <a16:creationId xmlns:a16="http://schemas.microsoft.com/office/drawing/2014/main" id="{D7016DA6-91BD-408A-AEC1-86E34C0BE0B6}"/>
            </a:ext>
          </a:extLst>
        </xdr:cNvPr>
        <xdr:cNvSpPr/>
      </xdr:nvSpPr>
      <xdr:spPr>
        <a:xfrm>
          <a:off x="12029440" y="68970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74567</xdr:rowOff>
    </xdr:from>
    <xdr:to>
      <xdr:col>76</xdr:col>
      <xdr:colOff>114300</xdr:colOff>
      <xdr:row>41</xdr:row>
      <xdr:rowOff>115388</xdr:rowOff>
    </xdr:to>
    <xdr:cxnSp macro="">
      <xdr:nvCxnSpPr>
        <xdr:cNvPr id="439" name="直線コネクタ 438">
          <a:extLst>
            <a:ext uri="{FF2B5EF4-FFF2-40B4-BE49-F238E27FC236}">
              <a16:creationId xmlns:a16="http://schemas.microsoft.com/office/drawing/2014/main" id="{7A19457B-5278-4E12-9DA3-294AA187FE78}"/>
            </a:ext>
          </a:extLst>
        </xdr:cNvPr>
        <xdr:cNvCxnSpPr/>
      </xdr:nvCxnSpPr>
      <xdr:spPr>
        <a:xfrm>
          <a:off x="12072620" y="6947807"/>
          <a:ext cx="78232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151130</xdr:rowOff>
    </xdr:from>
    <xdr:to>
      <xdr:col>67</xdr:col>
      <xdr:colOff>101600</xdr:colOff>
      <xdr:row>41</xdr:row>
      <xdr:rowOff>81280</xdr:rowOff>
    </xdr:to>
    <xdr:sp macro="" textlink="">
      <xdr:nvSpPr>
        <xdr:cNvPr id="440" name="楕円 439">
          <a:extLst>
            <a:ext uri="{FF2B5EF4-FFF2-40B4-BE49-F238E27FC236}">
              <a16:creationId xmlns:a16="http://schemas.microsoft.com/office/drawing/2014/main" id="{4D8496F2-7D99-4C40-96EC-D2C00C4B5D74}"/>
            </a:ext>
          </a:extLst>
        </xdr:cNvPr>
        <xdr:cNvSpPr/>
      </xdr:nvSpPr>
      <xdr:spPr>
        <a:xfrm>
          <a:off x="11231880" y="6856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30480</xdr:rowOff>
    </xdr:from>
    <xdr:to>
      <xdr:col>71</xdr:col>
      <xdr:colOff>177800</xdr:colOff>
      <xdr:row>41</xdr:row>
      <xdr:rowOff>74567</xdr:rowOff>
    </xdr:to>
    <xdr:cxnSp macro="">
      <xdr:nvCxnSpPr>
        <xdr:cNvPr id="441" name="直線コネクタ 440">
          <a:extLst>
            <a:ext uri="{FF2B5EF4-FFF2-40B4-BE49-F238E27FC236}">
              <a16:creationId xmlns:a16="http://schemas.microsoft.com/office/drawing/2014/main" id="{9061987E-01B9-46FA-A108-2F971D5990FA}"/>
            </a:ext>
          </a:extLst>
        </xdr:cNvPr>
        <xdr:cNvCxnSpPr/>
      </xdr:nvCxnSpPr>
      <xdr:spPr>
        <a:xfrm>
          <a:off x="11282680" y="6903720"/>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122300</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DB224FEE-2556-44C7-8221-EA611A69F3BD}"/>
            </a:ext>
          </a:extLst>
        </xdr:cNvPr>
        <xdr:cNvSpPr txBox="1"/>
      </xdr:nvSpPr>
      <xdr:spPr>
        <a:xfrm>
          <a:off x="134372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79427EC1-1F35-4D21-921D-92D79968DF1F}"/>
            </a:ext>
          </a:extLst>
        </xdr:cNvPr>
        <xdr:cNvSpPr txBox="1"/>
      </xdr:nvSpPr>
      <xdr:spPr>
        <a:xfrm>
          <a:off x="126752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B008A937-D8DB-412B-82D0-4197487F7D3D}"/>
            </a:ext>
          </a:extLst>
        </xdr:cNvPr>
        <xdr:cNvSpPr txBox="1"/>
      </xdr:nvSpPr>
      <xdr:spPr>
        <a:xfrm>
          <a:off x="119005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373B161A-ED3B-485A-9600-FDAE2EA69618}"/>
            </a:ext>
          </a:extLst>
        </xdr:cNvPr>
        <xdr:cNvSpPr txBox="1"/>
      </xdr:nvSpPr>
      <xdr:spPr>
        <a:xfrm>
          <a:off x="11102984" y="617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25054</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021DD2A8-6028-4F0F-85B8-A1333EFBE91E}"/>
            </a:ext>
          </a:extLst>
        </xdr:cNvPr>
        <xdr:cNvSpPr txBox="1"/>
      </xdr:nvSpPr>
      <xdr:spPr>
        <a:xfrm>
          <a:off x="13437244" y="706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157315</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EBA60971-7D88-4BE4-A0E0-5CAE591DEB84}"/>
            </a:ext>
          </a:extLst>
        </xdr:cNvPr>
        <xdr:cNvSpPr txBox="1"/>
      </xdr:nvSpPr>
      <xdr:spPr>
        <a:xfrm>
          <a:off x="12675244" y="703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116494</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9531E5D8-B923-441B-999F-205B0041E505}"/>
            </a:ext>
          </a:extLst>
        </xdr:cNvPr>
        <xdr:cNvSpPr txBox="1"/>
      </xdr:nvSpPr>
      <xdr:spPr>
        <a:xfrm>
          <a:off x="11900544" y="698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72407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2F24FD29-4567-4667-B21F-54432B5A25EE}"/>
            </a:ext>
          </a:extLst>
        </xdr:cNvPr>
        <xdr:cNvSpPr txBox="1"/>
      </xdr:nvSpPr>
      <xdr:spPr>
        <a:xfrm>
          <a:off x="11102984"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40C1813D-DC62-489D-97BB-BCEA007A6C1E}"/>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4A5E1B2F-2EE1-49AD-8379-15399372E3E2}"/>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B553D5FE-70F2-4AE3-BBFB-B09B2545002A}"/>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C3E148EF-4F44-498F-9B7B-EEC771783AD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844CC3ED-1DB6-43B5-8030-9869D98EB0BC}"/>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AD937726-14F9-4BF3-8C50-A1D34199FDF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2878C3C5-64AF-44B5-AABD-C420B4023394}"/>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221309F0-B4D7-45E9-9E43-1C84AA2F3FA2}"/>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E9A50CA2-A731-4026-942E-068C41BA24B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355370ED-78AF-43B7-A35B-CFE1364F91F6}"/>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C7E396A6-7498-4471-84E6-ED880664DB52}"/>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CBCFF0B6-FAE5-49AC-874B-0764BF892DA8}"/>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1E86BF85-0A87-438E-BF30-BDAA295CBE07}"/>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23F6C8CA-1BF6-4C40-A8F0-1BB3F23B5AEE}"/>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08AD2CBD-67FD-4323-8837-C0059FD4838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8821F6A7-F135-488E-8FDB-261403BD452D}"/>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B586F63F-01C8-447D-9C93-01960EEC0C66}"/>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504630C9-73CC-49CF-82D1-DFE6D11032D8}"/>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EAA36CE2-0586-4359-BE6B-CDC15A7204E7}"/>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9D915928-7C86-44CC-B073-84ED7ECB8818}"/>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5CF17A18-5C65-4FA2-AF49-4D6E0C24DF7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71" name="直線コネクタ 470">
          <a:extLst>
            <a:ext uri="{FF2B5EF4-FFF2-40B4-BE49-F238E27FC236}">
              <a16:creationId xmlns:a16="http://schemas.microsoft.com/office/drawing/2014/main" id="{5DB9590F-B691-44E6-BC2D-A9EB62C05619}"/>
            </a:ext>
          </a:extLst>
        </xdr:cNvPr>
        <xdr:cNvCxnSpPr/>
      </xdr:nvCxnSpPr>
      <xdr:spPr>
        <a:xfrm flipV="1">
          <a:off x="19509104" y="5660898"/>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411D8A87-49F7-4800-A8B6-AE3F73E3A8BD}"/>
            </a:ext>
          </a:extLst>
        </xdr:cNvPr>
        <xdr:cNvSpPr txBox="1"/>
      </xdr:nvSpPr>
      <xdr:spPr>
        <a:xfrm>
          <a:off x="19547840"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3" name="直線コネクタ 472">
          <a:extLst>
            <a:ext uri="{FF2B5EF4-FFF2-40B4-BE49-F238E27FC236}">
              <a16:creationId xmlns:a16="http://schemas.microsoft.com/office/drawing/2014/main" id="{29FAC905-618C-4695-810B-9D0EDE10FEB6}"/>
            </a:ext>
          </a:extLst>
        </xdr:cNvPr>
        <xdr:cNvCxnSpPr/>
      </xdr:nvCxnSpPr>
      <xdr:spPr>
        <a:xfrm>
          <a:off x="19443700" y="6990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8B3C7E00-6DE0-424C-BF28-E8025E5922FA}"/>
            </a:ext>
          </a:extLst>
        </xdr:cNvPr>
        <xdr:cNvSpPr txBox="1"/>
      </xdr:nvSpPr>
      <xdr:spPr>
        <a:xfrm>
          <a:off x="19547840" y="543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a:extLst>
            <a:ext uri="{FF2B5EF4-FFF2-40B4-BE49-F238E27FC236}">
              <a16:creationId xmlns:a16="http://schemas.microsoft.com/office/drawing/2014/main" id="{2E830EE4-5EA9-4CA2-8629-6759692382B8}"/>
            </a:ext>
          </a:extLst>
        </xdr:cNvPr>
        <xdr:cNvCxnSpPr/>
      </xdr:nvCxnSpPr>
      <xdr:spPr>
        <a:xfrm>
          <a:off x="19443700" y="5660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C5692E65-3E62-4BFE-9CC0-C416C96924EE}"/>
            </a:ext>
          </a:extLst>
        </xdr:cNvPr>
        <xdr:cNvSpPr txBox="1"/>
      </xdr:nvSpPr>
      <xdr:spPr>
        <a:xfrm>
          <a:off x="19547840" y="637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77" name="フローチャート: 判断 476">
          <a:extLst>
            <a:ext uri="{FF2B5EF4-FFF2-40B4-BE49-F238E27FC236}">
              <a16:creationId xmlns:a16="http://schemas.microsoft.com/office/drawing/2014/main" id="{E0D778B3-21EA-4B06-BBF2-137B6E836CCB}"/>
            </a:ext>
          </a:extLst>
        </xdr:cNvPr>
        <xdr:cNvSpPr/>
      </xdr:nvSpPr>
      <xdr:spPr>
        <a:xfrm>
          <a:off x="19458940" y="6523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78" name="フローチャート: 判断 477">
          <a:extLst>
            <a:ext uri="{FF2B5EF4-FFF2-40B4-BE49-F238E27FC236}">
              <a16:creationId xmlns:a16="http://schemas.microsoft.com/office/drawing/2014/main" id="{9B770ABE-0AB5-4537-A24B-2188DCB45AF7}"/>
            </a:ext>
          </a:extLst>
        </xdr:cNvPr>
        <xdr:cNvSpPr/>
      </xdr:nvSpPr>
      <xdr:spPr>
        <a:xfrm>
          <a:off x="18735040" y="65237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79" name="フローチャート: 判断 478">
          <a:extLst>
            <a:ext uri="{FF2B5EF4-FFF2-40B4-BE49-F238E27FC236}">
              <a16:creationId xmlns:a16="http://schemas.microsoft.com/office/drawing/2014/main" id="{C8C27432-6CCC-4E02-ADAD-41BDE86FD11B}"/>
            </a:ext>
          </a:extLst>
        </xdr:cNvPr>
        <xdr:cNvSpPr/>
      </xdr:nvSpPr>
      <xdr:spPr>
        <a:xfrm>
          <a:off x="17937480" y="653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80" name="フローチャート: 判断 479">
          <a:extLst>
            <a:ext uri="{FF2B5EF4-FFF2-40B4-BE49-F238E27FC236}">
              <a16:creationId xmlns:a16="http://schemas.microsoft.com/office/drawing/2014/main" id="{123DE756-2366-4766-B662-5108457DF476}"/>
            </a:ext>
          </a:extLst>
        </xdr:cNvPr>
        <xdr:cNvSpPr/>
      </xdr:nvSpPr>
      <xdr:spPr>
        <a:xfrm>
          <a:off x="1716278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81" name="フローチャート: 判断 480">
          <a:extLst>
            <a:ext uri="{FF2B5EF4-FFF2-40B4-BE49-F238E27FC236}">
              <a16:creationId xmlns:a16="http://schemas.microsoft.com/office/drawing/2014/main" id="{3F546E3A-FA72-475E-834C-7812D04AE8FA}"/>
            </a:ext>
          </a:extLst>
        </xdr:cNvPr>
        <xdr:cNvSpPr/>
      </xdr:nvSpPr>
      <xdr:spPr>
        <a:xfrm>
          <a:off x="16388080" y="65450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B2BB914D-B2F3-4175-AA6D-0D95FAF610A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E8F26C12-107B-4BA2-9044-6F4A9D51032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D4230FC2-C086-4B98-B73F-8AB0C92CD62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ABA1FC0E-100F-469F-86B1-D29B24B8189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BD0FED02-CF52-4153-ABDC-13769D3FB5D8}"/>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23114</xdr:rowOff>
    </xdr:from>
    <xdr:to>
      <xdr:col>116</xdr:col>
      <xdr:colOff>114300</xdr:colOff>
      <xdr:row>39</xdr:row>
      <xdr:rowOff>124714</xdr:rowOff>
    </xdr:to>
    <xdr:sp macro="" textlink="">
      <xdr:nvSpPr>
        <xdr:cNvPr id="487" name="楕円 486">
          <a:extLst>
            <a:ext uri="{FF2B5EF4-FFF2-40B4-BE49-F238E27FC236}">
              <a16:creationId xmlns:a16="http://schemas.microsoft.com/office/drawing/2014/main" id="{2CC70C9E-EF0A-4C24-A93B-EA96FFE0A270}"/>
            </a:ext>
          </a:extLst>
        </xdr:cNvPr>
        <xdr:cNvSpPr/>
      </xdr:nvSpPr>
      <xdr:spPr>
        <a:xfrm>
          <a:off x="19458940" y="65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1541</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7C23C85A-1B2D-4503-96B3-A8399F092AAC}"/>
            </a:ext>
          </a:extLst>
        </xdr:cNvPr>
        <xdr:cNvSpPr txBox="1"/>
      </xdr:nvSpPr>
      <xdr:spPr>
        <a:xfrm>
          <a:off x="19547840" y="653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27686</xdr:rowOff>
    </xdr:from>
    <xdr:to>
      <xdr:col>112</xdr:col>
      <xdr:colOff>38100</xdr:colOff>
      <xdr:row>39</xdr:row>
      <xdr:rowOff>129286</xdr:rowOff>
    </xdr:to>
    <xdr:sp macro="" textlink="">
      <xdr:nvSpPr>
        <xdr:cNvPr id="489" name="楕円 488">
          <a:extLst>
            <a:ext uri="{FF2B5EF4-FFF2-40B4-BE49-F238E27FC236}">
              <a16:creationId xmlns:a16="http://schemas.microsoft.com/office/drawing/2014/main" id="{296EFE01-3BCE-4CA2-9C74-2C3A02A50558}"/>
            </a:ext>
          </a:extLst>
        </xdr:cNvPr>
        <xdr:cNvSpPr/>
      </xdr:nvSpPr>
      <xdr:spPr>
        <a:xfrm>
          <a:off x="18735040" y="65656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73914</xdr:rowOff>
    </xdr:from>
    <xdr:to>
      <xdr:col>116</xdr:col>
      <xdr:colOff>63500</xdr:colOff>
      <xdr:row>39</xdr:row>
      <xdr:rowOff>78486</xdr:rowOff>
    </xdr:to>
    <xdr:cxnSp macro="">
      <xdr:nvCxnSpPr>
        <xdr:cNvPr id="490" name="直線コネクタ 489">
          <a:extLst>
            <a:ext uri="{FF2B5EF4-FFF2-40B4-BE49-F238E27FC236}">
              <a16:creationId xmlns:a16="http://schemas.microsoft.com/office/drawing/2014/main" id="{480F98B5-B27A-4847-81FA-46D8C6F0251A}"/>
            </a:ext>
          </a:extLst>
        </xdr:cNvPr>
        <xdr:cNvCxnSpPr/>
      </xdr:nvCxnSpPr>
      <xdr:spPr>
        <a:xfrm flipV="1">
          <a:off x="18778220" y="6611874"/>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43688</xdr:rowOff>
    </xdr:from>
    <xdr:to>
      <xdr:col>107</xdr:col>
      <xdr:colOff>101600</xdr:colOff>
      <xdr:row>39</xdr:row>
      <xdr:rowOff>145288</xdr:rowOff>
    </xdr:to>
    <xdr:sp macro="" textlink="">
      <xdr:nvSpPr>
        <xdr:cNvPr id="491" name="楕円 490">
          <a:extLst>
            <a:ext uri="{FF2B5EF4-FFF2-40B4-BE49-F238E27FC236}">
              <a16:creationId xmlns:a16="http://schemas.microsoft.com/office/drawing/2014/main" id="{FD9484D7-8F25-4FD6-9DF1-156EAD933D37}"/>
            </a:ext>
          </a:extLst>
        </xdr:cNvPr>
        <xdr:cNvSpPr/>
      </xdr:nvSpPr>
      <xdr:spPr>
        <a:xfrm>
          <a:off x="1793748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78486</xdr:rowOff>
    </xdr:from>
    <xdr:to>
      <xdr:col>111</xdr:col>
      <xdr:colOff>177800</xdr:colOff>
      <xdr:row>39</xdr:row>
      <xdr:rowOff>94488</xdr:rowOff>
    </xdr:to>
    <xdr:cxnSp macro="">
      <xdr:nvCxnSpPr>
        <xdr:cNvPr id="492" name="直線コネクタ 491">
          <a:extLst>
            <a:ext uri="{FF2B5EF4-FFF2-40B4-BE49-F238E27FC236}">
              <a16:creationId xmlns:a16="http://schemas.microsoft.com/office/drawing/2014/main" id="{25283F40-91A3-4890-B2F1-EAE74939AFF7}"/>
            </a:ext>
          </a:extLst>
        </xdr:cNvPr>
        <xdr:cNvCxnSpPr/>
      </xdr:nvCxnSpPr>
      <xdr:spPr>
        <a:xfrm flipV="1">
          <a:off x="17988280" y="6616446"/>
          <a:ext cx="78994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50546</xdr:rowOff>
    </xdr:from>
    <xdr:to>
      <xdr:col>102</xdr:col>
      <xdr:colOff>165100</xdr:colOff>
      <xdr:row>39</xdr:row>
      <xdr:rowOff>152146</xdr:rowOff>
    </xdr:to>
    <xdr:sp macro="" textlink="">
      <xdr:nvSpPr>
        <xdr:cNvPr id="493" name="楕円 492">
          <a:extLst>
            <a:ext uri="{FF2B5EF4-FFF2-40B4-BE49-F238E27FC236}">
              <a16:creationId xmlns:a16="http://schemas.microsoft.com/office/drawing/2014/main" id="{47500266-85E2-43B8-9EDE-41CF84803B95}"/>
            </a:ext>
          </a:extLst>
        </xdr:cNvPr>
        <xdr:cNvSpPr/>
      </xdr:nvSpPr>
      <xdr:spPr>
        <a:xfrm>
          <a:off x="17162780" y="6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94488</xdr:rowOff>
    </xdr:from>
    <xdr:to>
      <xdr:col>107</xdr:col>
      <xdr:colOff>50800</xdr:colOff>
      <xdr:row>39</xdr:row>
      <xdr:rowOff>101346</xdr:rowOff>
    </xdr:to>
    <xdr:cxnSp macro="">
      <xdr:nvCxnSpPr>
        <xdr:cNvPr id="494" name="直線コネクタ 493">
          <a:extLst>
            <a:ext uri="{FF2B5EF4-FFF2-40B4-BE49-F238E27FC236}">
              <a16:creationId xmlns:a16="http://schemas.microsoft.com/office/drawing/2014/main" id="{16D3F548-366F-4F99-99FE-7AFF11CFA6D6}"/>
            </a:ext>
          </a:extLst>
        </xdr:cNvPr>
        <xdr:cNvCxnSpPr/>
      </xdr:nvCxnSpPr>
      <xdr:spPr>
        <a:xfrm flipV="1">
          <a:off x="17213580" y="6632448"/>
          <a:ext cx="7747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55118</xdr:rowOff>
    </xdr:from>
    <xdr:to>
      <xdr:col>98</xdr:col>
      <xdr:colOff>38100</xdr:colOff>
      <xdr:row>39</xdr:row>
      <xdr:rowOff>156718</xdr:rowOff>
    </xdr:to>
    <xdr:sp macro="" textlink="">
      <xdr:nvSpPr>
        <xdr:cNvPr id="495" name="楕円 494">
          <a:extLst>
            <a:ext uri="{FF2B5EF4-FFF2-40B4-BE49-F238E27FC236}">
              <a16:creationId xmlns:a16="http://schemas.microsoft.com/office/drawing/2014/main" id="{8DFAE755-F3F6-4DF1-B2BF-2741CB657269}"/>
            </a:ext>
          </a:extLst>
        </xdr:cNvPr>
        <xdr:cNvSpPr/>
      </xdr:nvSpPr>
      <xdr:spPr>
        <a:xfrm>
          <a:off x="16388080" y="65930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101346</xdr:rowOff>
    </xdr:from>
    <xdr:to>
      <xdr:col>102</xdr:col>
      <xdr:colOff>114300</xdr:colOff>
      <xdr:row>39</xdr:row>
      <xdr:rowOff>105918</xdr:rowOff>
    </xdr:to>
    <xdr:cxnSp macro="">
      <xdr:nvCxnSpPr>
        <xdr:cNvPr id="496" name="直線コネクタ 495">
          <a:extLst>
            <a:ext uri="{FF2B5EF4-FFF2-40B4-BE49-F238E27FC236}">
              <a16:creationId xmlns:a16="http://schemas.microsoft.com/office/drawing/2014/main" id="{B09FAFCB-D983-41EC-BF9F-6BF6D793E106}"/>
            </a:ext>
          </a:extLst>
        </xdr:cNvPr>
        <xdr:cNvCxnSpPr/>
      </xdr:nvCxnSpPr>
      <xdr:spPr>
        <a:xfrm flipV="1">
          <a:off x="16431260" y="6639306"/>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100093</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D47B3A53-1529-4B18-A20E-50DF7B480C5A}"/>
            </a:ext>
          </a:extLst>
        </xdr:cNvPr>
        <xdr:cNvSpPr txBox="1"/>
      </xdr:nvSpPr>
      <xdr:spPr>
        <a:xfrm>
          <a:off x="18561127" y="630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AE31E13B-04EF-49A6-88A1-887A85D74D8D}"/>
            </a:ext>
          </a:extLst>
        </xdr:cNvPr>
        <xdr:cNvSpPr txBox="1"/>
      </xdr:nvSpPr>
      <xdr:spPr>
        <a:xfrm>
          <a:off x="17776267" y="632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129811</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3896DC9F-939F-4652-A0E8-D94E5A00F683}"/>
            </a:ext>
          </a:extLst>
        </xdr:cNvPr>
        <xdr:cNvSpPr txBox="1"/>
      </xdr:nvSpPr>
      <xdr:spPr>
        <a:xfrm>
          <a:off x="17001567" y="63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125239</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5AFA44C1-A269-4734-9F77-0817FC442C72}"/>
            </a:ext>
          </a:extLst>
        </xdr:cNvPr>
        <xdr:cNvSpPr txBox="1"/>
      </xdr:nvSpPr>
      <xdr:spPr>
        <a:xfrm>
          <a:off x="16226867" y="63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120413</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03AE1C03-26F2-4FC5-9B32-FCEEBFBA3332}"/>
            </a:ext>
          </a:extLst>
        </xdr:cNvPr>
        <xdr:cNvSpPr txBox="1"/>
      </xdr:nvSpPr>
      <xdr:spPr>
        <a:xfrm>
          <a:off x="18561127" y="665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136415</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F15FD12F-4657-40AA-81BF-CDC3E3F7FCB4}"/>
            </a:ext>
          </a:extLst>
        </xdr:cNvPr>
        <xdr:cNvSpPr txBox="1"/>
      </xdr:nvSpPr>
      <xdr:spPr>
        <a:xfrm>
          <a:off x="1777626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143273</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13CFE7F5-E122-4DAD-B621-E44F30C0C7AD}"/>
            </a:ext>
          </a:extLst>
        </xdr:cNvPr>
        <xdr:cNvSpPr txBox="1"/>
      </xdr:nvSpPr>
      <xdr:spPr>
        <a:xfrm>
          <a:off x="17001567" y="668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147845</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2AD69572-85B3-45F6-9265-A71F4024F64A}"/>
            </a:ext>
          </a:extLst>
        </xdr:cNvPr>
        <xdr:cNvSpPr txBox="1"/>
      </xdr:nvSpPr>
      <xdr:spPr>
        <a:xfrm>
          <a:off x="16226867" y="668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99912256-3AFA-4347-9572-75FEDE0527D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00781B42-7C60-4641-AAD9-956FBC2F2511}"/>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7DC0953F-8F68-40EF-9453-9F9B6A8DCB9D}"/>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5E7B2E60-D6E6-4FC0-AFBB-F644F04E4CB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14D43506-4FCA-4BDF-992A-2AE96BBC8E4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4A93D446-E60A-4439-A0F8-C0A1D6D7A79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4742D54D-E2A2-4FA9-BC13-4A91A30E1832}"/>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A3C631F7-CE6B-4F54-B33F-643607FBA959}"/>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AC439A9E-FE94-4B73-98BF-DB3FB0FE638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1236AC31-5C74-43B2-9D83-08322916229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4AB9A4C2-9843-42C7-B530-50F58B09D0FD}"/>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a:extLst>
            <a:ext uri="{FF2B5EF4-FFF2-40B4-BE49-F238E27FC236}">
              <a16:creationId xmlns:a16="http://schemas.microsoft.com/office/drawing/2014/main" id="{0730D1BD-4F58-4842-847D-104CED98EC53}"/>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7" name="テキスト ボックス 516">
          <a:extLst>
            <a:ext uri="{FF2B5EF4-FFF2-40B4-BE49-F238E27FC236}">
              <a16:creationId xmlns:a16="http://schemas.microsoft.com/office/drawing/2014/main" id="{6E89CF62-5A85-4F59-986C-32FDFBFC0961}"/>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a:extLst>
            <a:ext uri="{FF2B5EF4-FFF2-40B4-BE49-F238E27FC236}">
              <a16:creationId xmlns:a16="http://schemas.microsoft.com/office/drawing/2014/main" id="{D06B69DB-971E-434F-A5C5-6FE3A4779C06}"/>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a:extLst>
            <a:ext uri="{FF2B5EF4-FFF2-40B4-BE49-F238E27FC236}">
              <a16:creationId xmlns:a16="http://schemas.microsoft.com/office/drawing/2014/main" id="{AF95B5BE-4C2D-4ABC-AE80-39BC49D04083}"/>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a:extLst>
            <a:ext uri="{FF2B5EF4-FFF2-40B4-BE49-F238E27FC236}">
              <a16:creationId xmlns:a16="http://schemas.microsoft.com/office/drawing/2014/main" id="{20F73B1A-CC5C-4979-90E0-0B93B4F16093}"/>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a:extLst>
            <a:ext uri="{FF2B5EF4-FFF2-40B4-BE49-F238E27FC236}">
              <a16:creationId xmlns:a16="http://schemas.microsoft.com/office/drawing/2014/main" id="{499555C5-1F4F-47E3-B8FC-1E5BC9270D19}"/>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a:extLst>
            <a:ext uri="{FF2B5EF4-FFF2-40B4-BE49-F238E27FC236}">
              <a16:creationId xmlns:a16="http://schemas.microsoft.com/office/drawing/2014/main" id="{DB17E135-830D-4EB6-9EC5-18F923C81AA3}"/>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a:extLst>
            <a:ext uri="{FF2B5EF4-FFF2-40B4-BE49-F238E27FC236}">
              <a16:creationId xmlns:a16="http://schemas.microsoft.com/office/drawing/2014/main" id="{A44CB909-C422-4225-BF98-A5FC2CD5BE81}"/>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298DC417-AAC2-4A9E-A21A-5FFC8FDD73DE}"/>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57772BA2-E24C-45F0-BBD7-6875FB50D8C6}"/>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B1733583-FCC2-4039-820C-3D9110962F02}"/>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527" name="直線コネクタ 526">
          <a:extLst>
            <a:ext uri="{FF2B5EF4-FFF2-40B4-BE49-F238E27FC236}">
              <a16:creationId xmlns:a16="http://schemas.microsoft.com/office/drawing/2014/main" id="{A94E7589-D196-453E-B35E-EC9267592C85}"/>
            </a:ext>
          </a:extLst>
        </xdr:cNvPr>
        <xdr:cNvCxnSpPr/>
      </xdr:nvCxnSpPr>
      <xdr:spPr>
        <a:xfrm flipV="1">
          <a:off x="14375764" y="9309354"/>
          <a:ext cx="0" cy="114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C7C25365-15F5-48C6-B3E6-15FC3E8EB1EB}"/>
            </a:ext>
          </a:extLst>
        </xdr:cNvPr>
        <xdr:cNvSpPr txBox="1"/>
      </xdr:nvSpPr>
      <xdr:spPr>
        <a:xfrm>
          <a:off x="14414500" y="1046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529" name="直線コネクタ 528">
          <a:extLst>
            <a:ext uri="{FF2B5EF4-FFF2-40B4-BE49-F238E27FC236}">
              <a16:creationId xmlns:a16="http://schemas.microsoft.com/office/drawing/2014/main" id="{29830D78-22A0-4ADE-9645-F6FBB55F85A5}"/>
            </a:ext>
          </a:extLst>
        </xdr:cNvPr>
        <xdr:cNvCxnSpPr/>
      </xdr:nvCxnSpPr>
      <xdr:spPr>
        <a:xfrm>
          <a:off x="14287500" y="10457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DB4AE040-9191-4539-9481-7EC62E8F5909}"/>
            </a:ext>
          </a:extLst>
        </xdr:cNvPr>
        <xdr:cNvSpPr txBox="1"/>
      </xdr:nvSpPr>
      <xdr:spPr>
        <a:xfrm>
          <a:off x="14414500" y="908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1" name="直線コネクタ 530">
          <a:extLst>
            <a:ext uri="{FF2B5EF4-FFF2-40B4-BE49-F238E27FC236}">
              <a16:creationId xmlns:a16="http://schemas.microsoft.com/office/drawing/2014/main" id="{BFAA51B7-17FD-4D52-ADCC-49678900E765}"/>
            </a:ext>
          </a:extLst>
        </xdr:cNvPr>
        <xdr:cNvCxnSpPr/>
      </xdr:nvCxnSpPr>
      <xdr:spPr>
        <a:xfrm>
          <a:off x="14287500" y="9309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3BA1318E-E7FD-497F-BADC-29FD76D4776D}"/>
            </a:ext>
          </a:extLst>
        </xdr:cNvPr>
        <xdr:cNvSpPr txBox="1"/>
      </xdr:nvSpPr>
      <xdr:spPr>
        <a:xfrm>
          <a:off x="14414500" y="9721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3" name="フローチャート: 判断 532">
          <a:extLst>
            <a:ext uri="{FF2B5EF4-FFF2-40B4-BE49-F238E27FC236}">
              <a16:creationId xmlns:a16="http://schemas.microsoft.com/office/drawing/2014/main" id="{D0620BEA-16DF-4282-B919-77BCDA723873}"/>
            </a:ext>
          </a:extLst>
        </xdr:cNvPr>
        <xdr:cNvSpPr/>
      </xdr:nvSpPr>
      <xdr:spPr>
        <a:xfrm>
          <a:off x="14325600" y="98666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4" name="フローチャート: 判断 533">
          <a:extLst>
            <a:ext uri="{FF2B5EF4-FFF2-40B4-BE49-F238E27FC236}">
              <a16:creationId xmlns:a16="http://schemas.microsoft.com/office/drawing/2014/main" id="{21A6A3AE-DE96-4AFF-BEAB-A8C4EA88A516}"/>
            </a:ext>
          </a:extLst>
        </xdr:cNvPr>
        <xdr:cNvSpPr/>
      </xdr:nvSpPr>
      <xdr:spPr>
        <a:xfrm>
          <a:off x="13578840" y="9832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535" name="フローチャート: 判断 534">
          <a:extLst>
            <a:ext uri="{FF2B5EF4-FFF2-40B4-BE49-F238E27FC236}">
              <a16:creationId xmlns:a16="http://schemas.microsoft.com/office/drawing/2014/main" id="{0C70AC86-970E-4204-B789-59CDD647282A}"/>
            </a:ext>
          </a:extLst>
        </xdr:cNvPr>
        <xdr:cNvSpPr/>
      </xdr:nvSpPr>
      <xdr:spPr>
        <a:xfrm>
          <a:off x="12804140" y="98346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536" name="フローチャート: 判断 535">
          <a:extLst>
            <a:ext uri="{FF2B5EF4-FFF2-40B4-BE49-F238E27FC236}">
              <a16:creationId xmlns:a16="http://schemas.microsoft.com/office/drawing/2014/main" id="{895DAA2F-8D0D-4203-822C-33D55C2DE733}"/>
            </a:ext>
          </a:extLst>
        </xdr:cNvPr>
        <xdr:cNvSpPr/>
      </xdr:nvSpPr>
      <xdr:spPr>
        <a:xfrm>
          <a:off x="12029440" y="98117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37" name="フローチャート: 判断 536">
          <a:extLst>
            <a:ext uri="{FF2B5EF4-FFF2-40B4-BE49-F238E27FC236}">
              <a16:creationId xmlns:a16="http://schemas.microsoft.com/office/drawing/2014/main" id="{C0D0BAC0-83D1-4D0E-9043-B4E3FBF588CB}"/>
            </a:ext>
          </a:extLst>
        </xdr:cNvPr>
        <xdr:cNvSpPr/>
      </xdr:nvSpPr>
      <xdr:spPr>
        <a:xfrm>
          <a:off x="11231880" y="979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6A391F88-A6FF-4A31-B2DA-7A2BBEAD450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EA5E8AEE-7283-4410-9DC2-61D27E176613}"/>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2F260892-EA57-4744-AD06-8A5FA45FBE4C}"/>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FC09D9E2-A6EB-420F-8FE7-F85B1CF0EA9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4E917B71-FE7B-49C1-A181-6D4C61910522}"/>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54356</xdr:rowOff>
    </xdr:from>
    <xdr:to>
      <xdr:col>85</xdr:col>
      <xdr:colOff>177800</xdr:colOff>
      <xdr:row>59</xdr:row>
      <xdr:rowOff>155956</xdr:rowOff>
    </xdr:to>
    <xdr:sp macro="" textlink="">
      <xdr:nvSpPr>
        <xdr:cNvPr id="543" name="楕円 542">
          <a:extLst>
            <a:ext uri="{FF2B5EF4-FFF2-40B4-BE49-F238E27FC236}">
              <a16:creationId xmlns:a16="http://schemas.microsoft.com/office/drawing/2014/main" id="{39151FE1-1F5F-4FD0-BFEF-BFD0B045E590}"/>
            </a:ext>
          </a:extLst>
        </xdr:cNvPr>
        <xdr:cNvSpPr/>
      </xdr:nvSpPr>
      <xdr:spPr>
        <a:xfrm>
          <a:off x="14325600" y="994511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32783</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D72D75DC-E0EC-49E2-A9CB-307FFBEF3CEF}"/>
            </a:ext>
          </a:extLst>
        </xdr:cNvPr>
        <xdr:cNvSpPr txBox="1"/>
      </xdr:nvSpPr>
      <xdr:spPr>
        <a:xfrm>
          <a:off x="14414500" y="9923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166370</xdr:rowOff>
    </xdr:from>
    <xdr:to>
      <xdr:col>81</xdr:col>
      <xdr:colOff>101600</xdr:colOff>
      <xdr:row>59</xdr:row>
      <xdr:rowOff>96520</xdr:rowOff>
    </xdr:to>
    <xdr:sp macro="" textlink="">
      <xdr:nvSpPr>
        <xdr:cNvPr id="545" name="楕円 544">
          <a:extLst>
            <a:ext uri="{FF2B5EF4-FFF2-40B4-BE49-F238E27FC236}">
              <a16:creationId xmlns:a16="http://schemas.microsoft.com/office/drawing/2014/main" id="{96D13292-2036-4795-84F6-F0E40FF7C9FE}"/>
            </a:ext>
          </a:extLst>
        </xdr:cNvPr>
        <xdr:cNvSpPr/>
      </xdr:nvSpPr>
      <xdr:spPr>
        <a:xfrm>
          <a:off x="13578840" y="988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45720</xdr:rowOff>
    </xdr:from>
    <xdr:to>
      <xdr:col>85</xdr:col>
      <xdr:colOff>127000</xdr:colOff>
      <xdr:row>59</xdr:row>
      <xdr:rowOff>105156</xdr:rowOff>
    </xdr:to>
    <xdr:cxnSp macro="">
      <xdr:nvCxnSpPr>
        <xdr:cNvPr id="546" name="直線コネクタ 545">
          <a:extLst>
            <a:ext uri="{FF2B5EF4-FFF2-40B4-BE49-F238E27FC236}">
              <a16:creationId xmlns:a16="http://schemas.microsoft.com/office/drawing/2014/main" id="{068FE03D-C7A9-4A4B-A34E-BD9E1D80A180}"/>
            </a:ext>
          </a:extLst>
        </xdr:cNvPr>
        <xdr:cNvCxnSpPr/>
      </xdr:nvCxnSpPr>
      <xdr:spPr>
        <a:xfrm>
          <a:off x="13629640" y="9936480"/>
          <a:ext cx="74676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164084</xdr:rowOff>
    </xdr:from>
    <xdr:to>
      <xdr:col>76</xdr:col>
      <xdr:colOff>165100</xdr:colOff>
      <xdr:row>59</xdr:row>
      <xdr:rowOff>94234</xdr:rowOff>
    </xdr:to>
    <xdr:sp macro="" textlink="">
      <xdr:nvSpPr>
        <xdr:cNvPr id="547" name="楕円 546">
          <a:extLst>
            <a:ext uri="{FF2B5EF4-FFF2-40B4-BE49-F238E27FC236}">
              <a16:creationId xmlns:a16="http://schemas.microsoft.com/office/drawing/2014/main" id="{4BE0748B-17CA-4817-9FFF-F084032B5E44}"/>
            </a:ext>
          </a:extLst>
        </xdr:cNvPr>
        <xdr:cNvSpPr/>
      </xdr:nvSpPr>
      <xdr:spPr>
        <a:xfrm>
          <a:off x="12804140" y="98872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43434</xdr:rowOff>
    </xdr:from>
    <xdr:to>
      <xdr:col>81</xdr:col>
      <xdr:colOff>50800</xdr:colOff>
      <xdr:row>59</xdr:row>
      <xdr:rowOff>45720</xdr:rowOff>
    </xdr:to>
    <xdr:cxnSp macro="">
      <xdr:nvCxnSpPr>
        <xdr:cNvPr id="548" name="直線コネクタ 547">
          <a:extLst>
            <a:ext uri="{FF2B5EF4-FFF2-40B4-BE49-F238E27FC236}">
              <a16:creationId xmlns:a16="http://schemas.microsoft.com/office/drawing/2014/main" id="{041B39A8-0630-46D1-B6B7-E4BE82C0440E}"/>
            </a:ext>
          </a:extLst>
        </xdr:cNvPr>
        <xdr:cNvCxnSpPr/>
      </xdr:nvCxnSpPr>
      <xdr:spPr>
        <a:xfrm>
          <a:off x="12854940" y="9934194"/>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134366</xdr:rowOff>
    </xdr:from>
    <xdr:to>
      <xdr:col>72</xdr:col>
      <xdr:colOff>38100</xdr:colOff>
      <xdr:row>59</xdr:row>
      <xdr:rowOff>64516</xdr:rowOff>
    </xdr:to>
    <xdr:sp macro="" textlink="">
      <xdr:nvSpPr>
        <xdr:cNvPr id="549" name="楕円 548">
          <a:extLst>
            <a:ext uri="{FF2B5EF4-FFF2-40B4-BE49-F238E27FC236}">
              <a16:creationId xmlns:a16="http://schemas.microsoft.com/office/drawing/2014/main" id="{1944E5B3-6745-485D-A3CD-078840CE16E8}"/>
            </a:ext>
          </a:extLst>
        </xdr:cNvPr>
        <xdr:cNvSpPr/>
      </xdr:nvSpPr>
      <xdr:spPr>
        <a:xfrm>
          <a:off x="12029440" y="98574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13716</xdr:rowOff>
    </xdr:from>
    <xdr:to>
      <xdr:col>76</xdr:col>
      <xdr:colOff>114300</xdr:colOff>
      <xdr:row>59</xdr:row>
      <xdr:rowOff>43434</xdr:rowOff>
    </xdr:to>
    <xdr:cxnSp macro="">
      <xdr:nvCxnSpPr>
        <xdr:cNvPr id="550" name="直線コネクタ 549">
          <a:extLst>
            <a:ext uri="{FF2B5EF4-FFF2-40B4-BE49-F238E27FC236}">
              <a16:creationId xmlns:a16="http://schemas.microsoft.com/office/drawing/2014/main" id="{9F49881B-0CEA-42C2-B9CF-9EC464BC8650}"/>
            </a:ext>
          </a:extLst>
        </xdr:cNvPr>
        <xdr:cNvCxnSpPr/>
      </xdr:nvCxnSpPr>
      <xdr:spPr>
        <a:xfrm>
          <a:off x="12072620" y="9904476"/>
          <a:ext cx="7823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72644</xdr:rowOff>
    </xdr:from>
    <xdr:to>
      <xdr:col>67</xdr:col>
      <xdr:colOff>101600</xdr:colOff>
      <xdr:row>59</xdr:row>
      <xdr:rowOff>2794</xdr:rowOff>
    </xdr:to>
    <xdr:sp macro="" textlink="">
      <xdr:nvSpPr>
        <xdr:cNvPr id="551" name="楕円 550">
          <a:extLst>
            <a:ext uri="{FF2B5EF4-FFF2-40B4-BE49-F238E27FC236}">
              <a16:creationId xmlns:a16="http://schemas.microsoft.com/office/drawing/2014/main" id="{874E1328-C77F-400E-A5C1-4527609803CB}"/>
            </a:ext>
          </a:extLst>
        </xdr:cNvPr>
        <xdr:cNvSpPr/>
      </xdr:nvSpPr>
      <xdr:spPr>
        <a:xfrm>
          <a:off x="11231880" y="97957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123444</xdr:rowOff>
    </xdr:from>
    <xdr:to>
      <xdr:col>71</xdr:col>
      <xdr:colOff>177800</xdr:colOff>
      <xdr:row>59</xdr:row>
      <xdr:rowOff>13716</xdr:rowOff>
    </xdr:to>
    <xdr:cxnSp macro="">
      <xdr:nvCxnSpPr>
        <xdr:cNvPr id="552" name="直線コネクタ 551">
          <a:extLst>
            <a:ext uri="{FF2B5EF4-FFF2-40B4-BE49-F238E27FC236}">
              <a16:creationId xmlns:a16="http://schemas.microsoft.com/office/drawing/2014/main" id="{BD6C8C35-1174-4399-86A5-AA77E4CC8501}"/>
            </a:ext>
          </a:extLst>
        </xdr:cNvPr>
        <xdr:cNvCxnSpPr/>
      </xdr:nvCxnSpPr>
      <xdr:spPr>
        <a:xfrm>
          <a:off x="11282680" y="9846564"/>
          <a:ext cx="78994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3" name="n_1aveValue【学校施設】&#10;有形固定資産減価償却率">
          <a:extLst>
            <a:ext uri="{FF2B5EF4-FFF2-40B4-BE49-F238E27FC236}">
              <a16:creationId xmlns:a16="http://schemas.microsoft.com/office/drawing/2014/main" id="{34324C8D-2B7D-452D-AA33-A972BC5372E9}"/>
            </a:ext>
          </a:extLst>
        </xdr:cNvPr>
        <xdr:cNvSpPr txBox="1"/>
      </xdr:nvSpPr>
      <xdr:spPr>
        <a:xfrm>
          <a:off x="134372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58183</xdr:rowOff>
    </xdr:from>
    <xdr:ext cx="405111" cy="259045"/>
    <xdr:sp macro="" textlink="">
      <xdr:nvSpPr>
        <xdr:cNvPr id="554" name="n_2aveValue【学校施設】&#10;有形固定資産減価償却率">
          <a:extLst>
            <a:ext uri="{FF2B5EF4-FFF2-40B4-BE49-F238E27FC236}">
              <a16:creationId xmlns:a16="http://schemas.microsoft.com/office/drawing/2014/main" id="{7D461D55-C9B5-48DE-8974-B7A1EE8D557B}"/>
            </a:ext>
          </a:extLst>
        </xdr:cNvPr>
        <xdr:cNvSpPr txBox="1"/>
      </xdr:nvSpPr>
      <xdr:spPr>
        <a:xfrm>
          <a:off x="12675244" y="961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35323</xdr:rowOff>
    </xdr:from>
    <xdr:ext cx="405111" cy="259045"/>
    <xdr:sp macro="" textlink="">
      <xdr:nvSpPr>
        <xdr:cNvPr id="555" name="n_3aveValue【学校施設】&#10;有形固定資産減価償却率">
          <a:extLst>
            <a:ext uri="{FF2B5EF4-FFF2-40B4-BE49-F238E27FC236}">
              <a16:creationId xmlns:a16="http://schemas.microsoft.com/office/drawing/2014/main" id="{17A46C84-4113-4481-8C19-907880462873}"/>
            </a:ext>
          </a:extLst>
        </xdr:cNvPr>
        <xdr:cNvSpPr txBox="1"/>
      </xdr:nvSpPr>
      <xdr:spPr>
        <a:xfrm>
          <a:off x="11900544" y="959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167657</xdr:rowOff>
    </xdr:from>
    <xdr:ext cx="405111" cy="259045"/>
    <xdr:sp macro="" textlink="">
      <xdr:nvSpPr>
        <xdr:cNvPr id="556" name="n_4aveValue【学校施設】&#10;有形固定資産減価償却率">
          <a:extLst>
            <a:ext uri="{FF2B5EF4-FFF2-40B4-BE49-F238E27FC236}">
              <a16:creationId xmlns:a16="http://schemas.microsoft.com/office/drawing/2014/main" id="{8297A1DA-2C4B-4DD3-854E-B09C7A98E5E6}"/>
            </a:ext>
          </a:extLst>
        </xdr:cNvPr>
        <xdr:cNvSpPr txBox="1"/>
      </xdr:nvSpPr>
      <xdr:spPr>
        <a:xfrm>
          <a:off x="11102984" y="989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87647</xdr:rowOff>
    </xdr:from>
    <xdr:ext cx="405111" cy="259045"/>
    <xdr:sp macro="" textlink="">
      <xdr:nvSpPr>
        <xdr:cNvPr id="557" name="n_1mainValue【学校施設】&#10;有形固定資産減価償却率">
          <a:extLst>
            <a:ext uri="{FF2B5EF4-FFF2-40B4-BE49-F238E27FC236}">
              <a16:creationId xmlns:a16="http://schemas.microsoft.com/office/drawing/2014/main" id="{89A701E5-BE2F-42D1-8AB2-C54C3E647150}"/>
            </a:ext>
          </a:extLst>
        </xdr:cNvPr>
        <xdr:cNvSpPr txBox="1"/>
      </xdr:nvSpPr>
      <xdr:spPr>
        <a:xfrm>
          <a:off x="13437244" y="997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85361</xdr:rowOff>
    </xdr:from>
    <xdr:ext cx="405111" cy="259045"/>
    <xdr:sp macro="" textlink="">
      <xdr:nvSpPr>
        <xdr:cNvPr id="558" name="n_2mainValue【学校施設】&#10;有形固定資産減価償却率">
          <a:extLst>
            <a:ext uri="{FF2B5EF4-FFF2-40B4-BE49-F238E27FC236}">
              <a16:creationId xmlns:a16="http://schemas.microsoft.com/office/drawing/2014/main" id="{D2EB1D94-AD9B-41CE-A2AB-FCD77F465962}"/>
            </a:ext>
          </a:extLst>
        </xdr:cNvPr>
        <xdr:cNvSpPr txBox="1"/>
      </xdr:nvSpPr>
      <xdr:spPr>
        <a:xfrm>
          <a:off x="12675244" y="9976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55643</xdr:rowOff>
    </xdr:from>
    <xdr:ext cx="405111" cy="259045"/>
    <xdr:sp macro="" textlink="">
      <xdr:nvSpPr>
        <xdr:cNvPr id="559" name="n_3mainValue【学校施設】&#10;有形固定資産減価償却率">
          <a:extLst>
            <a:ext uri="{FF2B5EF4-FFF2-40B4-BE49-F238E27FC236}">
              <a16:creationId xmlns:a16="http://schemas.microsoft.com/office/drawing/2014/main" id="{A9464FAE-5339-45C9-AB4E-CDB97F0C2069}"/>
            </a:ext>
          </a:extLst>
        </xdr:cNvPr>
        <xdr:cNvSpPr txBox="1"/>
      </xdr:nvSpPr>
      <xdr:spPr>
        <a:xfrm>
          <a:off x="11900544" y="9946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19321</xdr:rowOff>
    </xdr:from>
    <xdr:ext cx="405111" cy="259045"/>
    <xdr:sp macro="" textlink="">
      <xdr:nvSpPr>
        <xdr:cNvPr id="560" name="n_4mainValue【学校施設】&#10;有形固定資産減価償却率">
          <a:extLst>
            <a:ext uri="{FF2B5EF4-FFF2-40B4-BE49-F238E27FC236}">
              <a16:creationId xmlns:a16="http://schemas.microsoft.com/office/drawing/2014/main" id="{6668CD2F-AA60-4D8C-A285-4A7D53A5515A}"/>
            </a:ext>
          </a:extLst>
        </xdr:cNvPr>
        <xdr:cNvSpPr txBox="1"/>
      </xdr:nvSpPr>
      <xdr:spPr>
        <a:xfrm>
          <a:off x="11102984" y="95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403CC927-B53F-49D1-A5B4-0168B8CA2CF3}"/>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C3DF4435-0CC4-4AC6-9CD7-B2AD6DA4208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4D16918D-2D88-4731-AB7F-BB21DC98575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9DE5C503-B7E3-48BA-A313-E20A01BAC80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CA412D5F-4DDA-48E4-B619-946C7233C90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D5FFDD46-DF67-4998-B69D-4504B2A56CF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DC51B031-5EB0-40D7-A1D4-3980287B2ED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A8BC2FE7-D775-4E41-A176-8BC3251BB4DA}"/>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B4A4DE8D-2EEB-49E4-91C7-C7A2EE7ACE1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804FBA2F-4E2A-4613-A8C3-238140976052}"/>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17431DED-9756-4597-BA02-BCF94A9F37EC}"/>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0326B19A-4273-4397-AB28-5FD829B3F4C7}"/>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0198CFC6-4911-4295-98F3-817C2E002A66}"/>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67B3A607-8D17-4FA2-8B01-11E3BD4FC141}"/>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8BC87B7D-98D6-4C60-BB10-058EAFA07B31}"/>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a:extLst>
            <a:ext uri="{FF2B5EF4-FFF2-40B4-BE49-F238E27FC236}">
              <a16:creationId xmlns:a16="http://schemas.microsoft.com/office/drawing/2014/main" id="{97D9EF69-F16D-435D-A279-0923AF3CDBE4}"/>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93F49B90-D812-4E49-B979-0D1F02CA8312}"/>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a:extLst>
            <a:ext uri="{FF2B5EF4-FFF2-40B4-BE49-F238E27FC236}">
              <a16:creationId xmlns:a16="http://schemas.microsoft.com/office/drawing/2014/main" id="{354603F7-79C8-433F-BEE7-A4EF557C8107}"/>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696B3E68-CE16-43BF-8F51-887F3E07BAA4}"/>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a:extLst>
            <a:ext uri="{FF2B5EF4-FFF2-40B4-BE49-F238E27FC236}">
              <a16:creationId xmlns:a16="http://schemas.microsoft.com/office/drawing/2014/main" id="{31D93CC9-A389-48A5-AAA3-9BA6403A4768}"/>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A4735641-F1B2-45B0-86B1-9027715460B4}"/>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011796FA-7FFC-4C05-8C8E-B33EF20F8C0C}"/>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733A579F-F0D7-458D-8FBB-7F9F71DE5CF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84" name="直線コネクタ 583">
          <a:extLst>
            <a:ext uri="{FF2B5EF4-FFF2-40B4-BE49-F238E27FC236}">
              <a16:creationId xmlns:a16="http://schemas.microsoft.com/office/drawing/2014/main" id="{027B09B5-1355-47DB-B776-1FA8E968C224}"/>
            </a:ext>
          </a:extLst>
        </xdr:cNvPr>
        <xdr:cNvCxnSpPr/>
      </xdr:nvCxnSpPr>
      <xdr:spPr>
        <a:xfrm flipV="1">
          <a:off x="19509104" y="9385744"/>
          <a:ext cx="0" cy="1207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85" name="【学校施設】&#10;一人当たり面積最小値テキスト">
          <a:extLst>
            <a:ext uri="{FF2B5EF4-FFF2-40B4-BE49-F238E27FC236}">
              <a16:creationId xmlns:a16="http://schemas.microsoft.com/office/drawing/2014/main" id="{3EB1D782-02AF-4717-831F-0818EBD5B4EB}"/>
            </a:ext>
          </a:extLst>
        </xdr:cNvPr>
        <xdr:cNvSpPr txBox="1"/>
      </xdr:nvSpPr>
      <xdr:spPr>
        <a:xfrm>
          <a:off x="19547840" y="1059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86" name="直線コネクタ 585">
          <a:extLst>
            <a:ext uri="{FF2B5EF4-FFF2-40B4-BE49-F238E27FC236}">
              <a16:creationId xmlns:a16="http://schemas.microsoft.com/office/drawing/2014/main" id="{02BAEEAC-4929-4679-9271-D70DB584342D}"/>
            </a:ext>
          </a:extLst>
        </xdr:cNvPr>
        <xdr:cNvCxnSpPr/>
      </xdr:nvCxnSpPr>
      <xdr:spPr>
        <a:xfrm>
          <a:off x="19443700" y="10593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87" name="【学校施設】&#10;一人当たり面積最大値テキスト">
          <a:extLst>
            <a:ext uri="{FF2B5EF4-FFF2-40B4-BE49-F238E27FC236}">
              <a16:creationId xmlns:a16="http://schemas.microsoft.com/office/drawing/2014/main" id="{5007E9D4-B2B1-4F1F-975D-FBCA1C3AEE1F}"/>
            </a:ext>
          </a:extLst>
        </xdr:cNvPr>
        <xdr:cNvSpPr txBox="1"/>
      </xdr:nvSpPr>
      <xdr:spPr>
        <a:xfrm>
          <a:off x="19547840" y="916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88" name="直線コネクタ 587">
          <a:extLst>
            <a:ext uri="{FF2B5EF4-FFF2-40B4-BE49-F238E27FC236}">
              <a16:creationId xmlns:a16="http://schemas.microsoft.com/office/drawing/2014/main" id="{E20B1FD8-2BD5-49C9-A422-B22A2631A99D}"/>
            </a:ext>
          </a:extLst>
        </xdr:cNvPr>
        <xdr:cNvCxnSpPr/>
      </xdr:nvCxnSpPr>
      <xdr:spPr>
        <a:xfrm>
          <a:off x="19443700" y="93857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589" name="【学校施設】&#10;一人当たり面積平均値テキスト">
          <a:extLst>
            <a:ext uri="{FF2B5EF4-FFF2-40B4-BE49-F238E27FC236}">
              <a16:creationId xmlns:a16="http://schemas.microsoft.com/office/drawing/2014/main" id="{EC344F63-C584-4946-8C31-D530816F4C90}"/>
            </a:ext>
          </a:extLst>
        </xdr:cNvPr>
        <xdr:cNvSpPr txBox="1"/>
      </xdr:nvSpPr>
      <xdr:spPr>
        <a:xfrm>
          <a:off x="19547840" y="1017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0" name="フローチャート: 判断 589">
          <a:extLst>
            <a:ext uri="{FF2B5EF4-FFF2-40B4-BE49-F238E27FC236}">
              <a16:creationId xmlns:a16="http://schemas.microsoft.com/office/drawing/2014/main" id="{A855DEAA-B4CF-4812-8C5C-E1C4D4B149D1}"/>
            </a:ext>
          </a:extLst>
        </xdr:cNvPr>
        <xdr:cNvSpPr/>
      </xdr:nvSpPr>
      <xdr:spPr>
        <a:xfrm>
          <a:off x="19458940" y="10321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91" name="フローチャート: 判断 590">
          <a:extLst>
            <a:ext uri="{FF2B5EF4-FFF2-40B4-BE49-F238E27FC236}">
              <a16:creationId xmlns:a16="http://schemas.microsoft.com/office/drawing/2014/main" id="{BADF40C1-53FA-43AE-A1B5-817AD0D66BAB}"/>
            </a:ext>
          </a:extLst>
        </xdr:cNvPr>
        <xdr:cNvSpPr/>
      </xdr:nvSpPr>
      <xdr:spPr>
        <a:xfrm>
          <a:off x="18735040" y="103247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592" name="フローチャート: 判断 591">
          <a:extLst>
            <a:ext uri="{FF2B5EF4-FFF2-40B4-BE49-F238E27FC236}">
              <a16:creationId xmlns:a16="http://schemas.microsoft.com/office/drawing/2014/main" id="{9E426154-A5FA-4BD1-BF38-D5B23F0B85FF}"/>
            </a:ext>
          </a:extLst>
        </xdr:cNvPr>
        <xdr:cNvSpPr/>
      </xdr:nvSpPr>
      <xdr:spPr>
        <a:xfrm>
          <a:off x="17937480" y="103251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593" name="フローチャート: 判断 592">
          <a:extLst>
            <a:ext uri="{FF2B5EF4-FFF2-40B4-BE49-F238E27FC236}">
              <a16:creationId xmlns:a16="http://schemas.microsoft.com/office/drawing/2014/main" id="{150DC73E-6BE9-4A98-BDC0-2214E0A1B9CD}"/>
            </a:ext>
          </a:extLst>
        </xdr:cNvPr>
        <xdr:cNvSpPr/>
      </xdr:nvSpPr>
      <xdr:spPr>
        <a:xfrm>
          <a:off x="17162780" y="103322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594" name="フローチャート: 判断 593">
          <a:extLst>
            <a:ext uri="{FF2B5EF4-FFF2-40B4-BE49-F238E27FC236}">
              <a16:creationId xmlns:a16="http://schemas.microsoft.com/office/drawing/2014/main" id="{1A4991D3-5FF2-42BC-806B-0EE0B61758DB}"/>
            </a:ext>
          </a:extLst>
        </xdr:cNvPr>
        <xdr:cNvSpPr/>
      </xdr:nvSpPr>
      <xdr:spPr>
        <a:xfrm>
          <a:off x="16388080" y="103350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B1E24338-DCE7-43E1-8F23-23857729D86F}"/>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DAE0CBD8-36D4-4DBB-8BBF-7771F8288D76}"/>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EFFF690D-D93F-4ABB-A776-202FE525721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CBADC04F-20F8-4F1A-B6CE-0D9836B447D3}"/>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2D8E0C0E-A25F-4C53-A38C-5513862BC9ED}"/>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115888</xdr:rowOff>
    </xdr:from>
    <xdr:to>
      <xdr:col>116</xdr:col>
      <xdr:colOff>114300</xdr:colOff>
      <xdr:row>62</xdr:row>
      <xdr:rowOff>46038</xdr:rowOff>
    </xdr:to>
    <xdr:sp macro="" textlink="">
      <xdr:nvSpPr>
        <xdr:cNvPr id="600" name="楕円 599">
          <a:extLst>
            <a:ext uri="{FF2B5EF4-FFF2-40B4-BE49-F238E27FC236}">
              <a16:creationId xmlns:a16="http://schemas.microsoft.com/office/drawing/2014/main" id="{F20BC30F-B516-416B-821F-08C8E3C12F53}"/>
            </a:ext>
          </a:extLst>
        </xdr:cNvPr>
        <xdr:cNvSpPr/>
      </xdr:nvSpPr>
      <xdr:spPr>
        <a:xfrm>
          <a:off x="19458940" y="103419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94315</xdr:rowOff>
    </xdr:from>
    <xdr:ext cx="469744" cy="259045"/>
    <xdr:sp macro="" textlink="">
      <xdr:nvSpPr>
        <xdr:cNvPr id="601" name="【学校施設】&#10;一人当たり面積該当値テキスト">
          <a:extLst>
            <a:ext uri="{FF2B5EF4-FFF2-40B4-BE49-F238E27FC236}">
              <a16:creationId xmlns:a16="http://schemas.microsoft.com/office/drawing/2014/main" id="{D51C2D7F-5FE3-4143-9193-C2B1A79354E5}"/>
            </a:ext>
          </a:extLst>
        </xdr:cNvPr>
        <xdr:cNvSpPr txBox="1"/>
      </xdr:nvSpPr>
      <xdr:spPr>
        <a:xfrm>
          <a:off x="19547840" y="1032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117411</xdr:rowOff>
    </xdr:from>
    <xdr:to>
      <xdr:col>112</xdr:col>
      <xdr:colOff>38100</xdr:colOff>
      <xdr:row>62</xdr:row>
      <xdr:rowOff>47561</xdr:rowOff>
    </xdr:to>
    <xdr:sp macro="" textlink="">
      <xdr:nvSpPr>
        <xdr:cNvPr id="602" name="楕円 601">
          <a:extLst>
            <a:ext uri="{FF2B5EF4-FFF2-40B4-BE49-F238E27FC236}">
              <a16:creationId xmlns:a16="http://schemas.microsoft.com/office/drawing/2014/main" id="{58CB7F17-544D-427F-8E0C-57EE139018B1}"/>
            </a:ext>
          </a:extLst>
        </xdr:cNvPr>
        <xdr:cNvSpPr/>
      </xdr:nvSpPr>
      <xdr:spPr>
        <a:xfrm>
          <a:off x="18735040" y="103434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166688</xdr:rowOff>
    </xdr:from>
    <xdr:to>
      <xdr:col>116</xdr:col>
      <xdr:colOff>63500</xdr:colOff>
      <xdr:row>61</xdr:row>
      <xdr:rowOff>168211</xdr:rowOff>
    </xdr:to>
    <xdr:cxnSp macro="">
      <xdr:nvCxnSpPr>
        <xdr:cNvPr id="603" name="直線コネクタ 602">
          <a:extLst>
            <a:ext uri="{FF2B5EF4-FFF2-40B4-BE49-F238E27FC236}">
              <a16:creationId xmlns:a16="http://schemas.microsoft.com/office/drawing/2014/main" id="{126B37AE-B053-407E-8509-2475D1178913}"/>
            </a:ext>
          </a:extLst>
        </xdr:cNvPr>
        <xdr:cNvCxnSpPr/>
      </xdr:nvCxnSpPr>
      <xdr:spPr>
        <a:xfrm flipV="1">
          <a:off x="18778220" y="10392728"/>
          <a:ext cx="73152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75502</xdr:rowOff>
    </xdr:from>
    <xdr:to>
      <xdr:col>107</xdr:col>
      <xdr:colOff>101600</xdr:colOff>
      <xdr:row>62</xdr:row>
      <xdr:rowOff>5652</xdr:rowOff>
    </xdr:to>
    <xdr:sp macro="" textlink="">
      <xdr:nvSpPr>
        <xdr:cNvPr id="604" name="楕円 603">
          <a:extLst>
            <a:ext uri="{FF2B5EF4-FFF2-40B4-BE49-F238E27FC236}">
              <a16:creationId xmlns:a16="http://schemas.microsoft.com/office/drawing/2014/main" id="{1B89ECD1-CF32-49D4-BBD0-3591776F82F8}"/>
            </a:ext>
          </a:extLst>
        </xdr:cNvPr>
        <xdr:cNvSpPr/>
      </xdr:nvSpPr>
      <xdr:spPr>
        <a:xfrm>
          <a:off x="17937480" y="103015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126302</xdr:rowOff>
    </xdr:from>
    <xdr:to>
      <xdr:col>111</xdr:col>
      <xdr:colOff>177800</xdr:colOff>
      <xdr:row>61</xdr:row>
      <xdr:rowOff>168211</xdr:rowOff>
    </xdr:to>
    <xdr:cxnSp macro="">
      <xdr:nvCxnSpPr>
        <xdr:cNvPr id="605" name="直線コネクタ 604">
          <a:extLst>
            <a:ext uri="{FF2B5EF4-FFF2-40B4-BE49-F238E27FC236}">
              <a16:creationId xmlns:a16="http://schemas.microsoft.com/office/drawing/2014/main" id="{5E7865E8-DD57-432D-AB5B-0F016D353EFB}"/>
            </a:ext>
          </a:extLst>
        </xdr:cNvPr>
        <xdr:cNvCxnSpPr/>
      </xdr:nvCxnSpPr>
      <xdr:spPr>
        <a:xfrm>
          <a:off x="17988280" y="10352342"/>
          <a:ext cx="78994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84645</xdr:rowOff>
    </xdr:from>
    <xdr:to>
      <xdr:col>102</xdr:col>
      <xdr:colOff>165100</xdr:colOff>
      <xdr:row>62</xdr:row>
      <xdr:rowOff>14795</xdr:rowOff>
    </xdr:to>
    <xdr:sp macro="" textlink="">
      <xdr:nvSpPr>
        <xdr:cNvPr id="606" name="楕円 605">
          <a:extLst>
            <a:ext uri="{FF2B5EF4-FFF2-40B4-BE49-F238E27FC236}">
              <a16:creationId xmlns:a16="http://schemas.microsoft.com/office/drawing/2014/main" id="{F6557A12-21E3-43BF-957D-FC807E887610}"/>
            </a:ext>
          </a:extLst>
        </xdr:cNvPr>
        <xdr:cNvSpPr/>
      </xdr:nvSpPr>
      <xdr:spPr>
        <a:xfrm>
          <a:off x="17162780" y="10310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126302</xdr:rowOff>
    </xdr:from>
    <xdr:to>
      <xdr:col>107</xdr:col>
      <xdr:colOff>50800</xdr:colOff>
      <xdr:row>61</xdr:row>
      <xdr:rowOff>135445</xdr:rowOff>
    </xdr:to>
    <xdr:cxnSp macro="">
      <xdr:nvCxnSpPr>
        <xdr:cNvPr id="607" name="直線コネクタ 606">
          <a:extLst>
            <a:ext uri="{FF2B5EF4-FFF2-40B4-BE49-F238E27FC236}">
              <a16:creationId xmlns:a16="http://schemas.microsoft.com/office/drawing/2014/main" id="{34DAC44C-BBFF-4C5B-9116-E95DDF6140C4}"/>
            </a:ext>
          </a:extLst>
        </xdr:cNvPr>
        <xdr:cNvCxnSpPr/>
      </xdr:nvCxnSpPr>
      <xdr:spPr>
        <a:xfrm flipV="1">
          <a:off x="17213580" y="10352342"/>
          <a:ext cx="7747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90360</xdr:rowOff>
    </xdr:from>
    <xdr:to>
      <xdr:col>98</xdr:col>
      <xdr:colOff>38100</xdr:colOff>
      <xdr:row>62</xdr:row>
      <xdr:rowOff>20510</xdr:rowOff>
    </xdr:to>
    <xdr:sp macro="" textlink="">
      <xdr:nvSpPr>
        <xdr:cNvPr id="608" name="楕円 607">
          <a:extLst>
            <a:ext uri="{FF2B5EF4-FFF2-40B4-BE49-F238E27FC236}">
              <a16:creationId xmlns:a16="http://schemas.microsoft.com/office/drawing/2014/main" id="{1677E354-71AA-4240-B9D4-923A99194673}"/>
            </a:ext>
          </a:extLst>
        </xdr:cNvPr>
        <xdr:cNvSpPr/>
      </xdr:nvSpPr>
      <xdr:spPr>
        <a:xfrm>
          <a:off x="16388080" y="10316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135445</xdr:rowOff>
    </xdr:from>
    <xdr:to>
      <xdr:col>102</xdr:col>
      <xdr:colOff>114300</xdr:colOff>
      <xdr:row>61</xdr:row>
      <xdr:rowOff>141160</xdr:rowOff>
    </xdr:to>
    <xdr:cxnSp macro="">
      <xdr:nvCxnSpPr>
        <xdr:cNvPr id="609" name="直線コネクタ 608">
          <a:extLst>
            <a:ext uri="{FF2B5EF4-FFF2-40B4-BE49-F238E27FC236}">
              <a16:creationId xmlns:a16="http://schemas.microsoft.com/office/drawing/2014/main" id="{57D12ABD-F17E-4168-89B7-32C3538A850A}"/>
            </a:ext>
          </a:extLst>
        </xdr:cNvPr>
        <xdr:cNvCxnSpPr/>
      </xdr:nvCxnSpPr>
      <xdr:spPr>
        <a:xfrm flipV="1">
          <a:off x="16431260" y="10361485"/>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610" name="n_1aveValue【学校施設】&#10;一人当たり面積">
          <a:extLst>
            <a:ext uri="{FF2B5EF4-FFF2-40B4-BE49-F238E27FC236}">
              <a16:creationId xmlns:a16="http://schemas.microsoft.com/office/drawing/2014/main" id="{71415962-B735-41AE-BB75-539D1B00BE87}"/>
            </a:ext>
          </a:extLst>
        </xdr:cNvPr>
        <xdr:cNvSpPr txBox="1"/>
      </xdr:nvSpPr>
      <xdr:spPr>
        <a:xfrm>
          <a:off x="18561127" y="1010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20400</xdr:rowOff>
    </xdr:from>
    <xdr:ext cx="469744" cy="259045"/>
    <xdr:sp macro="" textlink="">
      <xdr:nvSpPr>
        <xdr:cNvPr id="611" name="n_2aveValue【学校施設】&#10;一人当たり面積">
          <a:extLst>
            <a:ext uri="{FF2B5EF4-FFF2-40B4-BE49-F238E27FC236}">
              <a16:creationId xmlns:a16="http://schemas.microsoft.com/office/drawing/2014/main" id="{54F952D3-4B10-4A2E-B55E-653FBEB48441}"/>
            </a:ext>
          </a:extLst>
        </xdr:cNvPr>
        <xdr:cNvSpPr txBox="1"/>
      </xdr:nvSpPr>
      <xdr:spPr>
        <a:xfrm>
          <a:off x="17776267" y="1041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27449</xdr:rowOff>
    </xdr:from>
    <xdr:ext cx="469744" cy="259045"/>
    <xdr:sp macro="" textlink="">
      <xdr:nvSpPr>
        <xdr:cNvPr id="612" name="n_3aveValue【学校施設】&#10;一人当たり面積">
          <a:extLst>
            <a:ext uri="{FF2B5EF4-FFF2-40B4-BE49-F238E27FC236}">
              <a16:creationId xmlns:a16="http://schemas.microsoft.com/office/drawing/2014/main" id="{B7110137-FC19-40CC-A4E3-2C3011C63D54}"/>
            </a:ext>
          </a:extLst>
        </xdr:cNvPr>
        <xdr:cNvSpPr txBox="1"/>
      </xdr:nvSpPr>
      <xdr:spPr>
        <a:xfrm>
          <a:off x="17001567" y="1042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30307</xdr:rowOff>
    </xdr:from>
    <xdr:ext cx="469744" cy="259045"/>
    <xdr:sp macro="" textlink="">
      <xdr:nvSpPr>
        <xdr:cNvPr id="613" name="n_4aveValue【学校施設】&#10;一人当たり面積">
          <a:extLst>
            <a:ext uri="{FF2B5EF4-FFF2-40B4-BE49-F238E27FC236}">
              <a16:creationId xmlns:a16="http://schemas.microsoft.com/office/drawing/2014/main" id="{4B19C635-3BC6-47E7-B49C-D13FE68DB5D9}"/>
            </a:ext>
          </a:extLst>
        </xdr:cNvPr>
        <xdr:cNvSpPr txBox="1"/>
      </xdr:nvSpPr>
      <xdr:spPr>
        <a:xfrm>
          <a:off x="16226867" y="1042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38688</xdr:rowOff>
    </xdr:from>
    <xdr:ext cx="469744" cy="259045"/>
    <xdr:sp macro="" textlink="">
      <xdr:nvSpPr>
        <xdr:cNvPr id="614" name="n_1mainValue【学校施設】&#10;一人当たり面積">
          <a:extLst>
            <a:ext uri="{FF2B5EF4-FFF2-40B4-BE49-F238E27FC236}">
              <a16:creationId xmlns:a16="http://schemas.microsoft.com/office/drawing/2014/main" id="{E3B56B3A-6740-4A5B-A0E1-AD4E5DFAF8F2}"/>
            </a:ext>
          </a:extLst>
        </xdr:cNvPr>
        <xdr:cNvSpPr txBox="1"/>
      </xdr:nvSpPr>
      <xdr:spPr>
        <a:xfrm>
          <a:off x="18561127" y="1043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22179</xdr:rowOff>
    </xdr:from>
    <xdr:ext cx="469744" cy="259045"/>
    <xdr:sp macro="" textlink="">
      <xdr:nvSpPr>
        <xdr:cNvPr id="615" name="n_2mainValue【学校施設】&#10;一人当たり面積">
          <a:extLst>
            <a:ext uri="{FF2B5EF4-FFF2-40B4-BE49-F238E27FC236}">
              <a16:creationId xmlns:a16="http://schemas.microsoft.com/office/drawing/2014/main" id="{379693A9-D8EA-4875-AED9-E1E6AE4D0CCE}"/>
            </a:ext>
          </a:extLst>
        </xdr:cNvPr>
        <xdr:cNvSpPr txBox="1"/>
      </xdr:nvSpPr>
      <xdr:spPr>
        <a:xfrm>
          <a:off x="17776267" y="1008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31322</xdr:rowOff>
    </xdr:from>
    <xdr:ext cx="469744" cy="259045"/>
    <xdr:sp macro="" textlink="">
      <xdr:nvSpPr>
        <xdr:cNvPr id="616" name="n_3mainValue【学校施設】&#10;一人当たり面積">
          <a:extLst>
            <a:ext uri="{FF2B5EF4-FFF2-40B4-BE49-F238E27FC236}">
              <a16:creationId xmlns:a16="http://schemas.microsoft.com/office/drawing/2014/main" id="{1E630C97-310E-4596-851A-F264BF6CFDEE}"/>
            </a:ext>
          </a:extLst>
        </xdr:cNvPr>
        <xdr:cNvSpPr txBox="1"/>
      </xdr:nvSpPr>
      <xdr:spPr>
        <a:xfrm>
          <a:off x="17001567" y="1008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37037</xdr:rowOff>
    </xdr:from>
    <xdr:ext cx="469744" cy="259045"/>
    <xdr:sp macro="" textlink="">
      <xdr:nvSpPr>
        <xdr:cNvPr id="617" name="n_4mainValue【学校施設】&#10;一人当たり面積">
          <a:extLst>
            <a:ext uri="{FF2B5EF4-FFF2-40B4-BE49-F238E27FC236}">
              <a16:creationId xmlns:a16="http://schemas.microsoft.com/office/drawing/2014/main" id="{7A6BFF2A-27A5-4EA6-8422-F5E256366D5D}"/>
            </a:ext>
          </a:extLst>
        </xdr:cNvPr>
        <xdr:cNvSpPr txBox="1"/>
      </xdr:nvSpPr>
      <xdr:spPr>
        <a:xfrm>
          <a:off x="16226867" y="1009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F323B88B-6662-4F73-BC47-F2E61307DB43}"/>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213E3B3E-D6AD-4302-8C2E-98A72B1374D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879CB7ED-3697-40E5-9358-48AB88B093B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2D30796F-9489-4DF5-8ECD-88F886543E03}"/>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A4A3EAE-0C62-4E66-87CC-4F865EEEC56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E2826F21-FD13-4A62-B6C0-0D84A129B55C}"/>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FEFE9F45-6398-4D95-A80A-98677E2CD24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CB6BE60A-FC27-44C1-8ED7-949C06BE83D6}"/>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23D4DB8F-B076-46E5-A804-F35280D4639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BBE7AAFA-9325-4D8B-92E2-4ED736DB825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F1F1B50F-662E-4F5C-8E1E-63F6DF2DF938}"/>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EDD42000-335B-4C8F-BDF1-6B6C9D80FA3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290607C7-10FF-4F26-89E4-E4EC36A88BC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7855FC30-9CA2-4A79-B8E7-0CD37565E3DF}"/>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44AB5DB1-8AE7-48D0-A15A-40A19B676B2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6D226020-4B34-46DA-A00C-DCF8EE72A496}"/>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7515DBA5-568E-43DF-A154-E8A19DF57FA2}"/>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BF3718AE-5F03-405C-911A-43A0CBF1477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13AAC959-1E19-41B7-B50E-BD4DC156CC8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D19AB732-129B-4847-9958-FAF69ABAAC4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27922F37-00C9-409D-BCFB-CD9FD0E368DB}"/>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3287C3CD-CE79-4B35-B753-07BF86918B1D}"/>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F0DAFB08-CB4E-4067-B016-976E78B56A47}"/>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EF03C242-269F-4A4E-98A3-A1F224192F3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3FE67108-DE03-4BC5-B7D3-A4632AFA1BA2}"/>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062345EA-2495-42CE-B068-125AFC36705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17978C42-22F8-4D01-AA3E-4F7E0D41F436}"/>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420EAD5E-0425-4422-B26D-B49EB61D2931}"/>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CE4607BE-148B-45CD-8D74-95F929E1CA5A}"/>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3DAA8B36-9389-4B3B-BE01-BE9B6DDE052C}"/>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182A4925-DDDA-4C11-B741-2224CE6D33BD}"/>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DE5EF28D-9188-47A9-B601-438EA8BD545D}"/>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4F0572E8-9E5C-4AC4-8C56-01B44A94B59E}"/>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659F775F-95CD-47F9-955C-A0541E1BEA4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8940FF77-B418-4480-A954-E207B1D4250A}"/>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16E176AF-7DF9-4997-B627-D0E16258C65B}"/>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id="{96900F4E-7985-49DE-9DC8-20F84EE87C38}"/>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C7C3331F-832C-435B-90EA-D0A9C183F877}"/>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id="{A8B046D2-8872-41F5-9836-5903864CD6A6}"/>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5978A443-C3A3-4280-9D26-E6146CEFE2F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658" name="直線コネクタ 657">
          <a:extLst>
            <a:ext uri="{FF2B5EF4-FFF2-40B4-BE49-F238E27FC236}">
              <a16:creationId xmlns:a16="http://schemas.microsoft.com/office/drawing/2014/main" id="{86AB6A04-E596-416D-AB81-3EE59A98404B}"/>
            </a:ext>
          </a:extLst>
        </xdr:cNvPr>
        <xdr:cNvCxnSpPr/>
      </xdr:nvCxnSpPr>
      <xdr:spPr>
        <a:xfrm flipV="1">
          <a:off x="14375764" y="16762096"/>
          <a:ext cx="0" cy="1495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a:extLst>
            <a:ext uri="{FF2B5EF4-FFF2-40B4-BE49-F238E27FC236}">
              <a16:creationId xmlns:a16="http://schemas.microsoft.com/office/drawing/2014/main" id="{57D0F378-E6BE-44A2-A34F-E86CD7229DA3}"/>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a:extLst>
            <a:ext uri="{FF2B5EF4-FFF2-40B4-BE49-F238E27FC236}">
              <a16:creationId xmlns:a16="http://schemas.microsoft.com/office/drawing/2014/main" id="{B80400C0-28C1-4874-9D0C-B85C574A870B}"/>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61" name="【公民館】&#10;有形固定資産減価償却率最大値テキスト">
          <a:extLst>
            <a:ext uri="{FF2B5EF4-FFF2-40B4-BE49-F238E27FC236}">
              <a16:creationId xmlns:a16="http://schemas.microsoft.com/office/drawing/2014/main" id="{891F182D-CC19-4B72-980C-D0302DA85788}"/>
            </a:ext>
          </a:extLst>
        </xdr:cNvPr>
        <xdr:cNvSpPr txBox="1"/>
      </xdr:nvSpPr>
      <xdr:spPr>
        <a:xfrm>
          <a:off x="14414500" y="1654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62" name="直線コネクタ 661">
          <a:extLst>
            <a:ext uri="{FF2B5EF4-FFF2-40B4-BE49-F238E27FC236}">
              <a16:creationId xmlns:a16="http://schemas.microsoft.com/office/drawing/2014/main" id="{31F663DC-D342-4A47-9B95-2C6ED0A3C6D7}"/>
            </a:ext>
          </a:extLst>
        </xdr:cNvPr>
        <xdr:cNvCxnSpPr/>
      </xdr:nvCxnSpPr>
      <xdr:spPr>
        <a:xfrm>
          <a:off x="14287500" y="167620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91457</xdr:rowOff>
    </xdr:from>
    <xdr:ext cx="405111" cy="259045"/>
    <xdr:sp macro="" textlink="">
      <xdr:nvSpPr>
        <xdr:cNvPr id="663" name="【公民館】&#10;有形固定資産減価償却率平均値テキスト">
          <a:extLst>
            <a:ext uri="{FF2B5EF4-FFF2-40B4-BE49-F238E27FC236}">
              <a16:creationId xmlns:a16="http://schemas.microsoft.com/office/drawing/2014/main" id="{5FA0A1B8-410F-4919-94C3-9C044594EC75}"/>
            </a:ext>
          </a:extLst>
        </xdr:cNvPr>
        <xdr:cNvSpPr txBox="1"/>
      </xdr:nvSpPr>
      <xdr:spPr>
        <a:xfrm>
          <a:off x="14414500" y="17526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64" name="フローチャート: 判断 663">
          <a:extLst>
            <a:ext uri="{FF2B5EF4-FFF2-40B4-BE49-F238E27FC236}">
              <a16:creationId xmlns:a16="http://schemas.microsoft.com/office/drawing/2014/main" id="{AF548E9A-0F47-459B-970D-15D4ED6BA713}"/>
            </a:ext>
          </a:extLst>
        </xdr:cNvPr>
        <xdr:cNvSpPr/>
      </xdr:nvSpPr>
      <xdr:spPr>
        <a:xfrm>
          <a:off x="14325600" y="175475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65" name="フローチャート: 判断 664">
          <a:extLst>
            <a:ext uri="{FF2B5EF4-FFF2-40B4-BE49-F238E27FC236}">
              <a16:creationId xmlns:a16="http://schemas.microsoft.com/office/drawing/2014/main" id="{0E6AD335-0E80-4016-A63E-0CF0775EE92C}"/>
            </a:ext>
          </a:extLst>
        </xdr:cNvPr>
        <xdr:cNvSpPr/>
      </xdr:nvSpPr>
      <xdr:spPr>
        <a:xfrm>
          <a:off x="13578840" y="17520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666" name="フローチャート: 判断 665">
          <a:extLst>
            <a:ext uri="{FF2B5EF4-FFF2-40B4-BE49-F238E27FC236}">
              <a16:creationId xmlns:a16="http://schemas.microsoft.com/office/drawing/2014/main" id="{DBB85B10-DB78-45AD-97C2-DBFBE375E094}"/>
            </a:ext>
          </a:extLst>
        </xdr:cNvPr>
        <xdr:cNvSpPr/>
      </xdr:nvSpPr>
      <xdr:spPr>
        <a:xfrm>
          <a:off x="12804140" y="1755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667" name="フローチャート: 判断 666">
          <a:extLst>
            <a:ext uri="{FF2B5EF4-FFF2-40B4-BE49-F238E27FC236}">
              <a16:creationId xmlns:a16="http://schemas.microsoft.com/office/drawing/2014/main" id="{CCFF7F08-81FF-41C6-A99F-88A2DF91BBBC}"/>
            </a:ext>
          </a:extLst>
        </xdr:cNvPr>
        <xdr:cNvSpPr/>
      </xdr:nvSpPr>
      <xdr:spPr>
        <a:xfrm>
          <a:off x="12029440" y="17555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668" name="フローチャート: 判断 667">
          <a:extLst>
            <a:ext uri="{FF2B5EF4-FFF2-40B4-BE49-F238E27FC236}">
              <a16:creationId xmlns:a16="http://schemas.microsoft.com/office/drawing/2014/main" id="{A7C475AD-C675-4A91-8691-F5A9EEC8F111}"/>
            </a:ext>
          </a:extLst>
        </xdr:cNvPr>
        <xdr:cNvSpPr/>
      </xdr:nvSpPr>
      <xdr:spPr>
        <a:xfrm>
          <a:off x="11231880" y="1753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9FEE95BA-7F36-4C6B-90F2-30E61049CDF3}"/>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F4CEAA64-51BE-476A-8C97-0FBA148B8CCE}"/>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59402CD4-AD19-4AE0-A72C-31AFA0AB4B88}"/>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7A5D05A2-FBF0-4556-B0C8-CDF3FC4910A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CCE4F079-E00D-425C-AB14-665E798A0EE5}"/>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40639</xdr:rowOff>
    </xdr:from>
    <xdr:to>
      <xdr:col>85</xdr:col>
      <xdr:colOff>177800</xdr:colOff>
      <xdr:row>104</xdr:row>
      <xdr:rowOff>142239</xdr:rowOff>
    </xdr:to>
    <xdr:sp macro="" textlink="">
      <xdr:nvSpPr>
        <xdr:cNvPr id="674" name="楕円 673">
          <a:extLst>
            <a:ext uri="{FF2B5EF4-FFF2-40B4-BE49-F238E27FC236}">
              <a16:creationId xmlns:a16="http://schemas.microsoft.com/office/drawing/2014/main" id="{D0E0C994-BE46-40AF-BF7C-4B34B3F8979E}"/>
            </a:ext>
          </a:extLst>
        </xdr:cNvPr>
        <xdr:cNvSpPr/>
      </xdr:nvSpPr>
      <xdr:spPr>
        <a:xfrm>
          <a:off x="14325600" y="1747519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63516</xdr:rowOff>
    </xdr:from>
    <xdr:ext cx="405111" cy="259045"/>
    <xdr:sp macro="" textlink="">
      <xdr:nvSpPr>
        <xdr:cNvPr id="675" name="【公民館】&#10;有形固定資産減価償却率該当値テキスト">
          <a:extLst>
            <a:ext uri="{FF2B5EF4-FFF2-40B4-BE49-F238E27FC236}">
              <a16:creationId xmlns:a16="http://schemas.microsoft.com/office/drawing/2014/main" id="{F793D268-2CEC-4809-8F0D-2AC9817CB483}"/>
            </a:ext>
          </a:extLst>
        </xdr:cNvPr>
        <xdr:cNvSpPr txBox="1"/>
      </xdr:nvSpPr>
      <xdr:spPr>
        <a:xfrm>
          <a:off x="14414500" y="17330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158750</xdr:rowOff>
    </xdr:from>
    <xdr:to>
      <xdr:col>81</xdr:col>
      <xdr:colOff>101600</xdr:colOff>
      <xdr:row>104</xdr:row>
      <xdr:rowOff>88900</xdr:rowOff>
    </xdr:to>
    <xdr:sp macro="" textlink="">
      <xdr:nvSpPr>
        <xdr:cNvPr id="676" name="楕円 675">
          <a:extLst>
            <a:ext uri="{FF2B5EF4-FFF2-40B4-BE49-F238E27FC236}">
              <a16:creationId xmlns:a16="http://schemas.microsoft.com/office/drawing/2014/main" id="{256E53C7-882C-4552-B1B0-7AAE3ED6B29F}"/>
            </a:ext>
          </a:extLst>
        </xdr:cNvPr>
        <xdr:cNvSpPr/>
      </xdr:nvSpPr>
      <xdr:spPr>
        <a:xfrm>
          <a:off x="13578840" y="17425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38100</xdr:rowOff>
    </xdr:from>
    <xdr:to>
      <xdr:col>85</xdr:col>
      <xdr:colOff>127000</xdr:colOff>
      <xdr:row>104</xdr:row>
      <xdr:rowOff>91439</xdr:rowOff>
    </xdr:to>
    <xdr:cxnSp macro="">
      <xdr:nvCxnSpPr>
        <xdr:cNvPr id="677" name="直線コネクタ 676">
          <a:extLst>
            <a:ext uri="{FF2B5EF4-FFF2-40B4-BE49-F238E27FC236}">
              <a16:creationId xmlns:a16="http://schemas.microsoft.com/office/drawing/2014/main" id="{FC93681A-87E2-42A1-BC12-0951C2C5CD35}"/>
            </a:ext>
          </a:extLst>
        </xdr:cNvPr>
        <xdr:cNvCxnSpPr/>
      </xdr:nvCxnSpPr>
      <xdr:spPr>
        <a:xfrm>
          <a:off x="13629640" y="17472660"/>
          <a:ext cx="74676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678" name="楕円 677">
          <a:extLst>
            <a:ext uri="{FF2B5EF4-FFF2-40B4-BE49-F238E27FC236}">
              <a16:creationId xmlns:a16="http://schemas.microsoft.com/office/drawing/2014/main" id="{EEE6C9C4-80A4-4065-9FBA-0EC933DA8600}"/>
            </a:ext>
          </a:extLst>
        </xdr:cNvPr>
        <xdr:cNvSpPr/>
      </xdr:nvSpPr>
      <xdr:spPr>
        <a:xfrm>
          <a:off x="12804140" y="17524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38100</xdr:rowOff>
    </xdr:from>
    <xdr:to>
      <xdr:col>81</xdr:col>
      <xdr:colOff>50800</xdr:colOff>
      <xdr:row>104</xdr:row>
      <xdr:rowOff>140970</xdr:rowOff>
    </xdr:to>
    <xdr:cxnSp macro="">
      <xdr:nvCxnSpPr>
        <xdr:cNvPr id="679" name="直線コネクタ 678">
          <a:extLst>
            <a:ext uri="{FF2B5EF4-FFF2-40B4-BE49-F238E27FC236}">
              <a16:creationId xmlns:a16="http://schemas.microsoft.com/office/drawing/2014/main" id="{0003F32A-1213-43A7-80EC-95DA0AF29EFD}"/>
            </a:ext>
          </a:extLst>
        </xdr:cNvPr>
        <xdr:cNvCxnSpPr/>
      </xdr:nvCxnSpPr>
      <xdr:spPr>
        <a:xfrm flipV="1">
          <a:off x="12854940" y="17472660"/>
          <a:ext cx="7747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27305</xdr:rowOff>
    </xdr:from>
    <xdr:to>
      <xdr:col>72</xdr:col>
      <xdr:colOff>38100</xdr:colOff>
      <xdr:row>104</xdr:row>
      <xdr:rowOff>128905</xdr:rowOff>
    </xdr:to>
    <xdr:sp macro="" textlink="">
      <xdr:nvSpPr>
        <xdr:cNvPr id="680" name="楕円 679">
          <a:extLst>
            <a:ext uri="{FF2B5EF4-FFF2-40B4-BE49-F238E27FC236}">
              <a16:creationId xmlns:a16="http://schemas.microsoft.com/office/drawing/2014/main" id="{DBA5FC77-233E-456E-93B3-25352A016888}"/>
            </a:ext>
          </a:extLst>
        </xdr:cNvPr>
        <xdr:cNvSpPr/>
      </xdr:nvSpPr>
      <xdr:spPr>
        <a:xfrm>
          <a:off x="12029440" y="174618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78105</xdr:rowOff>
    </xdr:from>
    <xdr:to>
      <xdr:col>76</xdr:col>
      <xdr:colOff>114300</xdr:colOff>
      <xdr:row>104</xdr:row>
      <xdr:rowOff>140970</xdr:rowOff>
    </xdr:to>
    <xdr:cxnSp macro="">
      <xdr:nvCxnSpPr>
        <xdr:cNvPr id="681" name="直線コネクタ 680">
          <a:extLst>
            <a:ext uri="{FF2B5EF4-FFF2-40B4-BE49-F238E27FC236}">
              <a16:creationId xmlns:a16="http://schemas.microsoft.com/office/drawing/2014/main" id="{7E38D562-6A68-49FD-ABB2-150240373212}"/>
            </a:ext>
          </a:extLst>
        </xdr:cNvPr>
        <xdr:cNvCxnSpPr/>
      </xdr:nvCxnSpPr>
      <xdr:spPr>
        <a:xfrm>
          <a:off x="12072620" y="17512665"/>
          <a:ext cx="78232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135889</xdr:rowOff>
    </xdr:from>
    <xdr:to>
      <xdr:col>67</xdr:col>
      <xdr:colOff>101600</xdr:colOff>
      <xdr:row>104</xdr:row>
      <xdr:rowOff>66039</xdr:rowOff>
    </xdr:to>
    <xdr:sp macro="" textlink="">
      <xdr:nvSpPr>
        <xdr:cNvPr id="682" name="楕円 681">
          <a:extLst>
            <a:ext uri="{FF2B5EF4-FFF2-40B4-BE49-F238E27FC236}">
              <a16:creationId xmlns:a16="http://schemas.microsoft.com/office/drawing/2014/main" id="{6CC8B77F-AAF5-4BEF-B9B4-7967A09F6931}"/>
            </a:ext>
          </a:extLst>
        </xdr:cNvPr>
        <xdr:cNvSpPr/>
      </xdr:nvSpPr>
      <xdr:spPr>
        <a:xfrm>
          <a:off x="11231880" y="174028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15239</xdr:rowOff>
    </xdr:from>
    <xdr:to>
      <xdr:col>71</xdr:col>
      <xdr:colOff>177800</xdr:colOff>
      <xdr:row>104</xdr:row>
      <xdr:rowOff>78105</xdr:rowOff>
    </xdr:to>
    <xdr:cxnSp macro="">
      <xdr:nvCxnSpPr>
        <xdr:cNvPr id="683" name="直線コネクタ 682">
          <a:extLst>
            <a:ext uri="{FF2B5EF4-FFF2-40B4-BE49-F238E27FC236}">
              <a16:creationId xmlns:a16="http://schemas.microsoft.com/office/drawing/2014/main" id="{7FB3D2E9-650C-4DEE-B9F4-EC879E1B38C2}"/>
            </a:ext>
          </a:extLst>
        </xdr:cNvPr>
        <xdr:cNvCxnSpPr/>
      </xdr:nvCxnSpPr>
      <xdr:spPr>
        <a:xfrm>
          <a:off x="11282680" y="17449799"/>
          <a:ext cx="78994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84" name="n_1aveValue【公民館】&#10;有形固定資産減価償却率">
          <a:extLst>
            <a:ext uri="{FF2B5EF4-FFF2-40B4-BE49-F238E27FC236}">
              <a16:creationId xmlns:a16="http://schemas.microsoft.com/office/drawing/2014/main" id="{52B071A9-6CD2-4138-93CE-04E22B919F05}"/>
            </a:ext>
          </a:extLst>
        </xdr:cNvPr>
        <xdr:cNvSpPr txBox="1"/>
      </xdr:nvSpPr>
      <xdr:spPr>
        <a:xfrm>
          <a:off x="134372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41927</xdr:rowOff>
    </xdr:from>
    <xdr:ext cx="405111" cy="259045"/>
    <xdr:sp macro="" textlink="">
      <xdr:nvSpPr>
        <xdr:cNvPr id="685" name="n_2aveValue【公民館】&#10;有形固定資産減価償却率">
          <a:extLst>
            <a:ext uri="{FF2B5EF4-FFF2-40B4-BE49-F238E27FC236}">
              <a16:creationId xmlns:a16="http://schemas.microsoft.com/office/drawing/2014/main" id="{ED32C6CD-1AC7-4799-BD53-58F25290F0FA}"/>
            </a:ext>
          </a:extLst>
        </xdr:cNvPr>
        <xdr:cNvSpPr txBox="1"/>
      </xdr:nvSpPr>
      <xdr:spPr>
        <a:xfrm>
          <a:off x="126752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41927</xdr:rowOff>
    </xdr:from>
    <xdr:ext cx="405111" cy="259045"/>
    <xdr:sp macro="" textlink="">
      <xdr:nvSpPr>
        <xdr:cNvPr id="686" name="n_3aveValue【公民館】&#10;有形固定資産減価償却率">
          <a:extLst>
            <a:ext uri="{FF2B5EF4-FFF2-40B4-BE49-F238E27FC236}">
              <a16:creationId xmlns:a16="http://schemas.microsoft.com/office/drawing/2014/main" id="{F1EE1200-E9BB-4E5A-B2A2-13F996982DF7}"/>
            </a:ext>
          </a:extLst>
        </xdr:cNvPr>
        <xdr:cNvSpPr txBox="1"/>
      </xdr:nvSpPr>
      <xdr:spPr>
        <a:xfrm>
          <a:off x="119005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26688</xdr:rowOff>
    </xdr:from>
    <xdr:ext cx="405111" cy="259045"/>
    <xdr:sp macro="" textlink="">
      <xdr:nvSpPr>
        <xdr:cNvPr id="687" name="n_4aveValue【公民館】&#10;有形固定資産減価償却率">
          <a:extLst>
            <a:ext uri="{FF2B5EF4-FFF2-40B4-BE49-F238E27FC236}">
              <a16:creationId xmlns:a16="http://schemas.microsoft.com/office/drawing/2014/main" id="{8B7FE0E5-4372-483F-94A8-9D5EA271F6BC}"/>
            </a:ext>
          </a:extLst>
        </xdr:cNvPr>
        <xdr:cNvSpPr txBox="1"/>
      </xdr:nvSpPr>
      <xdr:spPr>
        <a:xfrm>
          <a:off x="1110298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105427</xdr:rowOff>
    </xdr:from>
    <xdr:ext cx="405111" cy="259045"/>
    <xdr:sp macro="" textlink="">
      <xdr:nvSpPr>
        <xdr:cNvPr id="688" name="n_1mainValue【公民館】&#10;有形固定資産減価償却率">
          <a:extLst>
            <a:ext uri="{FF2B5EF4-FFF2-40B4-BE49-F238E27FC236}">
              <a16:creationId xmlns:a16="http://schemas.microsoft.com/office/drawing/2014/main" id="{0FC0A532-8B2B-42E8-9CEE-5CD27B260D69}"/>
            </a:ext>
          </a:extLst>
        </xdr:cNvPr>
        <xdr:cNvSpPr txBox="1"/>
      </xdr:nvSpPr>
      <xdr:spPr>
        <a:xfrm>
          <a:off x="13437244"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36847</xdr:rowOff>
    </xdr:from>
    <xdr:ext cx="405111" cy="259045"/>
    <xdr:sp macro="" textlink="">
      <xdr:nvSpPr>
        <xdr:cNvPr id="689" name="n_2mainValue【公民館】&#10;有形固定資産減価償却率">
          <a:extLst>
            <a:ext uri="{FF2B5EF4-FFF2-40B4-BE49-F238E27FC236}">
              <a16:creationId xmlns:a16="http://schemas.microsoft.com/office/drawing/2014/main" id="{B1090EBE-9E5E-440F-BD6A-035690F0B87E}"/>
            </a:ext>
          </a:extLst>
        </xdr:cNvPr>
        <xdr:cNvSpPr txBox="1"/>
      </xdr:nvSpPr>
      <xdr:spPr>
        <a:xfrm>
          <a:off x="12675244" y="1730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145432</xdr:rowOff>
    </xdr:from>
    <xdr:ext cx="405111" cy="259045"/>
    <xdr:sp macro="" textlink="">
      <xdr:nvSpPr>
        <xdr:cNvPr id="690" name="n_3mainValue【公民館】&#10;有形固定資産減価償却率">
          <a:extLst>
            <a:ext uri="{FF2B5EF4-FFF2-40B4-BE49-F238E27FC236}">
              <a16:creationId xmlns:a16="http://schemas.microsoft.com/office/drawing/2014/main" id="{A4EE826A-56B8-477B-8557-0D99BD43A81D}"/>
            </a:ext>
          </a:extLst>
        </xdr:cNvPr>
        <xdr:cNvSpPr txBox="1"/>
      </xdr:nvSpPr>
      <xdr:spPr>
        <a:xfrm>
          <a:off x="11900544" y="1724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82566</xdr:rowOff>
    </xdr:from>
    <xdr:ext cx="405111" cy="259045"/>
    <xdr:sp macro="" textlink="">
      <xdr:nvSpPr>
        <xdr:cNvPr id="691" name="n_4mainValue【公民館】&#10;有形固定資産減価償却率">
          <a:extLst>
            <a:ext uri="{FF2B5EF4-FFF2-40B4-BE49-F238E27FC236}">
              <a16:creationId xmlns:a16="http://schemas.microsoft.com/office/drawing/2014/main" id="{FCB668C3-CA50-4962-8D87-CE1D2FD213FD}"/>
            </a:ext>
          </a:extLst>
        </xdr:cNvPr>
        <xdr:cNvSpPr txBox="1"/>
      </xdr:nvSpPr>
      <xdr:spPr>
        <a:xfrm>
          <a:off x="11102984" y="17181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092F55C1-9271-4F99-AD95-E0B1804E780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01ED9B5B-034D-4663-A41F-0B2CF7A41247}"/>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7F2C4E35-75EB-452F-973A-AE6E0F725417}"/>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0A936908-7490-42C2-902A-0BE35EB3448D}"/>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F1A74F0F-BA06-45D2-9214-AF7FEB74F65D}"/>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5EC7DBC5-0E50-444D-BB0E-82130358A514}"/>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49F22E53-F9BC-43A4-B93C-066523CD740C}"/>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C2510C70-7358-464E-AB7B-923D4142759E}"/>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3DCAEC0F-D670-4922-92C7-4A27F8BF44E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21AD5892-F43B-4283-BB61-7AE1571B3821}"/>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a:extLst>
            <a:ext uri="{FF2B5EF4-FFF2-40B4-BE49-F238E27FC236}">
              <a16:creationId xmlns:a16="http://schemas.microsoft.com/office/drawing/2014/main" id="{7ACA63A5-E9AD-45BD-B9D7-932ED38198A1}"/>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a:extLst>
            <a:ext uri="{FF2B5EF4-FFF2-40B4-BE49-F238E27FC236}">
              <a16:creationId xmlns:a16="http://schemas.microsoft.com/office/drawing/2014/main" id="{C1EBC565-4804-4839-892B-ACE73E8F90B7}"/>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a:extLst>
            <a:ext uri="{FF2B5EF4-FFF2-40B4-BE49-F238E27FC236}">
              <a16:creationId xmlns:a16="http://schemas.microsoft.com/office/drawing/2014/main" id="{E62CE8CF-CDC0-4483-A020-A5D86F3BEE41}"/>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a:extLst>
            <a:ext uri="{FF2B5EF4-FFF2-40B4-BE49-F238E27FC236}">
              <a16:creationId xmlns:a16="http://schemas.microsoft.com/office/drawing/2014/main" id="{18655350-CEC2-475D-8AB0-C39EEB025F3A}"/>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a:extLst>
            <a:ext uri="{FF2B5EF4-FFF2-40B4-BE49-F238E27FC236}">
              <a16:creationId xmlns:a16="http://schemas.microsoft.com/office/drawing/2014/main" id="{5B700ABB-AFB5-474C-9B21-F15DDE33EF85}"/>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a:extLst>
            <a:ext uri="{FF2B5EF4-FFF2-40B4-BE49-F238E27FC236}">
              <a16:creationId xmlns:a16="http://schemas.microsoft.com/office/drawing/2014/main" id="{29B70A7E-ACFE-4518-B866-68B7FFA1B1FD}"/>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a:extLst>
            <a:ext uri="{FF2B5EF4-FFF2-40B4-BE49-F238E27FC236}">
              <a16:creationId xmlns:a16="http://schemas.microsoft.com/office/drawing/2014/main" id="{18B56D7C-6676-4E5B-94B1-5A99438B77EA}"/>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a:extLst>
            <a:ext uri="{FF2B5EF4-FFF2-40B4-BE49-F238E27FC236}">
              <a16:creationId xmlns:a16="http://schemas.microsoft.com/office/drawing/2014/main" id="{B2E2D2DC-3469-4A50-9598-9059738D955E}"/>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a:extLst>
            <a:ext uri="{FF2B5EF4-FFF2-40B4-BE49-F238E27FC236}">
              <a16:creationId xmlns:a16="http://schemas.microsoft.com/office/drawing/2014/main" id="{6E612ADC-BB3C-458C-AE18-85341C76FAB4}"/>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a:extLst>
            <a:ext uri="{FF2B5EF4-FFF2-40B4-BE49-F238E27FC236}">
              <a16:creationId xmlns:a16="http://schemas.microsoft.com/office/drawing/2014/main" id="{B87C9432-39F4-4A5E-8324-EEB024F03AD1}"/>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a:extLst>
            <a:ext uri="{FF2B5EF4-FFF2-40B4-BE49-F238E27FC236}">
              <a16:creationId xmlns:a16="http://schemas.microsoft.com/office/drawing/2014/main" id="{5B34811D-95DB-4B39-87A1-9BF41A408FE4}"/>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a:extLst>
            <a:ext uri="{FF2B5EF4-FFF2-40B4-BE49-F238E27FC236}">
              <a16:creationId xmlns:a16="http://schemas.microsoft.com/office/drawing/2014/main" id="{FC279D7C-1FD0-4F9B-B396-99CEF5E954B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39E85A46-BA46-4857-95CC-54309074E86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6C5D7BA7-E9CB-4436-8444-D2CD1F39241C}"/>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650EE211-F236-4530-AE53-0C3BA208E21B}"/>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717" name="直線コネクタ 716">
          <a:extLst>
            <a:ext uri="{FF2B5EF4-FFF2-40B4-BE49-F238E27FC236}">
              <a16:creationId xmlns:a16="http://schemas.microsoft.com/office/drawing/2014/main" id="{B082D0BC-6F26-4246-9315-992AD7A91821}"/>
            </a:ext>
          </a:extLst>
        </xdr:cNvPr>
        <xdr:cNvCxnSpPr/>
      </xdr:nvCxnSpPr>
      <xdr:spPr>
        <a:xfrm flipV="1">
          <a:off x="19509104" y="16920211"/>
          <a:ext cx="0" cy="137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18" name="【公民館】&#10;一人当たり面積最小値テキスト">
          <a:extLst>
            <a:ext uri="{FF2B5EF4-FFF2-40B4-BE49-F238E27FC236}">
              <a16:creationId xmlns:a16="http://schemas.microsoft.com/office/drawing/2014/main" id="{A5439C6E-0F9D-428D-A9B2-B7E6B8E3A423}"/>
            </a:ext>
          </a:extLst>
        </xdr:cNvPr>
        <xdr:cNvSpPr txBox="1"/>
      </xdr:nvSpPr>
      <xdr:spPr>
        <a:xfrm>
          <a:off x="19547840" y="1829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19" name="直線コネクタ 718">
          <a:extLst>
            <a:ext uri="{FF2B5EF4-FFF2-40B4-BE49-F238E27FC236}">
              <a16:creationId xmlns:a16="http://schemas.microsoft.com/office/drawing/2014/main" id="{515E9FA3-8FB2-4D7C-89DA-5D94F1B80CBE}"/>
            </a:ext>
          </a:extLst>
        </xdr:cNvPr>
        <xdr:cNvCxnSpPr/>
      </xdr:nvCxnSpPr>
      <xdr:spPr>
        <a:xfrm>
          <a:off x="19443700" y="18293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720" name="【公民館】&#10;一人当たり面積最大値テキスト">
          <a:extLst>
            <a:ext uri="{FF2B5EF4-FFF2-40B4-BE49-F238E27FC236}">
              <a16:creationId xmlns:a16="http://schemas.microsoft.com/office/drawing/2014/main" id="{8A086AAC-56F8-4887-9514-B00ED3BD0BE4}"/>
            </a:ext>
          </a:extLst>
        </xdr:cNvPr>
        <xdr:cNvSpPr txBox="1"/>
      </xdr:nvSpPr>
      <xdr:spPr>
        <a:xfrm>
          <a:off x="19547840" y="1669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721" name="直線コネクタ 720">
          <a:extLst>
            <a:ext uri="{FF2B5EF4-FFF2-40B4-BE49-F238E27FC236}">
              <a16:creationId xmlns:a16="http://schemas.microsoft.com/office/drawing/2014/main" id="{9F6D6AD5-D90D-47B5-A1FE-194CEF5076E6}"/>
            </a:ext>
          </a:extLst>
        </xdr:cNvPr>
        <xdr:cNvCxnSpPr/>
      </xdr:nvCxnSpPr>
      <xdr:spPr>
        <a:xfrm>
          <a:off x="19443700" y="16920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722" name="【公民館】&#10;一人当たり面積平均値テキスト">
          <a:extLst>
            <a:ext uri="{FF2B5EF4-FFF2-40B4-BE49-F238E27FC236}">
              <a16:creationId xmlns:a16="http://schemas.microsoft.com/office/drawing/2014/main" id="{B887297A-E89A-4B7C-A635-04BCCD1C7188}"/>
            </a:ext>
          </a:extLst>
        </xdr:cNvPr>
        <xdr:cNvSpPr txBox="1"/>
      </xdr:nvSpPr>
      <xdr:spPr>
        <a:xfrm>
          <a:off x="19547840" y="17780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723" name="フローチャート: 判断 722">
          <a:extLst>
            <a:ext uri="{FF2B5EF4-FFF2-40B4-BE49-F238E27FC236}">
              <a16:creationId xmlns:a16="http://schemas.microsoft.com/office/drawing/2014/main" id="{1A249B14-7A3C-4762-9DAC-8617DE19D7C8}"/>
            </a:ext>
          </a:extLst>
        </xdr:cNvPr>
        <xdr:cNvSpPr/>
      </xdr:nvSpPr>
      <xdr:spPr>
        <a:xfrm>
          <a:off x="19458940" y="179291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724" name="フローチャート: 判断 723">
          <a:extLst>
            <a:ext uri="{FF2B5EF4-FFF2-40B4-BE49-F238E27FC236}">
              <a16:creationId xmlns:a16="http://schemas.microsoft.com/office/drawing/2014/main" id="{531C293B-A90F-4B7B-A789-6FA1D8DB992B}"/>
            </a:ext>
          </a:extLst>
        </xdr:cNvPr>
        <xdr:cNvSpPr/>
      </xdr:nvSpPr>
      <xdr:spPr>
        <a:xfrm>
          <a:off x="18735040" y="179111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725" name="フローチャート: 判断 724">
          <a:extLst>
            <a:ext uri="{FF2B5EF4-FFF2-40B4-BE49-F238E27FC236}">
              <a16:creationId xmlns:a16="http://schemas.microsoft.com/office/drawing/2014/main" id="{B69D5E6F-70AF-409B-8B8E-1D97BED958B0}"/>
            </a:ext>
          </a:extLst>
        </xdr:cNvPr>
        <xdr:cNvSpPr/>
      </xdr:nvSpPr>
      <xdr:spPr>
        <a:xfrm>
          <a:off x="17937480" y="17919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726" name="フローチャート: 判断 725">
          <a:extLst>
            <a:ext uri="{FF2B5EF4-FFF2-40B4-BE49-F238E27FC236}">
              <a16:creationId xmlns:a16="http://schemas.microsoft.com/office/drawing/2014/main" id="{14300432-89F3-43B9-B7E9-BC6F990A2233}"/>
            </a:ext>
          </a:extLst>
        </xdr:cNvPr>
        <xdr:cNvSpPr/>
      </xdr:nvSpPr>
      <xdr:spPr>
        <a:xfrm>
          <a:off x="17162780" y="179111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27" name="フローチャート: 判断 726">
          <a:extLst>
            <a:ext uri="{FF2B5EF4-FFF2-40B4-BE49-F238E27FC236}">
              <a16:creationId xmlns:a16="http://schemas.microsoft.com/office/drawing/2014/main" id="{BFDFEC7B-1DD1-40A1-9E9A-8D5240C0377D}"/>
            </a:ext>
          </a:extLst>
        </xdr:cNvPr>
        <xdr:cNvSpPr/>
      </xdr:nvSpPr>
      <xdr:spPr>
        <a:xfrm>
          <a:off x="16388080" y="1792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D9744BA0-1335-44D1-BCCB-703AB2D1657F}"/>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35FD5B7C-7B58-4ED3-9789-E4A056563F45}"/>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4BE07131-B0FC-4C54-B4E3-A8F1AF16E6F3}"/>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796DD2AE-41D2-43E8-8FA7-7A33E2C65EEE}"/>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CC8C266C-03BC-42B2-A620-716D43FCE804}"/>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110308</xdr:rowOff>
    </xdr:from>
    <xdr:to>
      <xdr:col>116</xdr:col>
      <xdr:colOff>114300</xdr:colOff>
      <xdr:row>108</xdr:row>
      <xdr:rowOff>40458</xdr:rowOff>
    </xdr:to>
    <xdr:sp macro="" textlink="">
      <xdr:nvSpPr>
        <xdr:cNvPr id="733" name="楕円 732">
          <a:extLst>
            <a:ext uri="{FF2B5EF4-FFF2-40B4-BE49-F238E27FC236}">
              <a16:creationId xmlns:a16="http://schemas.microsoft.com/office/drawing/2014/main" id="{4CED5153-5807-4A04-B8DA-64D284190315}"/>
            </a:ext>
          </a:extLst>
        </xdr:cNvPr>
        <xdr:cNvSpPr/>
      </xdr:nvSpPr>
      <xdr:spPr>
        <a:xfrm>
          <a:off x="19458940" y="18047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88735</xdr:rowOff>
    </xdr:from>
    <xdr:ext cx="469744" cy="259045"/>
    <xdr:sp macro="" textlink="">
      <xdr:nvSpPr>
        <xdr:cNvPr id="734" name="【公民館】&#10;一人当たり面積該当値テキスト">
          <a:extLst>
            <a:ext uri="{FF2B5EF4-FFF2-40B4-BE49-F238E27FC236}">
              <a16:creationId xmlns:a16="http://schemas.microsoft.com/office/drawing/2014/main" id="{A6871BB7-D8C9-41D4-84C3-08267FD49B41}"/>
            </a:ext>
          </a:extLst>
        </xdr:cNvPr>
        <xdr:cNvSpPr txBox="1"/>
      </xdr:nvSpPr>
      <xdr:spPr>
        <a:xfrm>
          <a:off x="19547840" y="1802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113574</xdr:rowOff>
    </xdr:from>
    <xdr:to>
      <xdr:col>112</xdr:col>
      <xdr:colOff>38100</xdr:colOff>
      <xdr:row>108</xdr:row>
      <xdr:rowOff>43724</xdr:rowOff>
    </xdr:to>
    <xdr:sp macro="" textlink="">
      <xdr:nvSpPr>
        <xdr:cNvPr id="735" name="楕円 734">
          <a:extLst>
            <a:ext uri="{FF2B5EF4-FFF2-40B4-BE49-F238E27FC236}">
              <a16:creationId xmlns:a16="http://schemas.microsoft.com/office/drawing/2014/main" id="{2DA304C4-BCE1-4CAE-A04E-247B6775BFB6}"/>
            </a:ext>
          </a:extLst>
        </xdr:cNvPr>
        <xdr:cNvSpPr/>
      </xdr:nvSpPr>
      <xdr:spPr>
        <a:xfrm>
          <a:off x="18735040" y="180510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161108</xdr:rowOff>
    </xdr:from>
    <xdr:to>
      <xdr:col>116</xdr:col>
      <xdr:colOff>63500</xdr:colOff>
      <xdr:row>107</xdr:row>
      <xdr:rowOff>164374</xdr:rowOff>
    </xdr:to>
    <xdr:cxnSp macro="">
      <xdr:nvCxnSpPr>
        <xdr:cNvPr id="736" name="直線コネクタ 735">
          <a:extLst>
            <a:ext uri="{FF2B5EF4-FFF2-40B4-BE49-F238E27FC236}">
              <a16:creationId xmlns:a16="http://schemas.microsoft.com/office/drawing/2014/main" id="{746709DE-3E2A-40B3-9078-AA6AA81B0A00}"/>
            </a:ext>
          </a:extLst>
        </xdr:cNvPr>
        <xdr:cNvCxnSpPr/>
      </xdr:nvCxnSpPr>
      <xdr:spPr>
        <a:xfrm flipV="1">
          <a:off x="18778220" y="18098588"/>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128270</xdr:rowOff>
    </xdr:from>
    <xdr:to>
      <xdr:col>107</xdr:col>
      <xdr:colOff>101600</xdr:colOff>
      <xdr:row>107</xdr:row>
      <xdr:rowOff>58420</xdr:rowOff>
    </xdr:to>
    <xdr:sp macro="" textlink="">
      <xdr:nvSpPr>
        <xdr:cNvPr id="737" name="楕円 736">
          <a:extLst>
            <a:ext uri="{FF2B5EF4-FFF2-40B4-BE49-F238E27FC236}">
              <a16:creationId xmlns:a16="http://schemas.microsoft.com/office/drawing/2014/main" id="{ABF036D1-A5A9-4CC5-86A9-35EEF905BEF9}"/>
            </a:ext>
          </a:extLst>
        </xdr:cNvPr>
        <xdr:cNvSpPr/>
      </xdr:nvSpPr>
      <xdr:spPr>
        <a:xfrm>
          <a:off x="17937480" y="17898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xdr:rowOff>
    </xdr:from>
    <xdr:to>
      <xdr:col>111</xdr:col>
      <xdr:colOff>177800</xdr:colOff>
      <xdr:row>107</xdr:row>
      <xdr:rowOff>164374</xdr:rowOff>
    </xdr:to>
    <xdr:cxnSp macro="">
      <xdr:nvCxnSpPr>
        <xdr:cNvPr id="738" name="直線コネクタ 737">
          <a:extLst>
            <a:ext uri="{FF2B5EF4-FFF2-40B4-BE49-F238E27FC236}">
              <a16:creationId xmlns:a16="http://schemas.microsoft.com/office/drawing/2014/main" id="{71EF260F-4E15-4A45-BA40-46F7BD549A9D}"/>
            </a:ext>
          </a:extLst>
        </xdr:cNvPr>
        <xdr:cNvCxnSpPr/>
      </xdr:nvCxnSpPr>
      <xdr:spPr>
        <a:xfrm>
          <a:off x="17988280" y="17945100"/>
          <a:ext cx="78994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136434</xdr:rowOff>
    </xdr:from>
    <xdr:to>
      <xdr:col>102</xdr:col>
      <xdr:colOff>165100</xdr:colOff>
      <xdr:row>107</xdr:row>
      <xdr:rowOff>66584</xdr:rowOff>
    </xdr:to>
    <xdr:sp macro="" textlink="">
      <xdr:nvSpPr>
        <xdr:cNvPr id="739" name="楕円 738">
          <a:extLst>
            <a:ext uri="{FF2B5EF4-FFF2-40B4-BE49-F238E27FC236}">
              <a16:creationId xmlns:a16="http://schemas.microsoft.com/office/drawing/2014/main" id="{B6C6FD12-B110-41EB-8463-5F951610977B}"/>
            </a:ext>
          </a:extLst>
        </xdr:cNvPr>
        <xdr:cNvSpPr/>
      </xdr:nvSpPr>
      <xdr:spPr>
        <a:xfrm>
          <a:off x="17162780" y="179062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xdr:rowOff>
    </xdr:from>
    <xdr:to>
      <xdr:col>107</xdr:col>
      <xdr:colOff>50800</xdr:colOff>
      <xdr:row>107</xdr:row>
      <xdr:rowOff>15784</xdr:rowOff>
    </xdr:to>
    <xdr:cxnSp macro="">
      <xdr:nvCxnSpPr>
        <xdr:cNvPr id="740" name="直線コネクタ 739">
          <a:extLst>
            <a:ext uri="{FF2B5EF4-FFF2-40B4-BE49-F238E27FC236}">
              <a16:creationId xmlns:a16="http://schemas.microsoft.com/office/drawing/2014/main" id="{1E0E0C14-8433-4F3F-9E63-A926B81ED68E}"/>
            </a:ext>
          </a:extLst>
        </xdr:cNvPr>
        <xdr:cNvCxnSpPr/>
      </xdr:nvCxnSpPr>
      <xdr:spPr>
        <a:xfrm flipV="1">
          <a:off x="17213580" y="17945100"/>
          <a:ext cx="7747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741" name="楕円 740">
          <a:extLst>
            <a:ext uri="{FF2B5EF4-FFF2-40B4-BE49-F238E27FC236}">
              <a16:creationId xmlns:a16="http://schemas.microsoft.com/office/drawing/2014/main" id="{ADFAF1EB-CFA2-4604-A2F4-82BF8957E180}"/>
            </a:ext>
          </a:extLst>
        </xdr:cNvPr>
        <xdr:cNvSpPr/>
      </xdr:nvSpPr>
      <xdr:spPr>
        <a:xfrm>
          <a:off x="16388080" y="17909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15784</xdr:rowOff>
    </xdr:from>
    <xdr:to>
      <xdr:col>102</xdr:col>
      <xdr:colOff>114300</xdr:colOff>
      <xdr:row>107</xdr:row>
      <xdr:rowOff>19050</xdr:rowOff>
    </xdr:to>
    <xdr:cxnSp macro="">
      <xdr:nvCxnSpPr>
        <xdr:cNvPr id="742" name="直線コネクタ 741">
          <a:extLst>
            <a:ext uri="{FF2B5EF4-FFF2-40B4-BE49-F238E27FC236}">
              <a16:creationId xmlns:a16="http://schemas.microsoft.com/office/drawing/2014/main" id="{791CCFEE-853F-48D8-A058-39E017BAAE7B}"/>
            </a:ext>
          </a:extLst>
        </xdr:cNvPr>
        <xdr:cNvCxnSpPr/>
      </xdr:nvCxnSpPr>
      <xdr:spPr>
        <a:xfrm flipV="1">
          <a:off x="16431260" y="17953264"/>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88009</xdr:rowOff>
    </xdr:from>
    <xdr:ext cx="469744" cy="259045"/>
    <xdr:sp macro="" textlink="">
      <xdr:nvSpPr>
        <xdr:cNvPr id="743" name="n_1aveValue【公民館】&#10;一人当たり面積">
          <a:extLst>
            <a:ext uri="{FF2B5EF4-FFF2-40B4-BE49-F238E27FC236}">
              <a16:creationId xmlns:a16="http://schemas.microsoft.com/office/drawing/2014/main" id="{28B5C730-B02F-45E6-B325-97AC2AFF9417}"/>
            </a:ext>
          </a:extLst>
        </xdr:cNvPr>
        <xdr:cNvSpPr txBox="1"/>
      </xdr:nvSpPr>
      <xdr:spPr>
        <a:xfrm>
          <a:off x="18561127" y="176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744" name="n_2aveValue【公民館】&#10;一人当たり面積">
          <a:extLst>
            <a:ext uri="{FF2B5EF4-FFF2-40B4-BE49-F238E27FC236}">
              <a16:creationId xmlns:a16="http://schemas.microsoft.com/office/drawing/2014/main" id="{AD04880E-7611-4ED5-97C6-F068E5A439DB}"/>
            </a:ext>
          </a:extLst>
        </xdr:cNvPr>
        <xdr:cNvSpPr txBox="1"/>
      </xdr:nvSpPr>
      <xdr:spPr>
        <a:xfrm>
          <a:off x="17776267" y="180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62609</xdr:rowOff>
    </xdr:from>
    <xdr:ext cx="469744" cy="259045"/>
    <xdr:sp macro="" textlink="">
      <xdr:nvSpPr>
        <xdr:cNvPr id="745" name="n_3aveValue【公民館】&#10;一人当たり面積">
          <a:extLst>
            <a:ext uri="{FF2B5EF4-FFF2-40B4-BE49-F238E27FC236}">
              <a16:creationId xmlns:a16="http://schemas.microsoft.com/office/drawing/2014/main" id="{D6DE0A23-A5EB-470F-8DED-A839A67D5309}"/>
            </a:ext>
          </a:extLst>
        </xdr:cNvPr>
        <xdr:cNvSpPr txBox="1"/>
      </xdr:nvSpPr>
      <xdr:spPr>
        <a:xfrm>
          <a:off x="17001567" y="1800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746" name="n_4aveValue【公民館】&#10;一人当たり面積">
          <a:extLst>
            <a:ext uri="{FF2B5EF4-FFF2-40B4-BE49-F238E27FC236}">
              <a16:creationId xmlns:a16="http://schemas.microsoft.com/office/drawing/2014/main" id="{96945229-F251-4F07-A4A3-5B4D9F17629A}"/>
            </a:ext>
          </a:extLst>
        </xdr:cNvPr>
        <xdr:cNvSpPr txBox="1"/>
      </xdr:nvSpPr>
      <xdr:spPr>
        <a:xfrm>
          <a:off x="16226867" y="1800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34851</xdr:rowOff>
    </xdr:from>
    <xdr:ext cx="469744" cy="259045"/>
    <xdr:sp macro="" textlink="">
      <xdr:nvSpPr>
        <xdr:cNvPr id="747" name="n_1mainValue【公民館】&#10;一人当たり面積">
          <a:extLst>
            <a:ext uri="{FF2B5EF4-FFF2-40B4-BE49-F238E27FC236}">
              <a16:creationId xmlns:a16="http://schemas.microsoft.com/office/drawing/2014/main" id="{5779FF2A-080B-4134-9A41-F3D4A579E910}"/>
            </a:ext>
          </a:extLst>
        </xdr:cNvPr>
        <xdr:cNvSpPr txBox="1"/>
      </xdr:nvSpPr>
      <xdr:spPr>
        <a:xfrm>
          <a:off x="18561127" y="1813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74947</xdr:rowOff>
    </xdr:from>
    <xdr:ext cx="469744" cy="259045"/>
    <xdr:sp macro="" textlink="">
      <xdr:nvSpPr>
        <xdr:cNvPr id="748" name="n_2mainValue【公民館】&#10;一人当たり面積">
          <a:extLst>
            <a:ext uri="{FF2B5EF4-FFF2-40B4-BE49-F238E27FC236}">
              <a16:creationId xmlns:a16="http://schemas.microsoft.com/office/drawing/2014/main" id="{D6C99754-7E5B-4443-A768-DE9C6E5D58A2}"/>
            </a:ext>
          </a:extLst>
        </xdr:cNvPr>
        <xdr:cNvSpPr txBox="1"/>
      </xdr:nvSpPr>
      <xdr:spPr>
        <a:xfrm>
          <a:off x="1777626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83111</xdr:rowOff>
    </xdr:from>
    <xdr:ext cx="469744" cy="259045"/>
    <xdr:sp macro="" textlink="">
      <xdr:nvSpPr>
        <xdr:cNvPr id="749" name="n_3mainValue【公民館】&#10;一人当たり面積">
          <a:extLst>
            <a:ext uri="{FF2B5EF4-FFF2-40B4-BE49-F238E27FC236}">
              <a16:creationId xmlns:a16="http://schemas.microsoft.com/office/drawing/2014/main" id="{E88FBF10-7CC9-4DB0-BC06-29E505A56168}"/>
            </a:ext>
          </a:extLst>
        </xdr:cNvPr>
        <xdr:cNvSpPr txBox="1"/>
      </xdr:nvSpPr>
      <xdr:spPr>
        <a:xfrm>
          <a:off x="17001567" y="1768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86377</xdr:rowOff>
    </xdr:from>
    <xdr:ext cx="469744" cy="259045"/>
    <xdr:sp macro="" textlink="">
      <xdr:nvSpPr>
        <xdr:cNvPr id="750" name="n_4mainValue【公民館】&#10;一人当たり面積">
          <a:extLst>
            <a:ext uri="{FF2B5EF4-FFF2-40B4-BE49-F238E27FC236}">
              <a16:creationId xmlns:a16="http://schemas.microsoft.com/office/drawing/2014/main" id="{5EE4A2C2-FB72-4290-BFF4-11C59B282336}"/>
            </a:ext>
          </a:extLst>
        </xdr:cNvPr>
        <xdr:cNvSpPr txBox="1"/>
      </xdr:nvSpPr>
      <xdr:spPr>
        <a:xfrm>
          <a:off x="1622686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12E2F0AB-B443-42F3-B444-77D877BF03E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1B9B7B55-D56D-48DA-A240-FE9B65979812}"/>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D34FB677-C108-4200-87CF-8D09C461D39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t>類似団体と比較して、有形固定資産減価償却率が大きく上回っている施設は「認定こども園・幼稚園・保育所」であり、その減価償却率は</a:t>
          </a:r>
          <a:r>
            <a:rPr lang="en-US" altLang="ja-JP"/>
            <a:t>95.4%</a:t>
          </a:r>
          <a:r>
            <a:rPr lang="ja-JP" altLang="en-US"/>
            <a:t>に達している。これらの子ども・子育て支援系施設はすべて築年数が</a:t>
          </a:r>
          <a:r>
            <a:rPr lang="en-US" altLang="ja-JP"/>
            <a:t>40</a:t>
          </a:r>
          <a:r>
            <a:rPr lang="ja-JP" altLang="en-US"/>
            <a:t>年を超えているためである。</a:t>
          </a:r>
        </a:p>
        <a:p>
          <a:r>
            <a:rPr lang="ja-JP" altLang="en-US">
              <a:solidFill>
                <a:sysClr val="windowText" lastClr="000000"/>
              </a:solidFill>
            </a:rPr>
            <a:t>令和</a:t>
          </a:r>
          <a:r>
            <a:rPr lang="en-US" altLang="ja-JP">
              <a:solidFill>
                <a:sysClr val="windowText" lastClr="000000"/>
              </a:solidFill>
            </a:rPr>
            <a:t>5</a:t>
          </a:r>
          <a:r>
            <a:rPr lang="ja-JP" altLang="en-US">
              <a:solidFill>
                <a:sysClr val="windowText" lastClr="000000"/>
              </a:solidFill>
            </a:rPr>
            <a:t>年度より今尾認定こども園を廃止し、生涯学習センター・平田図書館を改築し新たな認定こども園として、民間事業者が運営していく。また、平田総合福祉会館「やすらぎ会館」を子育て支援施設にリニューアルし、子ども向け図書の貸し出し機能を備えた施設として整備する。</a:t>
          </a:r>
          <a:endParaRPr lang="en-US" altLang="ja-JP">
            <a:solidFill>
              <a:sysClr val="windowText" lastClr="000000"/>
            </a:solidFill>
          </a:endParaRPr>
        </a:p>
        <a:p>
          <a:r>
            <a:rPr lang="ja-JP" altLang="en-US"/>
            <a:t>一方、「公営住宅」の有形固定資産減価償却率については、築年数</a:t>
          </a:r>
          <a:r>
            <a:rPr lang="en-US" altLang="ja-JP"/>
            <a:t>40</a:t>
          </a:r>
          <a:r>
            <a:rPr lang="ja-JP" altLang="en-US"/>
            <a:t>年を超過していた東大城住宅を廃止したことに伴い前年度より</a:t>
          </a:r>
          <a:r>
            <a:rPr lang="en-US" altLang="ja-JP"/>
            <a:t>2.0%</a:t>
          </a:r>
          <a:r>
            <a:rPr lang="ja-JP" altLang="en-US"/>
            <a:t>減少し、</a:t>
          </a:r>
          <a:r>
            <a:rPr lang="ja-JP" altLang="ja-JP" sz="1100">
              <a:solidFill>
                <a:schemeClr val="dk1"/>
              </a:solidFill>
              <a:effectLst/>
              <a:latin typeface="+mn-lt"/>
              <a:ea typeface="+mn-ea"/>
              <a:cs typeface="+mn-cs"/>
            </a:rPr>
            <a:t>類似団体平均を大きく下回</a:t>
          </a:r>
          <a:r>
            <a:rPr lang="ja-JP" altLang="en-US" sz="1100">
              <a:solidFill>
                <a:schemeClr val="dk1"/>
              </a:solidFill>
              <a:effectLst/>
              <a:latin typeface="+mn-lt"/>
              <a:ea typeface="+mn-ea"/>
              <a:cs typeface="+mn-cs"/>
            </a:rPr>
            <a:t>っ</a:t>
          </a:r>
          <a:r>
            <a:rPr lang="ja-JP" altLang="en-US"/>
            <a:t>た。</a:t>
          </a:r>
          <a:endParaRPr lang="en-US" altLang="ja-JP"/>
        </a:p>
        <a:p>
          <a:r>
            <a:rPr lang="ja-JP" altLang="en-US"/>
            <a:t>その他の施設についても、老朽化の程度、地域性、市民のニーズ、必要性などを総合的に考慮し、周辺施設との集約化・多機能化や機能転換を検討していく。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77F16BD-6878-417D-8777-97CD59E62FD3}"/>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F60769A-2D59-47C7-B7D1-82B675311C1C}"/>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C82BD41-5FE7-4A46-B484-275F7F4D10B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F108D74-D6D1-464E-8241-0732BC222AD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19410AD-5F77-4C1E-A77B-56559C4A145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4FB3C1F-2E50-487F-9A9B-480D49B87A7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7AD6AC1-7E81-4282-AC8D-629D531DFF0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542BE7F-2199-42C5-81BA-CB0A143C904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56FDB1-9E94-47A0-ADED-18E64C99C2A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D2DC3C0-A05C-4552-B4D2-1E300D4E17A7}"/>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32,582
31,658
112.03
19,049,292
18,208,903
804,755
10,540,854
16,477,869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5777FDE-D505-416D-AEBF-4F7E40CF5D8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B146169-502E-400A-9326-A9148F3A1E3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E11DA08-8891-4F16-A75A-4FD36B9F0CA1}"/>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19BC74F-1C44-4929-9390-1AFC5A6AA64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89F62A8-C366-411D-9E77-191FA7EA503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7D12C4C-0420-4162-A91D-12C7027AB9CC}"/>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79A7E8A-B647-4EBB-A44C-713801D3702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15F9B39-5101-4AF6-A58F-2B7DBF40CC4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4242A92-3A29-4C36-841A-D9CBFF0BA487}"/>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69BC4C7-5711-46A3-9487-840452EB39C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086EB15-2A9B-46DC-AFB5-58776533558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59823ED-458E-469D-B8DC-1300CCEF7413}"/>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5F88F29-F4EC-434B-AD0E-BF15455ED2D8}"/>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8895765-C433-480C-831B-FA2800B1FB8A}"/>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5A8CA0B-24F5-4585-943B-6C86D2B598C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9E6D335-BAAA-429C-B839-F12176A9275E}"/>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795B2AD-93C0-4EFB-97EA-93A9A55448B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D943E13-C693-4121-BC37-07B50654A36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2C2A1A2-09B2-4DBB-8900-D92B56D902AF}"/>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4A24209-B2B8-4429-AEF8-CCE414BC8B36}"/>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2D309E9-00FC-4623-9616-A05092FFE44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C73BA0D-AC88-4AD2-91FC-097A7C44A635}"/>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4445D98-B04D-4F58-BE17-E8241551E7F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B7B008A-7EF5-4E31-952C-1D18600440A3}"/>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5AB70A8-7711-4DDE-909D-FDA48EC358E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D156230-3FBE-49B3-B7CE-F1C4D5F9FA0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849BE11-1ED5-44F6-AE21-FACACCB0969B}"/>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0CF64EF-A249-4A04-A9EE-D137A7A6ABA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D290D11-2069-45C9-ADD7-71B4C926681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84FB75F-8BAC-415D-B4D6-AF27299193CF}"/>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B14A7E3-29AA-4F18-A63A-72C27E804E69}"/>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F07FB42-945C-4666-AB0F-A9D4667F43F1}"/>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CCFE90B-9344-4E58-8296-739B533529E9}"/>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5F8BC34-CE4B-49B8-95DE-9CAE0F86E9FF}"/>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C43ADC2-3A5E-47B5-ADD9-CDA0ED708817}"/>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F1D10B8-45AD-4C10-A5A9-9CA07E791402}"/>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1E3E8DA-E16B-4657-8333-2A9B6AF16934}"/>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2DEA412-2236-4A28-883A-922D0F0D2BE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DA740EB-FD1D-4A07-B194-AC8147902FA6}"/>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3EBE9DF-4540-40C5-9E29-DE142786CDA4}"/>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BB6F646-E903-49BD-A968-ED3AD3AF068B}"/>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97455C3F-64EC-4061-BAD1-A243EE111C96}"/>
            </a:ext>
          </a:extLst>
        </xdr:cNvPr>
        <xdr:cNvSpPr txBox="1"/>
      </xdr:nvSpPr>
      <xdr:spPr>
        <a:xfrm>
          <a:off x="37734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B349F4E-CC3C-4F58-A6CF-6AB3F91FB278}"/>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6935C396-4C1B-4107-AB8D-12B2B04C7802}"/>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C34F5DF6-7B4D-4F1F-A9CF-CEDCF4935143}"/>
            </a:ext>
          </a:extLst>
        </xdr:cNvPr>
        <xdr:cNvCxnSpPr/>
      </xdr:nvCxnSpPr>
      <xdr:spPr>
        <a:xfrm flipV="1">
          <a:off x="4086225"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AC8AD619-81A5-4153-9803-DA2B4896240C}"/>
            </a:ext>
          </a:extLst>
        </xdr:cNvPr>
        <xdr:cNvSpPr txBox="1"/>
      </xdr:nvSpPr>
      <xdr:spPr>
        <a:xfrm>
          <a:off x="412496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95A5C68B-69C8-458C-AEAF-1529E85A1038}"/>
            </a:ext>
          </a:extLst>
        </xdr:cNvPr>
        <xdr:cNvCxnSpPr/>
      </xdr:nvCxnSpPr>
      <xdr:spPr>
        <a:xfrm>
          <a:off x="402082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628C79C5-B87A-4604-B8DE-338F2E04B167}"/>
            </a:ext>
          </a:extLst>
        </xdr:cNvPr>
        <xdr:cNvSpPr txBox="1"/>
      </xdr:nvSpPr>
      <xdr:spPr>
        <a:xfrm>
          <a:off x="412496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1253223B-4391-4074-BE68-F3057FCDF4EB}"/>
            </a:ext>
          </a:extLst>
        </xdr:cNvPr>
        <xdr:cNvCxnSpPr/>
      </xdr:nvCxnSpPr>
      <xdr:spPr>
        <a:xfrm>
          <a:off x="402082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a:extLst>
            <a:ext uri="{FF2B5EF4-FFF2-40B4-BE49-F238E27FC236}">
              <a16:creationId xmlns:a16="http://schemas.microsoft.com/office/drawing/2014/main" id="{4F55A497-1BCA-4C6A-8A54-FD7685C5F11A}"/>
            </a:ext>
          </a:extLst>
        </xdr:cNvPr>
        <xdr:cNvSpPr txBox="1"/>
      </xdr:nvSpPr>
      <xdr:spPr>
        <a:xfrm>
          <a:off x="4124960" y="5949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A8A9DCBD-C848-4F72-A9A7-DFDE0FC5B106}"/>
            </a:ext>
          </a:extLst>
        </xdr:cNvPr>
        <xdr:cNvSpPr/>
      </xdr:nvSpPr>
      <xdr:spPr>
        <a:xfrm>
          <a:off x="403606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6BD21922-600C-443B-9ABF-C4FE555AC4CA}"/>
            </a:ext>
          </a:extLst>
        </xdr:cNvPr>
        <xdr:cNvSpPr/>
      </xdr:nvSpPr>
      <xdr:spPr>
        <a:xfrm>
          <a:off x="3312160" y="6097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CDE04770-340C-46C0-BC8F-797D2409B26D}"/>
            </a:ext>
          </a:extLst>
        </xdr:cNvPr>
        <xdr:cNvSpPr/>
      </xdr:nvSpPr>
      <xdr:spPr>
        <a:xfrm>
          <a:off x="25146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1D1E7DE2-E375-4F38-B565-5B191C5ED546}"/>
            </a:ext>
          </a:extLst>
        </xdr:cNvPr>
        <xdr:cNvSpPr/>
      </xdr:nvSpPr>
      <xdr:spPr>
        <a:xfrm>
          <a:off x="17399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B344F2D6-1907-4A19-AF44-2780CF88C911}"/>
            </a:ext>
          </a:extLst>
        </xdr:cNvPr>
        <xdr:cNvSpPr/>
      </xdr:nvSpPr>
      <xdr:spPr>
        <a:xfrm>
          <a:off x="965200" y="6054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ABE51DF-6F6A-4A7F-82D7-36955F190D6C}"/>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D1BC91D-1C29-4F02-98E5-C4DFFAD63E96}"/>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BBBCD21-BD54-4FEE-9A02-6BF375956815}"/>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21C7A54-2077-421C-90C0-01894A1AB573}"/>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948D379-D1E1-48F1-9BB5-9E253F21079D}"/>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3810</xdr:rowOff>
    </xdr:from>
    <xdr:to>
      <xdr:col>24</xdr:col>
      <xdr:colOff>114300</xdr:colOff>
      <xdr:row>37</xdr:row>
      <xdr:rowOff>105410</xdr:rowOff>
    </xdr:to>
    <xdr:sp macro="" textlink="">
      <xdr:nvSpPr>
        <xdr:cNvPr id="72" name="楕円 71">
          <a:extLst>
            <a:ext uri="{FF2B5EF4-FFF2-40B4-BE49-F238E27FC236}">
              <a16:creationId xmlns:a16="http://schemas.microsoft.com/office/drawing/2014/main" id="{B8B72CDD-AAA9-46D9-8D76-AF907036BD49}"/>
            </a:ext>
          </a:extLst>
        </xdr:cNvPr>
        <xdr:cNvSpPr/>
      </xdr:nvSpPr>
      <xdr:spPr>
        <a:xfrm>
          <a:off x="403606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153687</xdr:rowOff>
    </xdr:from>
    <xdr:ext cx="405111" cy="259045"/>
    <xdr:sp macro="" textlink="">
      <xdr:nvSpPr>
        <xdr:cNvPr id="73" name="【図書館】&#10;有形固定資産減価償却率該当値テキスト">
          <a:extLst>
            <a:ext uri="{FF2B5EF4-FFF2-40B4-BE49-F238E27FC236}">
              <a16:creationId xmlns:a16="http://schemas.microsoft.com/office/drawing/2014/main" id="{6F63F0FA-0884-41ED-A3CD-0CEEBB0666A7}"/>
            </a:ext>
          </a:extLst>
        </xdr:cNvPr>
        <xdr:cNvSpPr txBox="1"/>
      </xdr:nvSpPr>
      <xdr:spPr>
        <a:xfrm>
          <a:off x="4124960" y="618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149860</xdr:rowOff>
    </xdr:from>
    <xdr:to>
      <xdr:col>20</xdr:col>
      <xdr:colOff>38100</xdr:colOff>
      <xdr:row>37</xdr:row>
      <xdr:rowOff>80010</xdr:rowOff>
    </xdr:to>
    <xdr:sp macro="" textlink="">
      <xdr:nvSpPr>
        <xdr:cNvPr id="74" name="楕円 73">
          <a:extLst>
            <a:ext uri="{FF2B5EF4-FFF2-40B4-BE49-F238E27FC236}">
              <a16:creationId xmlns:a16="http://schemas.microsoft.com/office/drawing/2014/main" id="{D5151895-A053-4230-81AE-CC6D454D5BAC}"/>
            </a:ext>
          </a:extLst>
        </xdr:cNvPr>
        <xdr:cNvSpPr/>
      </xdr:nvSpPr>
      <xdr:spPr>
        <a:xfrm>
          <a:off x="3312160" y="61849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29210</xdr:rowOff>
    </xdr:from>
    <xdr:to>
      <xdr:col>24</xdr:col>
      <xdr:colOff>63500</xdr:colOff>
      <xdr:row>37</xdr:row>
      <xdr:rowOff>54610</xdr:rowOff>
    </xdr:to>
    <xdr:cxnSp macro="">
      <xdr:nvCxnSpPr>
        <xdr:cNvPr id="75" name="直線コネクタ 74">
          <a:extLst>
            <a:ext uri="{FF2B5EF4-FFF2-40B4-BE49-F238E27FC236}">
              <a16:creationId xmlns:a16="http://schemas.microsoft.com/office/drawing/2014/main" id="{C1BA9CB3-F60B-4504-8CBD-6C815726E1F5}"/>
            </a:ext>
          </a:extLst>
        </xdr:cNvPr>
        <xdr:cNvCxnSpPr/>
      </xdr:nvCxnSpPr>
      <xdr:spPr>
        <a:xfrm>
          <a:off x="3355340" y="6231890"/>
          <a:ext cx="7315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109220</xdr:rowOff>
    </xdr:from>
    <xdr:to>
      <xdr:col>15</xdr:col>
      <xdr:colOff>101600</xdr:colOff>
      <xdr:row>37</xdr:row>
      <xdr:rowOff>39370</xdr:rowOff>
    </xdr:to>
    <xdr:sp macro="" textlink="">
      <xdr:nvSpPr>
        <xdr:cNvPr id="76" name="楕円 75">
          <a:extLst>
            <a:ext uri="{FF2B5EF4-FFF2-40B4-BE49-F238E27FC236}">
              <a16:creationId xmlns:a16="http://schemas.microsoft.com/office/drawing/2014/main" id="{9BDDC2EF-6C07-4837-95F1-66CCE0063C09}"/>
            </a:ext>
          </a:extLst>
        </xdr:cNvPr>
        <xdr:cNvSpPr/>
      </xdr:nvSpPr>
      <xdr:spPr>
        <a:xfrm>
          <a:off x="2514600" y="6144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160020</xdr:rowOff>
    </xdr:from>
    <xdr:to>
      <xdr:col>19</xdr:col>
      <xdr:colOff>177800</xdr:colOff>
      <xdr:row>37</xdr:row>
      <xdr:rowOff>29210</xdr:rowOff>
    </xdr:to>
    <xdr:cxnSp macro="">
      <xdr:nvCxnSpPr>
        <xdr:cNvPr id="77" name="直線コネクタ 76">
          <a:extLst>
            <a:ext uri="{FF2B5EF4-FFF2-40B4-BE49-F238E27FC236}">
              <a16:creationId xmlns:a16="http://schemas.microsoft.com/office/drawing/2014/main" id="{E1739770-D280-4392-84B5-C0A7B7312E1F}"/>
            </a:ext>
          </a:extLst>
        </xdr:cNvPr>
        <xdr:cNvCxnSpPr/>
      </xdr:nvCxnSpPr>
      <xdr:spPr>
        <a:xfrm>
          <a:off x="2565400" y="6195060"/>
          <a:ext cx="78994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83820</xdr:rowOff>
    </xdr:from>
    <xdr:to>
      <xdr:col>10</xdr:col>
      <xdr:colOff>165100</xdr:colOff>
      <xdr:row>37</xdr:row>
      <xdr:rowOff>13970</xdr:rowOff>
    </xdr:to>
    <xdr:sp macro="" textlink="">
      <xdr:nvSpPr>
        <xdr:cNvPr id="78" name="楕円 77">
          <a:extLst>
            <a:ext uri="{FF2B5EF4-FFF2-40B4-BE49-F238E27FC236}">
              <a16:creationId xmlns:a16="http://schemas.microsoft.com/office/drawing/2014/main" id="{FEC06B41-FCB1-43DE-B048-CD6FA640661A}"/>
            </a:ext>
          </a:extLst>
        </xdr:cNvPr>
        <xdr:cNvSpPr/>
      </xdr:nvSpPr>
      <xdr:spPr>
        <a:xfrm>
          <a:off x="1739900" y="6118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134620</xdr:rowOff>
    </xdr:from>
    <xdr:to>
      <xdr:col>15</xdr:col>
      <xdr:colOff>50800</xdr:colOff>
      <xdr:row>36</xdr:row>
      <xdr:rowOff>160020</xdr:rowOff>
    </xdr:to>
    <xdr:cxnSp macro="">
      <xdr:nvCxnSpPr>
        <xdr:cNvPr id="79" name="直線コネクタ 78">
          <a:extLst>
            <a:ext uri="{FF2B5EF4-FFF2-40B4-BE49-F238E27FC236}">
              <a16:creationId xmlns:a16="http://schemas.microsoft.com/office/drawing/2014/main" id="{E072429D-C367-4C50-B327-8687968B1704}"/>
            </a:ext>
          </a:extLst>
        </xdr:cNvPr>
        <xdr:cNvCxnSpPr/>
      </xdr:nvCxnSpPr>
      <xdr:spPr>
        <a:xfrm>
          <a:off x="1790700" y="6169660"/>
          <a:ext cx="7747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59690</xdr:rowOff>
    </xdr:from>
    <xdr:to>
      <xdr:col>6</xdr:col>
      <xdr:colOff>38100</xdr:colOff>
      <xdr:row>36</xdr:row>
      <xdr:rowOff>161290</xdr:rowOff>
    </xdr:to>
    <xdr:sp macro="" textlink="">
      <xdr:nvSpPr>
        <xdr:cNvPr id="80" name="楕円 79">
          <a:extLst>
            <a:ext uri="{FF2B5EF4-FFF2-40B4-BE49-F238E27FC236}">
              <a16:creationId xmlns:a16="http://schemas.microsoft.com/office/drawing/2014/main" id="{D59DE25F-A9B0-41E7-B0F8-A7E5477FF71F}"/>
            </a:ext>
          </a:extLst>
        </xdr:cNvPr>
        <xdr:cNvSpPr/>
      </xdr:nvSpPr>
      <xdr:spPr>
        <a:xfrm>
          <a:off x="965200" y="60947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110490</xdr:rowOff>
    </xdr:from>
    <xdr:to>
      <xdr:col>10</xdr:col>
      <xdr:colOff>114300</xdr:colOff>
      <xdr:row>36</xdr:row>
      <xdr:rowOff>134620</xdr:rowOff>
    </xdr:to>
    <xdr:cxnSp macro="">
      <xdr:nvCxnSpPr>
        <xdr:cNvPr id="81" name="直線コネクタ 80">
          <a:extLst>
            <a:ext uri="{FF2B5EF4-FFF2-40B4-BE49-F238E27FC236}">
              <a16:creationId xmlns:a16="http://schemas.microsoft.com/office/drawing/2014/main" id="{EB787203-01BF-4689-B95E-AB7899583B13}"/>
            </a:ext>
          </a:extLst>
        </xdr:cNvPr>
        <xdr:cNvCxnSpPr/>
      </xdr:nvCxnSpPr>
      <xdr:spPr>
        <a:xfrm>
          <a:off x="1008380" y="6145530"/>
          <a:ext cx="78232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a:extLst>
            <a:ext uri="{FF2B5EF4-FFF2-40B4-BE49-F238E27FC236}">
              <a16:creationId xmlns:a16="http://schemas.microsoft.com/office/drawing/2014/main" id="{F6A5BCF7-86ED-469D-9498-0097C9678A32}"/>
            </a:ext>
          </a:extLst>
        </xdr:cNvPr>
        <xdr:cNvSpPr txBox="1"/>
      </xdr:nvSpPr>
      <xdr:spPr>
        <a:xfrm>
          <a:off x="3170564" y="587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83" name="n_2aveValue【図書館】&#10;有形固定資産減価償却率">
          <a:extLst>
            <a:ext uri="{FF2B5EF4-FFF2-40B4-BE49-F238E27FC236}">
              <a16:creationId xmlns:a16="http://schemas.microsoft.com/office/drawing/2014/main" id="{9425D59D-9623-419B-8508-2274D9E27D02}"/>
            </a:ext>
          </a:extLst>
        </xdr:cNvPr>
        <xdr:cNvSpPr txBox="1"/>
      </xdr:nvSpPr>
      <xdr:spPr>
        <a:xfrm>
          <a:off x="2385704" y="58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4" name="n_3aveValue【図書館】&#10;有形固定資産減価償却率">
          <a:extLst>
            <a:ext uri="{FF2B5EF4-FFF2-40B4-BE49-F238E27FC236}">
              <a16:creationId xmlns:a16="http://schemas.microsoft.com/office/drawing/2014/main" id="{6600799E-47E8-45E4-B221-CFAF8C9F0162}"/>
            </a:ext>
          </a:extLst>
        </xdr:cNvPr>
        <xdr:cNvSpPr txBox="1"/>
      </xdr:nvSpPr>
      <xdr:spPr>
        <a:xfrm>
          <a:off x="161100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a:extLst>
            <a:ext uri="{FF2B5EF4-FFF2-40B4-BE49-F238E27FC236}">
              <a16:creationId xmlns:a16="http://schemas.microsoft.com/office/drawing/2014/main" id="{13D01039-58F0-41F8-80CC-873D2679E5BB}"/>
            </a:ext>
          </a:extLst>
        </xdr:cNvPr>
        <xdr:cNvSpPr txBox="1"/>
      </xdr:nvSpPr>
      <xdr:spPr>
        <a:xfrm>
          <a:off x="836304" y="58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71137</xdr:rowOff>
    </xdr:from>
    <xdr:ext cx="405111" cy="259045"/>
    <xdr:sp macro="" textlink="">
      <xdr:nvSpPr>
        <xdr:cNvPr id="86" name="n_1mainValue【図書館】&#10;有形固定資産減価償却率">
          <a:extLst>
            <a:ext uri="{FF2B5EF4-FFF2-40B4-BE49-F238E27FC236}">
              <a16:creationId xmlns:a16="http://schemas.microsoft.com/office/drawing/2014/main" id="{00539950-400D-4527-B52A-A7F395ADE587}"/>
            </a:ext>
          </a:extLst>
        </xdr:cNvPr>
        <xdr:cNvSpPr txBox="1"/>
      </xdr:nvSpPr>
      <xdr:spPr>
        <a:xfrm>
          <a:off x="317056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30497</xdr:rowOff>
    </xdr:from>
    <xdr:ext cx="405111" cy="259045"/>
    <xdr:sp macro="" textlink="">
      <xdr:nvSpPr>
        <xdr:cNvPr id="87" name="n_2mainValue【図書館】&#10;有形固定資産減価償却率">
          <a:extLst>
            <a:ext uri="{FF2B5EF4-FFF2-40B4-BE49-F238E27FC236}">
              <a16:creationId xmlns:a16="http://schemas.microsoft.com/office/drawing/2014/main" id="{BBE92576-2FBD-4032-8E15-556C2827D40D}"/>
            </a:ext>
          </a:extLst>
        </xdr:cNvPr>
        <xdr:cNvSpPr txBox="1"/>
      </xdr:nvSpPr>
      <xdr:spPr>
        <a:xfrm>
          <a:off x="2385704" y="623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5097</xdr:rowOff>
    </xdr:from>
    <xdr:ext cx="405111" cy="259045"/>
    <xdr:sp macro="" textlink="">
      <xdr:nvSpPr>
        <xdr:cNvPr id="88" name="n_3mainValue【図書館】&#10;有形固定資産減価償却率">
          <a:extLst>
            <a:ext uri="{FF2B5EF4-FFF2-40B4-BE49-F238E27FC236}">
              <a16:creationId xmlns:a16="http://schemas.microsoft.com/office/drawing/2014/main" id="{8685ECD3-37D3-4C66-9126-452858D4336C}"/>
            </a:ext>
          </a:extLst>
        </xdr:cNvPr>
        <xdr:cNvSpPr txBox="1"/>
      </xdr:nvSpPr>
      <xdr:spPr>
        <a:xfrm>
          <a:off x="1611004" y="620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152417</xdr:rowOff>
    </xdr:from>
    <xdr:ext cx="405111" cy="259045"/>
    <xdr:sp macro="" textlink="">
      <xdr:nvSpPr>
        <xdr:cNvPr id="89" name="n_4mainValue【図書館】&#10;有形固定資産減価償却率">
          <a:extLst>
            <a:ext uri="{FF2B5EF4-FFF2-40B4-BE49-F238E27FC236}">
              <a16:creationId xmlns:a16="http://schemas.microsoft.com/office/drawing/2014/main" id="{8875A52B-6466-44F2-8320-351553DC12BA}"/>
            </a:ext>
          </a:extLst>
        </xdr:cNvPr>
        <xdr:cNvSpPr txBox="1"/>
      </xdr:nvSpPr>
      <xdr:spPr>
        <a:xfrm>
          <a:off x="83630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7F53EBC1-04E4-48DA-9D01-4299D31D80E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96E35673-EA3A-4A3A-8DF8-F86C1ED09F1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7D547929-C82F-4453-8DD5-A43F108694BE}"/>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8D659027-7739-4A4B-9002-CCE260FDE85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9DEE8D3D-ACF3-4773-A957-6BED6CED5551}"/>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9DB78FD9-A7A4-4E59-A92C-2798AB27778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2FD6BE3C-10D1-4466-84FA-53FC2F284B41}"/>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D1BF1DA0-8000-474D-81DB-1D1221D9E854}"/>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E9B1CB3C-3969-4C52-AC50-D50FA6924AFD}"/>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7BF4237C-3A68-475D-A7DC-687F9CCE85C4}"/>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FAB0D181-7690-4025-9901-0C1F40888D4E}"/>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3791999B-D8F5-429E-9D7E-E7FA10EE11BA}"/>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188BC99D-B769-416D-B659-F24C4D5B47AD}"/>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A94B7264-3837-463D-9AF9-E16849294E35}"/>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7305C265-AFC9-46CF-9AF2-76FE563D25D1}"/>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4569611A-B45A-46EC-9464-E93B6BC02952}"/>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FCC30ABE-CC6A-41E1-9B20-0F4F43B644A9}"/>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F2526FE4-CFAB-4FA5-850D-39153CCFCE6F}"/>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16F30902-B8F8-4BA2-AE0D-C591A6C73F1B}"/>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D7ACD38E-1B83-4A9C-A3EA-67B56958CF69}"/>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70CB41CF-FF05-4BA0-8CA2-6CD71C4A3382}"/>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FB54B8CE-9CC9-46D7-9772-2827D5AC4D52}"/>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739A5801-4F47-4B10-AA9C-08D23965ACA1}"/>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3176AB7E-A164-45E6-B923-DE7507E29D81}"/>
            </a:ext>
          </a:extLst>
        </xdr:cNvPr>
        <xdr:cNvCxnSpPr/>
      </xdr:nvCxnSpPr>
      <xdr:spPr>
        <a:xfrm flipV="1">
          <a:off x="9219565" y="57340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D65E2C20-ABC2-4011-BBF9-E3C2A80407D3}"/>
            </a:ext>
          </a:extLst>
        </xdr:cNvPr>
        <xdr:cNvSpPr txBox="1"/>
      </xdr:nvSpPr>
      <xdr:spPr>
        <a:xfrm>
          <a:off x="925830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957F7778-E40E-4FEE-AB0A-FFC0BA808106}"/>
            </a:ext>
          </a:extLst>
        </xdr:cNvPr>
        <xdr:cNvCxnSpPr/>
      </xdr:nvCxnSpPr>
      <xdr:spPr>
        <a:xfrm>
          <a:off x="915416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329B3A2F-C080-458C-80A5-139B082EB176}"/>
            </a:ext>
          </a:extLst>
        </xdr:cNvPr>
        <xdr:cNvSpPr txBox="1"/>
      </xdr:nvSpPr>
      <xdr:spPr>
        <a:xfrm>
          <a:off x="9258300" y="551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E53DA8CB-186B-4132-ABE7-9E4A8799EEC7}"/>
            </a:ext>
          </a:extLst>
        </xdr:cNvPr>
        <xdr:cNvCxnSpPr/>
      </xdr:nvCxnSpPr>
      <xdr:spPr>
        <a:xfrm>
          <a:off x="9154160" y="5734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18" name="【図書館】&#10;一人当たり面積平均値テキスト">
          <a:extLst>
            <a:ext uri="{FF2B5EF4-FFF2-40B4-BE49-F238E27FC236}">
              <a16:creationId xmlns:a16="http://schemas.microsoft.com/office/drawing/2014/main" id="{3D6E1869-A427-48C4-9508-80A55265D48E}"/>
            </a:ext>
          </a:extLst>
        </xdr:cNvPr>
        <xdr:cNvSpPr txBox="1"/>
      </xdr:nvSpPr>
      <xdr:spPr>
        <a:xfrm>
          <a:off x="92583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20849C81-B2E1-4791-A0CB-2F96A6FEF0C2}"/>
            </a:ext>
          </a:extLst>
        </xdr:cNvPr>
        <xdr:cNvSpPr/>
      </xdr:nvSpPr>
      <xdr:spPr>
        <a:xfrm>
          <a:off x="9192260" y="6765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DC034E75-0491-4F22-927E-9D0619349E40}"/>
            </a:ext>
          </a:extLst>
        </xdr:cNvPr>
        <xdr:cNvSpPr/>
      </xdr:nvSpPr>
      <xdr:spPr>
        <a:xfrm>
          <a:off x="8445500" y="67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a:extLst>
            <a:ext uri="{FF2B5EF4-FFF2-40B4-BE49-F238E27FC236}">
              <a16:creationId xmlns:a16="http://schemas.microsoft.com/office/drawing/2014/main" id="{FA8FD0E2-9A79-4BAC-BB10-29E635E5D690}"/>
            </a:ext>
          </a:extLst>
        </xdr:cNvPr>
        <xdr:cNvSpPr/>
      </xdr:nvSpPr>
      <xdr:spPr>
        <a:xfrm>
          <a:off x="7670800" y="67805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a:extLst>
            <a:ext uri="{FF2B5EF4-FFF2-40B4-BE49-F238E27FC236}">
              <a16:creationId xmlns:a16="http://schemas.microsoft.com/office/drawing/2014/main" id="{E8EB53C4-BFE1-490E-8487-FFE794FCACD4}"/>
            </a:ext>
          </a:extLst>
        </xdr:cNvPr>
        <xdr:cNvSpPr/>
      </xdr:nvSpPr>
      <xdr:spPr>
        <a:xfrm>
          <a:off x="6873240" y="6784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a:extLst>
            <a:ext uri="{FF2B5EF4-FFF2-40B4-BE49-F238E27FC236}">
              <a16:creationId xmlns:a16="http://schemas.microsoft.com/office/drawing/2014/main" id="{581C2D43-CE6A-4B8D-AF39-C6494C2D80AC}"/>
            </a:ext>
          </a:extLst>
        </xdr:cNvPr>
        <xdr:cNvSpPr/>
      </xdr:nvSpPr>
      <xdr:spPr>
        <a:xfrm>
          <a:off x="6098540" y="6791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C2A89C5-9AAE-467B-8FB9-461600526E54}"/>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AEABA56-ACC7-4FBF-90D4-BA66FA6865B2}"/>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40CBC3E-8BD2-4BA8-A5C9-528AB49F0345}"/>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F8FE0D9-A703-4DBC-85CF-583CB729D6B7}"/>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F466426-63C3-426E-AA5A-D774E99B3635}"/>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135890</xdr:rowOff>
    </xdr:from>
    <xdr:to>
      <xdr:col>55</xdr:col>
      <xdr:colOff>50800</xdr:colOff>
      <xdr:row>41</xdr:row>
      <xdr:rowOff>66040</xdr:rowOff>
    </xdr:to>
    <xdr:sp macro="" textlink="">
      <xdr:nvSpPr>
        <xdr:cNvPr id="129" name="楕円 128">
          <a:extLst>
            <a:ext uri="{FF2B5EF4-FFF2-40B4-BE49-F238E27FC236}">
              <a16:creationId xmlns:a16="http://schemas.microsoft.com/office/drawing/2014/main" id="{5CEE6F8B-A46C-4476-AB99-ED5F22F35335}"/>
            </a:ext>
          </a:extLst>
        </xdr:cNvPr>
        <xdr:cNvSpPr/>
      </xdr:nvSpPr>
      <xdr:spPr>
        <a:xfrm>
          <a:off x="9192260" y="68414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114317</xdr:rowOff>
    </xdr:from>
    <xdr:ext cx="469744" cy="259045"/>
    <xdr:sp macro="" textlink="">
      <xdr:nvSpPr>
        <xdr:cNvPr id="130" name="【図書館】&#10;一人当たり面積該当値テキスト">
          <a:extLst>
            <a:ext uri="{FF2B5EF4-FFF2-40B4-BE49-F238E27FC236}">
              <a16:creationId xmlns:a16="http://schemas.microsoft.com/office/drawing/2014/main" id="{E46F17CB-7F65-4BC5-84A4-837B4D2B4B0D}"/>
            </a:ext>
          </a:extLst>
        </xdr:cNvPr>
        <xdr:cNvSpPr txBox="1"/>
      </xdr:nvSpPr>
      <xdr:spPr>
        <a:xfrm>
          <a:off x="9258300"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1" name="楕円 130">
          <a:extLst>
            <a:ext uri="{FF2B5EF4-FFF2-40B4-BE49-F238E27FC236}">
              <a16:creationId xmlns:a16="http://schemas.microsoft.com/office/drawing/2014/main" id="{53BEE3F6-FACB-4017-9828-D35935FAFB7D}"/>
            </a:ext>
          </a:extLst>
        </xdr:cNvPr>
        <xdr:cNvSpPr/>
      </xdr:nvSpPr>
      <xdr:spPr>
        <a:xfrm>
          <a:off x="8445500" y="6845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15240</xdr:rowOff>
    </xdr:from>
    <xdr:to>
      <xdr:col>55</xdr:col>
      <xdr:colOff>0</xdr:colOff>
      <xdr:row>41</xdr:row>
      <xdr:rowOff>19050</xdr:rowOff>
    </xdr:to>
    <xdr:cxnSp macro="">
      <xdr:nvCxnSpPr>
        <xdr:cNvPr id="132" name="直線コネクタ 131">
          <a:extLst>
            <a:ext uri="{FF2B5EF4-FFF2-40B4-BE49-F238E27FC236}">
              <a16:creationId xmlns:a16="http://schemas.microsoft.com/office/drawing/2014/main" id="{489B305C-0F9B-4302-AEBD-F842815B9551}"/>
            </a:ext>
          </a:extLst>
        </xdr:cNvPr>
        <xdr:cNvCxnSpPr/>
      </xdr:nvCxnSpPr>
      <xdr:spPr>
        <a:xfrm flipV="1">
          <a:off x="8496300" y="688848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33" name="楕円 132">
          <a:extLst>
            <a:ext uri="{FF2B5EF4-FFF2-40B4-BE49-F238E27FC236}">
              <a16:creationId xmlns:a16="http://schemas.microsoft.com/office/drawing/2014/main" id="{C73931EE-AA8F-40F9-A058-88A044CE00C3}"/>
            </a:ext>
          </a:extLst>
        </xdr:cNvPr>
        <xdr:cNvSpPr/>
      </xdr:nvSpPr>
      <xdr:spPr>
        <a:xfrm>
          <a:off x="7670800" y="6658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0</xdr:rowOff>
    </xdr:from>
    <xdr:to>
      <xdr:col>50</xdr:col>
      <xdr:colOff>114300</xdr:colOff>
      <xdr:row>41</xdr:row>
      <xdr:rowOff>19050</xdr:rowOff>
    </xdr:to>
    <xdr:cxnSp macro="">
      <xdr:nvCxnSpPr>
        <xdr:cNvPr id="134" name="直線コネクタ 133">
          <a:extLst>
            <a:ext uri="{FF2B5EF4-FFF2-40B4-BE49-F238E27FC236}">
              <a16:creationId xmlns:a16="http://schemas.microsoft.com/office/drawing/2014/main" id="{A9CCC40C-89A0-4222-84F0-69F9CDF7D8A6}"/>
            </a:ext>
          </a:extLst>
        </xdr:cNvPr>
        <xdr:cNvCxnSpPr/>
      </xdr:nvCxnSpPr>
      <xdr:spPr>
        <a:xfrm>
          <a:off x="7713980" y="6705600"/>
          <a:ext cx="78232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5" name="楕円 134">
          <a:extLst>
            <a:ext uri="{FF2B5EF4-FFF2-40B4-BE49-F238E27FC236}">
              <a16:creationId xmlns:a16="http://schemas.microsoft.com/office/drawing/2014/main" id="{DF7E5464-AB87-4F57-8D71-CBE34D266B46}"/>
            </a:ext>
          </a:extLst>
        </xdr:cNvPr>
        <xdr:cNvSpPr/>
      </xdr:nvSpPr>
      <xdr:spPr>
        <a:xfrm>
          <a:off x="6873240" y="666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0</xdr:rowOff>
    </xdr:from>
    <xdr:to>
      <xdr:col>45</xdr:col>
      <xdr:colOff>177800</xdr:colOff>
      <xdr:row>40</xdr:row>
      <xdr:rowOff>7620</xdr:rowOff>
    </xdr:to>
    <xdr:cxnSp macro="">
      <xdr:nvCxnSpPr>
        <xdr:cNvPr id="136" name="直線コネクタ 135">
          <a:extLst>
            <a:ext uri="{FF2B5EF4-FFF2-40B4-BE49-F238E27FC236}">
              <a16:creationId xmlns:a16="http://schemas.microsoft.com/office/drawing/2014/main" id="{D5EF56C4-D552-4D45-A317-CA0817F1CDC8}"/>
            </a:ext>
          </a:extLst>
        </xdr:cNvPr>
        <xdr:cNvCxnSpPr/>
      </xdr:nvCxnSpPr>
      <xdr:spPr>
        <a:xfrm flipV="1">
          <a:off x="6924040" y="670560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132080</xdr:rowOff>
    </xdr:from>
    <xdr:to>
      <xdr:col>36</xdr:col>
      <xdr:colOff>165100</xdr:colOff>
      <xdr:row>40</xdr:row>
      <xdr:rowOff>62230</xdr:rowOff>
    </xdr:to>
    <xdr:sp macro="" textlink="">
      <xdr:nvSpPr>
        <xdr:cNvPr id="137" name="楕円 136">
          <a:extLst>
            <a:ext uri="{FF2B5EF4-FFF2-40B4-BE49-F238E27FC236}">
              <a16:creationId xmlns:a16="http://schemas.microsoft.com/office/drawing/2014/main" id="{DC0CCDF9-329F-43F2-A12D-50BFBB8C24BF}"/>
            </a:ext>
          </a:extLst>
        </xdr:cNvPr>
        <xdr:cNvSpPr/>
      </xdr:nvSpPr>
      <xdr:spPr>
        <a:xfrm>
          <a:off x="6098540" y="6670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11430</xdr:rowOff>
    </xdr:to>
    <xdr:cxnSp macro="">
      <xdr:nvCxnSpPr>
        <xdr:cNvPr id="138" name="直線コネクタ 137">
          <a:extLst>
            <a:ext uri="{FF2B5EF4-FFF2-40B4-BE49-F238E27FC236}">
              <a16:creationId xmlns:a16="http://schemas.microsoft.com/office/drawing/2014/main" id="{67A4B7BA-2EBF-4FDF-8639-30EC0E650492}"/>
            </a:ext>
          </a:extLst>
        </xdr:cNvPr>
        <xdr:cNvCxnSpPr/>
      </xdr:nvCxnSpPr>
      <xdr:spPr>
        <a:xfrm flipV="1">
          <a:off x="6149340" y="671322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13987</xdr:rowOff>
    </xdr:from>
    <xdr:ext cx="469744" cy="259045"/>
    <xdr:sp macro="" textlink="">
      <xdr:nvSpPr>
        <xdr:cNvPr id="139" name="n_1aveValue【図書館】&#10;一人当たり面積">
          <a:extLst>
            <a:ext uri="{FF2B5EF4-FFF2-40B4-BE49-F238E27FC236}">
              <a16:creationId xmlns:a16="http://schemas.microsoft.com/office/drawing/2014/main" id="{BF3F7453-7837-48F7-B724-58025DC89B02}"/>
            </a:ext>
          </a:extLst>
        </xdr:cNvPr>
        <xdr:cNvSpPr txBox="1"/>
      </xdr:nvSpPr>
      <xdr:spPr>
        <a:xfrm>
          <a:off x="827158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167657</xdr:rowOff>
    </xdr:from>
    <xdr:ext cx="469744" cy="259045"/>
    <xdr:sp macro="" textlink="">
      <xdr:nvSpPr>
        <xdr:cNvPr id="140" name="n_2aveValue【図書館】&#10;一人当たり面積">
          <a:extLst>
            <a:ext uri="{FF2B5EF4-FFF2-40B4-BE49-F238E27FC236}">
              <a16:creationId xmlns:a16="http://schemas.microsoft.com/office/drawing/2014/main" id="{44299699-D934-4DF4-B099-067541BB13C6}"/>
            </a:ext>
          </a:extLst>
        </xdr:cNvPr>
        <xdr:cNvSpPr txBox="1"/>
      </xdr:nvSpPr>
      <xdr:spPr>
        <a:xfrm>
          <a:off x="750958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1" name="n_3aveValue【図書館】&#10;一人当たり面積">
          <a:extLst>
            <a:ext uri="{FF2B5EF4-FFF2-40B4-BE49-F238E27FC236}">
              <a16:creationId xmlns:a16="http://schemas.microsoft.com/office/drawing/2014/main" id="{C0AB6F57-5921-46E9-AF11-BF027ADE75EB}"/>
            </a:ext>
          </a:extLst>
        </xdr:cNvPr>
        <xdr:cNvSpPr txBox="1"/>
      </xdr:nvSpPr>
      <xdr:spPr>
        <a:xfrm>
          <a:off x="67120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7637</xdr:rowOff>
    </xdr:from>
    <xdr:ext cx="469744" cy="259045"/>
    <xdr:sp macro="" textlink="">
      <xdr:nvSpPr>
        <xdr:cNvPr id="142" name="n_4aveValue【図書館】&#10;一人当たり面積">
          <a:extLst>
            <a:ext uri="{FF2B5EF4-FFF2-40B4-BE49-F238E27FC236}">
              <a16:creationId xmlns:a16="http://schemas.microsoft.com/office/drawing/2014/main" id="{C54B6DFC-DB2B-452F-8F6C-71F25DFD1E9B}"/>
            </a:ext>
          </a:extLst>
        </xdr:cNvPr>
        <xdr:cNvSpPr txBox="1"/>
      </xdr:nvSpPr>
      <xdr:spPr>
        <a:xfrm>
          <a:off x="593732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3" name="n_1mainValue【図書館】&#10;一人当たり面積">
          <a:extLst>
            <a:ext uri="{FF2B5EF4-FFF2-40B4-BE49-F238E27FC236}">
              <a16:creationId xmlns:a16="http://schemas.microsoft.com/office/drawing/2014/main" id="{2E7A08FE-82A6-428B-BA6A-F92810B73896}"/>
            </a:ext>
          </a:extLst>
        </xdr:cNvPr>
        <xdr:cNvSpPr txBox="1"/>
      </xdr:nvSpPr>
      <xdr:spPr>
        <a:xfrm>
          <a:off x="827158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67327</xdr:rowOff>
    </xdr:from>
    <xdr:ext cx="469744" cy="259045"/>
    <xdr:sp macro="" textlink="">
      <xdr:nvSpPr>
        <xdr:cNvPr id="144" name="n_2mainValue【図書館】&#10;一人当たり面積">
          <a:extLst>
            <a:ext uri="{FF2B5EF4-FFF2-40B4-BE49-F238E27FC236}">
              <a16:creationId xmlns:a16="http://schemas.microsoft.com/office/drawing/2014/main" id="{79D4C04C-4867-4662-BED7-21CA1A6438B3}"/>
            </a:ext>
          </a:extLst>
        </xdr:cNvPr>
        <xdr:cNvSpPr txBox="1"/>
      </xdr:nvSpPr>
      <xdr:spPr>
        <a:xfrm>
          <a:off x="750958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74947</xdr:rowOff>
    </xdr:from>
    <xdr:ext cx="469744" cy="259045"/>
    <xdr:sp macro="" textlink="">
      <xdr:nvSpPr>
        <xdr:cNvPr id="145" name="n_3mainValue【図書館】&#10;一人当たり面積">
          <a:extLst>
            <a:ext uri="{FF2B5EF4-FFF2-40B4-BE49-F238E27FC236}">
              <a16:creationId xmlns:a16="http://schemas.microsoft.com/office/drawing/2014/main" id="{60FED409-5E0B-45B6-A7CB-E86ED4B745AF}"/>
            </a:ext>
          </a:extLst>
        </xdr:cNvPr>
        <xdr:cNvSpPr txBox="1"/>
      </xdr:nvSpPr>
      <xdr:spPr>
        <a:xfrm>
          <a:off x="67120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78757</xdr:rowOff>
    </xdr:from>
    <xdr:ext cx="469744" cy="259045"/>
    <xdr:sp macro="" textlink="">
      <xdr:nvSpPr>
        <xdr:cNvPr id="146" name="n_4mainValue【図書館】&#10;一人当たり面積">
          <a:extLst>
            <a:ext uri="{FF2B5EF4-FFF2-40B4-BE49-F238E27FC236}">
              <a16:creationId xmlns:a16="http://schemas.microsoft.com/office/drawing/2014/main" id="{FEEA304A-20AD-4180-B0C5-4EC75D2E921C}"/>
            </a:ext>
          </a:extLst>
        </xdr:cNvPr>
        <xdr:cNvSpPr txBox="1"/>
      </xdr:nvSpPr>
      <xdr:spPr>
        <a:xfrm>
          <a:off x="59373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9C868093-5689-4247-BFE0-D5847336A52F}"/>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5738B338-1CA6-4882-A008-8CD062C1D42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28FE1A0A-FD87-47A8-87DE-9EBE4D4F3E2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EC378CF7-2080-4CD5-9802-424EBCB64B7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B6923A-C8AD-4E61-8AC8-6621100ED303}"/>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33105BFD-B841-4CD5-8803-CE8FB1B41F9E}"/>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5151E297-91F4-47FC-B556-FACE6FA1EE12}"/>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408CB9E3-15D6-43DB-9526-E1F597DC1133}"/>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2613C08C-CBE3-4A35-AF15-D224368C967F}"/>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331CA59C-6040-4466-9E24-C70F53AB2213}"/>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62C69966-A090-494C-A2CF-7DBB2748AFF8}"/>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5E5EB339-A215-4982-B796-553EF21B174C}"/>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18DC8060-5F9A-45DB-BF46-35666A381EF4}"/>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C3132A31-E7C1-429B-9A70-C1180A1F4A83}"/>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DA7F1D40-AAC0-4680-9641-DE9FECFBB9B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81387B0-6C27-4BA8-9DC7-A20C3CBD84C7}"/>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5BF66C99-D0B0-40E1-88E2-C8ADDB359D35}"/>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E782E7B2-08BF-4392-9530-365435C5DB73}"/>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8D336D62-C837-4708-A5D0-705ABA27917C}"/>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1E82AE99-35BD-45A1-84FB-82D496733EBA}"/>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1803C2AC-2284-40B7-951D-DFC330ED23BB}"/>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F2F42A90-4D06-425A-AE1F-A4F32B9CBF47}"/>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753A4CEE-E5D5-441A-8FFE-99FD9D86A4BC}"/>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694EF159-D819-45AC-BCC0-7ABB2C5EC10D}"/>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E21569E2-23B6-44EF-89A0-9A78DEE4F386}"/>
            </a:ext>
          </a:extLst>
        </xdr:cNvPr>
        <xdr:cNvCxnSpPr/>
      </xdr:nvCxnSpPr>
      <xdr:spPr>
        <a:xfrm flipV="1">
          <a:off x="4086225" y="92583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F7088C8E-C54C-4706-9B30-E249170C3022}"/>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2D6EC0B-0B5F-4C60-AA0E-0F40170635DD}"/>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C7A17032-8C13-4E40-B079-9D948F5405D6}"/>
            </a:ext>
          </a:extLst>
        </xdr:cNvPr>
        <xdr:cNvSpPr txBox="1"/>
      </xdr:nvSpPr>
      <xdr:spPr>
        <a:xfrm>
          <a:off x="4124960" y="904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250FA365-ED98-483C-BC22-28715138A8D4}"/>
            </a:ext>
          </a:extLst>
        </xdr:cNvPr>
        <xdr:cNvCxnSpPr/>
      </xdr:nvCxnSpPr>
      <xdr:spPr>
        <a:xfrm>
          <a:off x="4020820" y="925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734A6EA-0C76-48ED-8743-85582DCF765C}"/>
            </a:ext>
          </a:extLst>
        </xdr:cNvPr>
        <xdr:cNvSpPr txBox="1"/>
      </xdr:nvSpPr>
      <xdr:spPr>
        <a:xfrm>
          <a:off x="4124960" y="9988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B93340E3-89FE-4925-B1C6-7429E29567AE}"/>
            </a:ext>
          </a:extLst>
        </xdr:cNvPr>
        <xdr:cNvSpPr/>
      </xdr:nvSpPr>
      <xdr:spPr>
        <a:xfrm>
          <a:off x="4036060" y="1013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C50EE460-8F82-4462-B588-CF3DD60734E7}"/>
            </a:ext>
          </a:extLst>
        </xdr:cNvPr>
        <xdr:cNvSpPr/>
      </xdr:nvSpPr>
      <xdr:spPr>
        <a:xfrm>
          <a:off x="3312160" y="100780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a:extLst>
            <a:ext uri="{FF2B5EF4-FFF2-40B4-BE49-F238E27FC236}">
              <a16:creationId xmlns:a16="http://schemas.microsoft.com/office/drawing/2014/main" id="{045ABBEA-90D5-4EBF-932A-3BE7DE73E468}"/>
            </a:ext>
          </a:extLst>
        </xdr:cNvPr>
        <xdr:cNvSpPr/>
      </xdr:nvSpPr>
      <xdr:spPr>
        <a:xfrm>
          <a:off x="25146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a:extLst>
            <a:ext uri="{FF2B5EF4-FFF2-40B4-BE49-F238E27FC236}">
              <a16:creationId xmlns:a16="http://schemas.microsoft.com/office/drawing/2014/main" id="{B930938D-0079-4B3E-A964-678FD1F5E85E}"/>
            </a:ext>
          </a:extLst>
        </xdr:cNvPr>
        <xdr:cNvSpPr/>
      </xdr:nvSpPr>
      <xdr:spPr>
        <a:xfrm>
          <a:off x="173990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a:extLst>
            <a:ext uri="{FF2B5EF4-FFF2-40B4-BE49-F238E27FC236}">
              <a16:creationId xmlns:a16="http://schemas.microsoft.com/office/drawing/2014/main" id="{9BF4565F-5618-4FE0-A290-387574FD9C97}"/>
            </a:ext>
          </a:extLst>
        </xdr:cNvPr>
        <xdr:cNvSpPr/>
      </xdr:nvSpPr>
      <xdr:spPr>
        <a:xfrm>
          <a:off x="965200" y="100418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5921486-DA65-4174-B80D-7C5E58496244}"/>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384BE74-9563-4A28-AE1A-CEF82BB6380A}"/>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9D65494-D731-4AC6-A0B0-4744154F7E4B}"/>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C741ACC-DCE4-48EE-ABA4-6E3C2133E5B8}"/>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C5D9B16-9DD8-469A-A34D-4F6C2B4FF7F1}"/>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4445</xdr:rowOff>
    </xdr:from>
    <xdr:to>
      <xdr:col>24</xdr:col>
      <xdr:colOff>114300</xdr:colOff>
      <xdr:row>63</xdr:row>
      <xdr:rowOff>106045</xdr:rowOff>
    </xdr:to>
    <xdr:sp macro="" textlink="">
      <xdr:nvSpPr>
        <xdr:cNvPr id="187" name="楕円 186">
          <a:extLst>
            <a:ext uri="{FF2B5EF4-FFF2-40B4-BE49-F238E27FC236}">
              <a16:creationId xmlns:a16="http://schemas.microsoft.com/office/drawing/2014/main" id="{D14D17C3-5021-40EB-A681-BCA1119AC3AE}"/>
            </a:ext>
          </a:extLst>
        </xdr:cNvPr>
        <xdr:cNvSpPr/>
      </xdr:nvSpPr>
      <xdr:spPr>
        <a:xfrm>
          <a:off x="403606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154322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8B04026A-D1DA-4B4A-A32B-EE02CB6C6594}"/>
            </a:ext>
          </a:extLst>
        </xdr:cNvPr>
        <xdr:cNvSpPr txBox="1"/>
      </xdr:nvSpPr>
      <xdr:spPr>
        <a:xfrm>
          <a:off x="4124960"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137795</xdr:rowOff>
    </xdr:from>
    <xdr:to>
      <xdr:col>20</xdr:col>
      <xdr:colOff>38100</xdr:colOff>
      <xdr:row>63</xdr:row>
      <xdr:rowOff>67945</xdr:rowOff>
    </xdr:to>
    <xdr:sp macro="" textlink="">
      <xdr:nvSpPr>
        <xdr:cNvPr id="189" name="楕円 188">
          <a:extLst>
            <a:ext uri="{FF2B5EF4-FFF2-40B4-BE49-F238E27FC236}">
              <a16:creationId xmlns:a16="http://schemas.microsoft.com/office/drawing/2014/main" id="{C1009E10-9521-4310-8C1F-12C57E827639}"/>
            </a:ext>
          </a:extLst>
        </xdr:cNvPr>
        <xdr:cNvSpPr/>
      </xdr:nvSpPr>
      <xdr:spPr>
        <a:xfrm>
          <a:off x="3312160" y="105314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17145</xdr:rowOff>
    </xdr:from>
    <xdr:to>
      <xdr:col>24</xdr:col>
      <xdr:colOff>63500</xdr:colOff>
      <xdr:row>63</xdr:row>
      <xdr:rowOff>55245</xdr:rowOff>
    </xdr:to>
    <xdr:cxnSp macro="">
      <xdr:nvCxnSpPr>
        <xdr:cNvPr id="190" name="直線コネクタ 189">
          <a:extLst>
            <a:ext uri="{FF2B5EF4-FFF2-40B4-BE49-F238E27FC236}">
              <a16:creationId xmlns:a16="http://schemas.microsoft.com/office/drawing/2014/main" id="{AC51E00B-2C3D-4679-A15F-E32B77AA0CF5}"/>
            </a:ext>
          </a:extLst>
        </xdr:cNvPr>
        <xdr:cNvCxnSpPr/>
      </xdr:nvCxnSpPr>
      <xdr:spPr>
        <a:xfrm>
          <a:off x="3355340" y="10578465"/>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109220</xdr:rowOff>
    </xdr:from>
    <xdr:to>
      <xdr:col>15</xdr:col>
      <xdr:colOff>101600</xdr:colOff>
      <xdr:row>63</xdr:row>
      <xdr:rowOff>39370</xdr:rowOff>
    </xdr:to>
    <xdr:sp macro="" textlink="">
      <xdr:nvSpPr>
        <xdr:cNvPr id="191" name="楕円 190">
          <a:extLst>
            <a:ext uri="{FF2B5EF4-FFF2-40B4-BE49-F238E27FC236}">
              <a16:creationId xmlns:a16="http://schemas.microsoft.com/office/drawing/2014/main" id="{7B25BA56-1F45-4ECC-886E-D44D1EF1764F}"/>
            </a:ext>
          </a:extLst>
        </xdr:cNvPr>
        <xdr:cNvSpPr/>
      </xdr:nvSpPr>
      <xdr:spPr>
        <a:xfrm>
          <a:off x="2514600" y="10502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160020</xdr:rowOff>
    </xdr:from>
    <xdr:to>
      <xdr:col>19</xdr:col>
      <xdr:colOff>177800</xdr:colOff>
      <xdr:row>63</xdr:row>
      <xdr:rowOff>17145</xdr:rowOff>
    </xdr:to>
    <xdr:cxnSp macro="">
      <xdr:nvCxnSpPr>
        <xdr:cNvPr id="192" name="直線コネクタ 191">
          <a:extLst>
            <a:ext uri="{FF2B5EF4-FFF2-40B4-BE49-F238E27FC236}">
              <a16:creationId xmlns:a16="http://schemas.microsoft.com/office/drawing/2014/main" id="{6AFFA9D4-A520-4D2A-A6F3-379ADEE3F224}"/>
            </a:ext>
          </a:extLst>
        </xdr:cNvPr>
        <xdr:cNvCxnSpPr/>
      </xdr:nvCxnSpPr>
      <xdr:spPr>
        <a:xfrm>
          <a:off x="2565400" y="10553700"/>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76835</xdr:rowOff>
    </xdr:from>
    <xdr:to>
      <xdr:col>10</xdr:col>
      <xdr:colOff>165100</xdr:colOff>
      <xdr:row>63</xdr:row>
      <xdr:rowOff>6985</xdr:rowOff>
    </xdr:to>
    <xdr:sp macro="" textlink="">
      <xdr:nvSpPr>
        <xdr:cNvPr id="193" name="楕円 192">
          <a:extLst>
            <a:ext uri="{FF2B5EF4-FFF2-40B4-BE49-F238E27FC236}">
              <a16:creationId xmlns:a16="http://schemas.microsoft.com/office/drawing/2014/main" id="{46E238CF-6160-421E-B61B-FEA33FB18D8A}"/>
            </a:ext>
          </a:extLst>
        </xdr:cNvPr>
        <xdr:cNvSpPr/>
      </xdr:nvSpPr>
      <xdr:spPr>
        <a:xfrm>
          <a:off x="1739900" y="10470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127635</xdr:rowOff>
    </xdr:from>
    <xdr:to>
      <xdr:col>15</xdr:col>
      <xdr:colOff>50800</xdr:colOff>
      <xdr:row>62</xdr:row>
      <xdr:rowOff>160020</xdr:rowOff>
    </xdr:to>
    <xdr:cxnSp macro="">
      <xdr:nvCxnSpPr>
        <xdr:cNvPr id="194" name="直線コネクタ 193">
          <a:extLst>
            <a:ext uri="{FF2B5EF4-FFF2-40B4-BE49-F238E27FC236}">
              <a16:creationId xmlns:a16="http://schemas.microsoft.com/office/drawing/2014/main" id="{E98860A6-69D8-46B6-83FB-BF9CD3F9C2FF}"/>
            </a:ext>
          </a:extLst>
        </xdr:cNvPr>
        <xdr:cNvCxnSpPr/>
      </xdr:nvCxnSpPr>
      <xdr:spPr>
        <a:xfrm>
          <a:off x="1790700" y="1052131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38735</xdr:rowOff>
    </xdr:from>
    <xdr:to>
      <xdr:col>6</xdr:col>
      <xdr:colOff>38100</xdr:colOff>
      <xdr:row>62</xdr:row>
      <xdr:rowOff>140335</xdr:rowOff>
    </xdr:to>
    <xdr:sp macro="" textlink="">
      <xdr:nvSpPr>
        <xdr:cNvPr id="195" name="楕円 194">
          <a:extLst>
            <a:ext uri="{FF2B5EF4-FFF2-40B4-BE49-F238E27FC236}">
              <a16:creationId xmlns:a16="http://schemas.microsoft.com/office/drawing/2014/main" id="{334E63F2-6A85-416A-A7A4-9A4823CAEA56}"/>
            </a:ext>
          </a:extLst>
        </xdr:cNvPr>
        <xdr:cNvSpPr/>
      </xdr:nvSpPr>
      <xdr:spPr>
        <a:xfrm>
          <a:off x="965200" y="104324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89535</xdr:rowOff>
    </xdr:from>
    <xdr:to>
      <xdr:col>10</xdr:col>
      <xdr:colOff>114300</xdr:colOff>
      <xdr:row>62</xdr:row>
      <xdr:rowOff>127635</xdr:rowOff>
    </xdr:to>
    <xdr:cxnSp macro="">
      <xdr:nvCxnSpPr>
        <xdr:cNvPr id="196" name="直線コネクタ 195">
          <a:extLst>
            <a:ext uri="{FF2B5EF4-FFF2-40B4-BE49-F238E27FC236}">
              <a16:creationId xmlns:a16="http://schemas.microsoft.com/office/drawing/2014/main" id="{DCA2C338-717A-46A6-AD30-EBE94765D95E}"/>
            </a:ext>
          </a:extLst>
        </xdr:cNvPr>
        <xdr:cNvCxnSpPr/>
      </xdr:nvCxnSpPr>
      <xdr:spPr>
        <a:xfrm>
          <a:off x="1008380" y="1048321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a:extLst>
            <a:ext uri="{FF2B5EF4-FFF2-40B4-BE49-F238E27FC236}">
              <a16:creationId xmlns:a16="http://schemas.microsoft.com/office/drawing/2014/main" id="{42C0FAD2-248E-402A-BAEF-B69A4E0DE4A8}"/>
            </a:ext>
          </a:extLst>
        </xdr:cNvPr>
        <xdr:cNvSpPr txBox="1"/>
      </xdr:nvSpPr>
      <xdr:spPr>
        <a:xfrm>
          <a:off x="317056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98" name="n_2aveValue【体育館・プール】&#10;有形固定資産減価償却率">
          <a:extLst>
            <a:ext uri="{FF2B5EF4-FFF2-40B4-BE49-F238E27FC236}">
              <a16:creationId xmlns:a16="http://schemas.microsoft.com/office/drawing/2014/main" id="{BCAF5B71-84E6-4DB9-B19F-F7056790CBBD}"/>
            </a:ext>
          </a:extLst>
        </xdr:cNvPr>
        <xdr:cNvSpPr txBox="1"/>
      </xdr:nvSpPr>
      <xdr:spPr>
        <a:xfrm>
          <a:off x="238570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9" name="n_3aveValue【体育館・プール】&#10;有形固定資産減価償却率">
          <a:extLst>
            <a:ext uri="{FF2B5EF4-FFF2-40B4-BE49-F238E27FC236}">
              <a16:creationId xmlns:a16="http://schemas.microsoft.com/office/drawing/2014/main" id="{E92EF6DC-F224-43CC-BB09-AB97304DE781}"/>
            </a:ext>
          </a:extLst>
        </xdr:cNvPr>
        <xdr:cNvSpPr txBox="1"/>
      </xdr:nvSpPr>
      <xdr:spPr>
        <a:xfrm>
          <a:off x="161100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0" name="n_4aveValue【体育館・プール】&#10;有形固定資産減価償却率">
          <a:extLst>
            <a:ext uri="{FF2B5EF4-FFF2-40B4-BE49-F238E27FC236}">
              <a16:creationId xmlns:a16="http://schemas.microsoft.com/office/drawing/2014/main" id="{3D1582DD-3686-4C35-97D3-A5D9D494CCD4}"/>
            </a:ext>
          </a:extLst>
        </xdr:cNvPr>
        <xdr:cNvSpPr txBox="1"/>
      </xdr:nvSpPr>
      <xdr:spPr>
        <a:xfrm>
          <a:off x="83630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59072</xdr:rowOff>
    </xdr:from>
    <xdr:ext cx="405111" cy="259045"/>
    <xdr:sp macro="" textlink="">
      <xdr:nvSpPr>
        <xdr:cNvPr id="201" name="n_1mainValue【体育館・プール】&#10;有形固定資産減価償却率">
          <a:extLst>
            <a:ext uri="{FF2B5EF4-FFF2-40B4-BE49-F238E27FC236}">
              <a16:creationId xmlns:a16="http://schemas.microsoft.com/office/drawing/2014/main" id="{CD6680A9-02B0-4415-B7A0-437F35FCD62A}"/>
            </a:ext>
          </a:extLst>
        </xdr:cNvPr>
        <xdr:cNvSpPr txBox="1"/>
      </xdr:nvSpPr>
      <xdr:spPr>
        <a:xfrm>
          <a:off x="317056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30497</xdr:rowOff>
    </xdr:from>
    <xdr:ext cx="405111" cy="259045"/>
    <xdr:sp macro="" textlink="">
      <xdr:nvSpPr>
        <xdr:cNvPr id="202" name="n_2mainValue【体育館・プール】&#10;有形固定資産減価償却率">
          <a:extLst>
            <a:ext uri="{FF2B5EF4-FFF2-40B4-BE49-F238E27FC236}">
              <a16:creationId xmlns:a16="http://schemas.microsoft.com/office/drawing/2014/main" id="{75A7455B-4757-465A-AE7D-2D68A2417963}"/>
            </a:ext>
          </a:extLst>
        </xdr:cNvPr>
        <xdr:cNvSpPr txBox="1"/>
      </xdr:nvSpPr>
      <xdr:spPr>
        <a:xfrm>
          <a:off x="238570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169562</xdr:rowOff>
    </xdr:from>
    <xdr:ext cx="405111" cy="259045"/>
    <xdr:sp macro="" textlink="">
      <xdr:nvSpPr>
        <xdr:cNvPr id="203" name="n_3mainValue【体育館・プール】&#10;有形固定資産減価償却率">
          <a:extLst>
            <a:ext uri="{FF2B5EF4-FFF2-40B4-BE49-F238E27FC236}">
              <a16:creationId xmlns:a16="http://schemas.microsoft.com/office/drawing/2014/main" id="{BEBE9046-4E08-4CAB-8C83-4EB3BA550EA5}"/>
            </a:ext>
          </a:extLst>
        </xdr:cNvPr>
        <xdr:cNvSpPr txBox="1"/>
      </xdr:nvSpPr>
      <xdr:spPr>
        <a:xfrm>
          <a:off x="161100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131462</xdr:rowOff>
    </xdr:from>
    <xdr:ext cx="405111" cy="259045"/>
    <xdr:sp macro="" textlink="">
      <xdr:nvSpPr>
        <xdr:cNvPr id="204" name="n_4mainValue【体育館・プール】&#10;有形固定資産減価償却率">
          <a:extLst>
            <a:ext uri="{FF2B5EF4-FFF2-40B4-BE49-F238E27FC236}">
              <a16:creationId xmlns:a16="http://schemas.microsoft.com/office/drawing/2014/main" id="{BF9264AA-8A6A-4D7F-BEF9-580F4E39E34D}"/>
            </a:ext>
          </a:extLst>
        </xdr:cNvPr>
        <xdr:cNvSpPr txBox="1"/>
      </xdr:nvSpPr>
      <xdr:spPr>
        <a:xfrm>
          <a:off x="83630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7303B03F-3B68-48FE-A83E-6002A0C55781}"/>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3CF6AFAD-8C76-4388-998E-51AAC259728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AC1E6A2-DF57-4E86-A130-112A1BD4D68D}"/>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AA56917-998A-48F7-BF51-5495B1B4E02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1492CAB-DC07-4457-97F9-6442C08D7FB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89C64E15-9740-4163-9994-A70B879862C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80CD1647-C35F-4823-AA32-5F655188515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AF526528-46B4-46FC-B4EB-33E4C502B7E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59647D9-F321-46F6-8A55-C68964CF52F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711BDBA7-257C-436B-9675-4C0BE41C1A73}"/>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3B2F487D-9AA0-46E1-959B-16286C10091D}"/>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9F27C71E-BF3C-43EF-91E4-C19EE6C88924}"/>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83DB6B14-02C5-4B41-B2B1-1A125E1722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94452940-4E55-4D0E-B59D-FFD0B79BBD8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B8057CD-706D-4059-8F47-1ED673EF3B2A}"/>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324C644D-200E-4D9F-8A8E-AB2C0B834CE5}"/>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EFA09A89-078C-4517-816F-5DB56BF598EE}"/>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A3F0D52E-6C5D-42F8-A1DA-BC8BE95EEBC9}"/>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3BCB5F3-296C-4A27-A2FE-8A255BF8BA2B}"/>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EB7A7C67-6631-402B-9A88-C9AD71097D1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5B4FAD2A-C9DE-4D00-8938-FF51FEF2F065}"/>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642A6D81-6A01-41DD-ABDA-00FD0C8DFDE2}"/>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7B41B3EE-FD58-4C64-93DF-EF5DECA12628}"/>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28292472-4A66-4182-B62A-A9CB62C32654}"/>
            </a:ext>
          </a:extLst>
        </xdr:cNvPr>
        <xdr:cNvCxnSpPr/>
      </xdr:nvCxnSpPr>
      <xdr:spPr>
        <a:xfrm flipV="1">
          <a:off x="9219565" y="9505569"/>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B14F657B-E5A0-449C-99F5-5EFFD5058FAD}"/>
            </a:ext>
          </a:extLst>
        </xdr:cNvPr>
        <xdr:cNvSpPr txBox="1"/>
      </xdr:nvSpPr>
      <xdr:spPr>
        <a:xfrm>
          <a:off x="9258300" y="108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35D3244A-299D-433B-B841-1D6226331B8F}"/>
            </a:ext>
          </a:extLst>
        </xdr:cNvPr>
        <xdr:cNvCxnSpPr/>
      </xdr:nvCxnSpPr>
      <xdr:spPr>
        <a:xfrm>
          <a:off x="9154160" y="10804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6969EB41-2D42-43FE-857E-BE9F71A294A1}"/>
            </a:ext>
          </a:extLst>
        </xdr:cNvPr>
        <xdr:cNvSpPr txBox="1"/>
      </xdr:nvSpPr>
      <xdr:spPr>
        <a:xfrm>
          <a:off x="9258300" y="928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8F6F971D-40F9-4290-B87D-923635EC4725}"/>
            </a:ext>
          </a:extLst>
        </xdr:cNvPr>
        <xdr:cNvCxnSpPr/>
      </xdr:nvCxnSpPr>
      <xdr:spPr>
        <a:xfrm>
          <a:off x="9154160" y="95055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a:extLst>
            <a:ext uri="{FF2B5EF4-FFF2-40B4-BE49-F238E27FC236}">
              <a16:creationId xmlns:a16="http://schemas.microsoft.com/office/drawing/2014/main" id="{1F3BE055-4AB7-40CC-9894-55B985F910D7}"/>
            </a:ext>
          </a:extLst>
        </xdr:cNvPr>
        <xdr:cNvSpPr txBox="1"/>
      </xdr:nvSpPr>
      <xdr:spPr>
        <a:xfrm>
          <a:off x="9258300" y="10454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40EE4182-EAA8-4541-B9C5-1CA9ABE4F5BF}"/>
            </a:ext>
          </a:extLst>
        </xdr:cNvPr>
        <xdr:cNvSpPr/>
      </xdr:nvSpPr>
      <xdr:spPr>
        <a:xfrm>
          <a:off x="9192260" y="105992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4062B576-473F-4737-B153-71D167D9C6CC}"/>
            </a:ext>
          </a:extLst>
        </xdr:cNvPr>
        <xdr:cNvSpPr/>
      </xdr:nvSpPr>
      <xdr:spPr>
        <a:xfrm>
          <a:off x="8445500" y="106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a:extLst>
            <a:ext uri="{FF2B5EF4-FFF2-40B4-BE49-F238E27FC236}">
              <a16:creationId xmlns:a16="http://schemas.microsoft.com/office/drawing/2014/main" id="{319E42D5-6FC0-4B28-A72F-D1088EEB52DB}"/>
            </a:ext>
          </a:extLst>
        </xdr:cNvPr>
        <xdr:cNvSpPr/>
      </xdr:nvSpPr>
      <xdr:spPr>
        <a:xfrm>
          <a:off x="7670800" y="106149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a:extLst>
            <a:ext uri="{FF2B5EF4-FFF2-40B4-BE49-F238E27FC236}">
              <a16:creationId xmlns:a16="http://schemas.microsoft.com/office/drawing/2014/main" id="{A8E873E7-C27F-4449-A70B-2737D35AA38E}"/>
            </a:ext>
          </a:extLst>
        </xdr:cNvPr>
        <xdr:cNvSpPr/>
      </xdr:nvSpPr>
      <xdr:spPr>
        <a:xfrm>
          <a:off x="6873240" y="1062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a:extLst>
            <a:ext uri="{FF2B5EF4-FFF2-40B4-BE49-F238E27FC236}">
              <a16:creationId xmlns:a16="http://schemas.microsoft.com/office/drawing/2014/main" id="{F94FB275-C142-40E8-B8BA-9411169446BE}"/>
            </a:ext>
          </a:extLst>
        </xdr:cNvPr>
        <xdr:cNvSpPr/>
      </xdr:nvSpPr>
      <xdr:spPr>
        <a:xfrm>
          <a:off x="6098540" y="106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2CD3425-C903-430F-BCB9-D7AA58D99A55}"/>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C1C33FB-59D4-4EA3-BAC6-2234CB9EEB98}"/>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9E635D6-EFF6-4DB8-8842-4C357A559FE7}"/>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2F73E06-223C-4A81-B1B8-2A2BD43CD3FF}"/>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FCC80A8-36AD-4DFD-87B8-CF9D2C8C305D}"/>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69977</xdr:rowOff>
    </xdr:from>
    <xdr:to>
      <xdr:col>55</xdr:col>
      <xdr:colOff>50800</xdr:colOff>
      <xdr:row>64</xdr:row>
      <xdr:rowOff>127</xdr:rowOff>
    </xdr:to>
    <xdr:sp macro="" textlink="">
      <xdr:nvSpPr>
        <xdr:cNvPr id="244" name="楕円 243">
          <a:extLst>
            <a:ext uri="{FF2B5EF4-FFF2-40B4-BE49-F238E27FC236}">
              <a16:creationId xmlns:a16="http://schemas.microsoft.com/office/drawing/2014/main" id="{0346E984-983B-4B92-A5F9-B2C7541172B2}"/>
            </a:ext>
          </a:extLst>
        </xdr:cNvPr>
        <xdr:cNvSpPr/>
      </xdr:nvSpPr>
      <xdr:spPr>
        <a:xfrm>
          <a:off x="9192260" y="106312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16400</xdr:rowOff>
    </xdr:from>
    <xdr:ext cx="469744" cy="259045"/>
    <xdr:sp macro="" textlink="">
      <xdr:nvSpPr>
        <xdr:cNvPr id="245" name="【体育館・プール】&#10;一人当たり面積該当値テキスト">
          <a:extLst>
            <a:ext uri="{FF2B5EF4-FFF2-40B4-BE49-F238E27FC236}">
              <a16:creationId xmlns:a16="http://schemas.microsoft.com/office/drawing/2014/main" id="{A53D6EF9-3F0F-4605-8ABE-5AB5CADB878E}"/>
            </a:ext>
          </a:extLst>
        </xdr:cNvPr>
        <xdr:cNvSpPr txBox="1"/>
      </xdr:nvSpPr>
      <xdr:spPr>
        <a:xfrm>
          <a:off x="9258300" y="1057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71501</xdr:rowOff>
    </xdr:from>
    <xdr:to>
      <xdr:col>50</xdr:col>
      <xdr:colOff>165100</xdr:colOff>
      <xdr:row>64</xdr:row>
      <xdr:rowOff>1651</xdr:rowOff>
    </xdr:to>
    <xdr:sp macro="" textlink="">
      <xdr:nvSpPr>
        <xdr:cNvPr id="246" name="楕円 245">
          <a:extLst>
            <a:ext uri="{FF2B5EF4-FFF2-40B4-BE49-F238E27FC236}">
              <a16:creationId xmlns:a16="http://schemas.microsoft.com/office/drawing/2014/main" id="{E1718FFE-B760-469A-A531-83E3DF4CDD82}"/>
            </a:ext>
          </a:extLst>
        </xdr:cNvPr>
        <xdr:cNvSpPr/>
      </xdr:nvSpPr>
      <xdr:spPr>
        <a:xfrm>
          <a:off x="8445500" y="106328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120777</xdr:rowOff>
    </xdr:from>
    <xdr:to>
      <xdr:col>55</xdr:col>
      <xdr:colOff>0</xdr:colOff>
      <xdr:row>63</xdr:row>
      <xdr:rowOff>122301</xdr:rowOff>
    </xdr:to>
    <xdr:cxnSp macro="">
      <xdr:nvCxnSpPr>
        <xdr:cNvPr id="247" name="直線コネクタ 246">
          <a:extLst>
            <a:ext uri="{FF2B5EF4-FFF2-40B4-BE49-F238E27FC236}">
              <a16:creationId xmlns:a16="http://schemas.microsoft.com/office/drawing/2014/main" id="{9768DE35-A8E0-4D06-8D13-A442D0776811}"/>
            </a:ext>
          </a:extLst>
        </xdr:cNvPr>
        <xdr:cNvCxnSpPr/>
      </xdr:nvCxnSpPr>
      <xdr:spPr>
        <a:xfrm flipV="1">
          <a:off x="8496300" y="10682097"/>
          <a:ext cx="7239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53213</xdr:rowOff>
    </xdr:from>
    <xdr:to>
      <xdr:col>46</xdr:col>
      <xdr:colOff>38100</xdr:colOff>
      <xdr:row>63</xdr:row>
      <xdr:rowOff>154813</xdr:rowOff>
    </xdr:to>
    <xdr:sp macro="" textlink="">
      <xdr:nvSpPr>
        <xdr:cNvPr id="248" name="楕円 247">
          <a:extLst>
            <a:ext uri="{FF2B5EF4-FFF2-40B4-BE49-F238E27FC236}">
              <a16:creationId xmlns:a16="http://schemas.microsoft.com/office/drawing/2014/main" id="{29A87C55-2D84-4C24-85D6-147822713AE3}"/>
            </a:ext>
          </a:extLst>
        </xdr:cNvPr>
        <xdr:cNvSpPr/>
      </xdr:nvSpPr>
      <xdr:spPr>
        <a:xfrm>
          <a:off x="7670800" y="106145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104013</xdr:rowOff>
    </xdr:from>
    <xdr:to>
      <xdr:col>50</xdr:col>
      <xdr:colOff>114300</xdr:colOff>
      <xdr:row>63</xdr:row>
      <xdr:rowOff>122301</xdr:rowOff>
    </xdr:to>
    <xdr:cxnSp macro="">
      <xdr:nvCxnSpPr>
        <xdr:cNvPr id="249" name="直線コネクタ 248">
          <a:extLst>
            <a:ext uri="{FF2B5EF4-FFF2-40B4-BE49-F238E27FC236}">
              <a16:creationId xmlns:a16="http://schemas.microsoft.com/office/drawing/2014/main" id="{010BA73B-9A9D-48A5-AD5E-2901E5C8DC75}"/>
            </a:ext>
          </a:extLst>
        </xdr:cNvPr>
        <xdr:cNvCxnSpPr/>
      </xdr:nvCxnSpPr>
      <xdr:spPr>
        <a:xfrm>
          <a:off x="7713980" y="10665333"/>
          <a:ext cx="7823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55880</xdr:rowOff>
    </xdr:from>
    <xdr:to>
      <xdr:col>41</xdr:col>
      <xdr:colOff>101600</xdr:colOff>
      <xdr:row>63</xdr:row>
      <xdr:rowOff>157480</xdr:rowOff>
    </xdr:to>
    <xdr:sp macro="" textlink="">
      <xdr:nvSpPr>
        <xdr:cNvPr id="250" name="楕円 249">
          <a:extLst>
            <a:ext uri="{FF2B5EF4-FFF2-40B4-BE49-F238E27FC236}">
              <a16:creationId xmlns:a16="http://schemas.microsoft.com/office/drawing/2014/main" id="{FAEC5B15-B635-4456-AD2C-1D84767821EE}"/>
            </a:ext>
          </a:extLst>
        </xdr:cNvPr>
        <xdr:cNvSpPr/>
      </xdr:nvSpPr>
      <xdr:spPr>
        <a:xfrm>
          <a:off x="687324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104013</xdr:rowOff>
    </xdr:from>
    <xdr:to>
      <xdr:col>45</xdr:col>
      <xdr:colOff>177800</xdr:colOff>
      <xdr:row>63</xdr:row>
      <xdr:rowOff>106680</xdr:rowOff>
    </xdr:to>
    <xdr:cxnSp macro="">
      <xdr:nvCxnSpPr>
        <xdr:cNvPr id="251" name="直線コネクタ 250">
          <a:extLst>
            <a:ext uri="{FF2B5EF4-FFF2-40B4-BE49-F238E27FC236}">
              <a16:creationId xmlns:a16="http://schemas.microsoft.com/office/drawing/2014/main" id="{50072859-957E-4729-A267-D4B5079A8A1B}"/>
            </a:ext>
          </a:extLst>
        </xdr:cNvPr>
        <xdr:cNvCxnSpPr/>
      </xdr:nvCxnSpPr>
      <xdr:spPr>
        <a:xfrm flipV="1">
          <a:off x="6924040" y="10665333"/>
          <a:ext cx="78994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57785</xdr:rowOff>
    </xdr:from>
    <xdr:to>
      <xdr:col>36</xdr:col>
      <xdr:colOff>165100</xdr:colOff>
      <xdr:row>63</xdr:row>
      <xdr:rowOff>159385</xdr:rowOff>
    </xdr:to>
    <xdr:sp macro="" textlink="">
      <xdr:nvSpPr>
        <xdr:cNvPr id="252" name="楕円 251">
          <a:extLst>
            <a:ext uri="{FF2B5EF4-FFF2-40B4-BE49-F238E27FC236}">
              <a16:creationId xmlns:a16="http://schemas.microsoft.com/office/drawing/2014/main" id="{5B0585AD-AE6C-4CFF-9BC9-B94943AF42D5}"/>
            </a:ext>
          </a:extLst>
        </xdr:cNvPr>
        <xdr:cNvSpPr/>
      </xdr:nvSpPr>
      <xdr:spPr>
        <a:xfrm>
          <a:off x="609854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106680</xdr:rowOff>
    </xdr:from>
    <xdr:to>
      <xdr:col>41</xdr:col>
      <xdr:colOff>50800</xdr:colOff>
      <xdr:row>63</xdr:row>
      <xdr:rowOff>108585</xdr:rowOff>
    </xdr:to>
    <xdr:cxnSp macro="">
      <xdr:nvCxnSpPr>
        <xdr:cNvPr id="253" name="直線コネクタ 252">
          <a:extLst>
            <a:ext uri="{FF2B5EF4-FFF2-40B4-BE49-F238E27FC236}">
              <a16:creationId xmlns:a16="http://schemas.microsoft.com/office/drawing/2014/main" id="{8CC005AC-1D32-417E-AAB0-F5A9BBE26894}"/>
            </a:ext>
          </a:extLst>
        </xdr:cNvPr>
        <xdr:cNvCxnSpPr/>
      </xdr:nvCxnSpPr>
      <xdr:spPr>
        <a:xfrm flipV="1">
          <a:off x="6149340" y="10668000"/>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4" name="n_1aveValue【体育館・プール】&#10;一人当たり面積">
          <a:extLst>
            <a:ext uri="{FF2B5EF4-FFF2-40B4-BE49-F238E27FC236}">
              <a16:creationId xmlns:a16="http://schemas.microsoft.com/office/drawing/2014/main" id="{F2B03C47-131A-40C0-99AC-8A9B7010C7E0}"/>
            </a:ext>
          </a:extLst>
        </xdr:cNvPr>
        <xdr:cNvSpPr txBox="1"/>
      </xdr:nvSpPr>
      <xdr:spPr>
        <a:xfrm>
          <a:off x="8271587" y="1038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146321</xdr:rowOff>
    </xdr:from>
    <xdr:ext cx="469744" cy="259045"/>
    <xdr:sp macro="" textlink="">
      <xdr:nvSpPr>
        <xdr:cNvPr id="255" name="n_2aveValue【体育館・プール】&#10;一人当たり面積">
          <a:extLst>
            <a:ext uri="{FF2B5EF4-FFF2-40B4-BE49-F238E27FC236}">
              <a16:creationId xmlns:a16="http://schemas.microsoft.com/office/drawing/2014/main" id="{65FEBCDB-2EC1-4B19-A5E7-0CF52B57EF47}"/>
            </a:ext>
          </a:extLst>
        </xdr:cNvPr>
        <xdr:cNvSpPr txBox="1"/>
      </xdr:nvSpPr>
      <xdr:spPr>
        <a:xfrm>
          <a:off x="7509587" y="1070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158513</xdr:rowOff>
    </xdr:from>
    <xdr:ext cx="469744" cy="259045"/>
    <xdr:sp macro="" textlink="">
      <xdr:nvSpPr>
        <xdr:cNvPr id="256" name="n_3aveValue【体育館・プール】&#10;一人当たり面積">
          <a:extLst>
            <a:ext uri="{FF2B5EF4-FFF2-40B4-BE49-F238E27FC236}">
              <a16:creationId xmlns:a16="http://schemas.microsoft.com/office/drawing/2014/main" id="{07D6043B-D0CC-4018-B18B-0F29083C67E8}"/>
            </a:ext>
          </a:extLst>
        </xdr:cNvPr>
        <xdr:cNvSpPr txBox="1"/>
      </xdr:nvSpPr>
      <xdr:spPr>
        <a:xfrm>
          <a:off x="6712027" y="107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161561</xdr:rowOff>
    </xdr:from>
    <xdr:ext cx="469744" cy="259045"/>
    <xdr:sp macro="" textlink="">
      <xdr:nvSpPr>
        <xdr:cNvPr id="257" name="n_4aveValue【体育館・プール】&#10;一人当たり面積">
          <a:extLst>
            <a:ext uri="{FF2B5EF4-FFF2-40B4-BE49-F238E27FC236}">
              <a16:creationId xmlns:a16="http://schemas.microsoft.com/office/drawing/2014/main" id="{FD634278-FA2C-4DC2-930C-885BD8509334}"/>
            </a:ext>
          </a:extLst>
        </xdr:cNvPr>
        <xdr:cNvSpPr txBox="1"/>
      </xdr:nvSpPr>
      <xdr:spPr>
        <a:xfrm>
          <a:off x="5937327" y="1072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164228</xdr:rowOff>
    </xdr:from>
    <xdr:ext cx="469744" cy="259045"/>
    <xdr:sp macro="" textlink="">
      <xdr:nvSpPr>
        <xdr:cNvPr id="258" name="n_1mainValue【体育館・プール】&#10;一人当たり面積">
          <a:extLst>
            <a:ext uri="{FF2B5EF4-FFF2-40B4-BE49-F238E27FC236}">
              <a16:creationId xmlns:a16="http://schemas.microsoft.com/office/drawing/2014/main" id="{9A4B4AD2-EFB9-4237-8424-B127FBD9D96C}"/>
            </a:ext>
          </a:extLst>
        </xdr:cNvPr>
        <xdr:cNvSpPr txBox="1"/>
      </xdr:nvSpPr>
      <xdr:spPr>
        <a:xfrm>
          <a:off x="8271587" y="1072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171340</xdr:rowOff>
    </xdr:from>
    <xdr:ext cx="469744" cy="259045"/>
    <xdr:sp macro="" textlink="">
      <xdr:nvSpPr>
        <xdr:cNvPr id="259" name="n_2mainValue【体育館・プール】&#10;一人当たり面積">
          <a:extLst>
            <a:ext uri="{FF2B5EF4-FFF2-40B4-BE49-F238E27FC236}">
              <a16:creationId xmlns:a16="http://schemas.microsoft.com/office/drawing/2014/main" id="{AD32CE78-CC14-4344-9E17-48CF3EBFC489}"/>
            </a:ext>
          </a:extLst>
        </xdr:cNvPr>
        <xdr:cNvSpPr txBox="1"/>
      </xdr:nvSpPr>
      <xdr:spPr>
        <a:xfrm>
          <a:off x="7509587" y="1039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2557</xdr:rowOff>
    </xdr:from>
    <xdr:ext cx="469744" cy="259045"/>
    <xdr:sp macro="" textlink="">
      <xdr:nvSpPr>
        <xdr:cNvPr id="260" name="n_3mainValue【体育館・プール】&#10;一人当たり面積">
          <a:extLst>
            <a:ext uri="{FF2B5EF4-FFF2-40B4-BE49-F238E27FC236}">
              <a16:creationId xmlns:a16="http://schemas.microsoft.com/office/drawing/2014/main" id="{67175D35-2C0C-4A76-943A-47CFA775AF08}"/>
            </a:ext>
          </a:extLst>
        </xdr:cNvPr>
        <xdr:cNvSpPr txBox="1"/>
      </xdr:nvSpPr>
      <xdr:spPr>
        <a:xfrm>
          <a:off x="67120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4462</xdr:rowOff>
    </xdr:from>
    <xdr:ext cx="469744" cy="259045"/>
    <xdr:sp macro="" textlink="">
      <xdr:nvSpPr>
        <xdr:cNvPr id="261" name="n_4mainValue【体育館・プール】&#10;一人当たり面積">
          <a:extLst>
            <a:ext uri="{FF2B5EF4-FFF2-40B4-BE49-F238E27FC236}">
              <a16:creationId xmlns:a16="http://schemas.microsoft.com/office/drawing/2014/main" id="{4E580050-EF27-46D9-8046-74AEB270C29D}"/>
            </a:ext>
          </a:extLst>
        </xdr:cNvPr>
        <xdr:cNvSpPr txBox="1"/>
      </xdr:nvSpPr>
      <xdr:spPr>
        <a:xfrm>
          <a:off x="5937327" y="1039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1506EBB9-C0A5-4977-AC12-53FB8802E3F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8CEE1F67-3A88-4B04-9ECD-E0743A4D96A5}"/>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169D32FF-AFA1-4D83-AD36-699B785E91F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3616DD67-E202-42D6-A49E-E81472918B66}"/>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CF135C87-B352-4E40-8AFD-BED559B743A2}"/>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79D02E9C-B244-4AFC-9A33-AF430ACF888B}"/>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47EE064B-875C-4EED-B18A-E3D647FBD9D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3FB5F191-07EC-43EB-8E64-81E40B6EE7CD}"/>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4555E39F-434C-4E76-9AA8-6B5B2EDD7A94}"/>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32CDE82-757C-48DB-8BD3-E7009478CF82}"/>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E1312807-9908-4F27-A13E-134E214547DB}"/>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FEA0A87E-B6FF-46F2-9D1B-AF2C097C5959}"/>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9AE22EE0-2167-41B6-82DB-87BDBFDAA437}"/>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34A0C2EE-7A34-4EC7-A4AF-3E6990E1700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F9FBB721-5500-4F34-87CD-780FE3192576}"/>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1CBF1AEB-F105-42A7-B2C8-9748D1D2447C}"/>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685D4644-63FF-44C9-A43C-BA2086CB1FB6}"/>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7A6D45F9-D87C-44D4-9C38-A8391532CF6F}"/>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D4A6224C-75CA-42DB-8BBA-ED9889A0098A}"/>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9C0F3551-816E-4D0C-A029-BB9F4CAC719F}"/>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F9A93046-EAFD-4CB9-89F0-808A3081A778}"/>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11443CB8-8256-42DA-961A-748CC3F4F488}"/>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24EB13A5-C1F5-4B72-9FCA-E4AF722A15ED}"/>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58C015F4-E1C2-48AA-939C-DE8468DF493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175B40C8-47F2-4F8E-981E-E64636F5CE75}"/>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7503ABC6-7C85-4E9E-9D56-B34188D260C5}"/>
            </a:ext>
          </a:extLst>
        </xdr:cNvPr>
        <xdr:cNvCxnSpPr/>
      </xdr:nvCxnSpPr>
      <xdr:spPr>
        <a:xfrm flipV="1">
          <a:off x="4086225" y="13194031"/>
          <a:ext cx="0" cy="1391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AFE65295-9050-461B-8807-9C294000AB92}"/>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C42061A8-D6FB-4438-B140-4F5104A1842B}"/>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27DEF0A9-33A5-44E7-9480-408BC99982C8}"/>
            </a:ext>
          </a:extLst>
        </xdr:cNvPr>
        <xdr:cNvSpPr txBox="1"/>
      </xdr:nvSpPr>
      <xdr:spPr>
        <a:xfrm>
          <a:off x="4124960" y="1297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a:extLst>
            <a:ext uri="{FF2B5EF4-FFF2-40B4-BE49-F238E27FC236}">
              <a16:creationId xmlns:a16="http://schemas.microsoft.com/office/drawing/2014/main" id="{17C07AC7-D111-45C4-8997-14D4C9D62558}"/>
            </a:ext>
          </a:extLst>
        </xdr:cNvPr>
        <xdr:cNvCxnSpPr/>
      </xdr:nvCxnSpPr>
      <xdr:spPr>
        <a:xfrm>
          <a:off x="4020820" y="13194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70E09A84-706E-4314-BBE5-FB92D48E4530}"/>
            </a:ext>
          </a:extLst>
        </xdr:cNvPr>
        <xdr:cNvSpPr txBox="1"/>
      </xdr:nvSpPr>
      <xdr:spPr>
        <a:xfrm>
          <a:off x="4124960" y="138493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a:extLst>
            <a:ext uri="{FF2B5EF4-FFF2-40B4-BE49-F238E27FC236}">
              <a16:creationId xmlns:a16="http://schemas.microsoft.com/office/drawing/2014/main" id="{E06D9303-266C-4A95-993B-A38995A51E85}"/>
            </a:ext>
          </a:extLst>
        </xdr:cNvPr>
        <xdr:cNvSpPr/>
      </xdr:nvSpPr>
      <xdr:spPr>
        <a:xfrm>
          <a:off x="403606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a:extLst>
            <a:ext uri="{FF2B5EF4-FFF2-40B4-BE49-F238E27FC236}">
              <a16:creationId xmlns:a16="http://schemas.microsoft.com/office/drawing/2014/main" id="{581A0379-9EF7-4829-9371-66BD55A0FDBE}"/>
            </a:ext>
          </a:extLst>
        </xdr:cNvPr>
        <xdr:cNvSpPr/>
      </xdr:nvSpPr>
      <xdr:spPr>
        <a:xfrm>
          <a:off x="3312160" y="138497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a:extLst>
            <a:ext uri="{FF2B5EF4-FFF2-40B4-BE49-F238E27FC236}">
              <a16:creationId xmlns:a16="http://schemas.microsoft.com/office/drawing/2014/main" id="{DCCA666D-E9DD-452B-897E-57BB36DFF43D}"/>
            </a:ext>
          </a:extLst>
        </xdr:cNvPr>
        <xdr:cNvSpPr/>
      </xdr:nvSpPr>
      <xdr:spPr>
        <a:xfrm>
          <a:off x="2514600" y="13818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a:extLst>
            <a:ext uri="{FF2B5EF4-FFF2-40B4-BE49-F238E27FC236}">
              <a16:creationId xmlns:a16="http://schemas.microsoft.com/office/drawing/2014/main" id="{D8ACCF9B-12B6-4124-A25E-70636650A228}"/>
            </a:ext>
          </a:extLst>
        </xdr:cNvPr>
        <xdr:cNvSpPr/>
      </xdr:nvSpPr>
      <xdr:spPr>
        <a:xfrm>
          <a:off x="1739900" y="13843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a:extLst>
            <a:ext uri="{FF2B5EF4-FFF2-40B4-BE49-F238E27FC236}">
              <a16:creationId xmlns:a16="http://schemas.microsoft.com/office/drawing/2014/main" id="{44FB2AC4-B20C-49D9-857A-DC7866274605}"/>
            </a:ext>
          </a:extLst>
        </xdr:cNvPr>
        <xdr:cNvSpPr/>
      </xdr:nvSpPr>
      <xdr:spPr>
        <a:xfrm>
          <a:off x="965200" y="138203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F22D071-2DA4-442B-B801-638AF1F17A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9B643C6-3265-4E3C-82E9-CBE9ED9E77CC}"/>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8665720-09CB-44B2-A4E9-76AA8D925B1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B961AF0-87D0-4170-BA74-FCEE03FF20F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43D3970-4EAB-4B40-A1CE-7D594D2A8A83}"/>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77107</xdr:rowOff>
    </xdr:from>
    <xdr:to>
      <xdr:col>24</xdr:col>
      <xdr:colOff>114300</xdr:colOff>
      <xdr:row>83</xdr:row>
      <xdr:rowOff>7257</xdr:rowOff>
    </xdr:to>
    <xdr:sp macro="" textlink="">
      <xdr:nvSpPr>
        <xdr:cNvPr id="303" name="楕円 302">
          <a:extLst>
            <a:ext uri="{FF2B5EF4-FFF2-40B4-BE49-F238E27FC236}">
              <a16:creationId xmlns:a16="http://schemas.microsoft.com/office/drawing/2014/main" id="{B6AB6921-759C-419C-8ABE-8738E84F1137}"/>
            </a:ext>
          </a:extLst>
        </xdr:cNvPr>
        <xdr:cNvSpPr/>
      </xdr:nvSpPr>
      <xdr:spPr>
        <a:xfrm>
          <a:off x="4036060" y="138235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99984</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8D9BAC98-3203-41BB-9B44-77C1EB9AB452}"/>
            </a:ext>
          </a:extLst>
        </xdr:cNvPr>
        <xdr:cNvSpPr txBox="1"/>
      </xdr:nvSpPr>
      <xdr:spPr>
        <a:xfrm>
          <a:off x="4124960" y="1367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52614</xdr:rowOff>
    </xdr:from>
    <xdr:to>
      <xdr:col>20</xdr:col>
      <xdr:colOff>38100</xdr:colOff>
      <xdr:row>82</xdr:row>
      <xdr:rowOff>154214</xdr:rowOff>
    </xdr:to>
    <xdr:sp macro="" textlink="">
      <xdr:nvSpPr>
        <xdr:cNvPr id="305" name="楕円 304">
          <a:extLst>
            <a:ext uri="{FF2B5EF4-FFF2-40B4-BE49-F238E27FC236}">
              <a16:creationId xmlns:a16="http://schemas.microsoft.com/office/drawing/2014/main" id="{E1CEFD60-BFCA-4D69-B0DB-B64277102FD5}"/>
            </a:ext>
          </a:extLst>
        </xdr:cNvPr>
        <xdr:cNvSpPr/>
      </xdr:nvSpPr>
      <xdr:spPr>
        <a:xfrm>
          <a:off x="3312160" y="137990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103414</xdr:rowOff>
    </xdr:from>
    <xdr:to>
      <xdr:col>24</xdr:col>
      <xdr:colOff>63500</xdr:colOff>
      <xdr:row>82</xdr:row>
      <xdr:rowOff>127907</xdr:rowOff>
    </xdr:to>
    <xdr:cxnSp macro="">
      <xdr:nvCxnSpPr>
        <xdr:cNvPr id="306" name="直線コネクタ 305">
          <a:extLst>
            <a:ext uri="{FF2B5EF4-FFF2-40B4-BE49-F238E27FC236}">
              <a16:creationId xmlns:a16="http://schemas.microsoft.com/office/drawing/2014/main" id="{908FE6C7-3638-4226-860A-B096BB47AC60}"/>
            </a:ext>
          </a:extLst>
        </xdr:cNvPr>
        <xdr:cNvCxnSpPr/>
      </xdr:nvCxnSpPr>
      <xdr:spPr>
        <a:xfrm>
          <a:off x="3355340" y="13849894"/>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73842</xdr:rowOff>
    </xdr:from>
    <xdr:to>
      <xdr:col>15</xdr:col>
      <xdr:colOff>101600</xdr:colOff>
      <xdr:row>83</xdr:row>
      <xdr:rowOff>3992</xdr:rowOff>
    </xdr:to>
    <xdr:sp macro="" textlink="">
      <xdr:nvSpPr>
        <xdr:cNvPr id="307" name="楕円 306">
          <a:extLst>
            <a:ext uri="{FF2B5EF4-FFF2-40B4-BE49-F238E27FC236}">
              <a16:creationId xmlns:a16="http://schemas.microsoft.com/office/drawing/2014/main" id="{43ED6CE2-D60B-4D77-A41B-56E42B7B0FD8}"/>
            </a:ext>
          </a:extLst>
        </xdr:cNvPr>
        <xdr:cNvSpPr/>
      </xdr:nvSpPr>
      <xdr:spPr>
        <a:xfrm>
          <a:off x="2514600" y="138203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103414</xdr:rowOff>
    </xdr:from>
    <xdr:to>
      <xdr:col>19</xdr:col>
      <xdr:colOff>177800</xdr:colOff>
      <xdr:row>82</xdr:row>
      <xdr:rowOff>124642</xdr:rowOff>
    </xdr:to>
    <xdr:cxnSp macro="">
      <xdr:nvCxnSpPr>
        <xdr:cNvPr id="308" name="直線コネクタ 307">
          <a:extLst>
            <a:ext uri="{FF2B5EF4-FFF2-40B4-BE49-F238E27FC236}">
              <a16:creationId xmlns:a16="http://schemas.microsoft.com/office/drawing/2014/main" id="{689C8CF0-9ABE-4ADB-AEEE-C2E60CE43A3B}"/>
            </a:ext>
          </a:extLst>
        </xdr:cNvPr>
        <xdr:cNvCxnSpPr/>
      </xdr:nvCxnSpPr>
      <xdr:spPr>
        <a:xfrm flipV="1">
          <a:off x="2565400" y="13849894"/>
          <a:ext cx="78994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59145</xdr:rowOff>
    </xdr:from>
    <xdr:to>
      <xdr:col>10</xdr:col>
      <xdr:colOff>165100</xdr:colOff>
      <xdr:row>82</xdr:row>
      <xdr:rowOff>160745</xdr:rowOff>
    </xdr:to>
    <xdr:sp macro="" textlink="">
      <xdr:nvSpPr>
        <xdr:cNvPr id="309" name="楕円 308">
          <a:extLst>
            <a:ext uri="{FF2B5EF4-FFF2-40B4-BE49-F238E27FC236}">
              <a16:creationId xmlns:a16="http://schemas.microsoft.com/office/drawing/2014/main" id="{2B15C89F-73E1-40AD-81BC-27992CBD62B2}"/>
            </a:ext>
          </a:extLst>
        </xdr:cNvPr>
        <xdr:cNvSpPr/>
      </xdr:nvSpPr>
      <xdr:spPr>
        <a:xfrm>
          <a:off x="1739900" y="138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109945</xdr:rowOff>
    </xdr:from>
    <xdr:to>
      <xdr:col>15</xdr:col>
      <xdr:colOff>50800</xdr:colOff>
      <xdr:row>82</xdr:row>
      <xdr:rowOff>124642</xdr:rowOff>
    </xdr:to>
    <xdr:cxnSp macro="">
      <xdr:nvCxnSpPr>
        <xdr:cNvPr id="310" name="直線コネクタ 309">
          <a:extLst>
            <a:ext uri="{FF2B5EF4-FFF2-40B4-BE49-F238E27FC236}">
              <a16:creationId xmlns:a16="http://schemas.microsoft.com/office/drawing/2014/main" id="{363C2EB2-6DC3-4C3F-AB45-4FF1A9CB22C6}"/>
            </a:ext>
          </a:extLst>
        </xdr:cNvPr>
        <xdr:cNvCxnSpPr/>
      </xdr:nvCxnSpPr>
      <xdr:spPr>
        <a:xfrm>
          <a:off x="1790700" y="13856425"/>
          <a:ext cx="7747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62412</xdr:rowOff>
    </xdr:from>
    <xdr:to>
      <xdr:col>6</xdr:col>
      <xdr:colOff>38100</xdr:colOff>
      <xdr:row>82</xdr:row>
      <xdr:rowOff>164012</xdr:rowOff>
    </xdr:to>
    <xdr:sp macro="" textlink="">
      <xdr:nvSpPr>
        <xdr:cNvPr id="311" name="楕円 310">
          <a:extLst>
            <a:ext uri="{FF2B5EF4-FFF2-40B4-BE49-F238E27FC236}">
              <a16:creationId xmlns:a16="http://schemas.microsoft.com/office/drawing/2014/main" id="{9CA6BA24-FBC8-465F-97F5-37EED2A38BE1}"/>
            </a:ext>
          </a:extLst>
        </xdr:cNvPr>
        <xdr:cNvSpPr/>
      </xdr:nvSpPr>
      <xdr:spPr>
        <a:xfrm>
          <a:off x="965200" y="138088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109945</xdr:rowOff>
    </xdr:from>
    <xdr:to>
      <xdr:col>10</xdr:col>
      <xdr:colOff>114300</xdr:colOff>
      <xdr:row>82</xdr:row>
      <xdr:rowOff>113212</xdr:rowOff>
    </xdr:to>
    <xdr:cxnSp macro="">
      <xdr:nvCxnSpPr>
        <xdr:cNvPr id="312" name="直線コネクタ 311">
          <a:extLst>
            <a:ext uri="{FF2B5EF4-FFF2-40B4-BE49-F238E27FC236}">
              <a16:creationId xmlns:a16="http://schemas.microsoft.com/office/drawing/2014/main" id="{AAF264D4-8076-42BB-9CF5-4EBC34BC3AD3}"/>
            </a:ext>
          </a:extLst>
        </xdr:cNvPr>
        <xdr:cNvCxnSpPr/>
      </xdr:nvCxnSpPr>
      <xdr:spPr>
        <a:xfrm flipV="1">
          <a:off x="1008380" y="13856425"/>
          <a:ext cx="7823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24509</xdr:rowOff>
    </xdr:from>
    <xdr:ext cx="405111" cy="259045"/>
    <xdr:sp macro="" textlink="">
      <xdr:nvSpPr>
        <xdr:cNvPr id="313" name="n_1aveValue【福祉施設】&#10;有形固定資産減価償却率">
          <a:extLst>
            <a:ext uri="{FF2B5EF4-FFF2-40B4-BE49-F238E27FC236}">
              <a16:creationId xmlns:a16="http://schemas.microsoft.com/office/drawing/2014/main" id="{04F05727-265B-4353-A5F0-D2F1F7F43BEA}"/>
            </a:ext>
          </a:extLst>
        </xdr:cNvPr>
        <xdr:cNvSpPr txBox="1"/>
      </xdr:nvSpPr>
      <xdr:spPr>
        <a:xfrm>
          <a:off x="3170564" y="13938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18885</xdr:rowOff>
    </xdr:from>
    <xdr:ext cx="405111" cy="259045"/>
    <xdr:sp macro="" textlink="">
      <xdr:nvSpPr>
        <xdr:cNvPr id="314" name="n_2aveValue【福祉施設】&#10;有形固定資産減価償却率">
          <a:extLst>
            <a:ext uri="{FF2B5EF4-FFF2-40B4-BE49-F238E27FC236}">
              <a16:creationId xmlns:a16="http://schemas.microsoft.com/office/drawing/2014/main" id="{0A6BA2B9-DA17-4AA6-9DF6-AFAF8EEF252C}"/>
            </a:ext>
          </a:extLst>
        </xdr:cNvPr>
        <xdr:cNvSpPr txBox="1"/>
      </xdr:nvSpPr>
      <xdr:spPr>
        <a:xfrm>
          <a:off x="2385704" y="1359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17978</xdr:rowOff>
    </xdr:from>
    <xdr:ext cx="405111" cy="259045"/>
    <xdr:sp macro="" textlink="">
      <xdr:nvSpPr>
        <xdr:cNvPr id="315" name="n_3aveValue【福祉施設】&#10;有形固定資産減価償却率">
          <a:extLst>
            <a:ext uri="{FF2B5EF4-FFF2-40B4-BE49-F238E27FC236}">
              <a16:creationId xmlns:a16="http://schemas.microsoft.com/office/drawing/2014/main" id="{488E747B-AE93-4C33-801D-4A560DD9B96A}"/>
            </a:ext>
          </a:extLst>
        </xdr:cNvPr>
        <xdr:cNvSpPr txBox="1"/>
      </xdr:nvSpPr>
      <xdr:spPr>
        <a:xfrm>
          <a:off x="1611004" y="13932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166569</xdr:rowOff>
    </xdr:from>
    <xdr:ext cx="405111" cy="259045"/>
    <xdr:sp macro="" textlink="">
      <xdr:nvSpPr>
        <xdr:cNvPr id="316" name="n_4aveValue【福祉施設】&#10;有形固定資産減価償却率">
          <a:extLst>
            <a:ext uri="{FF2B5EF4-FFF2-40B4-BE49-F238E27FC236}">
              <a16:creationId xmlns:a16="http://schemas.microsoft.com/office/drawing/2014/main" id="{803466B9-46B2-42BA-912E-C5DB04C06594}"/>
            </a:ext>
          </a:extLst>
        </xdr:cNvPr>
        <xdr:cNvSpPr txBox="1"/>
      </xdr:nvSpPr>
      <xdr:spPr>
        <a:xfrm>
          <a:off x="836304" y="13913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170741</xdr:rowOff>
    </xdr:from>
    <xdr:ext cx="405111" cy="259045"/>
    <xdr:sp macro="" textlink="">
      <xdr:nvSpPr>
        <xdr:cNvPr id="317" name="n_1mainValue【福祉施設】&#10;有形固定資産減価償却率">
          <a:extLst>
            <a:ext uri="{FF2B5EF4-FFF2-40B4-BE49-F238E27FC236}">
              <a16:creationId xmlns:a16="http://schemas.microsoft.com/office/drawing/2014/main" id="{3D1B279B-918E-4680-B9CB-EE046490D9AE}"/>
            </a:ext>
          </a:extLst>
        </xdr:cNvPr>
        <xdr:cNvSpPr txBox="1"/>
      </xdr:nvSpPr>
      <xdr:spPr>
        <a:xfrm>
          <a:off x="3170564" y="1358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166569</xdr:rowOff>
    </xdr:from>
    <xdr:ext cx="405111" cy="259045"/>
    <xdr:sp macro="" textlink="">
      <xdr:nvSpPr>
        <xdr:cNvPr id="318" name="n_2mainValue【福祉施設】&#10;有形固定資産減価償却率">
          <a:extLst>
            <a:ext uri="{FF2B5EF4-FFF2-40B4-BE49-F238E27FC236}">
              <a16:creationId xmlns:a16="http://schemas.microsoft.com/office/drawing/2014/main" id="{41DE8C93-AE1F-424A-817C-8AF6887D58C0}"/>
            </a:ext>
          </a:extLst>
        </xdr:cNvPr>
        <xdr:cNvSpPr txBox="1"/>
      </xdr:nvSpPr>
      <xdr:spPr>
        <a:xfrm>
          <a:off x="2385704" y="13913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5822</xdr:rowOff>
    </xdr:from>
    <xdr:ext cx="405111" cy="259045"/>
    <xdr:sp macro="" textlink="">
      <xdr:nvSpPr>
        <xdr:cNvPr id="319" name="n_3mainValue【福祉施設】&#10;有形固定資産減価償却率">
          <a:extLst>
            <a:ext uri="{FF2B5EF4-FFF2-40B4-BE49-F238E27FC236}">
              <a16:creationId xmlns:a16="http://schemas.microsoft.com/office/drawing/2014/main" id="{74EBBC80-C958-4296-92AC-1F6972D6BFD6}"/>
            </a:ext>
          </a:extLst>
        </xdr:cNvPr>
        <xdr:cNvSpPr txBox="1"/>
      </xdr:nvSpPr>
      <xdr:spPr>
        <a:xfrm>
          <a:off x="1611004" y="135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9089</xdr:rowOff>
    </xdr:from>
    <xdr:ext cx="405111" cy="259045"/>
    <xdr:sp macro="" textlink="">
      <xdr:nvSpPr>
        <xdr:cNvPr id="320" name="n_4mainValue【福祉施設】&#10;有形固定資産減価償却率">
          <a:extLst>
            <a:ext uri="{FF2B5EF4-FFF2-40B4-BE49-F238E27FC236}">
              <a16:creationId xmlns:a16="http://schemas.microsoft.com/office/drawing/2014/main" id="{FBDCFCFA-78BE-4894-AF4D-8010E1E9DF84}"/>
            </a:ext>
          </a:extLst>
        </xdr:cNvPr>
        <xdr:cNvSpPr txBox="1"/>
      </xdr:nvSpPr>
      <xdr:spPr>
        <a:xfrm>
          <a:off x="836304" y="13587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99B1B35A-C5CE-46C1-8F3D-23FB409A4D3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9480C499-0D1F-4BFE-8DB4-22121A33EA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C979ABE4-20DA-4AFD-A806-A742B71EDD5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DD99273F-89BD-4832-9B6B-E6AEE7671D4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F16FAE55-F323-4573-A106-04FB89E19FA1}"/>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988BF416-8115-4C78-86FF-7D8E2036A7F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D4389375-7CDB-4A1D-A049-E7A37FEEF792}"/>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F11E1951-9854-412A-BF46-856FFBAD73AF}"/>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802C1071-00EF-430C-8F8A-40A4D0816B1F}"/>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FBEC9A9A-E449-4580-B966-FEC63ADEEB7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7600BB2A-2DAD-4F83-AD33-5D91ECB810CA}"/>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E2875A8A-7FA1-4B1E-A68B-A2EA49EC764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25C0BC3F-735F-43DF-B45B-162AA3FE3528}"/>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4AD6F818-41BC-4D19-80F8-270A47F862B4}"/>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B6287E8C-63F3-4AD4-85E6-944C9500D6D7}"/>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421A0784-26A5-4E4D-9D2E-45239CD2307A}"/>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58C8BB36-B16F-4645-B7C8-1A58140CF95E}"/>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8F5AB8F4-73DD-4813-BAB6-C00A7E2621CF}"/>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1C50E1D1-5714-47D5-BF96-4C82C55994BB}"/>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BE0301F9-9325-412C-A6D9-054370E15FFB}"/>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A94DD1FA-BB6C-4386-825F-F506DBC29FDF}"/>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a:extLst>
            <a:ext uri="{FF2B5EF4-FFF2-40B4-BE49-F238E27FC236}">
              <a16:creationId xmlns:a16="http://schemas.microsoft.com/office/drawing/2014/main" id="{DE70BDD5-FB02-4096-9752-82DB943FC1BB}"/>
            </a:ext>
          </a:extLst>
        </xdr:cNvPr>
        <xdr:cNvCxnSpPr/>
      </xdr:nvCxnSpPr>
      <xdr:spPr>
        <a:xfrm flipV="1">
          <a:off x="9219565" y="1305610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a:extLst>
            <a:ext uri="{FF2B5EF4-FFF2-40B4-BE49-F238E27FC236}">
              <a16:creationId xmlns:a16="http://schemas.microsoft.com/office/drawing/2014/main" id="{A790DDA8-E094-44B2-AF4C-EA50B599DF62}"/>
            </a:ext>
          </a:extLst>
        </xdr:cNvPr>
        <xdr:cNvSpPr txBox="1"/>
      </xdr:nvSpPr>
      <xdr:spPr>
        <a:xfrm>
          <a:off x="9258300" y="1444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a:extLst>
            <a:ext uri="{FF2B5EF4-FFF2-40B4-BE49-F238E27FC236}">
              <a16:creationId xmlns:a16="http://schemas.microsoft.com/office/drawing/2014/main" id="{B68EE7B2-02AE-462D-843C-AE1B1B873072}"/>
            </a:ext>
          </a:extLst>
        </xdr:cNvPr>
        <xdr:cNvCxnSpPr/>
      </xdr:nvCxnSpPr>
      <xdr:spPr>
        <a:xfrm>
          <a:off x="9154160" y="14443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a:extLst>
            <a:ext uri="{FF2B5EF4-FFF2-40B4-BE49-F238E27FC236}">
              <a16:creationId xmlns:a16="http://schemas.microsoft.com/office/drawing/2014/main" id="{F3C0A1A1-D5D6-4736-B45A-B20DC21F33AB}"/>
            </a:ext>
          </a:extLst>
        </xdr:cNvPr>
        <xdr:cNvSpPr txBox="1"/>
      </xdr:nvSpPr>
      <xdr:spPr>
        <a:xfrm>
          <a:off x="9258300" y="1283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a:extLst>
            <a:ext uri="{FF2B5EF4-FFF2-40B4-BE49-F238E27FC236}">
              <a16:creationId xmlns:a16="http://schemas.microsoft.com/office/drawing/2014/main" id="{C13E0F8C-F0D4-4661-8FBA-E64EC8A07B11}"/>
            </a:ext>
          </a:extLst>
        </xdr:cNvPr>
        <xdr:cNvCxnSpPr/>
      </xdr:nvCxnSpPr>
      <xdr:spPr>
        <a:xfrm>
          <a:off x="9154160" y="13056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47" name="【福祉施設】&#10;一人当たり面積平均値テキスト">
          <a:extLst>
            <a:ext uri="{FF2B5EF4-FFF2-40B4-BE49-F238E27FC236}">
              <a16:creationId xmlns:a16="http://schemas.microsoft.com/office/drawing/2014/main" id="{C0B4ADB6-FA57-4BCA-A065-03C443F8DDAB}"/>
            </a:ext>
          </a:extLst>
        </xdr:cNvPr>
        <xdr:cNvSpPr txBox="1"/>
      </xdr:nvSpPr>
      <xdr:spPr>
        <a:xfrm>
          <a:off x="9258300" y="1405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a:extLst>
            <a:ext uri="{FF2B5EF4-FFF2-40B4-BE49-F238E27FC236}">
              <a16:creationId xmlns:a16="http://schemas.microsoft.com/office/drawing/2014/main" id="{E54F1C76-6E44-4BC2-BE8B-D639545488E0}"/>
            </a:ext>
          </a:extLst>
        </xdr:cNvPr>
        <xdr:cNvSpPr/>
      </xdr:nvSpPr>
      <xdr:spPr>
        <a:xfrm>
          <a:off x="919226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a:extLst>
            <a:ext uri="{FF2B5EF4-FFF2-40B4-BE49-F238E27FC236}">
              <a16:creationId xmlns:a16="http://schemas.microsoft.com/office/drawing/2014/main" id="{A40CCACA-935C-41DE-A61A-ACC42541BF45}"/>
            </a:ext>
          </a:extLst>
        </xdr:cNvPr>
        <xdr:cNvSpPr/>
      </xdr:nvSpPr>
      <xdr:spPr>
        <a:xfrm>
          <a:off x="8445500" y="140797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a:extLst>
            <a:ext uri="{FF2B5EF4-FFF2-40B4-BE49-F238E27FC236}">
              <a16:creationId xmlns:a16="http://schemas.microsoft.com/office/drawing/2014/main" id="{A56D762F-AAE8-43B3-BDFA-6051DBCC866D}"/>
            </a:ext>
          </a:extLst>
        </xdr:cNvPr>
        <xdr:cNvSpPr/>
      </xdr:nvSpPr>
      <xdr:spPr>
        <a:xfrm>
          <a:off x="7670800" y="14066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a:extLst>
            <a:ext uri="{FF2B5EF4-FFF2-40B4-BE49-F238E27FC236}">
              <a16:creationId xmlns:a16="http://schemas.microsoft.com/office/drawing/2014/main" id="{D325CDBC-9D17-44D3-8BFE-30B2D9FBBB3B}"/>
            </a:ext>
          </a:extLst>
        </xdr:cNvPr>
        <xdr:cNvSpPr/>
      </xdr:nvSpPr>
      <xdr:spPr>
        <a:xfrm>
          <a:off x="6873240" y="14075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a:extLst>
            <a:ext uri="{FF2B5EF4-FFF2-40B4-BE49-F238E27FC236}">
              <a16:creationId xmlns:a16="http://schemas.microsoft.com/office/drawing/2014/main" id="{A73E0ED7-25DD-4CF7-9886-8610B31A27E8}"/>
            </a:ext>
          </a:extLst>
        </xdr:cNvPr>
        <xdr:cNvSpPr/>
      </xdr:nvSpPr>
      <xdr:spPr>
        <a:xfrm>
          <a:off x="6098540" y="14075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158D08FE-FF8F-4E3C-ABBB-F26679171CF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2220B9B-6DD7-4547-BC87-BC9ABD251D19}"/>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95FF7A4-84EB-4041-A19D-A780C531ED86}"/>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C9274C5-B801-4DAA-9F21-930E301CC714}"/>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859EA99-F09E-42A7-A1FF-559E892BD901}"/>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21589</xdr:rowOff>
    </xdr:from>
    <xdr:to>
      <xdr:col>55</xdr:col>
      <xdr:colOff>50800</xdr:colOff>
      <xdr:row>80</xdr:row>
      <xdr:rowOff>123189</xdr:rowOff>
    </xdr:to>
    <xdr:sp macro="" textlink="">
      <xdr:nvSpPr>
        <xdr:cNvPr id="358" name="楕円 357">
          <a:extLst>
            <a:ext uri="{FF2B5EF4-FFF2-40B4-BE49-F238E27FC236}">
              <a16:creationId xmlns:a16="http://schemas.microsoft.com/office/drawing/2014/main" id="{111D36C2-A439-4C4F-93C0-58D7E6741D11}"/>
            </a:ext>
          </a:extLst>
        </xdr:cNvPr>
        <xdr:cNvSpPr/>
      </xdr:nvSpPr>
      <xdr:spPr>
        <a:xfrm>
          <a:off x="9192260" y="134327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44466</xdr:rowOff>
    </xdr:from>
    <xdr:ext cx="469744" cy="259045"/>
    <xdr:sp macro="" textlink="">
      <xdr:nvSpPr>
        <xdr:cNvPr id="359" name="【福祉施設】&#10;一人当たり面積該当値テキスト">
          <a:extLst>
            <a:ext uri="{FF2B5EF4-FFF2-40B4-BE49-F238E27FC236}">
              <a16:creationId xmlns:a16="http://schemas.microsoft.com/office/drawing/2014/main" id="{EC132B27-FFB5-435A-B7E7-0423CCB747F8}"/>
            </a:ext>
          </a:extLst>
        </xdr:cNvPr>
        <xdr:cNvSpPr txBox="1"/>
      </xdr:nvSpPr>
      <xdr:spPr>
        <a:xfrm>
          <a:off x="9258300" y="1328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33020</xdr:rowOff>
    </xdr:from>
    <xdr:to>
      <xdr:col>50</xdr:col>
      <xdr:colOff>165100</xdr:colOff>
      <xdr:row>80</xdr:row>
      <xdr:rowOff>134620</xdr:rowOff>
    </xdr:to>
    <xdr:sp macro="" textlink="">
      <xdr:nvSpPr>
        <xdr:cNvPr id="360" name="楕円 359">
          <a:extLst>
            <a:ext uri="{FF2B5EF4-FFF2-40B4-BE49-F238E27FC236}">
              <a16:creationId xmlns:a16="http://schemas.microsoft.com/office/drawing/2014/main" id="{31C0D2F9-2907-4281-BCB2-FD478B9C6631}"/>
            </a:ext>
          </a:extLst>
        </xdr:cNvPr>
        <xdr:cNvSpPr/>
      </xdr:nvSpPr>
      <xdr:spPr>
        <a:xfrm>
          <a:off x="8445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72389</xdr:rowOff>
    </xdr:from>
    <xdr:to>
      <xdr:col>55</xdr:col>
      <xdr:colOff>0</xdr:colOff>
      <xdr:row>80</xdr:row>
      <xdr:rowOff>83820</xdr:rowOff>
    </xdr:to>
    <xdr:cxnSp macro="">
      <xdr:nvCxnSpPr>
        <xdr:cNvPr id="361" name="直線コネクタ 360">
          <a:extLst>
            <a:ext uri="{FF2B5EF4-FFF2-40B4-BE49-F238E27FC236}">
              <a16:creationId xmlns:a16="http://schemas.microsoft.com/office/drawing/2014/main" id="{6F197CD8-3D1C-4DB0-A730-9528FD92C048}"/>
            </a:ext>
          </a:extLst>
        </xdr:cNvPr>
        <xdr:cNvCxnSpPr/>
      </xdr:nvCxnSpPr>
      <xdr:spPr>
        <a:xfrm flipV="1">
          <a:off x="8496300" y="13483589"/>
          <a:ext cx="7239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106172</xdr:rowOff>
    </xdr:from>
    <xdr:to>
      <xdr:col>46</xdr:col>
      <xdr:colOff>38100</xdr:colOff>
      <xdr:row>80</xdr:row>
      <xdr:rowOff>36322</xdr:rowOff>
    </xdr:to>
    <xdr:sp macro="" textlink="">
      <xdr:nvSpPr>
        <xdr:cNvPr id="362" name="楕円 361">
          <a:extLst>
            <a:ext uri="{FF2B5EF4-FFF2-40B4-BE49-F238E27FC236}">
              <a16:creationId xmlns:a16="http://schemas.microsoft.com/office/drawing/2014/main" id="{6E094F58-8F3B-49FE-A8D4-F815FAE30308}"/>
            </a:ext>
          </a:extLst>
        </xdr:cNvPr>
        <xdr:cNvSpPr/>
      </xdr:nvSpPr>
      <xdr:spPr>
        <a:xfrm>
          <a:off x="7670800" y="133497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156972</xdr:rowOff>
    </xdr:from>
    <xdr:to>
      <xdr:col>50</xdr:col>
      <xdr:colOff>114300</xdr:colOff>
      <xdr:row>80</xdr:row>
      <xdr:rowOff>83820</xdr:rowOff>
    </xdr:to>
    <xdr:cxnSp macro="">
      <xdr:nvCxnSpPr>
        <xdr:cNvPr id="363" name="直線コネクタ 362">
          <a:extLst>
            <a:ext uri="{FF2B5EF4-FFF2-40B4-BE49-F238E27FC236}">
              <a16:creationId xmlns:a16="http://schemas.microsoft.com/office/drawing/2014/main" id="{5D0CAC90-7692-4E95-AE93-364ABD57A201}"/>
            </a:ext>
          </a:extLst>
        </xdr:cNvPr>
        <xdr:cNvCxnSpPr/>
      </xdr:nvCxnSpPr>
      <xdr:spPr>
        <a:xfrm>
          <a:off x="7713980" y="13400532"/>
          <a:ext cx="78232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129032</xdr:rowOff>
    </xdr:from>
    <xdr:to>
      <xdr:col>41</xdr:col>
      <xdr:colOff>101600</xdr:colOff>
      <xdr:row>80</xdr:row>
      <xdr:rowOff>59182</xdr:rowOff>
    </xdr:to>
    <xdr:sp macro="" textlink="">
      <xdr:nvSpPr>
        <xdr:cNvPr id="364" name="楕円 363">
          <a:extLst>
            <a:ext uri="{FF2B5EF4-FFF2-40B4-BE49-F238E27FC236}">
              <a16:creationId xmlns:a16="http://schemas.microsoft.com/office/drawing/2014/main" id="{32CBA623-7101-44D0-9DDC-DE97F3E5FE94}"/>
            </a:ext>
          </a:extLst>
        </xdr:cNvPr>
        <xdr:cNvSpPr/>
      </xdr:nvSpPr>
      <xdr:spPr>
        <a:xfrm>
          <a:off x="6873240" y="133725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156972</xdr:rowOff>
    </xdr:from>
    <xdr:to>
      <xdr:col>45</xdr:col>
      <xdr:colOff>177800</xdr:colOff>
      <xdr:row>80</xdr:row>
      <xdr:rowOff>8382</xdr:rowOff>
    </xdr:to>
    <xdr:cxnSp macro="">
      <xdr:nvCxnSpPr>
        <xdr:cNvPr id="365" name="直線コネクタ 364">
          <a:extLst>
            <a:ext uri="{FF2B5EF4-FFF2-40B4-BE49-F238E27FC236}">
              <a16:creationId xmlns:a16="http://schemas.microsoft.com/office/drawing/2014/main" id="{9B896D59-5E01-4832-B6AF-90CBBA03C908}"/>
            </a:ext>
          </a:extLst>
        </xdr:cNvPr>
        <xdr:cNvCxnSpPr/>
      </xdr:nvCxnSpPr>
      <xdr:spPr>
        <a:xfrm flipV="1">
          <a:off x="6924040" y="13400532"/>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58165</xdr:rowOff>
    </xdr:from>
    <xdr:to>
      <xdr:col>36</xdr:col>
      <xdr:colOff>165100</xdr:colOff>
      <xdr:row>80</xdr:row>
      <xdr:rowOff>159765</xdr:rowOff>
    </xdr:to>
    <xdr:sp macro="" textlink="">
      <xdr:nvSpPr>
        <xdr:cNvPr id="366" name="楕円 365">
          <a:extLst>
            <a:ext uri="{FF2B5EF4-FFF2-40B4-BE49-F238E27FC236}">
              <a16:creationId xmlns:a16="http://schemas.microsoft.com/office/drawing/2014/main" id="{BC2E3807-1DD3-4991-ACD1-163D351DA2D0}"/>
            </a:ext>
          </a:extLst>
        </xdr:cNvPr>
        <xdr:cNvSpPr/>
      </xdr:nvSpPr>
      <xdr:spPr>
        <a:xfrm>
          <a:off x="6098540" y="1346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8382</xdr:rowOff>
    </xdr:from>
    <xdr:to>
      <xdr:col>41</xdr:col>
      <xdr:colOff>50800</xdr:colOff>
      <xdr:row>80</xdr:row>
      <xdr:rowOff>108965</xdr:rowOff>
    </xdr:to>
    <xdr:cxnSp macro="">
      <xdr:nvCxnSpPr>
        <xdr:cNvPr id="367" name="直線コネクタ 366">
          <a:extLst>
            <a:ext uri="{FF2B5EF4-FFF2-40B4-BE49-F238E27FC236}">
              <a16:creationId xmlns:a16="http://schemas.microsoft.com/office/drawing/2014/main" id="{C5221334-F6A3-4AE8-9336-1E5BF9DCB778}"/>
            </a:ext>
          </a:extLst>
        </xdr:cNvPr>
        <xdr:cNvCxnSpPr/>
      </xdr:nvCxnSpPr>
      <xdr:spPr>
        <a:xfrm flipV="1">
          <a:off x="6149340" y="13419582"/>
          <a:ext cx="7747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86885</xdr:rowOff>
    </xdr:from>
    <xdr:ext cx="469744" cy="259045"/>
    <xdr:sp macro="" textlink="">
      <xdr:nvSpPr>
        <xdr:cNvPr id="368" name="n_1aveValue【福祉施設】&#10;一人当たり面積">
          <a:extLst>
            <a:ext uri="{FF2B5EF4-FFF2-40B4-BE49-F238E27FC236}">
              <a16:creationId xmlns:a16="http://schemas.microsoft.com/office/drawing/2014/main" id="{B99DA112-C60F-4E12-A41A-5A5A06AB4193}"/>
            </a:ext>
          </a:extLst>
        </xdr:cNvPr>
        <xdr:cNvSpPr txBox="1"/>
      </xdr:nvSpPr>
      <xdr:spPr>
        <a:xfrm>
          <a:off x="8271587" y="1416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73169</xdr:rowOff>
    </xdr:from>
    <xdr:ext cx="469744" cy="259045"/>
    <xdr:sp macro="" textlink="">
      <xdr:nvSpPr>
        <xdr:cNvPr id="369" name="n_2aveValue【福祉施設】&#10;一人当たり面積">
          <a:extLst>
            <a:ext uri="{FF2B5EF4-FFF2-40B4-BE49-F238E27FC236}">
              <a16:creationId xmlns:a16="http://schemas.microsoft.com/office/drawing/2014/main" id="{81691E67-5744-44A6-A145-FBAF9451AFBB}"/>
            </a:ext>
          </a:extLst>
        </xdr:cNvPr>
        <xdr:cNvSpPr txBox="1"/>
      </xdr:nvSpPr>
      <xdr:spPr>
        <a:xfrm>
          <a:off x="7509587" y="1415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82314</xdr:rowOff>
    </xdr:from>
    <xdr:ext cx="469744" cy="259045"/>
    <xdr:sp macro="" textlink="">
      <xdr:nvSpPr>
        <xdr:cNvPr id="370" name="n_3aveValue【福祉施設】&#10;一人当たり面積">
          <a:extLst>
            <a:ext uri="{FF2B5EF4-FFF2-40B4-BE49-F238E27FC236}">
              <a16:creationId xmlns:a16="http://schemas.microsoft.com/office/drawing/2014/main" id="{D8620136-26A4-4FAE-9C0F-0623455C25FE}"/>
            </a:ext>
          </a:extLst>
        </xdr:cNvPr>
        <xdr:cNvSpPr txBox="1"/>
      </xdr:nvSpPr>
      <xdr:spPr>
        <a:xfrm>
          <a:off x="6712027" y="1416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82314</xdr:rowOff>
    </xdr:from>
    <xdr:ext cx="469744" cy="259045"/>
    <xdr:sp macro="" textlink="">
      <xdr:nvSpPr>
        <xdr:cNvPr id="371" name="n_4aveValue【福祉施設】&#10;一人当たり面積">
          <a:extLst>
            <a:ext uri="{FF2B5EF4-FFF2-40B4-BE49-F238E27FC236}">
              <a16:creationId xmlns:a16="http://schemas.microsoft.com/office/drawing/2014/main" id="{9388330F-7176-42EC-8C39-442B860FF273}"/>
            </a:ext>
          </a:extLst>
        </xdr:cNvPr>
        <xdr:cNvSpPr txBox="1"/>
      </xdr:nvSpPr>
      <xdr:spPr>
        <a:xfrm>
          <a:off x="5937327" y="1416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151147</xdr:rowOff>
    </xdr:from>
    <xdr:ext cx="469744" cy="259045"/>
    <xdr:sp macro="" textlink="">
      <xdr:nvSpPr>
        <xdr:cNvPr id="372" name="n_1mainValue【福祉施設】&#10;一人当たり面積">
          <a:extLst>
            <a:ext uri="{FF2B5EF4-FFF2-40B4-BE49-F238E27FC236}">
              <a16:creationId xmlns:a16="http://schemas.microsoft.com/office/drawing/2014/main" id="{9D7558CE-B25C-4920-9FA4-DA036A418013}"/>
            </a:ext>
          </a:extLst>
        </xdr:cNvPr>
        <xdr:cNvSpPr txBox="1"/>
      </xdr:nvSpPr>
      <xdr:spPr>
        <a:xfrm>
          <a:off x="8271587" y="1322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52849</xdr:rowOff>
    </xdr:from>
    <xdr:ext cx="469744" cy="259045"/>
    <xdr:sp macro="" textlink="">
      <xdr:nvSpPr>
        <xdr:cNvPr id="373" name="n_2mainValue【福祉施設】&#10;一人当たり面積">
          <a:extLst>
            <a:ext uri="{FF2B5EF4-FFF2-40B4-BE49-F238E27FC236}">
              <a16:creationId xmlns:a16="http://schemas.microsoft.com/office/drawing/2014/main" id="{DF9C923B-1E4F-44F8-BD8C-90B2B40B6025}"/>
            </a:ext>
          </a:extLst>
        </xdr:cNvPr>
        <xdr:cNvSpPr txBox="1"/>
      </xdr:nvSpPr>
      <xdr:spPr>
        <a:xfrm>
          <a:off x="7509587" y="1312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75709</xdr:rowOff>
    </xdr:from>
    <xdr:ext cx="469744" cy="259045"/>
    <xdr:sp macro="" textlink="">
      <xdr:nvSpPr>
        <xdr:cNvPr id="374" name="n_3mainValue【福祉施設】&#10;一人当たり面積">
          <a:extLst>
            <a:ext uri="{FF2B5EF4-FFF2-40B4-BE49-F238E27FC236}">
              <a16:creationId xmlns:a16="http://schemas.microsoft.com/office/drawing/2014/main" id="{261F8738-1D99-4E2B-BEBC-694F2D0FC27C}"/>
            </a:ext>
          </a:extLst>
        </xdr:cNvPr>
        <xdr:cNvSpPr txBox="1"/>
      </xdr:nvSpPr>
      <xdr:spPr>
        <a:xfrm>
          <a:off x="6712027" y="1315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4842</xdr:rowOff>
    </xdr:from>
    <xdr:ext cx="469744" cy="259045"/>
    <xdr:sp macro="" textlink="">
      <xdr:nvSpPr>
        <xdr:cNvPr id="375" name="n_4mainValue【福祉施設】&#10;一人当たり面積">
          <a:extLst>
            <a:ext uri="{FF2B5EF4-FFF2-40B4-BE49-F238E27FC236}">
              <a16:creationId xmlns:a16="http://schemas.microsoft.com/office/drawing/2014/main" id="{FA726F8E-A5DB-4A73-A727-4502984ABB1A}"/>
            </a:ext>
          </a:extLst>
        </xdr:cNvPr>
        <xdr:cNvSpPr txBox="1"/>
      </xdr:nvSpPr>
      <xdr:spPr>
        <a:xfrm>
          <a:off x="5937327" y="1324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63A0AAFE-5BA6-4B2C-B52A-4A54CB8B5C8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324276BA-F22F-43E8-B226-22BDE5F8476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5EC86A44-91EA-436E-86DB-BB5AD0CD6DC8}"/>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5E745470-A7B9-46F3-9F00-53D6D4C8C6B5}"/>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3FC581C8-372C-4CD5-A06E-121C9A5EA87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6C27B561-F4D8-4287-9B13-F7D741174631}"/>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C5DE313B-5E7F-4B3E-8ACE-2213BE4EFBAC}"/>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5F7305DC-7CB9-4A9E-9C10-654CD5CDC802}"/>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4BC3D9B9-B052-465A-B446-C55D4EF4E5C2}"/>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1E05706F-0E8F-4DDE-9E99-153D41E77F19}"/>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3195E85A-342B-41D9-862E-91D19D2A8F9B}"/>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81F7AF84-9649-4DFD-96C3-D5E760C96279}"/>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74153984-7760-4B4E-9833-3515A072A978}"/>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C59437C2-BF8A-4DD6-B6F5-E774416FA575}"/>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24E8F34C-77B7-45EA-8C28-CF38542E937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102A7F43-17FE-4533-8FAF-779A0AD51C18}"/>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877103FB-4886-466E-8515-E137F2A67E9C}"/>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ECB5CE71-7C0C-45C3-94C5-25C73C626410}"/>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87AD47C8-25A6-4A37-A9AB-260E09204E5E}"/>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41366AFE-7385-4CD2-817C-9448D288AD1D}"/>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551AFD3D-D7A6-4F33-BED0-2519A20A0F7E}"/>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321C52CE-686D-48E2-A182-0EE0992053CB}"/>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228A7514-76B4-41B7-8254-DF615DD003AA}"/>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74FD19EB-4AE9-4FD1-80C1-BA89EF5B8963}"/>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A9E7DC2B-A85B-4338-905D-02D01C2EDDC8}"/>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a:extLst>
            <a:ext uri="{FF2B5EF4-FFF2-40B4-BE49-F238E27FC236}">
              <a16:creationId xmlns:a16="http://schemas.microsoft.com/office/drawing/2014/main" id="{9656B2DF-E0DB-4D66-8C43-D91C7D4DEE30}"/>
            </a:ext>
          </a:extLst>
        </xdr:cNvPr>
        <xdr:cNvCxnSpPr/>
      </xdr:nvCxnSpPr>
      <xdr:spPr>
        <a:xfrm flipV="1">
          <a:off x="4086225" y="1680754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9AFF93DF-4CD8-476C-9C6D-C6EF2C4216E2}"/>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a:extLst>
            <a:ext uri="{FF2B5EF4-FFF2-40B4-BE49-F238E27FC236}">
              <a16:creationId xmlns:a16="http://schemas.microsoft.com/office/drawing/2014/main" id="{9FA63612-456C-4B60-87B1-BF94C78196B2}"/>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a:extLst>
            <a:ext uri="{FF2B5EF4-FFF2-40B4-BE49-F238E27FC236}">
              <a16:creationId xmlns:a16="http://schemas.microsoft.com/office/drawing/2014/main" id="{A908EEDE-C6D3-4195-BD0A-C2E947D929A8}"/>
            </a:ext>
          </a:extLst>
        </xdr:cNvPr>
        <xdr:cNvSpPr txBox="1"/>
      </xdr:nvSpPr>
      <xdr:spPr>
        <a:xfrm>
          <a:off x="4124960" y="165903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a:extLst>
            <a:ext uri="{FF2B5EF4-FFF2-40B4-BE49-F238E27FC236}">
              <a16:creationId xmlns:a16="http://schemas.microsoft.com/office/drawing/2014/main" id="{660261F3-5CC8-45F3-982B-5FDA51161FB2}"/>
            </a:ext>
          </a:extLst>
        </xdr:cNvPr>
        <xdr:cNvCxnSpPr/>
      </xdr:nvCxnSpPr>
      <xdr:spPr>
        <a:xfrm>
          <a:off x="4020820" y="168075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31C67BE2-462D-4B4B-B6CB-15D75B88DCC4}"/>
            </a:ext>
          </a:extLst>
        </xdr:cNvPr>
        <xdr:cNvSpPr txBox="1"/>
      </xdr:nvSpPr>
      <xdr:spPr>
        <a:xfrm>
          <a:off x="4124960" y="1737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a:extLst>
            <a:ext uri="{FF2B5EF4-FFF2-40B4-BE49-F238E27FC236}">
              <a16:creationId xmlns:a16="http://schemas.microsoft.com/office/drawing/2014/main" id="{B6FF03CB-CCED-4406-8B8D-62EABFDE10E4}"/>
            </a:ext>
          </a:extLst>
        </xdr:cNvPr>
        <xdr:cNvSpPr/>
      </xdr:nvSpPr>
      <xdr:spPr>
        <a:xfrm>
          <a:off x="4036060" y="1751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a:extLst>
            <a:ext uri="{FF2B5EF4-FFF2-40B4-BE49-F238E27FC236}">
              <a16:creationId xmlns:a16="http://schemas.microsoft.com/office/drawing/2014/main" id="{0AB76CFC-D943-4935-8434-0D9E6FCC1447}"/>
            </a:ext>
          </a:extLst>
        </xdr:cNvPr>
        <xdr:cNvSpPr/>
      </xdr:nvSpPr>
      <xdr:spPr>
        <a:xfrm>
          <a:off x="331216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9" name="フローチャート: 判断 408">
          <a:extLst>
            <a:ext uri="{FF2B5EF4-FFF2-40B4-BE49-F238E27FC236}">
              <a16:creationId xmlns:a16="http://schemas.microsoft.com/office/drawing/2014/main" id="{FF139956-3742-4222-ABF9-02032DA80114}"/>
            </a:ext>
          </a:extLst>
        </xdr:cNvPr>
        <xdr:cNvSpPr/>
      </xdr:nvSpPr>
      <xdr:spPr>
        <a:xfrm>
          <a:off x="251460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0" name="フローチャート: 判断 409">
          <a:extLst>
            <a:ext uri="{FF2B5EF4-FFF2-40B4-BE49-F238E27FC236}">
              <a16:creationId xmlns:a16="http://schemas.microsoft.com/office/drawing/2014/main" id="{EE82A2EA-8B91-44DA-AC20-2F5D9921704B}"/>
            </a:ext>
          </a:extLst>
        </xdr:cNvPr>
        <xdr:cNvSpPr/>
      </xdr:nvSpPr>
      <xdr:spPr>
        <a:xfrm>
          <a:off x="1739900" y="1746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1" name="フローチャート: 判断 410">
          <a:extLst>
            <a:ext uri="{FF2B5EF4-FFF2-40B4-BE49-F238E27FC236}">
              <a16:creationId xmlns:a16="http://schemas.microsoft.com/office/drawing/2014/main" id="{B69D278F-3E92-4B70-A60A-6D2414538435}"/>
            </a:ext>
          </a:extLst>
        </xdr:cNvPr>
        <xdr:cNvSpPr/>
      </xdr:nvSpPr>
      <xdr:spPr>
        <a:xfrm>
          <a:off x="965200" y="174452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B36E3497-FC95-479A-AB6C-11CDD5DD0A2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E9BD1596-662D-45CF-ABC6-E84B808D8359}"/>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A066C651-9460-469E-87BE-C52BD6D0ABAE}"/>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63ED191-8BB5-4DB0-8C49-920E789B64BD}"/>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B686D803-40E7-4C35-AEDB-555753EA91C6}"/>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108676</xdr:rowOff>
    </xdr:from>
    <xdr:to>
      <xdr:col>24</xdr:col>
      <xdr:colOff>114300</xdr:colOff>
      <xdr:row>108</xdr:row>
      <xdr:rowOff>38826</xdr:rowOff>
    </xdr:to>
    <xdr:sp macro="" textlink="">
      <xdr:nvSpPr>
        <xdr:cNvPr id="417" name="楕円 416">
          <a:extLst>
            <a:ext uri="{FF2B5EF4-FFF2-40B4-BE49-F238E27FC236}">
              <a16:creationId xmlns:a16="http://schemas.microsoft.com/office/drawing/2014/main" id="{A40625B6-E394-408D-8460-57093C4E3E17}"/>
            </a:ext>
          </a:extLst>
        </xdr:cNvPr>
        <xdr:cNvSpPr/>
      </xdr:nvSpPr>
      <xdr:spPr>
        <a:xfrm>
          <a:off x="4036060" y="180461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87103</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2ABBC7C4-8C43-42F9-BC68-2A6FF2281F59}"/>
            </a:ext>
          </a:extLst>
        </xdr:cNvPr>
        <xdr:cNvSpPr txBox="1"/>
      </xdr:nvSpPr>
      <xdr:spPr>
        <a:xfrm>
          <a:off x="4124960" y="1802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72752</xdr:rowOff>
    </xdr:from>
    <xdr:to>
      <xdr:col>20</xdr:col>
      <xdr:colOff>38100</xdr:colOff>
      <xdr:row>108</xdr:row>
      <xdr:rowOff>2902</xdr:rowOff>
    </xdr:to>
    <xdr:sp macro="" textlink="">
      <xdr:nvSpPr>
        <xdr:cNvPr id="419" name="楕円 418">
          <a:extLst>
            <a:ext uri="{FF2B5EF4-FFF2-40B4-BE49-F238E27FC236}">
              <a16:creationId xmlns:a16="http://schemas.microsoft.com/office/drawing/2014/main" id="{09778DDD-A460-4D2B-B1FA-C79AE70846FC}"/>
            </a:ext>
          </a:extLst>
        </xdr:cNvPr>
        <xdr:cNvSpPr/>
      </xdr:nvSpPr>
      <xdr:spPr>
        <a:xfrm>
          <a:off x="3312160" y="180102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123552</xdr:rowOff>
    </xdr:from>
    <xdr:to>
      <xdr:col>24</xdr:col>
      <xdr:colOff>63500</xdr:colOff>
      <xdr:row>107</xdr:row>
      <xdr:rowOff>159476</xdr:rowOff>
    </xdr:to>
    <xdr:cxnSp macro="">
      <xdr:nvCxnSpPr>
        <xdr:cNvPr id="420" name="直線コネクタ 419">
          <a:extLst>
            <a:ext uri="{FF2B5EF4-FFF2-40B4-BE49-F238E27FC236}">
              <a16:creationId xmlns:a16="http://schemas.microsoft.com/office/drawing/2014/main" id="{A4BA207B-DB78-49B1-848B-CA13D2D3DD83}"/>
            </a:ext>
          </a:extLst>
        </xdr:cNvPr>
        <xdr:cNvCxnSpPr/>
      </xdr:nvCxnSpPr>
      <xdr:spPr>
        <a:xfrm>
          <a:off x="3355340" y="18061032"/>
          <a:ext cx="7315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162561</xdr:rowOff>
    </xdr:from>
    <xdr:to>
      <xdr:col>15</xdr:col>
      <xdr:colOff>101600</xdr:colOff>
      <xdr:row>104</xdr:row>
      <xdr:rowOff>92711</xdr:rowOff>
    </xdr:to>
    <xdr:sp macro="" textlink="">
      <xdr:nvSpPr>
        <xdr:cNvPr id="421" name="楕円 420">
          <a:extLst>
            <a:ext uri="{FF2B5EF4-FFF2-40B4-BE49-F238E27FC236}">
              <a16:creationId xmlns:a16="http://schemas.microsoft.com/office/drawing/2014/main" id="{59226C92-BF6F-42C8-9095-79707383D242}"/>
            </a:ext>
          </a:extLst>
        </xdr:cNvPr>
        <xdr:cNvSpPr/>
      </xdr:nvSpPr>
      <xdr:spPr>
        <a:xfrm>
          <a:off x="2514600" y="174294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41911</xdr:rowOff>
    </xdr:from>
    <xdr:to>
      <xdr:col>19</xdr:col>
      <xdr:colOff>177800</xdr:colOff>
      <xdr:row>107</xdr:row>
      <xdr:rowOff>123552</xdr:rowOff>
    </xdr:to>
    <xdr:cxnSp macro="">
      <xdr:nvCxnSpPr>
        <xdr:cNvPr id="422" name="直線コネクタ 421">
          <a:extLst>
            <a:ext uri="{FF2B5EF4-FFF2-40B4-BE49-F238E27FC236}">
              <a16:creationId xmlns:a16="http://schemas.microsoft.com/office/drawing/2014/main" id="{000BCFDD-7F33-4D07-A006-4075472E5735}"/>
            </a:ext>
          </a:extLst>
        </xdr:cNvPr>
        <xdr:cNvCxnSpPr/>
      </xdr:nvCxnSpPr>
      <xdr:spPr>
        <a:xfrm>
          <a:off x="2565400" y="17476471"/>
          <a:ext cx="789940" cy="58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121738</xdr:rowOff>
    </xdr:from>
    <xdr:to>
      <xdr:col>10</xdr:col>
      <xdr:colOff>165100</xdr:colOff>
      <xdr:row>107</xdr:row>
      <xdr:rowOff>51888</xdr:rowOff>
    </xdr:to>
    <xdr:sp macro="" textlink="">
      <xdr:nvSpPr>
        <xdr:cNvPr id="423" name="楕円 422">
          <a:extLst>
            <a:ext uri="{FF2B5EF4-FFF2-40B4-BE49-F238E27FC236}">
              <a16:creationId xmlns:a16="http://schemas.microsoft.com/office/drawing/2014/main" id="{669E6EE7-2BEE-4A42-8ABE-90FD595ED928}"/>
            </a:ext>
          </a:extLst>
        </xdr:cNvPr>
        <xdr:cNvSpPr/>
      </xdr:nvSpPr>
      <xdr:spPr>
        <a:xfrm>
          <a:off x="1739900" y="178915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41911</xdr:rowOff>
    </xdr:from>
    <xdr:to>
      <xdr:col>15</xdr:col>
      <xdr:colOff>50800</xdr:colOff>
      <xdr:row>107</xdr:row>
      <xdr:rowOff>1088</xdr:rowOff>
    </xdr:to>
    <xdr:cxnSp macro="">
      <xdr:nvCxnSpPr>
        <xdr:cNvPr id="424" name="直線コネクタ 423">
          <a:extLst>
            <a:ext uri="{FF2B5EF4-FFF2-40B4-BE49-F238E27FC236}">
              <a16:creationId xmlns:a16="http://schemas.microsoft.com/office/drawing/2014/main" id="{00AC82CC-86C7-4453-B9B3-A7258196F519}"/>
            </a:ext>
          </a:extLst>
        </xdr:cNvPr>
        <xdr:cNvCxnSpPr/>
      </xdr:nvCxnSpPr>
      <xdr:spPr>
        <a:xfrm flipV="1">
          <a:off x="1790700" y="17476471"/>
          <a:ext cx="774700" cy="46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121738</xdr:rowOff>
    </xdr:from>
    <xdr:to>
      <xdr:col>6</xdr:col>
      <xdr:colOff>38100</xdr:colOff>
      <xdr:row>107</xdr:row>
      <xdr:rowOff>51888</xdr:rowOff>
    </xdr:to>
    <xdr:sp macro="" textlink="">
      <xdr:nvSpPr>
        <xdr:cNvPr id="425" name="楕円 424">
          <a:extLst>
            <a:ext uri="{FF2B5EF4-FFF2-40B4-BE49-F238E27FC236}">
              <a16:creationId xmlns:a16="http://schemas.microsoft.com/office/drawing/2014/main" id="{AEC1CA16-0F90-49D0-90C3-EFB342F3C497}"/>
            </a:ext>
          </a:extLst>
        </xdr:cNvPr>
        <xdr:cNvSpPr/>
      </xdr:nvSpPr>
      <xdr:spPr>
        <a:xfrm>
          <a:off x="965200" y="178915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1088</xdr:rowOff>
    </xdr:from>
    <xdr:to>
      <xdr:col>10</xdr:col>
      <xdr:colOff>114300</xdr:colOff>
      <xdr:row>107</xdr:row>
      <xdr:rowOff>1088</xdr:rowOff>
    </xdr:to>
    <xdr:cxnSp macro="">
      <xdr:nvCxnSpPr>
        <xdr:cNvPr id="426" name="直線コネクタ 425">
          <a:extLst>
            <a:ext uri="{FF2B5EF4-FFF2-40B4-BE49-F238E27FC236}">
              <a16:creationId xmlns:a16="http://schemas.microsoft.com/office/drawing/2014/main" id="{4253AC32-6E4C-435F-81CD-E61701394D7A}"/>
            </a:ext>
          </a:extLst>
        </xdr:cNvPr>
        <xdr:cNvCxnSpPr/>
      </xdr:nvCxnSpPr>
      <xdr:spPr>
        <a:xfrm>
          <a:off x="1008380" y="1793856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7" name="n_1aveValue【市民会館】&#10;有形固定資産減価償却率">
          <a:extLst>
            <a:ext uri="{FF2B5EF4-FFF2-40B4-BE49-F238E27FC236}">
              <a16:creationId xmlns:a16="http://schemas.microsoft.com/office/drawing/2014/main" id="{3E650A8A-6545-4734-80F8-8289869AF727}"/>
            </a:ext>
          </a:extLst>
        </xdr:cNvPr>
        <xdr:cNvSpPr txBox="1"/>
      </xdr:nvSpPr>
      <xdr:spPr>
        <a:xfrm>
          <a:off x="317056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139354</xdr:rowOff>
    </xdr:from>
    <xdr:ext cx="405111" cy="259045"/>
    <xdr:sp macro="" textlink="">
      <xdr:nvSpPr>
        <xdr:cNvPr id="428" name="n_2aveValue【市民会館】&#10;有形固定資産減価償却率">
          <a:extLst>
            <a:ext uri="{FF2B5EF4-FFF2-40B4-BE49-F238E27FC236}">
              <a16:creationId xmlns:a16="http://schemas.microsoft.com/office/drawing/2014/main" id="{9A8EA9F0-F10C-4A5F-A012-262483F8EEE9}"/>
            </a:ext>
          </a:extLst>
        </xdr:cNvPr>
        <xdr:cNvSpPr txBox="1"/>
      </xdr:nvSpPr>
      <xdr:spPr>
        <a:xfrm>
          <a:off x="2385704" y="1757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429" name="n_3aveValue【市民会館】&#10;有形固定資産減価償却率">
          <a:extLst>
            <a:ext uri="{FF2B5EF4-FFF2-40B4-BE49-F238E27FC236}">
              <a16:creationId xmlns:a16="http://schemas.microsoft.com/office/drawing/2014/main" id="{E4B2E669-E3EA-4FB9-85B7-1A24C16217C0}"/>
            </a:ext>
          </a:extLst>
        </xdr:cNvPr>
        <xdr:cNvSpPr txBox="1"/>
      </xdr:nvSpPr>
      <xdr:spPr>
        <a:xfrm>
          <a:off x="1611004" y="1724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430" name="n_4aveValue【市民会館】&#10;有形固定資産減価償却率">
          <a:extLst>
            <a:ext uri="{FF2B5EF4-FFF2-40B4-BE49-F238E27FC236}">
              <a16:creationId xmlns:a16="http://schemas.microsoft.com/office/drawing/2014/main" id="{C88429D1-3FFF-4999-87E4-977EE40E71C7}"/>
            </a:ext>
          </a:extLst>
        </xdr:cNvPr>
        <xdr:cNvSpPr txBox="1"/>
      </xdr:nvSpPr>
      <xdr:spPr>
        <a:xfrm>
          <a:off x="836304" y="1722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165479</xdr:rowOff>
    </xdr:from>
    <xdr:ext cx="405111" cy="259045"/>
    <xdr:sp macro="" textlink="">
      <xdr:nvSpPr>
        <xdr:cNvPr id="431" name="n_1mainValue【市民会館】&#10;有形固定資産減価償却率">
          <a:extLst>
            <a:ext uri="{FF2B5EF4-FFF2-40B4-BE49-F238E27FC236}">
              <a16:creationId xmlns:a16="http://schemas.microsoft.com/office/drawing/2014/main" id="{E55A3268-F185-464C-B3B8-073880597DF5}"/>
            </a:ext>
          </a:extLst>
        </xdr:cNvPr>
        <xdr:cNvSpPr txBox="1"/>
      </xdr:nvSpPr>
      <xdr:spPr>
        <a:xfrm>
          <a:off x="3170564" y="18102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109238</xdr:rowOff>
    </xdr:from>
    <xdr:ext cx="405111" cy="259045"/>
    <xdr:sp macro="" textlink="">
      <xdr:nvSpPr>
        <xdr:cNvPr id="432" name="n_2mainValue【市民会館】&#10;有形固定資産減価償却率">
          <a:extLst>
            <a:ext uri="{FF2B5EF4-FFF2-40B4-BE49-F238E27FC236}">
              <a16:creationId xmlns:a16="http://schemas.microsoft.com/office/drawing/2014/main" id="{E9AA8722-6675-4E19-8A34-46C5B4B41ED7}"/>
            </a:ext>
          </a:extLst>
        </xdr:cNvPr>
        <xdr:cNvSpPr txBox="1"/>
      </xdr:nvSpPr>
      <xdr:spPr>
        <a:xfrm>
          <a:off x="2385704" y="17208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43015</xdr:rowOff>
    </xdr:from>
    <xdr:ext cx="405111" cy="259045"/>
    <xdr:sp macro="" textlink="">
      <xdr:nvSpPr>
        <xdr:cNvPr id="433" name="n_3mainValue【市民会館】&#10;有形固定資産減価償却率">
          <a:extLst>
            <a:ext uri="{FF2B5EF4-FFF2-40B4-BE49-F238E27FC236}">
              <a16:creationId xmlns:a16="http://schemas.microsoft.com/office/drawing/2014/main" id="{A7F0B0D2-055C-41C9-A898-ADBB5AE59B7C}"/>
            </a:ext>
          </a:extLst>
        </xdr:cNvPr>
        <xdr:cNvSpPr txBox="1"/>
      </xdr:nvSpPr>
      <xdr:spPr>
        <a:xfrm>
          <a:off x="1611004" y="1798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43015</xdr:rowOff>
    </xdr:from>
    <xdr:ext cx="405111" cy="259045"/>
    <xdr:sp macro="" textlink="">
      <xdr:nvSpPr>
        <xdr:cNvPr id="434" name="n_4mainValue【市民会館】&#10;有形固定資産減価償却率">
          <a:extLst>
            <a:ext uri="{FF2B5EF4-FFF2-40B4-BE49-F238E27FC236}">
              <a16:creationId xmlns:a16="http://schemas.microsoft.com/office/drawing/2014/main" id="{A88DA3A5-ACB6-49B9-9151-06F7280EC342}"/>
            </a:ext>
          </a:extLst>
        </xdr:cNvPr>
        <xdr:cNvSpPr txBox="1"/>
      </xdr:nvSpPr>
      <xdr:spPr>
        <a:xfrm>
          <a:off x="836304" y="1798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96955331-44DD-4564-8E52-23C4A9815B04}"/>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5D3C9149-2BF3-41A4-AB82-51D6B604B19F}"/>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5D589DE9-5015-4D98-95C9-401BC803E34D}"/>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6A35FC66-D282-40E1-B8A0-588FC15408D6}"/>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FE272EF3-2AE4-410B-B923-F79AC49E1634}"/>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5E0D7D59-B223-4069-A7BD-3BC04BE643C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9552829D-8007-47E3-9261-0DAF21E0F066}"/>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DA31D111-5C68-44B8-90F4-D0CCDA3E350A}"/>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3D08E668-28A3-43C5-B465-5BEC9E48A7DC}"/>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C78B20C1-602F-43A2-BFBE-E4AD34E5D7C8}"/>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FBB993D5-5145-4A61-92D9-2350D6DE0C7D}"/>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1A1953C0-765C-492C-998D-B168CF22CD1A}"/>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C0822B00-2C00-4750-B422-838AFEA04271}"/>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BE916512-34C1-4227-9EFA-8B7F41264265}"/>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8C9E8DFB-5DE4-41E8-9C1C-CF03DD28FDE7}"/>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C369222A-87F6-422C-8B3F-562D3845B29E}"/>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96CE87FB-79FE-4FFF-99A3-FA5FD97866C1}"/>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EC4F569C-894F-4FD0-8AB7-DCB20552A494}"/>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855EF8A7-9717-426B-AFB0-44CE88B60DD2}"/>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296C6BDA-6C29-464E-9B03-BB38836909F8}"/>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4482ADEC-EC3F-42EF-ADCF-238DA7900713}"/>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AF9D765E-E243-4E9E-AD58-DCA964DB64F4}"/>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7C3DCAFF-D052-4840-BDB7-225E6B0722EB}"/>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a:extLst>
            <a:ext uri="{FF2B5EF4-FFF2-40B4-BE49-F238E27FC236}">
              <a16:creationId xmlns:a16="http://schemas.microsoft.com/office/drawing/2014/main" id="{5B373F32-C059-4662-956C-24E8AC2D2EFC}"/>
            </a:ext>
          </a:extLst>
        </xdr:cNvPr>
        <xdr:cNvCxnSpPr/>
      </xdr:nvCxnSpPr>
      <xdr:spPr>
        <a:xfrm flipV="1">
          <a:off x="9219565" y="16765905"/>
          <a:ext cx="0" cy="14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a:extLst>
            <a:ext uri="{FF2B5EF4-FFF2-40B4-BE49-F238E27FC236}">
              <a16:creationId xmlns:a16="http://schemas.microsoft.com/office/drawing/2014/main" id="{AFDD94C6-F0EF-4902-AFC5-2A7170870AC1}"/>
            </a:ext>
          </a:extLst>
        </xdr:cNvPr>
        <xdr:cNvSpPr txBox="1"/>
      </xdr:nvSpPr>
      <xdr:spPr>
        <a:xfrm>
          <a:off x="9258300"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a:extLst>
            <a:ext uri="{FF2B5EF4-FFF2-40B4-BE49-F238E27FC236}">
              <a16:creationId xmlns:a16="http://schemas.microsoft.com/office/drawing/2014/main" id="{77840151-564D-47D0-A4EB-5052A0393487}"/>
            </a:ext>
          </a:extLst>
        </xdr:cNvPr>
        <xdr:cNvCxnSpPr/>
      </xdr:nvCxnSpPr>
      <xdr:spPr>
        <a:xfrm>
          <a:off x="9154160" y="18234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a:extLst>
            <a:ext uri="{FF2B5EF4-FFF2-40B4-BE49-F238E27FC236}">
              <a16:creationId xmlns:a16="http://schemas.microsoft.com/office/drawing/2014/main" id="{C07D7337-559B-4DE6-9323-AB4308A6105B}"/>
            </a:ext>
          </a:extLst>
        </xdr:cNvPr>
        <xdr:cNvSpPr txBox="1"/>
      </xdr:nvSpPr>
      <xdr:spPr>
        <a:xfrm>
          <a:off x="9258300" y="1654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a:extLst>
            <a:ext uri="{FF2B5EF4-FFF2-40B4-BE49-F238E27FC236}">
              <a16:creationId xmlns:a16="http://schemas.microsoft.com/office/drawing/2014/main" id="{9D67C462-12CB-4F6B-8268-BA8100D6B769}"/>
            </a:ext>
          </a:extLst>
        </xdr:cNvPr>
        <xdr:cNvCxnSpPr/>
      </xdr:nvCxnSpPr>
      <xdr:spPr>
        <a:xfrm>
          <a:off x="9154160" y="16765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463" name="【市民会館】&#10;一人当たり面積平均値テキスト">
          <a:extLst>
            <a:ext uri="{FF2B5EF4-FFF2-40B4-BE49-F238E27FC236}">
              <a16:creationId xmlns:a16="http://schemas.microsoft.com/office/drawing/2014/main" id="{DFFBC486-8103-4F37-8CCF-422EEB7CAC00}"/>
            </a:ext>
          </a:extLst>
        </xdr:cNvPr>
        <xdr:cNvSpPr txBox="1"/>
      </xdr:nvSpPr>
      <xdr:spPr>
        <a:xfrm>
          <a:off x="9258300" y="17682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a:extLst>
            <a:ext uri="{FF2B5EF4-FFF2-40B4-BE49-F238E27FC236}">
              <a16:creationId xmlns:a16="http://schemas.microsoft.com/office/drawing/2014/main" id="{6A488C32-5253-435E-AEC6-89F163A3F563}"/>
            </a:ext>
          </a:extLst>
        </xdr:cNvPr>
        <xdr:cNvSpPr/>
      </xdr:nvSpPr>
      <xdr:spPr>
        <a:xfrm>
          <a:off x="9192260" y="178276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a:extLst>
            <a:ext uri="{FF2B5EF4-FFF2-40B4-BE49-F238E27FC236}">
              <a16:creationId xmlns:a16="http://schemas.microsoft.com/office/drawing/2014/main" id="{FD84F876-122E-4B6F-A8B4-8964F74D69B2}"/>
            </a:ext>
          </a:extLst>
        </xdr:cNvPr>
        <xdr:cNvSpPr/>
      </xdr:nvSpPr>
      <xdr:spPr>
        <a:xfrm>
          <a:off x="8445500" y="1783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a:extLst>
            <a:ext uri="{FF2B5EF4-FFF2-40B4-BE49-F238E27FC236}">
              <a16:creationId xmlns:a16="http://schemas.microsoft.com/office/drawing/2014/main" id="{1FA3EB30-4124-434A-8880-E8E01B967A11}"/>
            </a:ext>
          </a:extLst>
        </xdr:cNvPr>
        <xdr:cNvSpPr/>
      </xdr:nvSpPr>
      <xdr:spPr>
        <a:xfrm>
          <a:off x="7670800" y="17860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a:extLst>
            <a:ext uri="{FF2B5EF4-FFF2-40B4-BE49-F238E27FC236}">
              <a16:creationId xmlns:a16="http://schemas.microsoft.com/office/drawing/2014/main" id="{C7B6A642-7BB3-4259-A29F-1A7EA30FF3C8}"/>
            </a:ext>
          </a:extLst>
        </xdr:cNvPr>
        <xdr:cNvSpPr/>
      </xdr:nvSpPr>
      <xdr:spPr>
        <a:xfrm>
          <a:off x="6873240" y="17873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8" name="フローチャート: 判断 467">
          <a:extLst>
            <a:ext uri="{FF2B5EF4-FFF2-40B4-BE49-F238E27FC236}">
              <a16:creationId xmlns:a16="http://schemas.microsoft.com/office/drawing/2014/main" id="{04E97119-ABF9-4442-9126-5091C253808B}"/>
            </a:ext>
          </a:extLst>
        </xdr:cNvPr>
        <xdr:cNvSpPr/>
      </xdr:nvSpPr>
      <xdr:spPr>
        <a:xfrm>
          <a:off x="6098540" y="1788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CB217E7D-A4C3-49C1-BA6B-372AE59EB57A}"/>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1F036664-7840-4013-A5B1-7EC19EA9988F}"/>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323939C5-6ADA-4630-81D8-B2C011ACCFD9}"/>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CED43031-F1D1-4E77-A720-2C1A2389EE53}"/>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20D8652-FB44-4186-92B0-31F6F979AF29}"/>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74930</xdr:rowOff>
    </xdr:from>
    <xdr:to>
      <xdr:col>55</xdr:col>
      <xdr:colOff>50800</xdr:colOff>
      <xdr:row>108</xdr:row>
      <xdr:rowOff>5080</xdr:rowOff>
    </xdr:to>
    <xdr:sp macro="" textlink="">
      <xdr:nvSpPr>
        <xdr:cNvPr id="474" name="楕円 473">
          <a:extLst>
            <a:ext uri="{FF2B5EF4-FFF2-40B4-BE49-F238E27FC236}">
              <a16:creationId xmlns:a16="http://schemas.microsoft.com/office/drawing/2014/main" id="{97B83690-6093-46FC-A6B7-481AD34DBBA3}"/>
            </a:ext>
          </a:extLst>
        </xdr:cNvPr>
        <xdr:cNvSpPr/>
      </xdr:nvSpPr>
      <xdr:spPr>
        <a:xfrm>
          <a:off x="9192260" y="18012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53357</xdr:rowOff>
    </xdr:from>
    <xdr:ext cx="469744" cy="259045"/>
    <xdr:sp macro="" textlink="">
      <xdr:nvSpPr>
        <xdr:cNvPr id="475" name="【市民会館】&#10;一人当たり面積該当値テキスト">
          <a:extLst>
            <a:ext uri="{FF2B5EF4-FFF2-40B4-BE49-F238E27FC236}">
              <a16:creationId xmlns:a16="http://schemas.microsoft.com/office/drawing/2014/main" id="{F16745DE-A7D6-4D7A-B796-68705ECBE1DE}"/>
            </a:ext>
          </a:extLst>
        </xdr:cNvPr>
        <xdr:cNvSpPr txBox="1"/>
      </xdr:nvSpPr>
      <xdr:spPr>
        <a:xfrm>
          <a:off x="9258300" y="1799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76836</xdr:rowOff>
    </xdr:from>
    <xdr:to>
      <xdr:col>50</xdr:col>
      <xdr:colOff>165100</xdr:colOff>
      <xdr:row>108</xdr:row>
      <xdr:rowOff>6986</xdr:rowOff>
    </xdr:to>
    <xdr:sp macro="" textlink="">
      <xdr:nvSpPr>
        <xdr:cNvPr id="476" name="楕円 475">
          <a:extLst>
            <a:ext uri="{FF2B5EF4-FFF2-40B4-BE49-F238E27FC236}">
              <a16:creationId xmlns:a16="http://schemas.microsoft.com/office/drawing/2014/main" id="{B890E233-511B-494F-A472-7293FCAC6DF1}"/>
            </a:ext>
          </a:extLst>
        </xdr:cNvPr>
        <xdr:cNvSpPr/>
      </xdr:nvSpPr>
      <xdr:spPr>
        <a:xfrm>
          <a:off x="8445500" y="18014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125730</xdr:rowOff>
    </xdr:from>
    <xdr:to>
      <xdr:col>55</xdr:col>
      <xdr:colOff>0</xdr:colOff>
      <xdr:row>107</xdr:row>
      <xdr:rowOff>127636</xdr:rowOff>
    </xdr:to>
    <xdr:cxnSp macro="">
      <xdr:nvCxnSpPr>
        <xdr:cNvPr id="477" name="直線コネクタ 476">
          <a:extLst>
            <a:ext uri="{FF2B5EF4-FFF2-40B4-BE49-F238E27FC236}">
              <a16:creationId xmlns:a16="http://schemas.microsoft.com/office/drawing/2014/main" id="{7F8C83AD-E7C4-4F67-BF48-890200A039B9}"/>
            </a:ext>
          </a:extLst>
        </xdr:cNvPr>
        <xdr:cNvCxnSpPr/>
      </xdr:nvCxnSpPr>
      <xdr:spPr>
        <a:xfrm flipV="1">
          <a:off x="8496300" y="18063210"/>
          <a:ext cx="7239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156845</xdr:rowOff>
    </xdr:from>
    <xdr:to>
      <xdr:col>46</xdr:col>
      <xdr:colOff>38100</xdr:colOff>
      <xdr:row>108</xdr:row>
      <xdr:rowOff>86995</xdr:rowOff>
    </xdr:to>
    <xdr:sp macro="" textlink="">
      <xdr:nvSpPr>
        <xdr:cNvPr id="478" name="楕円 477">
          <a:extLst>
            <a:ext uri="{FF2B5EF4-FFF2-40B4-BE49-F238E27FC236}">
              <a16:creationId xmlns:a16="http://schemas.microsoft.com/office/drawing/2014/main" id="{7A3B5C2E-8BD3-4C0E-A7AE-97181451AAAD}"/>
            </a:ext>
          </a:extLst>
        </xdr:cNvPr>
        <xdr:cNvSpPr/>
      </xdr:nvSpPr>
      <xdr:spPr>
        <a:xfrm>
          <a:off x="7670800" y="180943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127636</xdr:rowOff>
    </xdr:from>
    <xdr:to>
      <xdr:col>50</xdr:col>
      <xdr:colOff>114300</xdr:colOff>
      <xdr:row>108</xdr:row>
      <xdr:rowOff>36195</xdr:rowOff>
    </xdr:to>
    <xdr:cxnSp macro="">
      <xdr:nvCxnSpPr>
        <xdr:cNvPr id="479" name="直線コネクタ 478">
          <a:extLst>
            <a:ext uri="{FF2B5EF4-FFF2-40B4-BE49-F238E27FC236}">
              <a16:creationId xmlns:a16="http://schemas.microsoft.com/office/drawing/2014/main" id="{1896E861-9BD0-45BF-8BB5-AEA26235B94C}"/>
            </a:ext>
          </a:extLst>
        </xdr:cNvPr>
        <xdr:cNvCxnSpPr/>
      </xdr:nvCxnSpPr>
      <xdr:spPr>
        <a:xfrm flipV="1">
          <a:off x="7713980" y="18065116"/>
          <a:ext cx="78232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158750</xdr:rowOff>
    </xdr:from>
    <xdr:to>
      <xdr:col>41</xdr:col>
      <xdr:colOff>101600</xdr:colOff>
      <xdr:row>108</xdr:row>
      <xdr:rowOff>88900</xdr:rowOff>
    </xdr:to>
    <xdr:sp macro="" textlink="">
      <xdr:nvSpPr>
        <xdr:cNvPr id="480" name="楕円 479">
          <a:extLst>
            <a:ext uri="{FF2B5EF4-FFF2-40B4-BE49-F238E27FC236}">
              <a16:creationId xmlns:a16="http://schemas.microsoft.com/office/drawing/2014/main" id="{76768D0B-C999-4DAE-B444-1154C4CCFAEA}"/>
            </a:ext>
          </a:extLst>
        </xdr:cNvPr>
        <xdr:cNvSpPr/>
      </xdr:nvSpPr>
      <xdr:spPr>
        <a:xfrm>
          <a:off x="6873240" y="1809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36195</xdr:rowOff>
    </xdr:from>
    <xdr:to>
      <xdr:col>45</xdr:col>
      <xdr:colOff>177800</xdr:colOff>
      <xdr:row>108</xdr:row>
      <xdr:rowOff>38100</xdr:rowOff>
    </xdr:to>
    <xdr:cxnSp macro="">
      <xdr:nvCxnSpPr>
        <xdr:cNvPr id="481" name="直線コネクタ 480">
          <a:extLst>
            <a:ext uri="{FF2B5EF4-FFF2-40B4-BE49-F238E27FC236}">
              <a16:creationId xmlns:a16="http://schemas.microsoft.com/office/drawing/2014/main" id="{FEE95176-AD82-4DA3-880B-A408AE921C78}"/>
            </a:ext>
          </a:extLst>
        </xdr:cNvPr>
        <xdr:cNvCxnSpPr/>
      </xdr:nvCxnSpPr>
      <xdr:spPr>
        <a:xfrm flipV="1">
          <a:off x="6924040" y="18141315"/>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86361</xdr:rowOff>
    </xdr:from>
    <xdr:to>
      <xdr:col>36</xdr:col>
      <xdr:colOff>165100</xdr:colOff>
      <xdr:row>108</xdr:row>
      <xdr:rowOff>16511</xdr:rowOff>
    </xdr:to>
    <xdr:sp macro="" textlink="">
      <xdr:nvSpPr>
        <xdr:cNvPr id="482" name="楕円 481">
          <a:extLst>
            <a:ext uri="{FF2B5EF4-FFF2-40B4-BE49-F238E27FC236}">
              <a16:creationId xmlns:a16="http://schemas.microsoft.com/office/drawing/2014/main" id="{610287F6-3A46-4B0B-BCBB-4A550D1BFC4D}"/>
            </a:ext>
          </a:extLst>
        </xdr:cNvPr>
        <xdr:cNvSpPr/>
      </xdr:nvSpPr>
      <xdr:spPr>
        <a:xfrm>
          <a:off x="6098540" y="180238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137161</xdr:rowOff>
    </xdr:from>
    <xdr:to>
      <xdr:col>41</xdr:col>
      <xdr:colOff>50800</xdr:colOff>
      <xdr:row>108</xdr:row>
      <xdr:rowOff>38100</xdr:rowOff>
    </xdr:to>
    <xdr:cxnSp macro="">
      <xdr:nvCxnSpPr>
        <xdr:cNvPr id="483" name="直線コネクタ 482">
          <a:extLst>
            <a:ext uri="{FF2B5EF4-FFF2-40B4-BE49-F238E27FC236}">
              <a16:creationId xmlns:a16="http://schemas.microsoft.com/office/drawing/2014/main" id="{31F74E65-79A5-4600-AF4D-8AD2AD8E09CE}"/>
            </a:ext>
          </a:extLst>
        </xdr:cNvPr>
        <xdr:cNvCxnSpPr/>
      </xdr:nvCxnSpPr>
      <xdr:spPr>
        <a:xfrm>
          <a:off x="6149340" y="18074641"/>
          <a:ext cx="7747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484" name="n_1aveValue【市民会館】&#10;一人当たり面積">
          <a:extLst>
            <a:ext uri="{FF2B5EF4-FFF2-40B4-BE49-F238E27FC236}">
              <a16:creationId xmlns:a16="http://schemas.microsoft.com/office/drawing/2014/main" id="{34BC17B7-E061-443E-BF9F-2C68C294F55B}"/>
            </a:ext>
          </a:extLst>
        </xdr:cNvPr>
        <xdr:cNvSpPr txBox="1"/>
      </xdr:nvSpPr>
      <xdr:spPr>
        <a:xfrm>
          <a:off x="8271587" y="1761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485" name="n_2aveValue【市民会館】&#10;一人当たり面積">
          <a:extLst>
            <a:ext uri="{FF2B5EF4-FFF2-40B4-BE49-F238E27FC236}">
              <a16:creationId xmlns:a16="http://schemas.microsoft.com/office/drawing/2014/main" id="{0ADE6550-514B-40E6-8346-430D8062B861}"/>
            </a:ext>
          </a:extLst>
        </xdr:cNvPr>
        <xdr:cNvSpPr txBox="1"/>
      </xdr:nvSpPr>
      <xdr:spPr>
        <a:xfrm>
          <a:off x="750958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86" name="n_3aveValue【市民会館】&#10;一人当たり面積">
          <a:extLst>
            <a:ext uri="{FF2B5EF4-FFF2-40B4-BE49-F238E27FC236}">
              <a16:creationId xmlns:a16="http://schemas.microsoft.com/office/drawing/2014/main" id="{A9846BE1-9642-4EB9-A035-CA1FF10DE9F4}"/>
            </a:ext>
          </a:extLst>
        </xdr:cNvPr>
        <xdr:cNvSpPr txBox="1"/>
      </xdr:nvSpPr>
      <xdr:spPr>
        <a:xfrm>
          <a:off x="6712027" y="1765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59707</xdr:rowOff>
    </xdr:from>
    <xdr:ext cx="469744" cy="259045"/>
    <xdr:sp macro="" textlink="">
      <xdr:nvSpPr>
        <xdr:cNvPr id="487" name="n_4aveValue【市民会館】&#10;一人当たり面積">
          <a:extLst>
            <a:ext uri="{FF2B5EF4-FFF2-40B4-BE49-F238E27FC236}">
              <a16:creationId xmlns:a16="http://schemas.microsoft.com/office/drawing/2014/main" id="{975A9E12-1D41-4788-9F84-42DE7C7AC9EB}"/>
            </a:ext>
          </a:extLst>
        </xdr:cNvPr>
        <xdr:cNvSpPr txBox="1"/>
      </xdr:nvSpPr>
      <xdr:spPr>
        <a:xfrm>
          <a:off x="59373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169563</xdr:rowOff>
    </xdr:from>
    <xdr:ext cx="469744" cy="259045"/>
    <xdr:sp macro="" textlink="">
      <xdr:nvSpPr>
        <xdr:cNvPr id="488" name="n_1mainValue【市民会館】&#10;一人当たり面積">
          <a:extLst>
            <a:ext uri="{FF2B5EF4-FFF2-40B4-BE49-F238E27FC236}">
              <a16:creationId xmlns:a16="http://schemas.microsoft.com/office/drawing/2014/main" id="{8F084219-F52F-450D-ACA5-33293C923533}"/>
            </a:ext>
          </a:extLst>
        </xdr:cNvPr>
        <xdr:cNvSpPr txBox="1"/>
      </xdr:nvSpPr>
      <xdr:spPr>
        <a:xfrm>
          <a:off x="8271587" y="1810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78122</xdr:rowOff>
    </xdr:from>
    <xdr:ext cx="469744" cy="259045"/>
    <xdr:sp macro="" textlink="">
      <xdr:nvSpPr>
        <xdr:cNvPr id="489" name="n_2mainValue【市民会館】&#10;一人当たり面積">
          <a:extLst>
            <a:ext uri="{FF2B5EF4-FFF2-40B4-BE49-F238E27FC236}">
              <a16:creationId xmlns:a16="http://schemas.microsoft.com/office/drawing/2014/main" id="{9A791A47-8FBD-4A56-92D1-A9DC90248A31}"/>
            </a:ext>
          </a:extLst>
        </xdr:cNvPr>
        <xdr:cNvSpPr txBox="1"/>
      </xdr:nvSpPr>
      <xdr:spPr>
        <a:xfrm>
          <a:off x="7509587" y="1818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80027</xdr:rowOff>
    </xdr:from>
    <xdr:ext cx="469744" cy="259045"/>
    <xdr:sp macro="" textlink="">
      <xdr:nvSpPr>
        <xdr:cNvPr id="490" name="n_3mainValue【市民会館】&#10;一人当たり面積">
          <a:extLst>
            <a:ext uri="{FF2B5EF4-FFF2-40B4-BE49-F238E27FC236}">
              <a16:creationId xmlns:a16="http://schemas.microsoft.com/office/drawing/2014/main" id="{BC07B280-F985-4B0C-870F-0CFCF04E0367}"/>
            </a:ext>
          </a:extLst>
        </xdr:cNvPr>
        <xdr:cNvSpPr txBox="1"/>
      </xdr:nvSpPr>
      <xdr:spPr>
        <a:xfrm>
          <a:off x="67120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7638</xdr:rowOff>
    </xdr:from>
    <xdr:ext cx="469744" cy="259045"/>
    <xdr:sp macro="" textlink="">
      <xdr:nvSpPr>
        <xdr:cNvPr id="491" name="n_4mainValue【市民会館】&#10;一人当たり面積">
          <a:extLst>
            <a:ext uri="{FF2B5EF4-FFF2-40B4-BE49-F238E27FC236}">
              <a16:creationId xmlns:a16="http://schemas.microsoft.com/office/drawing/2014/main" id="{B66F5AE5-426E-41DB-8C16-41758B57E458}"/>
            </a:ext>
          </a:extLst>
        </xdr:cNvPr>
        <xdr:cNvSpPr txBox="1"/>
      </xdr:nvSpPr>
      <xdr:spPr>
        <a:xfrm>
          <a:off x="5937327" y="1811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3B8B57D0-CEA6-4719-8482-A3492928E2F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7C947CEB-C674-424A-A519-286D1EF1F177}"/>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37B525CD-164B-47F7-A67A-4E6AE4ADBA9D}"/>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6EC5353C-79EC-4686-90BE-15617F22677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C8ECAB85-8F22-45DD-9BC3-12B6E5440233}"/>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D9CF23B1-DEF6-4A7C-9711-6CAC32D3300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C7A5D902-764A-4DA8-B8C8-F02BD4DF9B27}"/>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E3C6EC84-70ED-48EF-90F8-DCD729585A04}"/>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0" name="正方形/長方形 499">
          <a:extLst>
            <a:ext uri="{FF2B5EF4-FFF2-40B4-BE49-F238E27FC236}">
              <a16:creationId xmlns:a16="http://schemas.microsoft.com/office/drawing/2014/main" id="{08997E3D-30E2-4F68-89C9-820A48E23081}"/>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1" name="正方形/長方形 500">
          <a:extLst>
            <a:ext uri="{FF2B5EF4-FFF2-40B4-BE49-F238E27FC236}">
              <a16:creationId xmlns:a16="http://schemas.microsoft.com/office/drawing/2014/main" id="{6FB23A82-FB97-48FB-8A30-704E33FF06C8}"/>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2" name="正方形/長方形 501">
          <a:extLst>
            <a:ext uri="{FF2B5EF4-FFF2-40B4-BE49-F238E27FC236}">
              <a16:creationId xmlns:a16="http://schemas.microsoft.com/office/drawing/2014/main" id="{4935A142-FCF8-477B-8200-68B8069D51BF}"/>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3" name="正方形/長方形 502">
          <a:extLst>
            <a:ext uri="{FF2B5EF4-FFF2-40B4-BE49-F238E27FC236}">
              <a16:creationId xmlns:a16="http://schemas.microsoft.com/office/drawing/2014/main" id="{08CEED38-0A79-4E25-BA7E-8BCF2B50B79D}"/>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4" name="正方形/長方形 503">
          <a:extLst>
            <a:ext uri="{FF2B5EF4-FFF2-40B4-BE49-F238E27FC236}">
              <a16:creationId xmlns:a16="http://schemas.microsoft.com/office/drawing/2014/main" id="{C8105997-1B51-4545-8F93-CD630E87774F}"/>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5" name="正方形/長方形 504">
          <a:extLst>
            <a:ext uri="{FF2B5EF4-FFF2-40B4-BE49-F238E27FC236}">
              <a16:creationId xmlns:a16="http://schemas.microsoft.com/office/drawing/2014/main" id="{426AB3BC-8FD4-40FE-8426-41ED08A09C28}"/>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6" name="正方形/長方形 505">
          <a:extLst>
            <a:ext uri="{FF2B5EF4-FFF2-40B4-BE49-F238E27FC236}">
              <a16:creationId xmlns:a16="http://schemas.microsoft.com/office/drawing/2014/main" id="{623F3512-938E-4791-B769-B2F7CF5DB73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7" name="正方形/長方形 506">
          <a:extLst>
            <a:ext uri="{FF2B5EF4-FFF2-40B4-BE49-F238E27FC236}">
              <a16:creationId xmlns:a16="http://schemas.microsoft.com/office/drawing/2014/main" id="{4A76DF05-C460-48AC-94D5-A31BA7FD1D03}"/>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AC98C293-347C-4A34-8115-CA49C3D13E24}"/>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EDC111A9-50B4-44D1-A203-968FDF851A71}"/>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5F2C6652-AB91-4655-9A43-2F1DBBA9BBB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80F47396-932E-4C2F-A7C6-97DBF89FA7E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DBA6C7ED-4D62-47BD-A3A0-E8CAF6DBBE3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F95AA465-B934-45D9-A8B9-248DAD35CE58}"/>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D8553C2-362A-498A-82A9-EEED686E83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A2B85099-DFFA-4C8C-A7BB-4CB9CD50372E}"/>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E66F7987-92CE-47EE-BA16-971D45E95112}"/>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587B4BE4-F303-4FD1-A090-9CE8EFFA8C4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144B4674-90A5-4B68-BB5C-CD3261663EA8}"/>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16DB1719-D130-4D9B-AA43-9C67978D1174}"/>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D4729FC6-20CC-4D6C-91C7-32CEDFFECD2D}"/>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BAE41127-F3EB-4433-BBD2-ED412B7DFDAB}"/>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445925B9-4899-4DAC-8BB7-61BEF2DC3377}"/>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34BCA5E3-F143-4D29-97A1-C6E6700948E8}"/>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9D9F9F25-47CB-4809-AA4D-0379ED3E262C}"/>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E3581B18-3F11-4D0E-A186-23CFB173E5D6}"/>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F5401D21-92CC-4AEA-9714-DF1EBB8C929F}"/>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48394FDC-47E8-44D1-9231-8DCFB50FB1F3}"/>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538D148D-5C85-4FC1-BED3-5E5E2FF0B29D}"/>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B3BE3513-69C6-4A01-A8C9-0B3771A27BE9}"/>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BAC1572B-629C-4981-8B14-D04BEBB3A913}"/>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a:extLst>
            <a:ext uri="{FF2B5EF4-FFF2-40B4-BE49-F238E27FC236}">
              <a16:creationId xmlns:a16="http://schemas.microsoft.com/office/drawing/2014/main" id="{BAC01782-587F-448C-A631-F06A81F3873C}"/>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532" name="直線コネクタ 531">
          <a:extLst>
            <a:ext uri="{FF2B5EF4-FFF2-40B4-BE49-F238E27FC236}">
              <a16:creationId xmlns:a16="http://schemas.microsoft.com/office/drawing/2014/main" id="{2B30218A-166C-48FE-921A-B912E1F2A3AC}"/>
            </a:ext>
          </a:extLst>
        </xdr:cNvPr>
        <xdr:cNvCxnSpPr/>
      </xdr:nvCxnSpPr>
      <xdr:spPr>
        <a:xfrm flipV="1">
          <a:off x="14375764" y="92583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3" name="【保健センター・保健所】&#10;有形固定資産減価償却率最小値テキスト">
          <a:extLst>
            <a:ext uri="{FF2B5EF4-FFF2-40B4-BE49-F238E27FC236}">
              <a16:creationId xmlns:a16="http://schemas.microsoft.com/office/drawing/2014/main" id="{3C624C9E-1C28-4565-9D36-80FEC0BEC663}"/>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4" name="直線コネクタ 533">
          <a:extLst>
            <a:ext uri="{FF2B5EF4-FFF2-40B4-BE49-F238E27FC236}">
              <a16:creationId xmlns:a16="http://schemas.microsoft.com/office/drawing/2014/main" id="{49A10C61-A611-4CB1-BA88-A0FCE1B880DA}"/>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535" name="【保健センター・保健所】&#10;有形固定資産減価償却率最大値テキスト">
          <a:extLst>
            <a:ext uri="{FF2B5EF4-FFF2-40B4-BE49-F238E27FC236}">
              <a16:creationId xmlns:a16="http://schemas.microsoft.com/office/drawing/2014/main" id="{61055001-6F4E-497C-9E35-DA1AD38A6C5A}"/>
            </a:ext>
          </a:extLst>
        </xdr:cNvPr>
        <xdr:cNvSpPr txBox="1"/>
      </xdr:nvSpPr>
      <xdr:spPr>
        <a:xfrm>
          <a:off x="14414500" y="904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536" name="直線コネクタ 535">
          <a:extLst>
            <a:ext uri="{FF2B5EF4-FFF2-40B4-BE49-F238E27FC236}">
              <a16:creationId xmlns:a16="http://schemas.microsoft.com/office/drawing/2014/main" id="{E823E506-768F-400B-9983-FB83467C088E}"/>
            </a:ext>
          </a:extLst>
        </xdr:cNvPr>
        <xdr:cNvCxnSpPr/>
      </xdr:nvCxnSpPr>
      <xdr:spPr>
        <a:xfrm>
          <a:off x="14287500" y="925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25417</xdr:rowOff>
    </xdr:from>
    <xdr:ext cx="405111" cy="259045"/>
    <xdr:sp macro="" textlink="">
      <xdr:nvSpPr>
        <xdr:cNvPr id="537" name="【保健センター・保健所】&#10;有形固定資産減価償却率平均値テキスト">
          <a:extLst>
            <a:ext uri="{FF2B5EF4-FFF2-40B4-BE49-F238E27FC236}">
              <a16:creationId xmlns:a16="http://schemas.microsoft.com/office/drawing/2014/main" id="{C2E48296-24D5-47DC-A383-1D72DC822501}"/>
            </a:ext>
          </a:extLst>
        </xdr:cNvPr>
        <xdr:cNvSpPr txBox="1"/>
      </xdr:nvSpPr>
      <xdr:spPr>
        <a:xfrm>
          <a:off x="14414500" y="9748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538" name="フローチャート: 判断 537">
          <a:extLst>
            <a:ext uri="{FF2B5EF4-FFF2-40B4-BE49-F238E27FC236}">
              <a16:creationId xmlns:a16="http://schemas.microsoft.com/office/drawing/2014/main" id="{3756E819-52EC-4DFB-A13B-4B34010CCDA8}"/>
            </a:ext>
          </a:extLst>
        </xdr:cNvPr>
        <xdr:cNvSpPr/>
      </xdr:nvSpPr>
      <xdr:spPr>
        <a:xfrm>
          <a:off x="14325600" y="98933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539" name="フローチャート: 判断 538">
          <a:extLst>
            <a:ext uri="{FF2B5EF4-FFF2-40B4-BE49-F238E27FC236}">
              <a16:creationId xmlns:a16="http://schemas.microsoft.com/office/drawing/2014/main" id="{948C66A2-3540-4602-A8D1-7DD9D23F4217}"/>
            </a:ext>
          </a:extLst>
        </xdr:cNvPr>
        <xdr:cNvSpPr/>
      </xdr:nvSpPr>
      <xdr:spPr>
        <a:xfrm>
          <a:off x="13578840" y="985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540" name="フローチャート: 判断 539">
          <a:extLst>
            <a:ext uri="{FF2B5EF4-FFF2-40B4-BE49-F238E27FC236}">
              <a16:creationId xmlns:a16="http://schemas.microsoft.com/office/drawing/2014/main" id="{7E10BAB0-3C6B-4809-BF4D-D24E6D80E270}"/>
            </a:ext>
          </a:extLst>
        </xdr:cNvPr>
        <xdr:cNvSpPr/>
      </xdr:nvSpPr>
      <xdr:spPr>
        <a:xfrm>
          <a:off x="12804140" y="9838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541" name="フローチャート: 判断 540">
          <a:extLst>
            <a:ext uri="{FF2B5EF4-FFF2-40B4-BE49-F238E27FC236}">
              <a16:creationId xmlns:a16="http://schemas.microsoft.com/office/drawing/2014/main" id="{2C6ACF33-C1CE-4E37-A33F-EB6DC94651A5}"/>
            </a:ext>
          </a:extLst>
        </xdr:cNvPr>
        <xdr:cNvSpPr/>
      </xdr:nvSpPr>
      <xdr:spPr>
        <a:xfrm>
          <a:off x="12029440" y="9779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42" name="フローチャート: 判断 541">
          <a:extLst>
            <a:ext uri="{FF2B5EF4-FFF2-40B4-BE49-F238E27FC236}">
              <a16:creationId xmlns:a16="http://schemas.microsoft.com/office/drawing/2014/main" id="{9C1FA079-09C9-478A-8C05-352A9D94FA97}"/>
            </a:ext>
          </a:extLst>
        </xdr:cNvPr>
        <xdr:cNvSpPr/>
      </xdr:nvSpPr>
      <xdr:spPr>
        <a:xfrm>
          <a:off x="1123188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FB9ACC31-946C-463E-A77D-BC96DDDCD017}"/>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511297B3-6893-4E1D-8A7E-367C60C471B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6218A4F2-4213-437E-8494-99604A27388D}"/>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25E6061-E6FA-406A-9935-8085278BCE5E}"/>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1E366D1C-1BD1-4252-911C-7B76676DAEF5}"/>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548" name="楕円 547">
          <a:extLst>
            <a:ext uri="{FF2B5EF4-FFF2-40B4-BE49-F238E27FC236}">
              <a16:creationId xmlns:a16="http://schemas.microsoft.com/office/drawing/2014/main" id="{A1C0B395-6EF5-48D1-9A36-A7BC284AB00D}"/>
            </a:ext>
          </a:extLst>
        </xdr:cNvPr>
        <xdr:cNvSpPr/>
      </xdr:nvSpPr>
      <xdr:spPr>
        <a:xfrm>
          <a:off x="14325600" y="102323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549" name="【保健センター・保健所】&#10;有形固定資産減価償却率該当値テキスト">
          <a:extLst>
            <a:ext uri="{FF2B5EF4-FFF2-40B4-BE49-F238E27FC236}">
              <a16:creationId xmlns:a16="http://schemas.microsoft.com/office/drawing/2014/main" id="{2EA40F05-02DE-4C46-94D6-8704B5E1847D}"/>
            </a:ext>
          </a:extLst>
        </xdr:cNvPr>
        <xdr:cNvSpPr txBox="1"/>
      </xdr:nvSpPr>
      <xdr:spPr>
        <a:xfrm>
          <a:off x="14414500"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139700</xdr:rowOff>
    </xdr:from>
    <xdr:to>
      <xdr:col>81</xdr:col>
      <xdr:colOff>101600</xdr:colOff>
      <xdr:row>61</xdr:row>
      <xdr:rowOff>69850</xdr:rowOff>
    </xdr:to>
    <xdr:sp macro="" textlink="">
      <xdr:nvSpPr>
        <xdr:cNvPr id="550" name="楕円 549">
          <a:extLst>
            <a:ext uri="{FF2B5EF4-FFF2-40B4-BE49-F238E27FC236}">
              <a16:creationId xmlns:a16="http://schemas.microsoft.com/office/drawing/2014/main" id="{BE55EC41-5230-45E6-9640-D2DFFAA841B7}"/>
            </a:ext>
          </a:extLst>
        </xdr:cNvPr>
        <xdr:cNvSpPr/>
      </xdr:nvSpPr>
      <xdr:spPr>
        <a:xfrm>
          <a:off x="13578840" y="10198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19050</xdr:rowOff>
    </xdr:from>
    <xdr:to>
      <xdr:col>85</xdr:col>
      <xdr:colOff>127000</xdr:colOff>
      <xdr:row>61</xdr:row>
      <xdr:rowOff>57150</xdr:rowOff>
    </xdr:to>
    <xdr:cxnSp macro="">
      <xdr:nvCxnSpPr>
        <xdr:cNvPr id="551" name="直線コネクタ 550">
          <a:extLst>
            <a:ext uri="{FF2B5EF4-FFF2-40B4-BE49-F238E27FC236}">
              <a16:creationId xmlns:a16="http://schemas.microsoft.com/office/drawing/2014/main" id="{4C2FA5D1-99B1-4EED-A36C-D9C2E2C9AF3D}"/>
            </a:ext>
          </a:extLst>
        </xdr:cNvPr>
        <xdr:cNvCxnSpPr/>
      </xdr:nvCxnSpPr>
      <xdr:spPr>
        <a:xfrm>
          <a:off x="13629640" y="1024509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52" name="楕円 551">
          <a:extLst>
            <a:ext uri="{FF2B5EF4-FFF2-40B4-BE49-F238E27FC236}">
              <a16:creationId xmlns:a16="http://schemas.microsoft.com/office/drawing/2014/main" id="{5B871C82-E48F-41BB-BC89-B7578171620B}"/>
            </a:ext>
          </a:extLst>
        </xdr:cNvPr>
        <xdr:cNvSpPr/>
      </xdr:nvSpPr>
      <xdr:spPr>
        <a:xfrm>
          <a:off x="12804140" y="10160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152400</xdr:rowOff>
    </xdr:from>
    <xdr:to>
      <xdr:col>81</xdr:col>
      <xdr:colOff>50800</xdr:colOff>
      <xdr:row>61</xdr:row>
      <xdr:rowOff>19050</xdr:rowOff>
    </xdr:to>
    <xdr:cxnSp macro="">
      <xdr:nvCxnSpPr>
        <xdr:cNvPr id="553" name="直線コネクタ 552">
          <a:extLst>
            <a:ext uri="{FF2B5EF4-FFF2-40B4-BE49-F238E27FC236}">
              <a16:creationId xmlns:a16="http://schemas.microsoft.com/office/drawing/2014/main" id="{0DCD5FCB-64E5-4F7E-BD08-2F90777DDD37}"/>
            </a:ext>
          </a:extLst>
        </xdr:cNvPr>
        <xdr:cNvCxnSpPr/>
      </xdr:nvCxnSpPr>
      <xdr:spPr>
        <a:xfrm>
          <a:off x="12854940" y="1021080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54" name="楕円 553">
          <a:extLst>
            <a:ext uri="{FF2B5EF4-FFF2-40B4-BE49-F238E27FC236}">
              <a16:creationId xmlns:a16="http://schemas.microsoft.com/office/drawing/2014/main" id="{E175275B-4FB7-4292-9F6F-792F7A818241}"/>
            </a:ext>
          </a:extLst>
        </xdr:cNvPr>
        <xdr:cNvSpPr/>
      </xdr:nvSpPr>
      <xdr:spPr>
        <a:xfrm>
          <a:off x="12029440" y="10121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60</xdr:row>
      <xdr:rowOff>152400</xdr:rowOff>
    </xdr:to>
    <xdr:cxnSp macro="">
      <xdr:nvCxnSpPr>
        <xdr:cNvPr id="555" name="直線コネクタ 554">
          <a:extLst>
            <a:ext uri="{FF2B5EF4-FFF2-40B4-BE49-F238E27FC236}">
              <a16:creationId xmlns:a16="http://schemas.microsoft.com/office/drawing/2014/main" id="{16000EFD-7A41-4D38-8F1F-5410D769641F}"/>
            </a:ext>
          </a:extLst>
        </xdr:cNvPr>
        <xdr:cNvCxnSpPr/>
      </xdr:nvCxnSpPr>
      <xdr:spPr>
        <a:xfrm>
          <a:off x="12072620" y="1017270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25400</xdr:rowOff>
    </xdr:from>
    <xdr:to>
      <xdr:col>67</xdr:col>
      <xdr:colOff>101600</xdr:colOff>
      <xdr:row>60</xdr:row>
      <xdr:rowOff>127000</xdr:rowOff>
    </xdr:to>
    <xdr:sp macro="" textlink="">
      <xdr:nvSpPr>
        <xdr:cNvPr id="556" name="楕円 555">
          <a:extLst>
            <a:ext uri="{FF2B5EF4-FFF2-40B4-BE49-F238E27FC236}">
              <a16:creationId xmlns:a16="http://schemas.microsoft.com/office/drawing/2014/main" id="{08F5515F-736D-4AC1-90FC-C683E5B1C49B}"/>
            </a:ext>
          </a:extLst>
        </xdr:cNvPr>
        <xdr:cNvSpPr/>
      </xdr:nvSpPr>
      <xdr:spPr>
        <a:xfrm>
          <a:off x="1123188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76200</xdr:rowOff>
    </xdr:from>
    <xdr:to>
      <xdr:col>71</xdr:col>
      <xdr:colOff>177800</xdr:colOff>
      <xdr:row>60</xdr:row>
      <xdr:rowOff>114300</xdr:rowOff>
    </xdr:to>
    <xdr:cxnSp macro="">
      <xdr:nvCxnSpPr>
        <xdr:cNvPr id="557" name="直線コネクタ 556">
          <a:extLst>
            <a:ext uri="{FF2B5EF4-FFF2-40B4-BE49-F238E27FC236}">
              <a16:creationId xmlns:a16="http://schemas.microsoft.com/office/drawing/2014/main" id="{5A13D8AB-BE63-40F5-B03B-1CBD0B9154C6}"/>
            </a:ext>
          </a:extLst>
        </xdr:cNvPr>
        <xdr:cNvCxnSpPr/>
      </xdr:nvCxnSpPr>
      <xdr:spPr>
        <a:xfrm>
          <a:off x="11282680" y="1013460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558" name="n_1aveValue【保健センター・保健所】&#10;有形固定資産減価償却率">
          <a:extLst>
            <a:ext uri="{FF2B5EF4-FFF2-40B4-BE49-F238E27FC236}">
              <a16:creationId xmlns:a16="http://schemas.microsoft.com/office/drawing/2014/main" id="{94CA0F62-A598-4032-B043-EA8E3A4BBEEB}"/>
            </a:ext>
          </a:extLst>
        </xdr:cNvPr>
        <xdr:cNvSpPr txBox="1"/>
      </xdr:nvSpPr>
      <xdr:spPr>
        <a:xfrm>
          <a:off x="134372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559" name="n_2aveValue【保健センター・保健所】&#10;有形固定資産減価償却率">
          <a:extLst>
            <a:ext uri="{FF2B5EF4-FFF2-40B4-BE49-F238E27FC236}">
              <a16:creationId xmlns:a16="http://schemas.microsoft.com/office/drawing/2014/main" id="{EB9368ED-8C9F-4D34-8B5A-4DF0B86AFF12}"/>
            </a:ext>
          </a:extLst>
        </xdr:cNvPr>
        <xdr:cNvSpPr txBox="1"/>
      </xdr:nvSpPr>
      <xdr:spPr>
        <a:xfrm>
          <a:off x="126752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560" name="n_3aveValue【保健センター・保健所】&#10;有形固定資産減価償却率">
          <a:extLst>
            <a:ext uri="{FF2B5EF4-FFF2-40B4-BE49-F238E27FC236}">
              <a16:creationId xmlns:a16="http://schemas.microsoft.com/office/drawing/2014/main" id="{DC2E87F8-A8C1-4FC3-8325-8CD4DFBCE821}"/>
            </a:ext>
          </a:extLst>
        </xdr:cNvPr>
        <xdr:cNvSpPr txBox="1"/>
      </xdr:nvSpPr>
      <xdr:spPr>
        <a:xfrm>
          <a:off x="119005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561" name="n_4aveValue【保健センター・保健所】&#10;有形固定資産減価償却率">
          <a:extLst>
            <a:ext uri="{FF2B5EF4-FFF2-40B4-BE49-F238E27FC236}">
              <a16:creationId xmlns:a16="http://schemas.microsoft.com/office/drawing/2014/main" id="{947B5CDE-6EC9-417E-BA18-30EA3B17C0D6}"/>
            </a:ext>
          </a:extLst>
        </xdr:cNvPr>
        <xdr:cNvSpPr txBox="1"/>
      </xdr:nvSpPr>
      <xdr:spPr>
        <a:xfrm>
          <a:off x="1110298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60977</xdr:rowOff>
    </xdr:from>
    <xdr:ext cx="405111" cy="259045"/>
    <xdr:sp macro="" textlink="">
      <xdr:nvSpPr>
        <xdr:cNvPr id="562" name="n_1mainValue【保健センター・保健所】&#10;有形固定資産減価償却率">
          <a:extLst>
            <a:ext uri="{FF2B5EF4-FFF2-40B4-BE49-F238E27FC236}">
              <a16:creationId xmlns:a16="http://schemas.microsoft.com/office/drawing/2014/main" id="{F8B84531-EDF1-417E-AE60-44B6824348EA}"/>
            </a:ext>
          </a:extLst>
        </xdr:cNvPr>
        <xdr:cNvSpPr txBox="1"/>
      </xdr:nvSpPr>
      <xdr:spPr>
        <a:xfrm>
          <a:off x="13437244"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563" name="n_2mainValue【保健センター・保健所】&#10;有形固定資産減価償却率">
          <a:extLst>
            <a:ext uri="{FF2B5EF4-FFF2-40B4-BE49-F238E27FC236}">
              <a16:creationId xmlns:a16="http://schemas.microsoft.com/office/drawing/2014/main" id="{9979E45B-6512-4689-989D-5B6A8C1F909C}"/>
            </a:ext>
          </a:extLst>
        </xdr:cNvPr>
        <xdr:cNvSpPr txBox="1"/>
      </xdr:nvSpPr>
      <xdr:spPr>
        <a:xfrm>
          <a:off x="126752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564" name="n_3mainValue【保健センター・保健所】&#10;有形固定資産減価償却率">
          <a:extLst>
            <a:ext uri="{FF2B5EF4-FFF2-40B4-BE49-F238E27FC236}">
              <a16:creationId xmlns:a16="http://schemas.microsoft.com/office/drawing/2014/main" id="{44567A50-EB6F-435B-950E-62B568BA303C}"/>
            </a:ext>
          </a:extLst>
        </xdr:cNvPr>
        <xdr:cNvSpPr txBox="1"/>
      </xdr:nvSpPr>
      <xdr:spPr>
        <a:xfrm>
          <a:off x="119005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118127</xdr:rowOff>
    </xdr:from>
    <xdr:ext cx="405111" cy="259045"/>
    <xdr:sp macro="" textlink="">
      <xdr:nvSpPr>
        <xdr:cNvPr id="565" name="n_4mainValue【保健センター・保健所】&#10;有形固定資産減価償却率">
          <a:extLst>
            <a:ext uri="{FF2B5EF4-FFF2-40B4-BE49-F238E27FC236}">
              <a16:creationId xmlns:a16="http://schemas.microsoft.com/office/drawing/2014/main" id="{4951F1CE-0393-439C-98B8-0F5FE4DCEA93}"/>
            </a:ext>
          </a:extLst>
        </xdr:cNvPr>
        <xdr:cNvSpPr txBox="1"/>
      </xdr:nvSpPr>
      <xdr:spPr>
        <a:xfrm>
          <a:off x="1110298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7411163F-0AEB-4DFC-ADAB-1C9D370443C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83BF298C-84FD-40A6-A894-A8231459B982}"/>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AB14F28B-135A-4870-82B2-832D4D38B08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FAA432B8-BE1E-43F9-8B09-DE177EB59F5F}"/>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C6359D52-C893-4732-8985-F3313CCEF14A}"/>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1DBB1B61-C346-48D3-AD84-D466CE9E1E67}"/>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A56E82F9-41F4-4B29-A183-392478F49E7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33FDE678-088A-4932-A815-88624E644A1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71F899F5-B3F5-4205-8C12-5F997DD5AEAA}"/>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986E6F7B-8240-4EA4-B1A6-39C61550E862}"/>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DD48FEAB-0053-4680-B554-8BFD313F075B}"/>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8290DBF7-FD8B-4D74-B02F-63A798BFF863}"/>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86AC18D1-4B0B-4553-89C1-4EFC3B73E48A}"/>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F9B202BD-CDFA-416E-9B15-32409A51179B}"/>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C71DC48A-D55A-4447-A979-1F1F3D05E0AA}"/>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9C11D6EE-F24B-4759-AEE6-B170741295AC}"/>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E63A4D7B-A8BB-4217-8EC6-ED3AF35FACEB}"/>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76A94AF3-4D84-427A-A833-D2B6EFFD224D}"/>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8416D247-EF23-4C1A-9112-9BDFB4CEB108}"/>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489BF437-A83C-41C8-9C87-B713ECA7F699}"/>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95F09239-7922-4137-93EF-03FEC41349FD}"/>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6D0209D3-FA93-4A8D-B57C-052D8407C501}"/>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保健センター・保健所】&#10;一人当たり面積グラフ枠">
          <a:extLst>
            <a:ext uri="{FF2B5EF4-FFF2-40B4-BE49-F238E27FC236}">
              <a16:creationId xmlns:a16="http://schemas.microsoft.com/office/drawing/2014/main" id="{2F2364D7-CAA6-4346-8E9D-5C361878045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589" name="直線コネクタ 588">
          <a:extLst>
            <a:ext uri="{FF2B5EF4-FFF2-40B4-BE49-F238E27FC236}">
              <a16:creationId xmlns:a16="http://schemas.microsoft.com/office/drawing/2014/main" id="{83C32EAD-B3DE-41FB-821F-40FB23571668}"/>
            </a:ext>
          </a:extLst>
        </xdr:cNvPr>
        <xdr:cNvCxnSpPr/>
      </xdr:nvCxnSpPr>
      <xdr:spPr>
        <a:xfrm flipV="1">
          <a:off x="19509104" y="928497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0" name="【保健センター・保健所】&#10;一人当たり面積最小値テキスト">
          <a:extLst>
            <a:ext uri="{FF2B5EF4-FFF2-40B4-BE49-F238E27FC236}">
              <a16:creationId xmlns:a16="http://schemas.microsoft.com/office/drawing/2014/main" id="{6F311B45-55F5-42C5-935B-F23CCBB8A9E7}"/>
            </a:ext>
          </a:extLst>
        </xdr:cNvPr>
        <xdr:cNvSpPr txBox="1"/>
      </xdr:nvSpPr>
      <xdr:spPr>
        <a:xfrm>
          <a:off x="1954784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1" name="直線コネクタ 590">
          <a:extLst>
            <a:ext uri="{FF2B5EF4-FFF2-40B4-BE49-F238E27FC236}">
              <a16:creationId xmlns:a16="http://schemas.microsoft.com/office/drawing/2014/main" id="{BB3C5E24-6C62-4AB0-BA87-D7E8836C30DE}"/>
            </a:ext>
          </a:extLst>
        </xdr:cNvPr>
        <xdr:cNvCxnSpPr/>
      </xdr:nvCxnSpPr>
      <xdr:spPr>
        <a:xfrm>
          <a:off x="19443700" y="1079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592" name="【保健センター・保健所】&#10;一人当たり面積最大値テキスト">
          <a:extLst>
            <a:ext uri="{FF2B5EF4-FFF2-40B4-BE49-F238E27FC236}">
              <a16:creationId xmlns:a16="http://schemas.microsoft.com/office/drawing/2014/main" id="{8FD5E4DD-B77C-439F-8DB7-58AAE2F6113B}"/>
            </a:ext>
          </a:extLst>
        </xdr:cNvPr>
        <xdr:cNvSpPr txBox="1"/>
      </xdr:nvSpPr>
      <xdr:spPr>
        <a:xfrm>
          <a:off x="19547840" y="906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593" name="直線コネクタ 592">
          <a:extLst>
            <a:ext uri="{FF2B5EF4-FFF2-40B4-BE49-F238E27FC236}">
              <a16:creationId xmlns:a16="http://schemas.microsoft.com/office/drawing/2014/main" id="{A2A36F3A-EF89-46F3-B416-3874DD41BF0F}"/>
            </a:ext>
          </a:extLst>
        </xdr:cNvPr>
        <xdr:cNvCxnSpPr/>
      </xdr:nvCxnSpPr>
      <xdr:spPr>
        <a:xfrm>
          <a:off x="19443700" y="928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594" name="【保健センター・保健所】&#10;一人当たり面積平均値テキスト">
          <a:extLst>
            <a:ext uri="{FF2B5EF4-FFF2-40B4-BE49-F238E27FC236}">
              <a16:creationId xmlns:a16="http://schemas.microsoft.com/office/drawing/2014/main" id="{8855FFF4-11DC-486B-9254-E5477B7F2EE8}"/>
            </a:ext>
          </a:extLst>
        </xdr:cNvPr>
        <xdr:cNvSpPr txBox="1"/>
      </xdr:nvSpPr>
      <xdr:spPr>
        <a:xfrm>
          <a:off x="1954784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95" name="フローチャート: 判断 594">
          <a:extLst>
            <a:ext uri="{FF2B5EF4-FFF2-40B4-BE49-F238E27FC236}">
              <a16:creationId xmlns:a16="http://schemas.microsoft.com/office/drawing/2014/main" id="{62DAFEF1-6487-4678-BA8D-9CC4667EDBFD}"/>
            </a:ext>
          </a:extLst>
        </xdr:cNvPr>
        <xdr:cNvSpPr/>
      </xdr:nvSpPr>
      <xdr:spPr>
        <a:xfrm>
          <a:off x="1945894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596" name="フローチャート: 判断 595">
          <a:extLst>
            <a:ext uri="{FF2B5EF4-FFF2-40B4-BE49-F238E27FC236}">
              <a16:creationId xmlns:a16="http://schemas.microsoft.com/office/drawing/2014/main" id="{214C8B1D-4E9E-4F60-A2AA-538277B4629E}"/>
            </a:ext>
          </a:extLst>
        </xdr:cNvPr>
        <xdr:cNvSpPr/>
      </xdr:nvSpPr>
      <xdr:spPr>
        <a:xfrm>
          <a:off x="18735040" y="10460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597" name="フローチャート: 判断 596">
          <a:extLst>
            <a:ext uri="{FF2B5EF4-FFF2-40B4-BE49-F238E27FC236}">
              <a16:creationId xmlns:a16="http://schemas.microsoft.com/office/drawing/2014/main" id="{A0C2888B-6B0E-428C-9629-EA4249F472F4}"/>
            </a:ext>
          </a:extLst>
        </xdr:cNvPr>
        <xdr:cNvSpPr/>
      </xdr:nvSpPr>
      <xdr:spPr>
        <a:xfrm>
          <a:off x="17937480" y="1046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598" name="フローチャート: 判断 597">
          <a:extLst>
            <a:ext uri="{FF2B5EF4-FFF2-40B4-BE49-F238E27FC236}">
              <a16:creationId xmlns:a16="http://schemas.microsoft.com/office/drawing/2014/main" id="{4B176AB9-8683-47E5-8871-D656E88000ED}"/>
            </a:ext>
          </a:extLst>
        </xdr:cNvPr>
        <xdr:cNvSpPr/>
      </xdr:nvSpPr>
      <xdr:spPr>
        <a:xfrm>
          <a:off x="1716278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599" name="フローチャート: 判断 598">
          <a:extLst>
            <a:ext uri="{FF2B5EF4-FFF2-40B4-BE49-F238E27FC236}">
              <a16:creationId xmlns:a16="http://schemas.microsoft.com/office/drawing/2014/main" id="{4229DD9B-9091-43C6-99EC-B6F7DD532FA5}"/>
            </a:ext>
          </a:extLst>
        </xdr:cNvPr>
        <xdr:cNvSpPr/>
      </xdr:nvSpPr>
      <xdr:spPr>
        <a:xfrm>
          <a:off x="16388080" y="10487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640B1C59-3535-412D-8D04-4D55CC69BFC4}"/>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6683ED72-71CF-4EB2-B8D7-9DF86582EE6B}"/>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F9171CCE-6DAC-47C7-8C66-1F3AC5D17BE4}"/>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F3BD3DE-2E47-4D6B-9D11-7059D7BA8C8E}"/>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B879617-DD01-4180-9C85-CA20BE72A226}"/>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109220</xdr:rowOff>
    </xdr:from>
    <xdr:to>
      <xdr:col>116</xdr:col>
      <xdr:colOff>114300</xdr:colOff>
      <xdr:row>64</xdr:row>
      <xdr:rowOff>39370</xdr:rowOff>
    </xdr:to>
    <xdr:sp macro="" textlink="">
      <xdr:nvSpPr>
        <xdr:cNvPr id="605" name="楕円 604">
          <a:extLst>
            <a:ext uri="{FF2B5EF4-FFF2-40B4-BE49-F238E27FC236}">
              <a16:creationId xmlns:a16="http://schemas.microsoft.com/office/drawing/2014/main" id="{971C21F7-CBD1-43DC-AB58-1E54EB609F4B}"/>
            </a:ext>
          </a:extLst>
        </xdr:cNvPr>
        <xdr:cNvSpPr/>
      </xdr:nvSpPr>
      <xdr:spPr>
        <a:xfrm>
          <a:off x="19458940" y="10670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24147</xdr:rowOff>
    </xdr:from>
    <xdr:ext cx="469744" cy="259045"/>
    <xdr:sp macro="" textlink="">
      <xdr:nvSpPr>
        <xdr:cNvPr id="606" name="【保健センター・保健所】&#10;一人当たり面積該当値テキスト">
          <a:extLst>
            <a:ext uri="{FF2B5EF4-FFF2-40B4-BE49-F238E27FC236}">
              <a16:creationId xmlns:a16="http://schemas.microsoft.com/office/drawing/2014/main" id="{BADB338A-AFA1-45B5-B4F3-22A45C064451}"/>
            </a:ext>
          </a:extLst>
        </xdr:cNvPr>
        <xdr:cNvSpPr txBox="1"/>
      </xdr:nvSpPr>
      <xdr:spPr>
        <a:xfrm>
          <a:off x="19547840"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109220</xdr:rowOff>
    </xdr:from>
    <xdr:to>
      <xdr:col>112</xdr:col>
      <xdr:colOff>38100</xdr:colOff>
      <xdr:row>64</xdr:row>
      <xdr:rowOff>39370</xdr:rowOff>
    </xdr:to>
    <xdr:sp macro="" textlink="">
      <xdr:nvSpPr>
        <xdr:cNvPr id="607" name="楕円 606">
          <a:extLst>
            <a:ext uri="{FF2B5EF4-FFF2-40B4-BE49-F238E27FC236}">
              <a16:creationId xmlns:a16="http://schemas.microsoft.com/office/drawing/2014/main" id="{B3CA63F8-81C5-49C7-979F-0C902E268288}"/>
            </a:ext>
          </a:extLst>
        </xdr:cNvPr>
        <xdr:cNvSpPr/>
      </xdr:nvSpPr>
      <xdr:spPr>
        <a:xfrm>
          <a:off x="18735040" y="10670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160020</xdr:rowOff>
    </xdr:from>
    <xdr:to>
      <xdr:col>116</xdr:col>
      <xdr:colOff>63500</xdr:colOff>
      <xdr:row>63</xdr:row>
      <xdr:rowOff>160020</xdr:rowOff>
    </xdr:to>
    <xdr:cxnSp macro="">
      <xdr:nvCxnSpPr>
        <xdr:cNvPr id="608" name="直線コネクタ 607">
          <a:extLst>
            <a:ext uri="{FF2B5EF4-FFF2-40B4-BE49-F238E27FC236}">
              <a16:creationId xmlns:a16="http://schemas.microsoft.com/office/drawing/2014/main" id="{8F008D46-377B-4716-9C4F-F6E267B14B6C}"/>
            </a:ext>
          </a:extLst>
        </xdr:cNvPr>
        <xdr:cNvCxnSpPr/>
      </xdr:nvCxnSpPr>
      <xdr:spPr>
        <a:xfrm>
          <a:off x="18778220" y="107213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109220</xdr:rowOff>
    </xdr:from>
    <xdr:to>
      <xdr:col>107</xdr:col>
      <xdr:colOff>101600</xdr:colOff>
      <xdr:row>64</xdr:row>
      <xdr:rowOff>39370</xdr:rowOff>
    </xdr:to>
    <xdr:sp macro="" textlink="">
      <xdr:nvSpPr>
        <xdr:cNvPr id="609" name="楕円 608">
          <a:extLst>
            <a:ext uri="{FF2B5EF4-FFF2-40B4-BE49-F238E27FC236}">
              <a16:creationId xmlns:a16="http://schemas.microsoft.com/office/drawing/2014/main" id="{F409353B-EC36-4527-B12D-8B5D9B346A5F}"/>
            </a:ext>
          </a:extLst>
        </xdr:cNvPr>
        <xdr:cNvSpPr/>
      </xdr:nvSpPr>
      <xdr:spPr>
        <a:xfrm>
          <a:off x="17937480" y="10670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160020</xdr:rowOff>
    </xdr:from>
    <xdr:to>
      <xdr:col>111</xdr:col>
      <xdr:colOff>177800</xdr:colOff>
      <xdr:row>63</xdr:row>
      <xdr:rowOff>160020</xdr:rowOff>
    </xdr:to>
    <xdr:cxnSp macro="">
      <xdr:nvCxnSpPr>
        <xdr:cNvPr id="610" name="直線コネクタ 609">
          <a:extLst>
            <a:ext uri="{FF2B5EF4-FFF2-40B4-BE49-F238E27FC236}">
              <a16:creationId xmlns:a16="http://schemas.microsoft.com/office/drawing/2014/main" id="{2B2A7C47-1530-4AA6-910C-668F83E6B91A}"/>
            </a:ext>
          </a:extLst>
        </xdr:cNvPr>
        <xdr:cNvCxnSpPr/>
      </xdr:nvCxnSpPr>
      <xdr:spPr>
        <a:xfrm>
          <a:off x="17988280" y="107213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113030</xdr:rowOff>
    </xdr:from>
    <xdr:to>
      <xdr:col>102</xdr:col>
      <xdr:colOff>165100</xdr:colOff>
      <xdr:row>64</xdr:row>
      <xdr:rowOff>43180</xdr:rowOff>
    </xdr:to>
    <xdr:sp macro="" textlink="">
      <xdr:nvSpPr>
        <xdr:cNvPr id="611" name="楕円 610">
          <a:extLst>
            <a:ext uri="{FF2B5EF4-FFF2-40B4-BE49-F238E27FC236}">
              <a16:creationId xmlns:a16="http://schemas.microsoft.com/office/drawing/2014/main" id="{79E1A7BF-62EA-4D21-AEA0-1CC674D8EC9A}"/>
            </a:ext>
          </a:extLst>
        </xdr:cNvPr>
        <xdr:cNvSpPr/>
      </xdr:nvSpPr>
      <xdr:spPr>
        <a:xfrm>
          <a:off x="17162780" y="10674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160020</xdr:rowOff>
    </xdr:from>
    <xdr:to>
      <xdr:col>107</xdr:col>
      <xdr:colOff>50800</xdr:colOff>
      <xdr:row>63</xdr:row>
      <xdr:rowOff>163830</xdr:rowOff>
    </xdr:to>
    <xdr:cxnSp macro="">
      <xdr:nvCxnSpPr>
        <xdr:cNvPr id="612" name="直線コネクタ 611">
          <a:extLst>
            <a:ext uri="{FF2B5EF4-FFF2-40B4-BE49-F238E27FC236}">
              <a16:creationId xmlns:a16="http://schemas.microsoft.com/office/drawing/2014/main" id="{3B35A3A5-69D7-421C-95C5-C821DF69BA04}"/>
            </a:ext>
          </a:extLst>
        </xdr:cNvPr>
        <xdr:cNvCxnSpPr/>
      </xdr:nvCxnSpPr>
      <xdr:spPr>
        <a:xfrm flipV="1">
          <a:off x="17213580" y="1072134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113030</xdr:rowOff>
    </xdr:from>
    <xdr:to>
      <xdr:col>98</xdr:col>
      <xdr:colOff>38100</xdr:colOff>
      <xdr:row>64</xdr:row>
      <xdr:rowOff>43180</xdr:rowOff>
    </xdr:to>
    <xdr:sp macro="" textlink="">
      <xdr:nvSpPr>
        <xdr:cNvPr id="613" name="楕円 612">
          <a:extLst>
            <a:ext uri="{FF2B5EF4-FFF2-40B4-BE49-F238E27FC236}">
              <a16:creationId xmlns:a16="http://schemas.microsoft.com/office/drawing/2014/main" id="{5AE63794-CD4D-4682-8AC4-C458A7693C4A}"/>
            </a:ext>
          </a:extLst>
        </xdr:cNvPr>
        <xdr:cNvSpPr/>
      </xdr:nvSpPr>
      <xdr:spPr>
        <a:xfrm>
          <a:off x="16388080" y="106743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163830</xdr:rowOff>
    </xdr:from>
    <xdr:to>
      <xdr:col>102</xdr:col>
      <xdr:colOff>114300</xdr:colOff>
      <xdr:row>63</xdr:row>
      <xdr:rowOff>163830</xdr:rowOff>
    </xdr:to>
    <xdr:cxnSp macro="">
      <xdr:nvCxnSpPr>
        <xdr:cNvPr id="614" name="直線コネクタ 613">
          <a:extLst>
            <a:ext uri="{FF2B5EF4-FFF2-40B4-BE49-F238E27FC236}">
              <a16:creationId xmlns:a16="http://schemas.microsoft.com/office/drawing/2014/main" id="{51D857AB-746D-4C92-9930-26AC3C4520C4}"/>
            </a:ext>
          </a:extLst>
        </xdr:cNvPr>
        <xdr:cNvCxnSpPr/>
      </xdr:nvCxnSpPr>
      <xdr:spPr>
        <a:xfrm>
          <a:off x="16431260" y="107251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615" name="n_1aveValue【保健センター・保健所】&#10;一人当たり面積">
          <a:extLst>
            <a:ext uri="{FF2B5EF4-FFF2-40B4-BE49-F238E27FC236}">
              <a16:creationId xmlns:a16="http://schemas.microsoft.com/office/drawing/2014/main" id="{F16677AE-75D9-4B4C-82DB-5A90FB9FB2AF}"/>
            </a:ext>
          </a:extLst>
        </xdr:cNvPr>
        <xdr:cNvSpPr txBox="1"/>
      </xdr:nvSpPr>
      <xdr:spPr>
        <a:xfrm>
          <a:off x="185611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21607</xdr:rowOff>
    </xdr:from>
    <xdr:ext cx="469744" cy="259045"/>
    <xdr:sp macro="" textlink="">
      <xdr:nvSpPr>
        <xdr:cNvPr id="616" name="n_2aveValue【保健センター・保健所】&#10;一人当たり面積">
          <a:extLst>
            <a:ext uri="{FF2B5EF4-FFF2-40B4-BE49-F238E27FC236}">
              <a16:creationId xmlns:a16="http://schemas.microsoft.com/office/drawing/2014/main" id="{3A742873-1AD7-4CB5-86C1-782EECE3D295}"/>
            </a:ext>
          </a:extLst>
        </xdr:cNvPr>
        <xdr:cNvSpPr txBox="1"/>
      </xdr:nvSpPr>
      <xdr:spPr>
        <a:xfrm>
          <a:off x="1777626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617" name="n_3aveValue【保健センター・保健所】&#10;一人当たり面積">
          <a:extLst>
            <a:ext uri="{FF2B5EF4-FFF2-40B4-BE49-F238E27FC236}">
              <a16:creationId xmlns:a16="http://schemas.microsoft.com/office/drawing/2014/main" id="{0DC9F1FC-12F5-4CC4-A74F-A9B99743D409}"/>
            </a:ext>
          </a:extLst>
        </xdr:cNvPr>
        <xdr:cNvSpPr txBox="1"/>
      </xdr:nvSpPr>
      <xdr:spPr>
        <a:xfrm>
          <a:off x="1700156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618" name="n_4aveValue【保健センター・保健所】&#10;一人当たり面積">
          <a:extLst>
            <a:ext uri="{FF2B5EF4-FFF2-40B4-BE49-F238E27FC236}">
              <a16:creationId xmlns:a16="http://schemas.microsoft.com/office/drawing/2014/main" id="{7C574991-E738-4B07-A76A-D834064897C2}"/>
            </a:ext>
          </a:extLst>
        </xdr:cNvPr>
        <xdr:cNvSpPr txBox="1"/>
      </xdr:nvSpPr>
      <xdr:spPr>
        <a:xfrm>
          <a:off x="1622686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30497</xdr:rowOff>
    </xdr:from>
    <xdr:ext cx="469744" cy="259045"/>
    <xdr:sp macro="" textlink="">
      <xdr:nvSpPr>
        <xdr:cNvPr id="619" name="n_1mainValue【保健センター・保健所】&#10;一人当たり面積">
          <a:extLst>
            <a:ext uri="{FF2B5EF4-FFF2-40B4-BE49-F238E27FC236}">
              <a16:creationId xmlns:a16="http://schemas.microsoft.com/office/drawing/2014/main" id="{17A23CCF-03E5-4B2F-B1C8-6E62EE7CB1EB}"/>
            </a:ext>
          </a:extLst>
        </xdr:cNvPr>
        <xdr:cNvSpPr txBox="1"/>
      </xdr:nvSpPr>
      <xdr:spPr>
        <a:xfrm>
          <a:off x="1856112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30497</xdr:rowOff>
    </xdr:from>
    <xdr:ext cx="469744" cy="259045"/>
    <xdr:sp macro="" textlink="">
      <xdr:nvSpPr>
        <xdr:cNvPr id="620" name="n_2mainValue【保健センター・保健所】&#10;一人当たり面積">
          <a:extLst>
            <a:ext uri="{FF2B5EF4-FFF2-40B4-BE49-F238E27FC236}">
              <a16:creationId xmlns:a16="http://schemas.microsoft.com/office/drawing/2014/main" id="{B27B8BFF-09D7-42D4-9977-0700BD43DCA3}"/>
            </a:ext>
          </a:extLst>
        </xdr:cNvPr>
        <xdr:cNvSpPr txBox="1"/>
      </xdr:nvSpPr>
      <xdr:spPr>
        <a:xfrm>
          <a:off x="1777626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34307</xdr:rowOff>
    </xdr:from>
    <xdr:ext cx="469744" cy="259045"/>
    <xdr:sp macro="" textlink="">
      <xdr:nvSpPr>
        <xdr:cNvPr id="621" name="n_3mainValue【保健センター・保健所】&#10;一人当たり面積">
          <a:extLst>
            <a:ext uri="{FF2B5EF4-FFF2-40B4-BE49-F238E27FC236}">
              <a16:creationId xmlns:a16="http://schemas.microsoft.com/office/drawing/2014/main" id="{A88C3747-2EC6-4785-A051-6D91DFBBAE79}"/>
            </a:ext>
          </a:extLst>
        </xdr:cNvPr>
        <xdr:cNvSpPr txBox="1"/>
      </xdr:nvSpPr>
      <xdr:spPr>
        <a:xfrm>
          <a:off x="1700156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34307</xdr:rowOff>
    </xdr:from>
    <xdr:ext cx="469744" cy="259045"/>
    <xdr:sp macro="" textlink="">
      <xdr:nvSpPr>
        <xdr:cNvPr id="622" name="n_4mainValue【保健センター・保健所】&#10;一人当たり面積">
          <a:extLst>
            <a:ext uri="{FF2B5EF4-FFF2-40B4-BE49-F238E27FC236}">
              <a16:creationId xmlns:a16="http://schemas.microsoft.com/office/drawing/2014/main" id="{062EFCE9-22B4-417F-BE15-CFEF25BDCA6A}"/>
            </a:ext>
          </a:extLst>
        </xdr:cNvPr>
        <xdr:cNvSpPr txBox="1"/>
      </xdr:nvSpPr>
      <xdr:spPr>
        <a:xfrm>
          <a:off x="1622686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B0CC440B-237C-4CC6-B17E-21F44E7F3CA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A0F3E55D-D66D-4D48-83B3-F00A1A3C6F1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530BAA3E-626F-49BD-AC68-6B0FD3B4F50C}"/>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49AF8A9F-40B4-489F-BE40-3D99A5D82BF3}"/>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3FA3AD59-ECB3-4A47-AEEE-267D07866F6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81004595-D300-4130-8563-0AF87367540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633EFFDE-8B20-45F9-8A31-7F4307908EE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2110DE1C-3CE1-456C-AC8C-CB506C483F6A}"/>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9E0D977-8BB2-4F4C-8DC2-EFA0CD0B33EF}"/>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7B77298-671F-44C7-93C8-5A8395A0ACA2}"/>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5FC36C87-3393-4A65-8ED1-7222622D021F}"/>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E9266836-7F71-415E-A535-75A291EBED2A}"/>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5D4CD751-795C-4EF2-9071-EE57DC6D9E4E}"/>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3427C07E-E233-4AEA-9AD7-A17F3CCA257E}"/>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B02D38BF-B8C1-404C-B434-D82AB01286A6}"/>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F54FB431-5620-47B1-AC2E-C49DC8CEB157}"/>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02BCAE32-F7E8-41F5-ADB2-864226256698}"/>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F6D31982-8844-4F4F-A740-5FAD48C2A0EC}"/>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5FDC0270-F440-424E-A706-53172D3BB923}"/>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C7543E72-74D7-4F18-AB48-C3C124FC80E6}"/>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a:extLst>
            <a:ext uri="{FF2B5EF4-FFF2-40B4-BE49-F238E27FC236}">
              <a16:creationId xmlns:a16="http://schemas.microsoft.com/office/drawing/2014/main" id="{22FCA608-8D7E-4417-BF82-1DF09F00830F}"/>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85159497-F737-40B2-8400-0925DEEE4CF3}"/>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a:extLst>
            <a:ext uri="{FF2B5EF4-FFF2-40B4-BE49-F238E27FC236}">
              <a16:creationId xmlns:a16="http://schemas.microsoft.com/office/drawing/2014/main" id="{E0B68E4D-CE16-4D35-8ED3-84EE3B79B4C2}"/>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a:extLst>
            <a:ext uri="{FF2B5EF4-FFF2-40B4-BE49-F238E27FC236}">
              <a16:creationId xmlns:a16="http://schemas.microsoft.com/office/drawing/2014/main" id="{E48AA9AC-CAD1-44C0-862C-4DFBC9F4013E}"/>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消防施設】&#10;有形固定資産減価償却率最小値テキスト">
          <a:extLst>
            <a:ext uri="{FF2B5EF4-FFF2-40B4-BE49-F238E27FC236}">
              <a16:creationId xmlns:a16="http://schemas.microsoft.com/office/drawing/2014/main" id="{67D3753A-19A4-485F-AB6D-C7D86A22AAB9}"/>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a:extLst>
            <a:ext uri="{FF2B5EF4-FFF2-40B4-BE49-F238E27FC236}">
              <a16:creationId xmlns:a16="http://schemas.microsoft.com/office/drawing/2014/main" id="{C31994FC-71E3-4901-A98B-04FB8A322DE5}"/>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消防施設】&#10;有形固定資産減価償却率最大値テキスト">
          <a:extLst>
            <a:ext uri="{FF2B5EF4-FFF2-40B4-BE49-F238E27FC236}">
              <a16:creationId xmlns:a16="http://schemas.microsoft.com/office/drawing/2014/main" id="{F79A6C97-74A7-4A73-9151-0D2DFFA1504D}"/>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a:extLst>
            <a:ext uri="{FF2B5EF4-FFF2-40B4-BE49-F238E27FC236}">
              <a16:creationId xmlns:a16="http://schemas.microsoft.com/office/drawing/2014/main" id="{80FF701C-3B58-4015-90CE-2F72890092D5}"/>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651" name="【消防施設】&#10;有形固定資産減価償却率平均値テキスト">
          <a:extLst>
            <a:ext uri="{FF2B5EF4-FFF2-40B4-BE49-F238E27FC236}">
              <a16:creationId xmlns:a16="http://schemas.microsoft.com/office/drawing/2014/main" id="{89A3B2EF-C504-4E30-B177-3E9A0B4FE209}"/>
            </a:ext>
          </a:extLst>
        </xdr:cNvPr>
        <xdr:cNvSpPr txBox="1"/>
      </xdr:nvSpPr>
      <xdr:spPr>
        <a:xfrm>
          <a:off x="14414500" y="13614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652" name="フローチャート: 判断 651">
          <a:extLst>
            <a:ext uri="{FF2B5EF4-FFF2-40B4-BE49-F238E27FC236}">
              <a16:creationId xmlns:a16="http://schemas.microsoft.com/office/drawing/2014/main" id="{541CEB82-1400-4992-8AF9-A54DB78FEB1B}"/>
            </a:ext>
          </a:extLst>
        </xdr:cNvPr>
        <xdr:cNvSpPr/>
      </xdr:nvSpPr>
      <xdr:spPr>
        <a:xfrm>
          <a:off x="14325600" y="137591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653" name="フローチャート: 判断 652">
          <a:extLst>
            <a:ext uri="{FF2B5EF4-FFF2-40B4-BE49-F238E27FC236}">
              <a16:creationId xmlns:a16="http://schemas.microsoft.com/office/drawing/2014/main" id="{57006D3A-CD4B-4DC1-804B-EFC6D9864818}"/>
            </a:ext>
          </a:extLst>
        </xdr:cNvPr>
        <xdr:cNvSpPr/>
      </xdr:nvSpPr>
      <xdr:spPr>
        <a:xfrm>
          <a:off x="13578840" y="13743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654" name="フローチャート: 判断 653">
          <a:extLst>
            <a:ext uri="{FF2B5EF4-FFF2-40B4-BE49-F238E27FC236}">
              <a16:creationId xmlns:a16="http://schemas.microsoft.com/office/drawing/2014/main" id="{4CDBED90-F1EB-409D-815D-825569265D55}"/>
            </a:ext>
          </a:extLst>
        </xdr:cNvPr>
        <xdr:cNvSpPr/>
      </xdr:nvSpPr>
      <xdr:spPr>
        <a:xfrm>
          <a:off x="12804140" y="137464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55" name="フローチャート: 判断 654">
          <a:extLst>
            <a:ext uri="{FF2B5EF4-FFF2-40B4-BE49-F238E27FC236}">
              <a16:creationId xmlns:a16="http://schemas.microsoft.com/office/drawing/2014/main" id="{D05B6705-E102-433F-9678-C47B852BE711}"/>
            </a:ext>
          </a:extLst>
        </xdr:cNvPr>
        <xdr:cNvSpPr/>
      </xdr:nvSpPr>
      <xdr:spPr>
        <a:xfrm>
          <a:off x="12029440" y="13754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656" name="フローチャート: 判断 655">
          <a:extLst>
            <a:ext uri="{FF2B5EF4-FFF2-40B4-BE49-F238E27FC236}">
              <a16:creationId xmlns:a16="http://schemas.microsoft.com/office/drawing/2014/main" id="{F163B9BC-E72E-4CFF-8CBC-20780E1841F2}"/>
            </a:ext>
          </a:extLst>
        </xdr:cNvPr>
        <xdr:cNvSpPr/>
      </xdr:nvSpPr>
      <xdr:spPr>
        <a:xfrm>
          <a:off x="1123188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5F35828B-3637-4F79-9D04-853D66614F22}"/>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5A922922-27E2-4AB3-A01B-DFEAF9FE6631}"/>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830B3030-F3A8-4185-84AC-238E2DB3C896}"/>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A9D1F0C4-24CD-4EC5-A5A8-7AD18179D245}"/>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9FCD838D-6578-4F63-A6C0-F343A2B77EA3}"/>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139700</xdr:rowOff>
    </xdr:from>
    <xdr:to>
      <xdr:col>85</xdr:col>
      <xdr:colOff>177800</xdr:colOff>
      <xdr:row>84</xdr:row>
      <xdr:rowOff>69850</xdr:rowOff>
    </xdr:to>
    <xdr:sp macro="" textlink="">
      <xdr:nvSpPr>
        <xdr:cNvPr id="662" name="楕円 661">
          <a:extLst>
            <a:ext uri="{FF2B5EF4-FFF2-40B4-BE49-F238E27FC236}">
              <a16:creationId xmlns:a16="http://schemas.microsoft.com/office/drawing/2014/main" id="{72823E29-9FFD-4938-8E9F-E957220CF629}"/>
            </a:ext>
          </a:extLst>
        </xdr:cNvPr>
        <xdr:cNvSpPr/>
      </xdr:nvSpPr>
      <xdr:spPr>
        <a:xfrm>
          <a:off x="14325600" y="140538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118127</xdr:rowOff>
    </xdr:from>
    <xdr:ext cx="405111" cy="259045"/>
    <xdr:sp macro="" textlink="">
      <xdr:nvSpPr>
        <xdr:cNvPr id="663" name="【消防施設】&#10;有形固定資産減価償却率該当値テキスト">
          <a:extLst>
            <a:ext uri="{FF2B5EF4-FFF2-40B4-BE49-F238E27FC236}">
              <a16:creationId xmlns:a16="http://schemas.microsoft.com/office/drawing/2014/main" id="{667699EC-BD19-425F-ADD4-C153D24FBA78}"/>
            </a:ext>
          </a:extLst>
        </xdr:cNvPr>
        <xdr:cNvSpPr txBox="1"/>
      </xdr:nvSpPr>
      <xdr:spPr>
        <a:xfrm>
          <a:off x="14414500"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127000</xdr:rowOff>
    </xdr:from>
    <xdr:to>
      <xdr:col>81</xdr:col>
      <xdr:colOff>101600</xdr:colOff>
      <xdr:row>84</xdr:row>
      <xdr:rowOff>57150</xdr:rowOff>
    </xdr:to>
    <xdr:sp macro="" textlink="">
      <xdr:nvSpPr>
        <xdr:cNvPr id="664" name="楕円 663">
          <a:extLst>
            <a:ext uri="{FF2B5EF4-FFF2-40B4-BE49-F238E27FC236}">
              <a16:creationId xmlns:a16="http://schemas.microsoft.com/office/drawing/2014/main" id="{A2572263-878D-4099-B17B-DDC64CDAF9AE}"/>
            </a:ext>
          </a:extLst>
        </xdr:cNvPr>
        <xdr:cNvSpPr/>
      </xdr:nvSpPr>
      <xdr:spPr>
        <a:xfrm>
          <a:off x="13578840" y="14041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6350</xdr:rowOff>
    </xdr:from>
    <xdr:to>
      <xdr:col>85</xdr:col>
      <xdr:colOff>127000</xdr:colOff>
      <xdr:row>84</xdr:row>
      <xdr:rowOff>19050</xdr:rowOff>
    </xdr:to>
    <xdr:cxnSp macro="">
      <xdr:nvCxnSpPr>
        <xdr:cNvPr id="665" name="直線コネクタ 664">
          <a:extLst>
            <a:ext uri="{FF2B5EF4-FFF2-40B4-BE49-F238E27FC236}">
              <a16:creationId xmlns:a16="http://schemas.microsoft.com/office/drawing/2014/main" id="{F9654AC0-324D-4482-9F87-79FF53C8649C}"/>
            </a:ext>
          </a:extLst>
        </xdr:cNvPr>
        <xdr:cNvCxnSpPr/>
      </xdr:nvCxnSpPr>
      <xdr:spPr>
        <a:xfrm>
          <a:off x="13629640" y="14088110"/>
          <a:ext cx="74676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39370</xdr:rowOff>
    </xdr:from>
    <xdr:to>
      <xdr:col>76</xdr:col>
      <xdr:colOff>165100</xdr:colOff>
      <xdr:row>83</xdr:row>
      <xdr:rowOff>140970</xdr:rowOff>
    </xdr:to>
    <xdr:sp macro="" textlink="">
      <xdr:nvSpPr>
        <xdr:cNvPr id="666" name="楕円 665">
          <a:extLst>
            <a:ext uri="{FF2B5EF4-FFF2-40B4-BE49-F238E27FC236}">
              <a16:creationId xmlns:a16="http://schemas.microsoft.com/office/drawing/2014/main" id="{FED1243D-2C48-4253-BC9C-64E7260BF74F}"/>
            </a:ext>
          </a:extLst>
        </xdr:cNvPr>
        <xdr:cNvSpPr/>
      </xdr:nvSpPr>
      <xdr:spPr>
        <a:xfrm>
          <a:off x="12804140" y="1395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90170</xdr:rowOff>
    </xdr:from>
    <xdr:to>
      <xdr:col>81</xdr:col>
      <xdr:colOff>50800</xdr:colOff>
      <xdr:row>84</xdr:row>
      <xdr:rowOff>6350</xdr:rowOff>
    </xdr:to>
    <xdr:cxnSp macro="">
      <xdr:nvCxnSpPr>
        <xdr:cNvPr id="667" name="直線コネクタ 666">
          <a:extLst>
            <a:ext uri="{FF2B5EF4-FFF2-40B4-BE49-F238E27FC236}">
              <a16:creationId xmlns:a16="http://schemas.microsoft.com/office/drawing/2014/main" id="{D9AA657C-C680-4072-AD1F-C4C4E42857F9}"/>
            </a:ext>
          </a:extLst>
        </xdr:cNvPr>
        <xdr:cNvCxnSpPr/>
      </xdr:nvCxnSpPr>
      <xdr:spPr>
        <a:xfrm>
          <a:off x="12854940" y="14004290"/>
          <a:ext cx="7747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13970</xdr:rowOff>
    </xdr:from>
    <xdr:to>
      <xdr:col>72</xdr:col>
      <xdr:colOff>38100</xdr:colOff>
      <xdr:row>83</xdr:row>
      <xdr:rowOff>115570</xdr:rowOff>
    </xdr:to>
    <xdr:sp macro="" textlink="">
      <xdr:nvSpPr>
        <xdr:cNvPr id="668" name="楕円 667">
          <a:extLst>
            <a:ext uri="{FF2B5EF4-FFF2-40B4-BE49-F238E27FC236}">
              <a16:creationId xmlns:a16="http://schemas.microsoft.com/office/drawing/2014/main" id="{64957552-92B4-41AD-9274-F2D756537131}"/>
            </a:ext>
          </a:extLst>
        </xdr:cNvPr>
        <xdr:cNvSpPr/>
      </xdr:nvSpPr>
      <xdr:spPr>
        <a:xfrm>
          <a:off x="12029440" y="139280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64770</xdr:rowOff>
    </xdr:from>
    <xdr:to>
      <xdr:col>76</xdr:col>
      <xdr:colOff>114300</xdr:colOff>
      <xdr:row>83</xdr:row>
      <xdr:rowOff>90170</xdr:rowOff>
    </xdr:to>
    <xdr:cxnSp macro="">
      <xdr:nvCxnSpPr>
        <xdr:cNvPr id="669" name="直線コネクタ 668">
          <a:extLst>
            <a:ext uri="{FF2B5EF4-FFF2-40B4-BE49-F238E27FC236}">
              <a16:creationId xmlns:a16="http://schemas.microsoft.com/office/drawing/2014/main" id="{D3E00D06-E054-4525-84BC-C413DE3E84CC}"/>
            </a:ext>
          </a:extLst>
        </xdr:cNvPr>
        <xdr:cNvCxnSpPr/>
      </xdr:nvCxnSpPr>
      <xdr:spPr>
        <a:xfrm>
          <a:off x="12072620" y="13978890"/>
          <a:ext cx="7823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166370</xdr:rowOff>
    </xdr:from>
    <xdr:to>
      <xdr:col>67</xdr:col>
      <xdr:colOff>101600</xdr:colOff>
      <xdr:row>83</xdr:row>
      <xdr:rowOff>96520</xdr:rowOff>
    </xdr:to>
    <xdr:sp macro="" textlink="">
      <xdr:nvSpPr>
        <xdr:cNvPr id="670" name="楕円 669">
          <a:extLst>
            <a:ext uri="{FF2B5EF4-FFF2-40B4-BE49-F238E27FC236}">
              <a16:creationId xmlns:a16="http://schemas.microsoft.com/office/drawing/2014/main" id="{528BD80F-B03B-405C-96F2-10F7CECAB762}"/>
            </a:ext>
          </a:extLst>
        </xdr:cNvPr>
        <xdr:cNvSpPr/>
      </xdr:nvSpPr>
      <xdr:spPr>
        <a:xfrm>
          <a:off x="11231880" y="13912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45720</xdr:rowOff>
    </xdr:from>
    <xdr:to>
      <xdr:col>71</xdr:col>
      <xdr:colOff>177800</xdr:colOff>
      <xdr:row>83</xdr:row>
      <xdr:rowOff>64770</xdr:rowOff>
    </xdr:to>
    <xdr:cxnSp macro="">
      <xdr:nvCxnSpPr>
        <xdr:cNvPr id="671" name="直線コネクタ 670">
          <a:extLst>
            <a:ext uri="{FF2B5EF4-FFF2-40B4-BE49-F238E27FC236}">
              <a16:creationId xmlns:a16="http://schemas.microsoft.com/office/drawing/2014/main" id="{3CCBA046-FDE5-4275-8D68-5806A0ED8C43}"/>
            </a:ext>
          </a:extLst>
        </xdr:cNvPr>
        <xdr:cNvCxnSpPr/>
      </xdr:nvCxnSpPr>
      <xdr:spPr>
        <a:xfrm>
          <a:off x="11282680" y="1395984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111777</xdr:rowOff>
    </xdr:from>
    <xdr:ext cx="405111" cy="259045"/>
    <xdr:sp macro="" textlink="">
      <xdr:nvSpPr>
        <xdr:cNvPr id="672" name="n_1aveValue【消防施設】&#10;有形固定資産減価償却率">
          <a:extLst>
            <a:ext uri="{FF2B5EF4-FFF2-40B4-BE49-F238E27FC236}">
              <a16:creationId xmlns:a16="http://schemas.microsoft.com/office/drawing/2014/main" id="{539C5A21-FBB3-4730-B019-D0FF4A8F324B}"/>
            </a:ext>
          </a:extLst>
        </xdr:cNvPr>
        <xdr:cNvSpPr txBox="1"/>
      </xdr:nvSpPr>
      <xdr:spPr>
        <a:xfrm>
          <a:off x="13437244" y="1352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114316</xdr:rowOff>
    </xdr:from>
    <xdr:ext cx="405111" cy="259045"/>
    <xdr:sp macro="" textlink="">
      <xdr:nvSpPr>
        <xdr:cNvPr id="673" name="n_2aveValue【消防施設】&#10;有形固定資産減価償却率">
          <a:extLst>
            <a:ext uri="{FF2B5EF4-FFF2-40B4-BE49-F238E27FC236}">
              <a16:creationId xmlns:a16="http://schemas.microsoft.com/office/drawing/2014/main" id="{8C0BEFA7-88A4-48A4-9B0C-70D5CED49250}"/>
            </a:ext>
          </a:extLst>
        </xdr:cNvPr>
        <xdr:cNvSpPr txBox="1"/>
      </xdr:nvSpPr>
      <xdr:spPr>
        <a:xfrm>
          <a:off x="12675244" y="1352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674" name="n_3aveValue【消防施設】&#10;有形固定資産減価償却率">
          <a:extLst>
            <a:ext uri="{FF2B5EF4-FFF2-40B4-BE49-F238E27FC236}">
              <a16:creationId xmlns:a16="http://schemas.microsoft.com/office/drawing/2014/main" id="{8DA1EEE2-A283-426F-8C28-749EC538DE6B}"/>
            </a:ext>
          </a:extLst>
        </xdr:cNvPr>
        <xdr:cNvSpPr txBox="1"/>
      </xdr:nvSpPr>
      <xdr:spPr>
        <a:xfrm>
          <a:off x="11900544" y="1353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675" name="n_4aveValue【消防施設】&#10;有形固定資産減価償却率">
          <a:extLst>
            <a:ext uri="{FF2B5EF4-FFF2-40B4-BE49-F238E27FC236}">
              <a16:creationId xmlns:a16="http://schemas.microsoft.com/office/drawing/2014/main" id="{440F53FA-4FEC-4036-BE9C-8DE26EB61F34}"/>
            </a:ext>
          </a:extLst>
        </xdr:cNvPr>
        <xdr:cNvSpPr txBox="1"/>
      </xdr:nvSpPr>
      <xdr:spPr>
        <a:xfrm>
          <a:off x="1110298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48277</xdr:rowOff>
    </xdr:from>
    <xdr:ext cx="405111" cy="259045"/>
    <xdr:sp macro="" textlink="">
      <xdr:nvSpPr>
        <xdr:cNvPr id="676" name="n_1mainValue【消防施設】&#10;有形固定資産減価償却率">
          <a:extLst>
            <a:ext uri="{FF2B5EF4-FFF2-40B4-BE49-F238E27FC236}">
              <a16:creationId xmlns:a16="http://schemas.microsoft.com/office/drawing/2014/main" id="{A2B9BE6C-1C4B-4212-9536-232BC7F4F48D}"/>
            </a:ext>
          </a:extLst>
        </xdr:cNvPr>
        <xdr:cNvSpPr txBox="1"/>
      </xdr:nvSpPr>
      <xdr:spPr>
        <a:xfrm>
          <a:off x="13437244" y="1413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132097</xdr:rowOff>
    </xdr:from>
    <xdr:ext cx="405111" cy="259045"/>
    <xdr:sp macro="" textlink="">
      <xdr:nvSpPr>
        <xdr:cNvPr id="677" name="n_2mainValue【消防施設】&#10;有形固定資産減価償却率">
          <a:extLst>
            <a:ext uri="{FF2B5EF4-FFF2-40B4-BE49-F238E27FC236}">
              <a16:creationId xmlns:a16="http://schemas.microsoft.com/office/drawing/2014/main" id="{185A29FC-2AB0-4448-86C8-4C3479BCDA4A}"/>
            </a:ext>
          </a:extLst>
        </xdr:cNvPr>
        <xdr:cNvSpPr txBox="1"/>
      </xdr:nvSpPr>
      <xdr:spPr>
        <a:xfrm>
          <a:off x="12675244" y="1404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106697</xdr:rowOff>
    </xdr:from>
    <xdr:ext cx="405111" cy="259045"/>
    <xdr:sp macro="" textlink="">
      <xdr:nvSpPr>
        <xdr:cNvPr id="678" name="n_3mainValue【消防施設】&#10;有形固定資産減価償却率">
          <a:extLst>
            <a:ext uri="{FF2B5EF4-FFF2-40B4-BE49-F238E27FC236}">
              <a16:creationId xmlns:a16="http://schemas.microsoft.com/office/drawing/2014/main" id="{2C06F3B9-C8D1-4D0B-BD2A-7C48D24605D0}"/>
            </a:ext>
          </a:extLst>
        </xdr:cNvPr>
        <xdr:cNvSpPr txBox="1"/>
      </xdr:nvSpPr>
      <xdr:spPr>
        <a:xfrm>
          <a:off x="11900544" y="1402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87647</xdr:rowOff>
    </xdr:from>
    <xdr:ext cx="405111" cy="259045"/>
    <xdr:sp macro="" textlink="">
      <xdr:nvSpPr>
        <xdr:cNvPr id="679" name="n_4mainValue【消防施設】&#10;有形固定資産減価償却率">
          <a:extLst>
            <a:ext uri="{FF2B5EF4-FFF2-40B4-BE49-F238E27FC236}">
              <a16:creationId xmlns:a16="http://schemas.microsoft.com/office/drawing/2014/main" id="{7029290F-A322-4F6D-AF91-314C1C45DB98}"/>
            </a:ext>
          </a:extLst>
        </xdr:cNvPr>
        <xdr:cNvSpPr txBox="1"/>
      </xdr:nvSpPr>
      <xdr:spPr>
        <a:xfrm>
          <a:off x="11102984" y="1400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C6168FF8-1C38-4DF0-9703-B16A6005C393}"/>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9434F6AC-8C78-4142-ADB6-FD9F867C63D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35019D08-4ECA-4CF7-8A7B-68B967F34439}"/>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B10DE98B-480A-4FAB-9BC9-51E3A966F1EF}"/>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B398FBFD-3B8D-4F0D-BC54-8BEFB9092B3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68E5D475-97FF-4FBE-A148-9B7ADBAA899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E455800E-9A0A-4636-B8BA-5AF93928CBBA}"/>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516D70B9-51F2-49EE-A513-A65BF52C742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B397033A-54A2-475D-890A-6563C30867AF}"/>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F20BD133-CD8A-4BCD-9274-C4A2A468B9F4}"/>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9615FDC1-D160-4F8C-8999-CD1D06E9B93B}"/>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B3EBB4AC-4827-4D31-9305-8E82E745AE4A}"/>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6DA88E6C-1CED-4592-8383-447E606FCD38}"/>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6FD0C94C-6A59-4037-831D-0277DE192B9B}"/>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5E3A2286-DBE3-4F45-AACC-85DF1CD3F4DB}"/>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C388C20A-2EEA-476A-A39B-78651489868B}"/>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770CE0E5-8608-4A20-BADE-6E9A46F5DFE6}"/>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E2A03DA9-00C6-49E0-B4F6-1CBE0C8E5F8C}"/>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4DC4D7B3-AA10-4201-B9B2-3E97CCAFCBE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4EC19E8C-6227-4C60-966A-1A01C29C5F05}"/>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1B7BAFA4-5DD5-4502-AE63-0B1DD45842E2}"/>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F22B9216-2AF5-42CB-A172-4C0013BD784C}"/>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a:extLst>
            <a:ext uri="{FF2B5EF4-FFF2-40B4-BE49-F238E27FC236}">
              <a16:creationId xmlns:a16="http://schemas.microsoft.com/office/drawing/2014/main" id="{4A26ED03-7BEB-4B29-94A6-71454C6C9E9D}"/>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703" name="直線コネクタ 702">
          <a:extLst>
            <a:ext uri="{FF2B5EF4-FFF2-40B4-BE49-F238E27FC236}">
              <a16:creationId xmlns:a16="http://schemas.microsoft.com/office/drawing/2014/main" id="{FB2FB9E2-057C-4820-9BE7-2A89C67D3254}"/>
            </a:ext>
          </a:extLst>
        </xdr:cNvPr>
        <xdr:cNvCxnSpPr/>
      </xdr:nvCxnSpPr>
      <xdr:spPr>
        <a:xfrm flipV="1">
          <a:off x="19509104" y="13822680"/>
          <a:ext cx="0" cy="6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704" name="【消防施設】&#10;一人当たり面積最小値テキスト">
          <a:extLst>
            <a:ext uri="{FF2B5EF4-FFF2-40B4-BE49-F238E27FC236}">
              <a16:creationId xmlns:a16="http://schemas.microsoft.com/office/drawing/2014/main" id="{454C9FC8-4E35-41D0-885F-132AFF1D5900}"/>
            </a:ext>
          </a:extLst>
        </xdr:cNvPr>
        <xdr:cNvSpPr txBox="1"/>
      </xdr:nvSpPr>
      <xdr:spPr>
        <a:xfrm>
          <a:off x="19547840" y="1451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705" name="直線コネクタ 704">
          <a:extLst>
            <a:ext uri="{FF2B5EF4-FFF2-40B4-BE49-F238E27FC236}">
              <a16:creationId xmlns:a16="http://schemas.microsoft.com/office/drawing/2014/main" id="{D1C4D52A-69BB-4392-81BD-8505EC5A18E9}"/>
            </a:ext>
          </a:extLst>
        </xdr:cNvPr>
        <xdr:cNvCxnSpPr/>
      </xdr:nvCxnSpPr>
      <xdr:spPr>
        <a:xfrm>
          <a:off x="19443700" y="14514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706" name="【消防施設】&#10;一人当たり面積最大値テキスト">
          <a:extLst>
            <a:ext uri="{FF2B5EF4-FFF2-40B4-BE49-F238E27FC236}">
              <a16:creationId xmlns:a16="http://schemas.microsoft.com/office/drawing/2014/main" id="{8D30CB99-6F1A-425D-993F-4AA245593028}"/>
            </a:ext>
          </a:extLst>
        </xdr:cNvPr>
        <xdr:cNvSpPr txBox="1"/>
      </xdr:nvSpPr>
      <xdr:spPr>
        <a:xfrm>
          <a:off x="19547840" y="1360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707" name="直線コネクタ 706">
          <a:extLst>
            <a:ext uri="{FF2B5EF4-FFF2-40B4-BE49-F238E27FC236}">
              <a16:creationId xmlns:a16="http://schemas.microsoft.com/office/drawing/2014/main" id="{2CCB00ED-1113-4CFD-9B99-B682DBB2B0E0}"/>
            </a:ext>
          </a:extLst>
        </xdr:cNvPr>
        <xdr:cNvCxnSpPr/>
      </xdr:nvCxnSpPr>
      <xdr:spPr>
        <a:xfrm>
          <a:off x="19443700" y="13822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134383</xdr:rowOff>
    </xdr:from>
    <xdr:ext cx="469744" cy="259045"/>
    <xdr:sp macro="" textlink="">
      <xdr:nvSpPr>
        <xdr:cNvPr id="708" name="【消防施設】&#10;一人当たり面積平均値テキスト">
          <a:extLst>
            <a:ext uri="{FF2B5EF4-FFF2-40B4-BE49-F238E27FC236}">
              <a16:creationId xmlns:a16="http://schemas.microsoft.com/office/drawing/2014/main" id="{B144AD09-2E72-43B3-BDD0-B8BC02043A5C}"/>
            </a:ext>
          </a:extLst>
        </xdr:cNvPr>
        <xdr:cNvSpPr txBox="1"/>
      </xdr:nvSpPr>
      <xdr:spPr>
        <a:xfrm>
          <a:off x="19547840" y="14216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709" name="フローチャート: 判断 708">
          <a:extLst>
            <a:ext uri="{FF2B5EF4-FFF2-40B4-BE49-F238E27FC236}">
              <a16:creationId xmlns:a16="http://schemas.microsoft.com/office/drawing/2014/main" id="{591D50A3-A1B2-4FF3-A3C0-52324F056E5B}"/>
            </a:ext>
          </a:extLst>
        </xdr:cNvPr>
        <xdr:cNvSpPr/>
      </xdr:nvSpPr>
      <xdr:spPr>
        <a:xfrm>
          <a:off x="19458940" y="143609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710" name="フローチャート: 判断 709">
          <a:extLst>
            <a:ext uri="{FF2B5EF4-FFF2-40B4-BE49-F238E27FC236}">
              <a16:creationId xmlns:a16="http://schemas.microsoft.com/office/drawing/2014/main" id="{9617C76B-BF40-4A8C-83ED-8038CDDB37E2}"/>
            </a:ext>
          </a:extLst>
        </xdr:cNvPr>
        <xdr:cNvSpPr/>
      </xdr:nvSpPr>
      <xdr:spPr>
        <a:xfrm>
          <a:off x="18735040" y="14362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711" name="フローチャート: 判断 710">
          <a:extLst>
            <a:ext uri="{FF2B5EF4-FFF2-40B4-BE49-F238E27FC236}">
              <a16:creationId xmlns:a16="http://schemas.microsoft.com/office/drawing/2014/main" id="{366EDB0E-25BF-432D-9D03-3CD6149B620F}"/>
            </a:ext>
          </a:extLst>
        </xdr:cNvPr>
        <xdr:cNvSpPr/>
      </xdr:nvSpPr>
      <xdr:spPr>
        <a:xfrm>
          <a:off x="17937480" y="13054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12" name="フローチャート: 判断 711">
          <a:extLst>
            <a:ext uri="{FF2B5EF4-FFF2-40B4-BE49-F238E27FC236}">
              <a16:creationId xmlns:a16="http://schemas.microsoft.com/office/drawing/2014/main" id="{BF754D58-AAA3-47D0-8BC2-780245D7A555}"/>
            </a:ext>
          </a:extLst>
        </xdr:cNvPr>
        <xdr:cNvSpPr/>
      </xdr:nvSpPr>
      <xdr:spPr>
        <a:xfrm>
          <a:off x="17162780" y="14380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713" name="フローチャート: 判断 712">
          <a:extLst>
            <a:ext uri="{FF2B5EF4-FFF2-40B4-BE49-F238E27FC236}">
              <a16:creationId xmlns:a16="http://schemas.microsoft.com/office/drawing/2014/main" id="{C56DE085-3008-4F55-8147-92D842D9786E}"/>
            </a:ext>
          </a:extLst>
        </xdr:cNvPr>
        <xdr:cNvSpPr/>
      </xdr:nvSpPr>
      <xdr:spPr>
        <a:xfrm>
          <a:off x="16388080" y="143822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FFB9E6BC-9218-443A-98C1-13C1D637538A}"/>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B2DD6708-5431-45D2-BBF8-32D97E314269}"/>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F89B9D4F-5AC9-4EDE-B15D-C6EFE6B00893}"/>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D69986D-76E1-449F-A717-19AEE4E9A9A9}"/>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819D22D7-C695-4513-9785-1A0328B64EFC}"/>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148844</xdr:rowOff>
    </xdr:from>
    <xdr:to>
      <xdr:col>116</xdr:col>
      <xdr:colOff>114300</xdr:colOff>
      <xdr:row>86</xdr:row>
      <xdr:rowOff>78994</xdr:rowOff>
    </xdr:to>
    <xdr:sp macro="" textlink="">
      <xdr:nvSpPr>
        <xdr:cNvPr id="719" name="楕円 718">
          <a:extLst>
            <a:ext uri="{FF2B5EF4-FFF2-40B4-BE49-F238E27FC236}">
              <a16:creationId xmlns:a16="http://schemas.microsoft.com/office/drawing/2014/main" id="{1A886350-7EF5-434E-8CDE-0468A07BD5E7}"/>
            </a:ext>
          </a:extLst>
        </xdr:cNvPr>
        <xdr:cNvSpPr/>
      </xdr:nvSpPr>
      <xdr:spPr>
        <a:xfrm>
          <a:off x="19458940" y="143982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89933</xdr:rowOff>
    </xdr:from>
    <xdr:ext cx="469744" cy="259045"/>
    <xdr:sp macro="" textlink="">
      <xdr:nvSpPr>
        <xdr:cNvPr id="720" name="【消防施設】&#10;一人当たり面積該当値テキスト">
          <a:extLst>
            <a:ext uri="{FF2B5EF4-FFF2-40B4-BE49-F238E27FC236}">
              <a16:creationId xmlns:a16="http://schemas.microsoft.com/office/drawing/2014/main" id="{B37999C9-7D66-41A9-AAB2-D045DAA7155E}"/>
            </a:ext>
          </a:extLst>
        </xdr:cNvPr>
        <xdr:cNvSpPr txBox="1"/>
      </xdr:nvSpPr>
      <xdr:spPr>
        <a:xfrm>
          <a:off x="19547840" y="1433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150368</xdr:rowOff>
    </xdr:from>
    <xdr:to>
      <xdr:col>112</xdr:col>
      <xdr:colOff>38100</xdr:colOff>
      <xdr:row>86</xdr:row>
      <xdr:rowOff>80518</xdr:rowOff>
    </xdr:to>
    <xdr:sp macro="" textlink="">
      <xdr:nvSpPr>
        <xdr:cNvPr id="721" name="楕円 720">
          <a:extLst>
            <a:ext uri="{FF2B5EF4-FFF2-40B4-BE49-F238E27FC236}">
              <a16:creationId xmlns:a16="http://schemas.microsoft.com/office/drawing/2014/main" id="{38FDA1F8-2B97-457D-84DC-0A293E085F9B}"/>
            </a:ext>
          </a:extLst>
        </xdr:cNvPr>
        <xdr:cNvSpPr/>
      </xdr:nvSpPr>
      <xdr:spPr>
        <a:xfrm>
          <a:off x="18735040" y="143997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28194</xdr:rowOff>
    </xdr:from>
    <xdr:to>
      <xdr:col>116</xdr:col>
      <xdr:colOff>63500</xdr:colOff>
      <xdr:row>86</xdr:row>
      <xdr:rowOff>29718</xdr:rowOff>
    </xdr:to>
    <xdr:cxnSp macro="">
      <xdr:nvCxnSpPr>
        <xdr:cNvPr id="722" name="直線コネクタ 721">
          <a:extLst>
            <a:ext uri="{FF2B5EF4-FFF2-40B4-BE49-F238E27FC236}">
              <a16:creationId xmlns:a16="http://schemas.microsoft.com/office/drawing/2014/main" id="{1DE2B22C-6467-4CAD-8F61-8EAB92D5807A}"/>
            </a:ext>
          </a:extLst>
        </xdr:cNvPr>
        <xdr:cNvCxnSpPr/>
      </xdr:nvCxnSpPr>
      <xdr:spPr>
        <a:xfrm flipV="1">
          <a:off x="18778220" y="14445234"/>
          <a:ext cx="7315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135889</xdr:rowOff>
    </xdr:from>
    <xdr:to>
      <xdr:col>107</xdr:col>
      <xdr:colOff>101600</xdr:colOff>
      <xdr:row>85</xdr:row>
      <xdr:rowOff>66039</xdr:rowOff>
    </xdr:to>
    <xdr:sp macro="" textlink="">
      <xdr:nvSpPr>
        <xdr:cNvPr id="723" name="楕円 722">
          <a:extLst>
            <a:ext uri="{FF2B5EF4-FFF2-40B4-BE49-F238E27FC236}">
              <a16:creationId xmlns:a16="http://schemas.microsoft.com/office/drawing/2014/main" id="{5627C8A1-0E4B-4A0C-8E08-A27A20682007}"/>
            </a:ext>
          </a:extLst>
        </xdr:cNvPr>
        <xdr:cNvSpPr/>
      </xdr:nvSpPr>
      <xdr:spPr>
        <a:xfrm>
          <a:off x="17937480" y="14217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15239</xdr:rowOff>
    </xdr:from>
    <xdr:to>
      <xdr:col>111</xdr:col>
      <xdr:colOff>177800</xdr:colOff>
      <xdr:row>86</xdr:row>
      <xdr:rowOff>29718</xdr:rowOff>
    </xdr:to>
    <xdr:cxnSp macro="">
      <xdr:nvCxnSpPr>
        <xdr:cNvPr id="724" name="直線コネクタ 723">
          <a:extLst>
            <a:ext uri="{FF2B5EF4-FFF2-40B4-BE49-F238E27FC236}">
              <a16:creationId xmlns:a16="http://schemas.microsoft.com/office/drawing/2014/main" id="{791DA0A1-1437-4BB1-8A0E-4F82C25BC138}"/>
            </a:ext>
          </a:extLst>
        </xdr:cNvPr>
        <xdr:cNvCxnSpPr/>
      </xdr:nvCxnSpPr>
      <xdr:spPr>
        <a:xfrm>
          <a:off x="17988280" y="14264639"/>
          <a:ext cx="789940" cy="18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141987</xdr:rowOff>
    </xdr:from>
    <xdr:to>
      <xdr:col>102</xdr:col>
      <xdr:colOff>165100</xdr:colOff>
      <xdr:row>85</xdr:row>
      <xdr:rowOff>72137</xdr:rowOff>
    </xdr:to>
    <xdr:sp macro="" textlink="">
      <xdr:nvSpPr>
        <xdr:cNvPr id="725" name="楕円 724">
          <a:extLst>
            <a:ext uri="{FF2B5EF4-FFF2-40B4-BE49-F238E27FC236}">
              <a16:creationId xmlns:a16="http://schemas.microsoft.com/office/drawing/2014/main" id="{25DBCD58-D85C-42D5-9834-B61C9C183D46}"/>
            </a:ext>
          </a:extLst>
        </xdr:cNvPr>
        <xdr:cNvSpPr/>
      </xdr:nvSpPr>
      <xdr:spPr>
        <a:xfrm>
          <a:off x="17162780" y="142237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15239</xdr:rowOff>
    </xdr:from>
    <xdr:to>
      <xdr:col>107</xdr:col>
      <xdr:colOff>50800</xdr:colOff>
      <xdr:row>85</xdr:row>
      <xdr:rowOff>21337</xdr:rowOff>
    </xdr:to>
    <xdr:cxnSp macro="">
      <xdr:nvCxnSpPr>
        <xdr:cNvPr id="726" name="直線コネクタ 725">
          <a:extLst>
            <a:ext uri="{FF2B5EF4-FFF2-40B4-BE49-F238E27FC236}">
              <a16:creationId xmlns:a16="http://schemas.microsoft.com/office/drawing/2014/main" id="{BF27CCA1-16C2-4203-AD56-AA5898B7B22C}"/>
            </a:ext>
          </a:extLst>
        </xdr:cNvPr>
        <xdr:cNvCxnSpPr/>
      </xdr:nvCxnSpPr>
      <xdr:spPr>
        <a:xfrm flipV="1">
          <a:off x="17213580" y="14264639"/>
          <a:ext cx="7747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144272</xdr:rowOff>
    </xdr:from>
    <xdr:to>
      <xdr:col>98</xdr:col>
      <xdr:colOff>38100</xdr:colOff>
      <xdr:row>85</xdr:row>
      <xdr:rowOff>74422</xdr:rowOff>
    </xdr:to>
    <xdr:sp macro="" textlink="">
      <xdr:nvSpPr>
        <xdr:cNvPr id="727" name="楕円 726">
          <a:extLst>
            <a:ext uri="{FF2B5EF4-FFF2-40B4-BE49-F238E27FC236}">
              <a16:creationId xmlns:a16="http://schemas.microsoft.com/office/drawing/2014/main" id="{FB7C2613-A2F4-4363-96C0-48AA58872228}"/>
            </a:ext>
          </a:extLst>
        </xdr:cNvPr>
        <xdr:cNvSpPr/>
      </xdr:nvSpPr>
      <xdr:spPr>
        <a:xfrm>
          <a:off x="16388080" y="142260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21337</xdr:rowOff>
    </xdr:from>
    <xdr:to>
      <xdr:col>102</xdr:col>
      <xdr:colOff>114300</xdr:colOff>
      <xdr:row>85</xdr:row>
      <xdr:rowOff>23622</xdr:rowOff>
    </xdr:to>
    <xdr:cxnSp macro="">
      <xdr:nvCxnSpPr>
        <xdr:cNvPr id="728" name="直線コネクタ 727">
          <a:extLst>
            <a:ext uri="{FF2B5EF4-FFF2-40B4-BE49-F238E27FC236}">
              <a16:creationId xmlns:a16="http://schemas.microsoft.com/office/drawing/2014/main" id="{87B34E31-425F-48EF-80C4-C6F12FE4E8FD}"/>
            </a:ext>
          </a:extLst>
        </xdr:cNvPr>
        <xdr:cNvCxnSpPr/>
      </xdr:nvCxnSpPr>
      <xdr:spPr>
        <a:xfrm flipV="1">
          <a:off x="16431260" y="14270737"/>
          <a:ext cx="78232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729" name="n_1aveValue【消防施設】&#10;一人当たり面積">
          <a:extLst>
            <a:ext uri="{FF2B5EF4-FFF2-40B4-BE49-F238E27FC236}">
              <a16:creationId xmlns:a16="http://schemas.microsoft.com/office/drawing/2014/main" id="{BF7AF12A-E97B-4F25-AB76-7C6C9738BAA5}"/>
            </a:ext>
          </a:extLst>
        </xdr:cNvPr>
        <xdr:cNvSpPr txBox="1"/>
      </xdr:nvSpPr>
      <xdr:spPr>
        <a:xfrm>
          <a:off x="18561127" y="1414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730" name="n_2aveValue【消防施設】&#10;一人当たり面積">
          <a:extLst>
            <a:ext uri="{FF2B5EF4-FFF2-40B4-BE49-F238E27FC236}">
              <a16:creationId xmlns:a16="http://schemas.microsoft.com/office/drawing/2014/main" id="{78A45B23-A27B-4A7A-A82D-A7485070CBA9}"/>
            </a:ext>
          </a:extLst>
        </xdr:cNvPr>
        <xdr:cNvSpPr txBox="1"/>
      </xdr:nvSpPr>
      <xdr:spPr>
        <a:xfrm>
          <a:off x="17776267" y="1283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731" name="n_3aveValue【消防施設】&#10;一人当たり面積">
          <a:extLst>
            <a:ext uri="{FF2B5EF4-FFF2-40B4-BE49-F238E27FC236}">
              <a16:creationId xmlns:a16="http://schemas.microsoft.com/office/drawing/2014/main" id="{1C31DFAB-3A03-4DFA-80C8-871AA9ECD26D}"/>
            </a:ext>
          </a:extLst>
        </xdr:cNvPr>
        <xdr:cNvSpPr txBox="1"/>
      </xdr:nvSpPr>
      <xdr:spPr>
        <a:xfrm>
          <a:off x="17001567" y="1446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54119</xdr:rowOff>
    </xdr:from>
    <xdr:ext cx="469744" cy="259045"/>
    <xdr:sp macro="" textlink="">
      <xdr:nvSpPr>
        <xdr:cNvPr id="732" name="n_4aveValue【消防施設】&#10;一人当たり面積">
          <a:extLst>
            <a:ext uri="{FF2B5EF4-FFF2-40B4-BE49-F238E27FC236}">
              <a16:creationId xmlns:a16="http://schemas.microsoft.com/office/drawing/2014/main" id="{86131F45-D067-48AA-A9B6-98AAC5FD65DD}"/>
            </a:ext>
          </a:extLst>
        </xdr:cNvPr>
        <xdr:cNvSpPr txBox="1"/>
      </xdr:nvSpPr>
      <xdr:spPr>
        <a:xfrm>
          <a:off x="16226867" y="1447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71645</xdr:rowOff>
    </xdr:from>
    <xdr:ext cx="469744" cy="259045"/>
    <xdr:sp macro="" textlink="">
      <xdr:nvSpPr>
        <xdr:cNvPr id="733" name="n_1mainValue【消防施設】&#10;一人当たり面積">
          <a:extLst>
            <a:ext uri="{FF2B5EF4-FFF2-40B4-BE49-F238E27FC236}">
              <a16:creationId xmlns:a16="http://schemas.microsoft.com/office/drawing/2014/main" id="{A5864627-7811-4F73-ABBB-ACDCA5020ED4}"/>
            </a:ext>
          </a:extLst>
        </xdr:cNvPr>
        <xdr:cNvSpPr txBox="1"/>
      </xdr:nvSpPr>
      <xdr:spPr>
        <a:xfrm>
          <a:off x="185611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57166</xdr:rowOff>
    </xdr:from>
    <xdr:ext cx="469744" cy="259045"/>
    <xdr:sp macro="" textlink="">
      <xdr:nvSpPr>
        <xdr:cNvPr id="734" name="n_2mainValue【消防施設】&#10;一人当たり面積">
          <a:extLst>
            <a:ext uri="{FF2B5EF4-FFF2-40B4-BE49-F238E27FC236}">
              <a16:creationId xmlns:a16="http://schemas.microsoft.com/office/drawing/2014/main" id="{DA1E647F-586A-4C8F-8FB4-21672F6EAED7}"/>
            </a:ext>
          </a:extLst>
        </xdr:cNvPr>
        <xdr:cNvSpPr txBox="1"/>
      </xdr:nvSpPr>
      <xdr:spPr>
        <a:xfrm>
          <a:off x="1777626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88664</xdr:rowOff>
    </xdr:from>
    <xdr:ext cx="469744" cy="259045"/>
    <xdr:sp macro="" textlink="">
      <xdr:nvSpPr>
        <xdr:cNvPr id="735" name="n_3mainValue【消防施設】&#10;一人当たり面積">
          <a:extLst>
            <a:ext uri="{FF2B5EF4-FFF2-40B4-BE49-F238E27FC236}">
              <a16:creationId xmlns:a16="http://schemas.microsoft.com/office/drawing/2014/main" id="{7A19EBDA-3529-4DF2-A44A-7A762DE482C7}"/>
            </a:ext>
          </a:extLst>
        </xdr:cNvPr>
        <xdr:cNvSpPr txBox="1"/>
      </xdr:nvSpPr>
      <xdr:spPr>
        <a:xfrm>
          <a:off x="17001567" y="140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90949</xdr:rowOff>
    </xdr:from>
    <xdr:ext cx="469744" cy="259045"/>
    <xdr:sp macro="" textlink="">
      <xdr:nvSpPr>
        <xdr:cNvPr id="736" name="n_4mainValue【消防施設】&#10;一人当たり面積">
          <a:extLst>
            <a:ext uri="{FF2B5EF4-FFF2-40B4-BE49-F238E27FC236}">
              <a16:creationId xmlns:a16="http://schemas.microsoft.com/office/drawing/2014/main" id="{D4F46485-A9F1-4592-8DCC-751D71FF3796}"/>
            </a:ext>
          </a:extLst>
        </xdr:cNvPr>
        <xdr:cNvSpPr txBox="1"/>
      </xdr:nvSpPr>
      <xdr:spPr>
        <a:xfrm>
          <a:off x="16226867" y="1400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53E712E0-92A0-4EBB-8A3C-56C66E8AD67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6AFFC3C4-3685-48ED-ADDF-37A41E4D9F93}"/>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60604391-3020-4FA7-BA14-0AB9DD755EDA}"/>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985C58F9-09FE-40B6-B556-3158DA8A7443}"/>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6D145267-3373-42A4-9DEA-14B9C1468046}"/>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CB08458A-109A-4BF0-8174-22AD82EF3C3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DEF3F17D-BD71-4F86-8825-DB18EBD8C1A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DF4CDF7E-F949-4172-88C1-09A9EEAE3125}"/>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52F3879B-D7AC-42BE-9372-87797AD7272E}"/>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62A182A0-DE73-48DB-A140-9886AC46B1A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AF99027A-98FF-4C2F-9557-1EFA7CEBF904}"/>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595CD817-55F0-4961-8C05-16812E80D4BC}"/>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16BC8FC7-23FC-4F62-9798-FAC30F810319}"/>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44049917-1C52-459A-AEFF-29357E46FCBE}"/>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E00CB206-3BBF-402C-99CF-36BF20EB5CD3}"/>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ACAC3908-022E-4BF4-8462-18784CB0C85E}"/>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D89BF3D7-74A0-4638-BA85-74B56CB2BE5B}"/>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1D07F5A4-B307-419C-8768-DDA3A7D69349}"/>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A2630E76-ED95-4619-BAFF-A4E9EE0F41B1}"/>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CDA63A5F-C9EA-4D3C-969F-EF2DE85E955C}"/>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115BC41A-309A-4A01-9717-313699FBAA7C}"/>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3C4FA03A-870D-42CC-B0FE-CA0A095A9F72}"/>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80FF500A-505D-4AB2-9659-7D6AB8FF6DDE}"/>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B147D66C-7C1F-46F7-8E77-26726E20490A}"/>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a:extLst>
            <a:ext uri="{FF2B5EF4-FFF2-40B4-BE49-F238E27FC236}">
              <a16:creationId xmlns:a16="http://schemas.microsoft.com/office/drawing/2014/main" id="{2E1E32E5-B558-48C7-8CB7-1C2981513CE2}"/>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762" name="直線コネクタ 761">
          <a:extLst>
            <a:ext uri="{FF2B5EF4-FFF2-40B4-BE49-F238E27FC236}">
              <a16:creationId xmlns:a16="http://schemas.microsoft.com/office/drawing/2014/main" id="{2BD1C8AF-DCC7-4FF8-B42F-17A394D1CF6C}"/>
            </a:ext>
          </a:extLst>
        </xdr:cNvPr>
        <xdr:cNvCxnSpPr/>
      </xdr:nvCxnSpPr>
      <xdr:spPr>
        <a:xfrm flipV="1">
          <a:off x="14375764" y="16822238"/>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庁舎】&#10;有形固定資産減価償却率最小値テキスト">
          <a:extLst>
            <a:ext uri="{FF2B5EF4-FFF2-40B4-BE49-F238E27FC236}">
              <a16:creationId xmlns:a16="http://schemas.microsoft.com/office/drawing/2014/main" id="{80EA1E11-EE8B-48DB-8843-5C7E8E174C3E}"/>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a:extLst>
            <a:ext uri="{FF2B5EF4-FFF2-40B4-BE49-F238E27FC236}">
              <a16:creationId xmlns:a16="http://schemas.microsoft.com/office/drawing/2014/main" id="{BC11F589-3D46-46F1-B296-11956D31C582}"/>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765" name="【庁舎】&#10;有形固定資産減価償却率最大値テキスト">
          <a:extLst>
            <a:ext uri="{FF2B5EF4-FFF2-40B4-BE49-F238E27FC236}">
              <a16:creationId xmlns:a16="http://schemas.microsoft.com/office/drawing/2014/main" id="{EAA32A65-C886-4B51-8262-F0371C429BAB}"/>
            </a:ext>
          </a:extLst>
        </xdr:cNvPr>
        <xdr:cNvSpPr txBox="1"/>
      </xdr:nvSpPr>
      <xdr:spPr>
        <a:xfrm>
          <a:off x="14414500" y="166012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766" name="直線コネクタ 765">
          <a:extLst>
            <a:ext uri="{FF2B5EF4-FFF2-40B4-BE49-F238E27FC236}">
              <a16:creationId xmlns:a16="http://schemas.microsoft.com/office/drawing/2014/main" id="{5A5FEBBB-6C27-4352-9B66-4D3AD4AE8910}"/>
            </a:ext>
          </a:extLst>
        </xdr:cNvPr>
        <xdr:cNvCxnSpPr/>
      </xdr:nvCxnSpPr>
      <xdr:spPr>
        <a:xfrm>
          <a:off x="14287500" y="16822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767" name="【庁舎】&#10;有形固定資産減価償却率平均値テキスト">
          <a:extLst>
            <a:ext uri="{FF2B5EF4-FFF2-40B4-BE49-F238E27FC236}">
              <a16:creationId xmlns:a16="http://schemas.microsoft.com/office/drawing/2014/main" id="{9F674058-4BA8-424A-8778-DEC743D5622F}"/>
            </a:ext>
          </a:extLst>
        </xdr:cNvPr>
        <xdr:cNvSpPr txBox="1"/>
      </xdr:nvSpPr>
      <xdr:spPr>
        <a:xfrm>
          <a:off x="14414500" y="17437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68" name="フローチャート: 判断 767">
          <a:extLst>
            <a:ext uri="{FF2B5EF4-FFF2-40B4-BE49-F238E27FC236}">
              <a16:creationId xmlns:a16="http://schemas.microsoft.com/office/drawing/2014/main" id="{D8E80CB9-EB23-4100-8591-348FAFA29FAC}"/>
            </a:ext>
          </a:extLst>
        </xdr:cNvPr>
        <xdr:cNvSpPr/>
      </xdr:nvSpPr>
      <xdr:spPr>
        <a:xfrm>
          <a:off x="14325600" y="1745506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769" name="フローチャート: 判断 768">
          <a:extLst>
            <a:ext uri="{FF2B5EF4-FFF2-40B4-BE49-F238E27FC236}">
              <a16:creationId xmlns:a16="http://schemas.microsoft.com/office/drawing/2014/main" id="{71933AAE-C4CF-4E51-974E-8FD472E551E9}"/>
            </a:ext>
          </a:extLst>
        </xdr:cNvPr>
        <xdr:cNvSpPr/>
      </xdr:nvSpPr>
      <xdr:spPr>
        <a:xfrm>
          <a:off x="13578840" y="174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70" name="フローチャート: 判断 769">
          <a:extLst>
            <a:ext uri="{FF2B5EF4-FFF2-40B4-BE49-F238E27FC236}">
              <a16:creationId xmlns:a16="http://schemas.microsoft.com/office/drawing/2014/main" id="{B12CECF5-C730-441D-9D92-C67B551F3483}"/>
            </a:ext>
          </a:extLst>
        </xdr:cNvPr>
        <xdr:cNvSpPr/>
      </xdr:nvSpPr>
      <xdr:spPr>
        <a:xfrm>
          <a:off x="1280414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71" name="フローチャート: 判断 770">
          <a:extLst>
            <a:ext uri="{FF2B5EF4-FFF2-40B4-BE49-F238E27FC236}">
              <a16:creationId xmlns:a16="http://schemas.microsoft.com/office/drawing/2014/main" id="{57791F18-45FC-47C4-A81A-D43E0C97956A}"/>
            </a:ext>
          </a:extLst>
        </xdr:cNvPr>
        <xdr:cNvSpPr/>
      </xdr:nvSpPr>
      <xdr:spPr>
        <a:xfrm>
          <a:off x="1202944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72" name="フローチャート: 判断 771">
          <a:extLst>
            <a:ext uri="{FF2B5EF4-FFF2-40B4-BE49-F238E27FC236}">
              <a16:creationId xmlns:a16="http://schemas.microsoft.com/office/drawing/2014/main" id="{E72F7759-F15D-4A8B-BA2E-5F71926B386C}"/>
            </a:ext>
          </a:extLst>
        </xdr:cNvPr>
        <xdr:cNvSpPr/>
      </xdr:nvSpPr>
      <xdr:spPr>
        <a:xfrm>
          <a:off x="1123188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824A0CDC-F427-4782-8CA3-95C4CD9C744D}"/>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9CB4A35D-3405-47D2-98AD-76725B82AE95}"/>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E6630C1F-D80B-4962-8D13-AC70FBD3E81F}"/>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CD220339-C180-4988-AC03-1BCB6BD595C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71C65F1F-4A8E-4405-A2EA-19E45B5FC7A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170724</xdr:rowOff>
    </xdr:from>
    <xdr:to>
      <xdr:col>85</xdr:col>
      <xdr:colOff>177800</xdr:colOff>
      <xdr:row>104</xdr:row>
      <xdr:rowOff>100874</xdr:rowOff>
    </xdr:to>
    <xdr:sp macro="" textlink="">
      <xdr:nvSpPr>
        <xdr:cNvPr id="778" name="楕円 777">
          <a:extLst>
            <a:ext uri="{FF2B5EF4-FFF2-40B4-BE49-F238E27FC236}">
              <a16:creationId xmlns:a16="http://schemas.microsoft.com/office/drawing/2014/main" id="{C9F8F8BD-CAF6-49F1-9973-D16B0A555D26}"/>
            </a:ext>
          </a:extLst>
        </xdr:cNvPr>
        <xdr:cNvSpPr/>
      </xdr:nvSpPr>
      <xdr:spPr>
        <a:xfrm>
          <a:off x="14325600" y="1743764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22151</xdr:rowOff>
    </xdr:from>
    <xdr:ext cx="405111" cy="259045"/>
    <xdr:sp macro="" textlink="">
      <xdr:nvSpPr>
        <xdr:cNvPr id="779" name="【庁舎】&#10;有形固定資産減価償却率該当値テキスト">
          <a:extLst>
            <a:ext uri="{FF2B5EF4-FFF2-40B4-BE49-F238E27FC236}">
              <a16:creationId xmlns:a16="http://schemas.microsoft.com/office/drawing/2014/main" id="{D5A9884F-4E04-4833-9953-3420417A732B}"/>
            </a:ext>
          </a:extLst>
        </xdr:cNvPr>
        <xdr:cNvSpPr txBox="1"/>
      </xdr:nvSpPr>
      <xdr:spPr>
        <a:xfrm>
          <a:off x="14414500" y="1728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113574</xdr:rowOff>
    </xdr:from>
    <xdr:to>
      <xdr:col>81</xdr:col>
      <xdr:colOff>101600</xdr:colOff>
      <xdr:row>104</xdr:row>
      <xdr:rowOff>43724</xdr:rowOff>
    </xdr:to>
    <xdr:sp macro="" textlink="">
      <xdr:nvSpPr>
        <xdr:cNvPr id="780" name="楕円 779">
          <a:extLst>
            <a:ext uri="{FF2B5EF4-FFF2-40B4-BE49-F238E27FC236}">
              <a16:creationId xmlns:a16="http://schemas.microsoft.com/office/drawing/2014/main" id="{CB35AFB3-A494-4F2C-A4DC-6E1E12964428}"/>
            </a:ext>
          </a:extLst>
        </xdr:cNvPr>
        <xdr:cNvSpPr/>
      </xdr:nvSpPr>
      <xdr:spPr>
        <a:xfrm>
          <a:off x="13578840" y="173804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164374</xdr:rowOff>
    </xdr:from>
    <xdr:to>
      <xdr:col>85</xdr:col>
      <xdr:colOff>127000</xdr:colOff>
      <xdr:row>104</xdr:row>
      <xdr:rowOff>50074</xdr:rowOff>
    </xdr:to>
    <xdr:cxnSp macro="">
      <xdr:nvCxnSpPr>
        <xdr:cNvPr id="781" name="直線コネクタ 780">
          <a:extLst>
            <a:ext uri="{FF2B5EF4-FFF2-40B4-BE49-F238E27FC236}">
              <a16:creationId xmlns:a16="http://schemas.microsoft.com/office/drawing/2014/main" id="{D2744A07-9E1E-4DB6-8007-9943047992C6}"/>
            </a:ext>
          </a:extLst>
        </xdr:cNvPr>
        <xdr:cNvCxnSpPr/>
      </xdr:nvCxnSpPr>
      <xdr:spPr>
        <a:xfrm>
          <a:off x="13629640" y="17431294"/>
          <a:ext cx="7467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77651</xdr:rowOff>
    </xdr:from>
    <xdr:to>
      <xdr:col>76</xdr:col>
      <xdr:colOff>165100</xdr:colOff>
      <xdr:row>104</xdr:row>
      <xdr:rowOff>7801</xdr:rowOff>
    </xdr:to>
    <xdr:sp macro="" textlink="">
      <xdr:nvSpPr>
        <xdr:cNvPr id="782" name="楕円 781">
          <a:extLst>
            <a:ext uri="{FF2B5EF4-FFF2-40B4-BE49-F238E27FC236}">
              <a16:creationId xmlns:a16="http://schemas.microsoft.com/office/drawing/2014/main" id="{314DA4C0-A606-4022-845E-E6FAA9C4A61B}"/>
            </a:ext>
          </a:extLst>
        </xdr:cNvPr>
        <xdr:cNvSpPr/>
      </xdr:nvSpPr>
      <xdr:spPr>
        <a:xfrm>
          <a:off x="12804140" y="173445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128451</xdr:rowOff>
    </xdr:from>
    <xdr:to>
      <xdr:col>81</xdr:col>
      <xdr:colOff>50800</xdr:colOff>
      <xdr:row>103</xdr:row>
      <xdr:rowOff>164374</xdr:rowOff>
    </xdr:to>
    <xdr:cxnSp macro="">
      <xdr:nvCxnSpPr>
        <xdr:cNvPr id="783" name="直線コネクタ 782">
          <a:extLst>
            <a:ext uri="{FF2B5EF4-FFF2-40B4-BE49-F238E27FC236}">
              <a16:creationId xmlns:a16="http://schemas.microsoft.com/office/drawing/2014/main" id="{773FD413-F1EC-449E-A679-3FD01EFF34EC}"/>
            </a:ext>
          </a:extLst>
        </xdr:cNvPr>
        <xdr:cNvCxnSpPr/>
      </xdr:nvCxnSpPr>
      <xdr:spPr>
        <a:xfrm>
          <a:off x="12854940" y="17395371"/>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22134</xdr:rowOff>
    </xdr:from>
    <xdr:to>
      <xdr:col>72</xdr:col>
      <xdr:colOff>38100</xdr:colOff>
      <xdr:row>103</xdr:row>
      <xdr:rowOff>123734</xdr:rowOff>
    </xdr:to>
    <xdr:sp macro="" textlink="">
      <xdr:nvSpPr>
        <xdr:cNvPr id="784" name="楕円 783">
          <a:extLst>
            <a:ext uri="{FF2B5EF4-FFF2-40B4-BE49-F238E27FC236}">
              <a16:creationId xmlns:a16="http://schemas.microsoft.com/office/drawing/2014/main" id="{3DBA8E6D-F244-45BB-90A6-920BE5A8A269}"/>
            </a:ext>
          </a:extLst>
        </xdr:cNvPr>
        <xdr:cNvSpPr/>
      </xdr:nvSpPr>
      <xdr:spPr>
        <a:xfrm>
          <a:off x="12029440" y="172890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72934</xdr:rowOff>
    </xdr:from>
    <xdr:to>
      <xdr:col>76</xdr:col>
      <xdr:colOff>114300</xdr:colOff>
      <xdr:row>103</xdr:row>
      <xdr:rowOff>128451</xdr:rowOff>
    </xdr:to>
    <xdr:cxnSp macro="">
      <xdr:nvCxnSpPr>
        <xdr:cNvPr id="785" name="直線コネクタ 784">
          <a:extLst>
            <a:ext uri="{FF2B5EF4-FFF2-40B4-BE49-F238E27FC236}">
              <a16:creationId xmlns:a16="http://schemas.microsoft.com/office/drawing/2014/main" id="{DD0FDA83-C703-430C-B224-74AF39650ABC}"/>
            </a:ext>
          </a:extLst>
        </xdr:cNvPr>
        <xdr:cNvCxnSpPr/>
      </xdr:nvCxnSpPr>
      <xdr:spPr>
        <a:xfrm>
          <a:off x="12072620" y="17339854"/>
          <a:ext cx="78232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136434</xdr:rowOff>
    </xdr:from>
    <xdr:to>
      <xdr:col>67</xdr:col>
      <xdr:colOff>101600</xdr:colOff>
      <xdr:row>103</xdr:row>
      <xdr:rowOff>66584</xdr:rowOff>
    </xdr:to>
    <xdr:sp macro="" textlink="">
      <xdr:nvSpPr>
        <xdr:cNvPr id="786" name="楕円 785">
          <a:extLst>
            <a:ext uri="{FF2B5EF4-FFF2-40B4-BE49-F238E27FC236}">
              <a16:creationId xmlns:a16="http://schemas.microsoft.com/office/drawing/2014/main" id="{5271739A-1172-446A-B25F-8C941E425095}"/>
            </a:ext>
          </a:extLst>
        </xdr:cNvPr>
        <xdr:cNvSpPr/>
      </xdr:nvSpPr>
      <xdr:spPr>
        <a:xfrm>
          <a:off x="11231880" y="172357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15784</xdr:rowOff>
    </xdr:from>
    <xdr:to>
      <xdr:col>71</xdr:col>
      <xdr:colOff>177800</xdr:colOff>
      <xdr:row>103</xdr:row>
      <xdr:rowOff>72934</xdr:rowOff>
    </xdr:to>
    <xdr:cxnSp macro="">
      <xdr:nvCxnSpPr>
        <xdr:cNvPr id="787" name="直線コネクタ 786">
          <a:extLst>
            <a:ext uri="{FF2B5EF4-FFF2-40B4-BE49-F238E27FC236}">
              <a16:creationId xmlns:a16="http://schemas.microsoft.com/office/drawing/2014/main" id="{E4D0EC4C-8371-44EE-BBC0-87521C1AC464}"/>
            </a:ext>
          </a:extLst>
        </xdr:cNvPr>
        <xdr:cNvCxnSpPr/>
      </xdr:nvCxnSpPr>
      <xdr:spPr>
        <a:xfrm>
          <a:off x="11282680" y="17282704"/>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98533</xdr:rowOff>
    </xdr:from>
    <xdr:ext cx="405111" cy="259045"/>
    <xdr:sp macro="" textlink="">
      <xdr:nvSpPr>
        <xdr:cNvPr id="788" name="n_1aveValue【庁舎】&#10;有形固定資産減価償却率">
          <a:extLst>
            <a:ext uri="{FF2B5EF4-FFF2-40B4-BE49-F238E27FC236}">
              <a16:creationId xmlns:a16="http://schemas.microsoft.com/office/drawing/2014/main" id="{BAB5E475-96A3-4E5D-9B37-E8D7DD96D533}"/>
            </a:ext>
          </a:extLst>
        </xdr:cNvPr>
        <xdr:cNvSpPr txBox="1"/>
      </xdr:nvSpPr>
      <xdr:spPr>
        <a:xfrm>
          <a:off x="13437244" y="17533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789" name="n_2aveValue【庁舎】&#10;有形固定資産減価償却率">
          <a:extLst>
            <a:ext uri="{FF2B5EF4-FFF2-40B4-BE49-F238E27FC236}">
              <a16:creationId xmlns:a16="http://schemas.microsoft.com/office/drawing/2014/main" id="{4517A383-0B82-404C-A31C-45C6A4613EDC}"/>
            </a:ext>
          </a:extLst>
        </xdr:cNvPr>
        <xdr:cNvSpPr txBox="1"/>
      </xdr:nvSpPr>
      <xdr:spPr>
        <a:xfrm>
          <a:off x="12675244" y="1756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790" name="n_3aveValue【庁舎】&#10;有形固定資産減価償却率">
          <a:extLst>
            <a:ext uri="{FF2B5EF4-FFF2-40B4-BE49-F238E27FC236}">
              <a16:creationId xmlns:a16="http://schemas.microsoft.com/office/drawing/2014/main" id="{2B7047AB-3AD9-499D-8471-36DEC39033C5}"/>
            </a:ext>
          </a:extLst>
        </xdr:cNvPr>
        <xdr:cNvSpPr txBox="1"/>
      </xdr:nvSpPr>
      <xdr:spPr>
        <a:xfrm>
          <a:off x="11900544"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791" name="n_4aveValue【庁舎】&#10;有形固定資産減価償却率">
          <a:extLst>
            <a:ext uri="{FF2B5EF4-FFF2-40B4-BE49-F238E27FC236}">
              <a16:creationId xmlns:a16="http://schemas.microsoft.com/office/drawing/2014/main" id="{7911ACED-9316-4967-98B4-CE8D8DEBDC4B}"/>
            </a:ext>
          </a:extLst>
        </xdr:cNvPr>
        <xdr:cNvSpPr txBox="1"/>
      </xdr:nvSpPr>
      <xdr:spPr>
        <a:xfrm>
          <a:off x="1110298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60251</xdr:rowOff>
    </xdr:from>
    <xdr:ext cx="405111" cy="259045"/>
    <xdr:sp macro="" textlink="">
      <xdr:nvSpPr>
        <xdr:cNvPr id="792" name="n_1mainValue【庁舎】&#10;有形固定資産減価償却率">
          <a:extLst>
            <a:ext uri="{FF2B5EF4-FFF2-40B4-BE49-F238E27FC236}">
              <a16:creationId xmlns:a16="http://schemas.microsoft.com/office/drawing/2014/main" id="{F6839448-DCB8-4743-9097-ADA21D33DD73}"/>
            </a:ext>
          </a:extLst>
        </xdr:cNvPr>
        <xdr:cNvSpPr txBox="1"/>
      </xdr:nvSpPr>
      <xdr:spPr>
        <a:xfrm>
          <a:off x="13437244" y="1715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24328</xdr:rowOff>
    </xdr:from>
    <xdr:ext cx="405111" cy="259045"/>
    <xdr:sp macro="" textlink="">
      <xdr:nvSpPr>
        <xdr:cNvPr id="793" name="n_2mainValue【庁舎】&#10;有形固定資産減価償却率">
          <a:extLst>
            <a:ext uri="{FF2B5EF4-FFF2-40B4-BE49-F238E27FC236}">
              <a16:creationId xmlns:a16="http://schemas.microsoft.com/office/drawing/2014/main" id="{4723B2D8-DCA5-43AD-90F8-0A230E37A0CE}"/>
            </a:ext>
          </a:extLst>
        </xdr:cNvPr>
        <xdr:cNvSpPr txBox="1"/>
      </xdr:nvSpPr>
      <xdr:spPr>
        <a:xfrm>
          <a:off x="12675244"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140261</xdr:rowOff>
    </xdr:from>
    <xdr:ext cx="405111" cy="259045"/>
    <xdr:sp macro="" textlink="">
      <xdr:nvSpPr>
        <xdr:cNvPr id="794" name="n_3mainValue【庁舎】&#10;有形固定資産減価償却率">
          <a:extLst>
            <a:ext uri="{FF2B5EF4-FFF2-40B4-BE49-F238E27FC236}">
              <a16:creationId xmlns:a16="http://schemas.microsoft.com/office/drawing/2014/main" id="{52831B8F-2E94-4A4B-9C6B-B2F9A9117C17}"/>
            </a:ext>
          </a:extLst>
        </xdr:cNvPr>
        <xdr:cNvSpPr txBox="1"/>
      </xdr:nvSpPr>
      <xdr:spPr>
        <a:xfrm>
          <a:off x="11900544" y="1707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83111</xdr:rowOff>
    </xdr:from>
    <xdr:ext cx="405111" cy="259045"/>
    <xdr:sp macro="" textlink="">
      <xdr:nvSpPr>
        <xdr:cNvPr id="795" name="n_4mainValue【庁舎】&#10;有形固定資産減価償却率">
          <a:extLst>
            <a:ext uri="{FF2B5EF4-FFF2-40B4-BE49-F238E27FC236}">
              <a16:creationId xmlns:a16="http://schemas.microsoft.com/office/drawing/2014/main" id="{D0121442-B878-4E0F-8AA6-09E1CCB5A4BD}"/>
            </a:ext>
          </a:extLst>
        </xdr:cNvPr>
        <xdr:cNvSpPr txBox="1"/>
      </xdr:nvSpPr>
      <xdr:spPr>
        <a:xfrm>
          <a:off x="11102984" y="17014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FC75AD63-A5A8-4924-8E0D-AECB8350F71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6142F635-B584-45E1-A67D-01FA2D5C2206}"/>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F5205F85-F121-417D-82A1-9D11AF475A19}"/>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80FEC95-F488-43E2-B60E-7CC51621004F}"/>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92AAF76B-E30D-4A71-A1FF-7E19918687F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3C72EB4-A441-4509-A44F-E515DE8FBB72}"/>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8601E213-87D8-49DB-8239-B8C0412CA95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8CF2A4F2-37C8-4997-9854-70B741C455B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5C363E80-EE07-4B2C-B5AC-AD9F1B78B9FF}"/>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56E43738-A99E-4EDC-9A89-AC68C5817D4F}"/>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6" name="直線コネクタ 805">
          <a:extLst>
            <a:ext uri="{FF2B5EF4-FFF2-40B4-BE49-F238E27FC236}">
              <a16:creationId xmlns:a16="http://schemas.microsoft.com/office/drawing/2014/main" id="{FF959D7C-BDA5-4893-AA7A-16FDDE1EBA38}"/>
            </a:ext>
          </a:extLst>
        </xdr:cNvPr>
        <xdr:cNvCxnSpPr/>
      </xdr:nvCxnSpPr>
      <xdr:spPr>
        <a:xfrm>
          <a:off x="16093440" y="1834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7" name="テキスト ボックス 806">
          <a:extLst>
            <a:ext uri="{FF2B5EF4-FFF2-40B4-BE49-F238E27FC236}">
              <a16:creationId xmlns:a16="http://schemas.microsoft.com/office/drawing/2014/main" id="{61AACF13-5F91-4033-9DF0-5A1B7AF05380}"/>
            </a:ext>
          </a:extLst>
        </xdr:cNvPr>
        <xdr:cNvSpPr txBox="1"/>
      </xdr:nvSpPr>
      <xdr:spPr>
        <a:xfrm>
          <a:off x="15694841" y="1821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8" name="直線コネクタ 807">
          <a:extLst>
            <a:ext uri="{FF2B5EF4-FFF2-40B4-BE49-F238E27FC236}">
              <a16:creationId xmlns:a16="http://schemas.microsoft.com/office/drawing/2014/main" id="{C2CE7D3C-0470-40FA-B8C2-A54FE1AAB43A}"/>
            </a:ext>
          </a:extLst>
        </xdr:cNvPr>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9" name="テキスト ボックス 808">
          <a:extLst>
            <a:ext uri="{FF2B5EF4-FFF2-40B4-BE49-F238E27FC236}">
              <a16:creationId xmlns:a16="http://schemas.microsoft.com/office/drawing/2014/main" id="{75632790-FEBC-4C10-BEA3-47563D671A4F}"/>
            </a:ext>
          </a:extLst>
        </xdr:cNvPr>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0" name="直線コネクタ 809">
          <a:extLst>
            <a:ext uri="{FF2B5EF4-FFF2-40B4-BE49-F238E27FC236}">
              <a16:creationId xmlns:a16="http://schemas.microsoft.com/office/drawing/2014/main" id="{87571E45-0A14-483C-A7A6-0EF35F67BE2B}"/>
            </a:ext>
          </a:extLst>
        </xdr:cNvPr>
        <xdr:cNvCxnSpPr/>
      </xdr:nvCxnSpPr>
      <xdr:spPr>
        <a:xfrm>
          <a:off x="16093440" y="17788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1" name="テキスト ボックス 810">
          <a:extLst>
            <a:ext uri="{FF2B5EF4-FFF2-40B4-BE49-F238E27FC236}">
              <a16:creationId xmlns:a16="http://schemas.microsoft.com/office/drawing/2014/main" id="{3EA59C91-D8E3-4865-B49B-2D52DAB779D3}"/>
            </a:ext>
          </a:extLst>
        </xdr:cNvPr>
        <xdr:cNvSpPr txBox="1"/>
      </xdr:nvSpPr>
      <xdr:spPr>
        <a:xfrm>
          <a:off x="15694841" y="1765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33BB3EC8-5A8E-4CB5-9AAC-0126994BF311}"/>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51E26E99-B40F-43D1-9C5E-8B0964660209}"/>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4" name="直線コネクタ 813">
          <a:extLst>
            <a:ext uri="{FF2B5EF4-FFF2-40B4-BE49-F238E27FC236}">
              <a16:creationId xmlns:a16="http://schemas.microsoft.com/office/drawing/2014/main" id="{F417102B-2641-4EF7-9771-3ECBC0FEA524}"/>
            </a:ext>
          </a:extLst>
        </xdr:cNvPr>
        <xdr:cNvCxnSpPr/>
      </xdr:nvCxnSpPr>
      <xdr:spPr>
        <a:xfrm>
          <a:off x="16093440" y="17232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5" name="テキスト ボックス 814">
          <a:extLst>
            <a:ext uri="{FF2B5EF4-FFF2-40B4-BE49-F238E27FC236}">
              <a16:creationId xmlns:a16="http://schemas.microsoft.com/office/drawing/2014/main" id="{97C8486A-F053-4C14-AFAE-6CE2411C1DEA}"/>
            </a:ext>
          </a:extLst>
        </xdr:cNvPr>
        <xdr:cNvSpPr txBox="1"/>
      </xdr:nvSpPr>
      <xdr:spPr>
        <a:xfrm>
          <a:off x="15694841" y="17094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6" name="直線コネクタ 815">
          <a:extLst>
            <a:ext uri="{FF2B5EF4-FFF2-40B4-BE49-F238E27FC236}">
              <a16:creationId xmlns:a16="http://schemas.microsoft.com/office/drawing/2014/main" id="{50B8522C-F52A-466F-9569-1964A25E1785}"/>
            </a:ext>
          </a:extLst>
        </xdr:cNvPr>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7" name="テキスト ボックス 816">
          <a:extLst>
            <a:ext uri="{FF2B5EF4-FFF2-40B4-BE49-F238E27FC236}">
              <a16:creationId xmlns:a16="http://schemas.microsoft.com/office/drawing/2014/main" id="{B7F720F9-41E3-455E-A98D-40AE5CFB386B}"/>
            </a:ext>
          </a:extLst>
        </xdr:cNvPr>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18" name="直線コネクタ 817">
          <a:extLst>
            <a:ext uri="{FF2B5EF4-FFF2-40B4-BE49-F238E27FC236}">
              <a16:creationId xmlns:a16="http://schemas.microsoft.com/office/drawing/2014/main" id="{8476E7E3-F8B9-4954-ABCD-E9B51AFDAB1C}"/>
            </a:ext>
          </a:extLst>
        </xdr:cNvPr>
        <xdr:cNvCxnSpPr/>
      </xdr:nvCxnSpPr>
      <xdr:spPr>
        <a:xfrm>
          <a:off x="16093440" y="166725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19" name="テキスト ボックス 818">
          <a:extLst>
            <a:ext uri="{FF2B5EF4-FFF2-40B4-BE49-F238E27FC236}">
              <a16:creationId xmlns:a16="http://schemas.microsoft.com/office/drawing/2014/main" id="{54A6AED7-9694-4BD0-9B3A-33A152B4B294}"/>
            </a:ext>
          </a:extLst>
        </xdr:cNvPr>
        <xdr:cNvSpPr txBox="1"/>
      </xdr:nvSpPr>
      <xdr:spPr>
        <a:xfrm>
          <a:off x="1569484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82D85CBB-57C0-469D-B8FB-97DD7227590F}"/>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E9C09A72-731A-4956-9B98-C340E7146504}"/>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49CAE036-FB3E-499A-A816-572A709D4F8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823" name="直線コネクタ 822">
          <a:extLst>
            <a:ext uri="{FF2B5EF4-FFF2-40B4-BE49-F238E27FC236}">
              <a16:creationId xmlns:a16="http://schemas.microsoft.com/office/drawing/2014/main" id="{D1DDBA3A-18AC-4CA6-BBB5-85CAAC4A1E7D}"/>
            </a:ext>
          </a:extLst>
        </xdr:cNvPr>
        <xdr:cNvCxnSpPr/>
      </xdr:nvCxnSpPr>
      <xdr:spPr>
        <a:xfrm flipV="1">
          <a:off x="19509104" y="16820198"/>
          <a:ext cx="0" cy="133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24" name="【庁舎】&#10;一人当たり面積最小値テキスト">
          <a:extLst>
            <a:ext uri="{FF2B5EF4-FFF2-40B4-BE49-F238E27FC236}">
              <a16:creationId xmlns:a16="http://schemas.microsoft.com/office/drawing/2014/main" id="{D30E9D4F-8885-4014-8D51-61E2BF5EEDF1}"/>
            </a:ext>
          </a:extLst>
        </xdr:cNvPr>
        <xdr:cNvSpPr txBox="1"/>
      </xdr:nvSpPr>
      <xdr:spPr>
        <a:xfrm>
          <a:off x="1954784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25" name="直線コネクタ 824">
          <a:extLst>
            <a:ext uri="{FF2B5EF4-FFF2-40B4-BE49-F238E27FC236}">
              <a16:creationId xmlns:a16="http://schemas.microsoft.com/office/drawing/2014/main" id="{9AA75FF0-1CCA-4873-8127-FC5B174387B3}"/>
            </a:ext>
          </a:extLst>
        </xdr:cNvPr>
        <xdr:cNvCxnSpPr/>
      </xdr:nvCxnSpPr>
      <xdr:spPr>
        <a:xfrm>
          <a:off x="1944370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826" name="【庁舎】&#10;一人当たり面積最大値テキスト">
          <a:extLst>
            <a:ext uri="{FF2B5EF4-FFF2-40B4-BE49-F238E27FC236}">
              <a16:creationId xmlns:a16="http://schemas.microsoft.com/office/drawing/2014/main" id="{BFB9513D-D675-4B85-B153-E6BACC589E80}"/>
            </a:ext>
          </a:extLst>
        </xdr:cNvPr>
        <xdr:cNvSpPr txBox="1"/>
      </xdr:nvSpPr>
      <xdr:spPr>
        <a:xfrm>
          <a:off x="19547840" y="1659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827" name="直線コネクタ 826">
          <a:extLst>
            <a:ext uri="{FF2B5EF4-FFF2-40B4-BE49-F238E27FC236}">
              <a16:creationId xmlns:a16="http://schemas.microsoft.com/office/drawing/2014/main" id="{3E0E6AFD-A5EA-4AB2-A55F-2D1DA6C75CFB}"/>
            </a:ext>
          </a:extLst>
        </xdr:cNvPr>
        <xdr:cNvCxnSpPr/>
      </xdr:nvCxnSpPr>
      <xdr:spPr>
        <a:xfrm>
          <a:off x="19443700" y="168201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828" name="【庁舎】&#10;一人当たり面積平均値テキスト">
          <a:extLst>
            <a:ext uri="{FF2B5EF4-FFF2-40B4-BE49-F238E27FC236}">
              <a16:creationId xmlns:a16="http://schemas.microsoft.com/office/drawing/2014/main" id="{C614E5A3-E1F1-4F13-953D-0C8F44E47CE5}"/>
            </a:ext>
          </a:extLst>
        </xdr:cNvPr>
        <xdr:cNvSpPr txBox="1"/>
      </xdr:nvSpPr>
      <xdr:spPr>
        <a:xfrm>
          <a:off x="19547840" y="1760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29" name="フローチャート: 判断 828">
          <a:extLst>
            <a:ext uri="{FF2B5EF4-FFF2-40B4-BE49-F238E27FC236}">
              <a16:creationId xmlns:a16="http://schemas.microsoft.com/office/drawing/2014/main" id="{1D1C6275-899A-4B30-B142-F02265303AD4}"/>
            </a:ext>
          </a:extLst>
        </xdr:cNvPr>
        <xdr:cNvSpPr/>
      </xdr:nvSpPr>
      <xdr:spPr>
        <a:xfrm>
          <a:off x="19458940" y="1775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830" name="フローチャート: 判断 829">
          <a:extLst>
            <a:ext uri="{FF2B5EF4-FFF2-40B4-BE49-F238E27FC236}">
              <a16:creationId xmlns:a16="http://schemas.microsoft.com/office/drawing/2014/main" id="{5479A155-7C5E-4AE4-A1C9-32844DD36CA2}"/>
            </a:ext>
          </a:extLst>
        </xdr:cNvPr>
        <xdr:cNvSpPr/>
      </xdr:nvSpPr>
      <xdr:spPr>
        <a:xfrm>
          <a:off x="18735040" y="177719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831" name="フローチャート: 判断 830">
          <a:extLst>
            <a:ext uri="{FF2B5EF4-FFF2-40B4-BE49-F238E27FC236}">
              <a16:creationId xmlns:a16="http://schemas.microsoft.com/office/drawing/2014/main" id="{F9EA147E-9E31-4CDD-AE23-2FD409342157}"/>
            </a:ext>
          </a:extLst>
        </xdr:cNvPr>
        <xdr:cNvSpPr/>
      </xdr:nvSpPr>
      <xdr:spPr>
        <a:xfrm>
          <a:off x="17937480" y="1777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832" name="フローチャート: 判断 831">
          <a:extLst>
            <a:ext uri="{FF2B5EF4-FFF2-40B4-BE49-F238E27FC236}">
              <a16:creationId xmlns:a16="http://schemas.microsoft.com/office/drawing/2014/main" id="{40CEED58-36D3-4007-B6AC-98EF9960C412}"/>
            </a:ext>
          </a:extLst>
        </xdr:cNvPr>
        <xdr:cNvSpPr/>
      </xdr:nvSpPr>
      <xdr:spPr>
        <a:xfrm>
          <a:off x="17162780" y="177733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833" name="フローチャート: 判断 832">
          <a:extLst>
            <a:ext uri="{FF2B5EF4-FFF2-40B4-BE49-F238E27FC236}">
              <a16:creationId xmlns:a16="http://schemas.microsoft.com/office/drawing/2014/main" id="{3D7DA1F0-580C-4E90-AD3F-882407280DD4}"/>
            </a:ext>
          </a:extLst>
        </xdr:cNvPr>
        <xdr:cNvSpPr/>
      </xdr:nvSpPr>
      <xdr:spPr>
        <a:xfrm>
          <a:off x="16388080" y="177938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DCD105E-1E59-49A0-8138-09BD79D3E639}"/>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CAC31253-52EA-4C96-AD53-6B3E38B54654}"/>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658BB829-6B4C-47E8-89C4-D40F12A4891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825279BC-3F30-4E8F-8D21-6DC2E40ADEF4}"/>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2A8F4D31-DC6F-4BB3-A38C-261843C5F87C}"/>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105411</xdr:rowOff>
    </xdr:from>
    <xdr:to>
      <xdr:col>116</xdr:col>
      <xdr:colOff>114300</xdr:colOff>
      <xdr:row>107</xdr:row>
      <xdr:rowOff>35561</xdr:rowOff>
    </xdr:to>
    <xdr:sp macro="" textlink="">
      <xdr:nvSpPr>
        <xdr:cNvPr id="839" name="楕円 838">
          <a:extLst>
            <a:ext uri="{FF2B5EF4-FFF2-40B4-BE49-F238E27FC236}">
              <a16:creationId xmlns:a16="http://schemas.microsoft.com/office/drawing/2014/main" id="{E4C80531-1F0B-4C36-8A44-7C7FC9993702}"/>
            </a:ext>
          </a:extLst>
        </xdr:cNvPr>
        <xdr:cNvSpPr/>
      </xdr:nvSpPr>
      <xdr:spPr>
        <a:xfrm>
          <a:off x="19458940" y="17875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83838</xdr:rowOff>
    </xdr:from>
    <xdr:ext cx="469744" cy="259045"/>
    <xdr:sp macro="" textlink="">
      <xdr:nvSpPr>
        <xdr:cNvPr id="840" name="【庁舎】&#10;一人当たり面積該当値テキスト">
          <a:extLst>
            <a:ext uri="{FF2B5EF4-FFF2-40B4-BE49-F238E27FC236}">
              <a16:creationId xmlns:a16="http://schemas.microsoft.com/office/drawing/2014/main" id="{F7D3FDFA-8F10-4718-9D69-27DAB7523F3B}"/>
            </a:ext>
          </a:extLst>
        </xdr:cNvPr>
        <xdr:cNvSpPr txBox="1"/>
      </xdr:nvSpPr>
      <xdr:spPr>
        <a:xfrm>
          <a:off x="19547840" y="1785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111125</xdr:rowOff>
    </xdr:from>
    <xdr:to>
      <xdr:col>112</xdr:col>
      <xdr:colOff>38100</xdr:colOff>
      <xdr:row>107</xdr:row>
      <xdr:rowOff>41275</xdr:rowOff>
    </xdr:to>
    <xdr:sp macro="" textlink="">
      <xdr:nvSpPr>
        <xdr:cNvPr id="841" name="楕円 840">
          <a:extLst>
            <a:ext uri="{FF2B5EF4-FFF2-40B4-BE49-F238E27FC236}">
              <a16:creationId xmlns:a16="http://schemas.microsoft.com/office/drawing/2014/main" id="{8734497F-627F-486E-B226-A4E0390E48D9}"/>
            </a:ext>
          </a:extLst>
        </xdr:cNvPr>
        <xdr:cNvSpPr/>
      </xdr:nvSpPr>
      <xdr:spPr>
        <a:xfrm>
          <a:off x="18735040" y="178809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156211</xdr:rowOff>
    </xdr:from>
    <xdr:to>
      <xdr:col>116</xdr:col>
      <xdr:colOff>63500</xdr:colOff>
      <xdr:row>106</xdr:row>
      <xdr:rowOff>161925</xdr:rowOff>
    </xdr:to>
    <xdr:cxnSp macro="">
      <xdr:nvCxnSpPr>
        <xdr:cNvPr id="842" name="直線コネクタ 841">
          <a:extLst>
            <a:ext uri="{FF2B5EF4-FFF2-40B4-BE49-F238E27FC236}">
              <a16:creationId xmlns:a16="http://schemas.microsoft.com/office/drawing/2014/main" id="{CECF7BBC-0B66-4C58-8C39-8E3D363B0B25}"/>
            </a:ext>
          </a:extLst>
        </xdr:cNvPr>
        <xdr:cNvCxnSpPr/>
      </xdr:nvCxnSpPr>
      <xdr:spPr>
        <a:xfrm flipV="1">
          <a:off x="18778220" y="17926051"/>
          <a:ext cx="73152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108268</xdr:rowOff>
    </xdr:from>
    <xdr:to>
      <xdr:col>107</xdr:col>
      <xdr:colOff>101600</xdr:colOff>
      <xdr:row>107</xdr:row>
      <xdr:rowOff>38418</xdr:rowOff>
    </xdr:to>
    <xdr:sp macro="" textlink="">
      <xdr:nvSpPr>
        <xdr:cNvPr id="843" name="楕円 842">
          <a:extLst>
            <a:ext uri="{FF2B5EF4-FFF2-40B4-BE49-F238E27FC236}">
              <a16:creationId xmlns:a16="http://schemas.microsoft.com/office/drawing/2014/main" id="{37ADCC0D-356F-4AB3-A25F-B1E998F53AB4}"/>
            </a:ext>
          </a:extLst>
        </xdr:cNvPr>
        <xdr:cNvSpPr/>
      </xdr:nvSpPr>
      <xdr:spPr>
        <a:xfrm>
          <a:off x="17937480" y="178781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159068</xdr:rowOff>
    </xdr:from>
    <xdr:to>
      <xdr:col>111</xdr:col>
      <xdr:colOff>177800</xdr:colOff>
      <xdr:row>106</xdr:row>
      <xdr:rowOff>161925</xdr:rowOff>
    </xdr:to>
    <xdr:cxnSp macro="">
      <xdr:nvCxnSpPr>
        <xdr:cNvPr id="844" name="直線コネクタ 843">
          <a:extLst>
            <a:ext uri="{FF2B5EF4-FFF2-40B4-BE49-F238E27FC236}">
              <a16:creationId xmlns:a16="http://schemas.microsoft.com/office/drawing/2014/main" id="{458297B2-E8E4-4B1A-A8FC-EB709900BF7B}"/>
            </a:ext>
          </a:extLst>
        </xdr:cNvPr>
        <xdr:cNvCxnSpPr/>
      </xdr:nvCxnSpPr>
      <xdr:spPr>
        <a:xfrm>
          <a:off x="17988280" y="17928908"/>
          <a:ext cx="78994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845" name="楕円 844">
          <a:extLst>
            <a:ext uri="{FF2B5EF4-FFF2-40B4-BE49-F238E27FC236}">
              <a16:creationId xmlns:a16="http://schemas.microsoft.com/office/drawing/2014/main" id="{A4B99D6F-6743-421D-930F-57B0C8F28A2E}"/>
            </a:ext>
          </a:extLst>
        </xdr:cNvPr>
        <xdr:cNvSpPr/>
      </xdr:nvSpPr>
      <xdr:spPr>
        <a:xfrm>
          <a:off x="17162780" y="178866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159068</xdr:rowOff>
    </xdr:from>
    <xdr:to>
      <xdr:col>107</xdr:col>
      <xdr:colOff>50800</xdr:colOff>
      <xdr:row>106</xdr:row>
      <xdr:rowOff>167639</xdr:rowOff>
    </xdr:to>
    <xdr:cxnSp macro="">
      <xdr:nvCxnSpPr>
        <xdr:cNvPr id="846" name="直線コネクタ 845">
          <a:extLst>
            <a:ext uri="{FF2B5EF4-FFF2-40B4-BE49-F238E27FC236}">
              <a16:creationId xmlns:a16="http://schemas.microsoft.com/office/drawing/2014/main" id="{07C2BF79-569B-4BBA-A810-2D2F43D9009E}"/>
            </a:ext>
          </a:extLst>
        </xdr:cNvPr>
        <xdr:cNvCxnSpPr/>
      </xdr:nvCxnSpPr>
      <xdr:spPr>
        <a:xfrm flipV="1">
          <a:off x="17213580" y="17928908"/>
          <a:ext cx="7747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122555</xdr:rowOff>
    </xdr:from>
    <xdr:to>
      <xdr:col>98</xdr:col>
      <xdr:colOff>38100</xdr:colOff>
      <xdr:row>107</xdr:row>
      <xdr:rowOff>52705</xdr:rowOff>
    </xdr:to>
    <xdr:sp macro="" textlink="">
      <xdr:nvSpPr>
        <xdr:cNvPr id="847" name="楕円 846">
          <a:extLst>
            <a:ext uri="{FF2B5EF4-FFF2-40B4-BE49-F238E27FC236}">
              <a16:creationId xmlns:a16="http://schemas.microsoft.com/office/drawing/2014/main" id="{2CB02FFD-4AD7-42F2-AD1F-EE510E7E9517}"/>
            </a:ext>
          </a:extLst>
        </xdr:cNvPr>
        <xdr:cNvSpPr/>
      </xdr:nvSpPr>
      <xdr:spPr>
        <a:xfrm>
          <a:off x="16388080" y="178923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167639</xdr:rowOff>
    </xdr:from>
    <xdr:to>
      <xdr:col>102</xdr:col>
      <xdr:colOff>114300</xdr:colOff>
      <xdr:row>107</xdr:row>
      <xdr:rowOff>1905</xdr:rowOff>
    </xdr:to>
    <xdr:cxnSp macro="">
      <xdr:nvCxnSpPr>
        <xdr:cNvPr id="848" name="直線コネクタ 847">
          <a:extLst>
            <a:ext uri="{FF2B5EF4-FFF2-40B4-BE49-F238E27FC236}">
              <a16:creationId xmlns:a16="http://schemas.microsoft.com/office/drawing/2014/main" id="{86D0EB9B-4775-451D-8D63-984C62FE4D1A}"/>
            </a:ext>
          </a:extLst>
        </xdr:cNvPr>
        <xdr:cNvCxnSpPr/>
      </xdr:nvCxnSpPr>
      <xdr:spPr>
        <a:xfrm flipV="1">
          <a:off x="16431260" y="17937479"/>
          <a:ext cx="78232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116381</xdr:rowOff>
    </xdr:from>
    <xdr:ext cx="469744" cy="259045"/>
    <xdr:sp macro="" textlink="">
      <xdr:nvSpPr>
        <xdr:cNvPr id="849" name="n_1aveValue【庁舎】&#10;一人当たり面積">
          <a:extLst>
            <a:ext uri="{FF2B5EF4-FFF2-40B4-BE49-F238E27FC236}">
              <a16:creationId xmlns:a16="http://schemas.microsoft.com/office/drawing/2014/main" id="{0323F280-82C1-46FE-8783-5EF3A1867815}"/>
            </a:ext>
          </a:extLst>
        </xdr:cNvPr>
        <xdr:cNvSpPr txBox="1"/>
      </xdr:nvSpPr>
      <xdr:spPr>
        <a:xfrm>
          <a:off x="18561127" y="1755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124953</xdr:rowOff>
    </xdr:from>
    <xdr:ext cx="469744" cy="259045"/>
    <xdr:sp macro="" textlink="">
      <xdr:nvSpPr>
        <xdr:cNvPr id="850" name="n_2aveValue【庁舎】&#10;一人当たり面積">
          <a:extLst>
            <a:ext uri="{FF2B5EF4-FFF2-40B4-BE49-F238E27FC236}">
              <a16:creationId xmlns:a16="http://schemas.microsoft.com/office/drawing/2014/main" id="{19EF10A8-28EC-48E4-AE6E-7E5DB1183CDB}"/>
            </a:ext>
          </a:extLst>
        </xdr:cNvPr>
        <xdr:cNvSpPr txBox="1"/>
      </xdr:nvSpPr>
      <xdr:spPr>
        <a:xfrm>
          <a:off x="17776267" y="1755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117809</xdr:rowOff>
    </xdr:from>
    <xdr:ext cx="469744" cy="259045"/>
    <xdr:sp macro="" textlink="">
      <xdr:nvSpPr>
        <xdr:cNvPr id="851" name="n_3aveValue【庁舎】&#10;一人当たり面積">
          <a:extLst>
            <a:ext uri="{FF2B5EF4-FFF2-40B4-BE49-F238E27FC236}">
              <a16:creationId xmlns:a16="http://schemas.microsoft.com/office/drawing/2014/main" id="{380346D4-E73D-44B5-B555-9B6CFD38AD73}"/>
            </a:ext>
          </a:extLst>
        </xdr:cNvPr>
        <xdr:cNvSpPr txBox="1"/>
      </xdr:nvSpPr>
      <xdr:spPr>
        <a:xfrm>
          <a:off x="17001567" y="17552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142098</xdr:rowOff>
    </xdr:from>
    <xdr:ext cx="469744" cy="259045"/>
    <xdr:sp macro="" textlink="">
      <xdr:nvSpPr>
        <xdr:cNvPr id="852" name="n_4aveValue【庁舎】&#10;一人当たり面積">
          <a:extLst>
            <a:ext uri="{FF2B5EF4-FFF2-40B4-BE49-F238E27FC236}">
              <a16:creationId xmlns:a16="http://schemas.microsoft.com/office/drawing/2014/main" id="{5F936EFC-F5EB-4CC8-8DC0-60BFCCDB71C2}"/>
            </a:ext>
          </a:extLst>
        </xdr:cNvPr>
        <xdr:cNvSpPr txBox="1"/>
      </xdr:nvSpPr>
      <xdr:spPr>
        <a:xfrm>
          <a:off x="16226867" y="1757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32402</xdr:rowOff>
    </xdr:from>
    <xdr:ext cx="469744" cy="259045"/>
    <xdr:sp macro="" textlink="">
      <xdr:nvSpPr>
        <xdr:cNvPr id="853" name="n_1mainValue【庁舎】&#10;一人当たり面積">
          <a:extLst>
            <a:ext uri="{FF2B5EF4-FFF2-40B4-BE49-F238E27FC236}">
              <a16:creationId xmlns:a16="http://schemas.microsoft.com/office/drawing/2014/main" id="{43A1D04A-D86F-4ABE-A1DC-ED605B71EBDE}"/>
            </a:ext>
          </a:extLst>
        </xdr:cNvPr>
        <xdr:cNvSpPr txBox="1"/>
      </xdr:nvSpPr>
      <xdr:spPr>
        <a:xfrm>
          <a:off x="18561127" y="1796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29545</xdr:rowOff>
    </xdr:from>
    <xdr:ext cx="469744" cy="259045"/>
    <xdr:sp macro="" textlink="">
      <xdr:nvSpPr>
        <xdr:cNvPr id="854" name="n_2mainValue【庁舎】&#10;一人当たり面積">
          <a:extLst>
            <a:ext uri="{FF2B5EF4-FFF2-40B4-BE49-F238E27FC236}">
              <a16:creationId xmlns:a16="http://schemas.microsoft.com/office/drawing/2014/main" id="{2F5D265D-05CB-42C1-B244-16151CE51536}"/>
            </a:ext>
          </a:extLst>
        </xdr:cNvPr>
        <xdr:cNvSpPr txBox="1"/>
      </xdr:nvSpPr>
      <xdr:spPr>
        <a:xfrm>
          <a:off x="17776267" y="1796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38116</xdr:rowOff>
    </xdr:from>
    <xdr:ext cx="469744" cy="259045"/>
    <xdr:sp macro="" textlink="">
      <xdr:nvSpPr>
        <xdr:cNvPr id="855" name="n_3mainValue【庁舎】&#10;一人当たり面積">
          <a:extLst>
            <a:ext uri="{FF2B5EF4-FFF2-40B4-BE49-F238E27FC236}">
              <a16:creationId xmlns:a16="http://schemas.microsoft.com/office/drawing/2014/main" id="{E7129106-49F9-44BC-BE2F-AB731A4E4756}"/>
            </a:ext>
          </a:extLst>
        </xdr:cNvPr>
        <xdr:cNvSpPr txBox="1"/>
      </xdr:nvSpPr>
      <xdr:spPr>
        <a:xfrm>
          <a:off x="17001567" y="179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43832</xdr:rowOff>
    </xdr:from>
    <xdr:ext cx="469744" cy="259045"/>
    <xdr:sp macro="" textlink="">
      <xdr:nvSpPr>
        <xdr:cNvPr id="856" name="n_4mainValue【庁舎】&#10;一人当たり面積">
          <a:extLst>
            <a:ext uri="{FF2B5EF4-FFF2-40B4-BE49-F238E27FC236}">
              <a16:creationId xmlns:a16="http://schemas.microsoft.com/office/drawing/2014/main" id="{204C01FB-1E1C-4866-A87C-021C20146946}"/>
            </a:ext>
          </a:extLst>
        </xdr:cNvPr>
        <xdr:cNvSpPr txBox="1"/>
      </xdr:nvSpPr>
      <xdr:spPr>
        <a:xfrm>
          <a:off x="16226867" y="1798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6FCEBE70-1734-4885-A3FC-88FB88E9B4A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88605736-A6D0-4978-BBA7-18EA504997EF}"/>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AA96A1E2-794E-4C8F-A64C-D0BE43C7DD7E}"/>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t>類似団体と比較して、有形固定資産減価償却率が特に高くなっている施設は「体育館・プール」、「市民会館」、「消防施設」であり、それぞれの減価償却率は</a:t>
          </a:r>
          <a:r>
            <a:rPr lang="en-US" altLang="ja-JP"/>
            <a:t>89.9%</a:t>
          </a:r>
          <a:r>
            <a:rPr lang="ja-JP" altLang="en-US"/>
            <a:t>、</a:t>
          </a:r>
          <a:r>
            <a:rPr lang="en-US" altLang="ja-JP"/>
            <a:t>86.6%</a:t>
          </a:r>
          <a:r>
            <a:rPr lang="ja-JP" altLang="en-US"/>
            <a:t>、</a:t>
          </a:r>
          <a:r>
            <a:rPr lang="en-US" altLang="ja-JP"/>
            <a:t>85.5%</a:t>
          </a:r>
          <a:r>
            <a:rPr lang="ja-JP" altLang="en-US"/>
            <a:t>に達している。</a:t>
          </a:r>
          <a:endParaRPr lang="en-US" altLang="ja-JP"/>
        </a:p>
        <a:p>
          <a:r>
            <a:rPr lang="ja-JP" altLang="ja-JP" sz="1100">
              <a:solidFill>
                <a:schemeClr val="dk1"/>
              </a:solidFill>
              <a:effectLst/>
              <a:latin typeface="+mn-lt"/>
              <a:ea typeface="+mn-ea"/>
              <a:cs typeface="+mn-cs"/>
            </a:rPr>
            <a:t>「体育館・プール」</a:t>
          </a:r>
          <a:r>
            <a:rPr lang="ja-JP" altLang="en-US" sz="1100">
              <a:solidFill>
                <a:schemeClr val="dk1"/>
              </a:solidFill>
              <a:effectLst/>
              <a:latin typeface="+mn-lt"/>
              <a:ea typeface="+mn-ea"/>
              <a:cs typeface="+mn-cs"/>
            </a:rPr>
            <a:t>については、平田町内の地区体育館を令和</a:t>
          </a:r>
          <a:r>
            <a:rPr lang="en-US" altLang="ja-JP" sz="1100">
              <a:solidFill>
                <a:schemeClr val="dk1"/>
              </a:solidFill>
              <a:effectLst/>
              <a:latin typeface="+mn-lt"/>
              <a:ea typeface="+mn-ea"/>
              <a:cs typeface="+mn-cs"/>
            </a:rPr>
            <a:t>5</a:t>
          </a:r>
          <a:r>
            <a:rPr lang="ja-JP" altLang="en-US" sz="1100">
              <a:solidFill>
                <a:schemeClr val="dk1"/>
              </a:solidFill>
              <a:effectLst/>
              <a:latin typeface="+mn-lt"/>
              <a:ea typeface="+mn-ea"/>
              <a:cs typeface="+mn-cs"/>
            </a:rPr>
            <a:t>年度中に全て廃止するとともに、平田体育館を長寿命化更新し集約化を図る。「市民会館」に該当する施設は、築年数が</a:t>
          </a:r>
          <a:r>
            <a:rPr lang="en-US" altLang="ja-JP" sz="1100">
              <a:solidFill>
                <a:schemeClr val="dk1"/>
              </a:solidFill>
              <a:effectLst/>
              <a:latin typeface="+mn-lt"/>
              <a:ea typeface="+mn-ea"/>
              <a:cs typeface="+mn-cs"/>
            </a:rPr>
            <a:t>40</a:t>
          </a:r>
          <a:r>
            <a:rPr lang="ja-JP" altLang="en-US" sz="1100">
              <a:solidFill>
                <a:schemeClr val="dk1"/>
              </a:solidFill>
              <a:effectLst/>
              <a:latin typeface="+mn-lt"/>
              <a:ea typeface="+mn-ea"/>
              <a:cs typeface="+mn-cs"/>
            </a:rPr>
            <a:t>年を超過する文化会館のみであり、</a:t>
          </a:r>
          <a:r>
            <a:rPr lang="ja-JP" altLang="en-US"/>
            <a:t>施設の老朽度、地域性、市民ニーズ、必要性等を踏まえ、周辺の施設との集約化、多機能化、機能転換等を検討していく。</a:t>
          </a:r>
          <a:endParaRPr lang="en-US" altLang="ja-JP"/>
        </a:p>
        <a:p>
          <a:r>
            <a:rPr lang="ja-JP" altLang="en-US"/>
            <a:t>「消防施設」のうち、防災施設・消防施設についてはその必要性から存続を図っていくが、消防車、水防倉庫について老朽化しているものは適宜更新していく。</a:t>
          </a:r>
          <a:endParaRPr lang="en-US" altLang="ja-JP"/>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その他の施設についても</a:t>
          </a:r>
          <a:r>
            <a:rPr lang="ja-JP" altLang="en-US" sz="1100">
              <a:solidFill>
                <a:schemeClr val="dk1"/>
              </a:solidFill>
              <a:effectLst/>
              <a:latin typeface="+mn-lt"/>
              <a:ea typeface="+mn-ea"/>
              <a:cs typeface="+mn-cs"/>
            </a:rPr>
            <a:t>公共施設等総合管理計画に基づき</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施設の</a:t>
          </a:r>
          <a:r>
            <a:rPr lang="ja-JP" altLang="ja-JP" sz="1100">
              <a:solidFill>
                <a:schemeClr val="dk1"/>
              </a:solidFill>
              <a:effectLst/>
              <a:latin typeface="+mn-lt"/>
              <a:ea typeface="+mn-ea"/>
              <a:cs typeface="+mn-cs"/>
            </a:rPr>
            <a:t>老朽度、地域性、市民のニーズ、</a:t>
          </a:r>
          <a:r>
            <a:rPr lang="ja-JP" altLang="en-US" sz="1100">
              <a:solidFill>
                <a:schemeClr val="dk1"/>
              </a:solidFill>
              <a:effectLst/>
              <a:latin typeface="+mn-lt"/>
              <a:ea typeface="+mn-ea"/>
              <a:cs typeface="+mn-cs"/>
            </a:rPr>
            <a:t>利用状況、</a:t>
          </a:r>
          <a:r>
            <a:rPr lang="ja-JP" altLang="ja-JP" sz="1100">
              <a:solidFill>
                <a:schemeClr val="dk1"/>
              </a:solidFill>
              <a:effectLst/>
              <a:latin typeface="+mn-lt"/>
              <a:ea typeface="+mn-ea"/>
              <a:cs typeface="+mn-cs"/>
            </a:rPr>
            <a:t>必要性などを総合的に考慮し、周辺施設との集約化・多機能化や機能転換を検討していく。</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97228\Box\11108_10_&#24193;&#20869;&#29992;\&#36001;&#25919;&#20418;\&#36001;&#25919;&#20418;\06_&#36001;&#25919;&#20418;&#12381;&#12398;&#20182;\08_&#36001;&#25919;&#29366;&#27841;&#36039;&#26009;&#38598;\R5\22_&#24066;&#30010;&#26449;&#22238;&#31572;&#65288;&#65298;&#22238;&#30446;&#65289;\21_&#28023;&#27941;&#24066;&#9679;&#9675;\&#12304;&#36001;&#25919;&#29366;&#27841;&#36039;&#26009;&#38598;&#12305;_212211_&#28023;&#27941;&#24066;_2022(2&#22238;&#30446;)&#20998;&#26512;&#27396;&#20837;&#21147;&#65288;&#20877;&#65289;.xlsx" TargetMode="External"/><Relationship Id="rId1" Type="http://schemas.openxmlformats.org/officeDocument/2006/relationships/externalLinkPath" Target="/Users/p97228/Box/11108_10_&#24193;&#20869;&#29992;/&#36001;&#25919;&#20418;/&#36001;&#25919;&#20418;/06_&#36001;&#25919;&#20418;&#12381;&#12398;&#20182;/08_&#36001;&#25919;&#29366;&#27841;&#36039;&#26009;&#38598;/R5/22_&#24066;&#30010;&#26449;&#22238;&#31572;&#65288;&#65298;&#22238;&#30446;&#65289;/21_&#28023;&#27941;&#24066;&#9679;&#9675;/&#12304;&#36001;&#25919;&#29366;&#27841;&#36039;&#26009;&#38598;&#12305;_212211_&#28023;&#27941;&#24066;_2022(2&#22238;&#30446;)&#20998;&#26512;&#27396;&#20837;&#21147;&#65288;&#2087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62.4</v>
          </cell>
          <cell r="BX51">
            <v>49.4</v>
          </cell>
          <cell r="CF51">
            <v>49.2</v>
          </cell>
          <cell r="CN51">
            <v>32.5</v>
          </cell>
          <cell r="CV51">
            <v>32.700000000000003</v>
          </cell>
        </row>
        <row r="53">
          <cell r="BP53">
            <v>61.1</v>
          </cell>
          <cell r="BX53">
            <v>64</v>
          </cell>
          <cell r="CF53">
            <v>64.900000000000006</v>
          </cell>
          <cell r="CN53">
            <v>67.099999999999994</v>
          </cell>
          <cell r="CV53">
            <v>68.8</v>
          </cell>
        </row>
        <row r="55">
          <cell r="AN55" t="str">
            <v>類似団体内平均値</v>
          </cell>
          <cell r="BP55">
            <v>48</v>
          </cell>
          <cell r="BX55">
            <v>49.1</v>
          </cell>
          <cell r="CF55">
            <v>41.5</v>
          </cell>
          <cell r="CN55">
            <v>25.2</v>
          </cell>
          <cell r="CV55">
            <v>15.7</v>
          </cell>
        </row>
        <row r="57">
          <cell r="BP57">
            <v>60.8</v>
          </cell>
          <cell r="BX57">
            <v>61</v>
          </cell>
          <cell r="CF57">
            <v>61.7</v>
          </cell>
          <cell r="CN57">
            <v>62.5</v>
          </cell>
          <cell r="CV57">
            <v>65</v>
          </cell>
        </row>
        <row r="72">
          <cell r="BP72" t="str">
            <v>H30</v>
          </cell>
          <cell r="BX72" t="str">
            <v>R01</v>
          </cell>
          <cell r="CF72" t="str">
            <v>R02</v>
          </cell>
          <cell r="CN72" t="str">
            <v>R03</v>
          </cell>
          <cell r="CV72" t="str">
            <v>R04</v>
          </cell>
        </row>
        <row r="73">
          <cell r="AN73" t="str">
            <v>当該団体値</v>
          </cell>
          <cell r="BP73">
            <v>62.4</v>
          </cell>
          <cell r="BX73">
            <v>49.4</v>
          </cell>
          <cell r="CF73">
            <v>49.2</v>
          </cell>
          <cell r="CN73">
            <v>32.5</v>
          </cell>
          <cell r="CV73">
            <v>32.700000000000003</v>
          </cell>
        </row>
        <row r="75">
          <cell r="BP75">
            <v>10.5</v>
          </cell>
          <cell r="BX75">
            <v>9.9</v>
          </cell>
          <cell r="CF75">
            <v>9.1999999999999993</v>
          </cell>
          <cell r="CN75">
            <v>8.8000000000000007</v>
          </cell>
          <cell r="CV75">
            <v>8.3000000000000007</v>
          </cell>
        </row>
        <row r="77">
          <cell r="AN77" t="str">
            <v>類似団体内平均値</v>
          </cell>
          <cell r="BP77">
            <v>48</v>
          </cell>
          <cell r="BX77">
            <v>49.1</v>
          </cell>
          <cell r="CF77">
            <v>41.5</v>
          </cell>
          <cell r="CN77">
            <v>25.2</v>
          </cell>
          <cell r="CV77">
            <v>15.7</v>
          </cell>
        </row>
        <row r="79">
          <cell r="BP79">
            <v>9.6</v>
          </cell>
          <cell r="BX79">
            <v>9.5</v>
          </cell>
          <cell r="CF79">
            <v>9.1999999999999993</v>
          </cell>
          <cell r="CN79">
            <v>8.9</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3" sqref="B3:K5"/>
    </sheetView>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72"/>
      <c r="DK1" s="172"/>
      <c r="DL1" s="172"/>
      <c r="DM1" s="172"/>
      <c r="DN1" s="172"/>
      <c r="DO1" s="172"/>
    </row>
    <row r="2" spans="1:119" ht="24" thickBot="1" x14ac:dyDescent="0.25">
      <c r="B2" s="173" t="s">
        <v>83</v>
      </c>
      <c r="C2" s="173"/>
      <c r="D2" s="174"/>
    </row>
    <row r="3" spans="1:119" ht="18.75" customHeight="1" thickBot="1" x14ac:dyDescent="0.25">
      <c r="A3" s="172"/>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72"/>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19049292</v>
      </c>
      <c r="BO4" s="371"/>
      <c r="BP4" s="371"/>
      <c r="BQ4" s="371"/>
      <c r="BR4" s="371"/>
      <c r="BS4" s="371"/>
      <c r="BT4" s="371"/>
      <c r="BU4" s="372"/>
      <c r="BV4" s="370">
        <v>17458636</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7.6</v>
      </c>
      <c r="CU4" s="377"/>
      <c r="CV4" s="377"/>
      <c r="CW4" s="377"/>
      <c r="CX4" s="377"/>
      <c r="CY4" s="377"/>
      <c r="CZ4" s="377"/>
      <c r="DA4" s="378"/>
      <c r="DB4" s="376">
        <v>9.4</v>
      </c>
      <c r="DC4" s="377"/>
      <c r="DD4" s="377"/>
      <c r="DE4" s="377"/>
      <c r="DF4" s="377"/>
      <c r="DG4" s="377"/>
      <c r="DH4" s="377"/>
      <c r="DI4" s="378"/>
    </row>
    <row r="5" spans="1:119" ht="18.75" customHeight="1" x14ac:dyDescent="0.2">
      <c r="A5" s="172"/>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95</v>
      </c>
      <c r="AN5" s="431"/>
      <c r="AO5" s="431"/>
      <c r="AP5" s="431"/>
      <c r="AQ5" s="431"/>
      <c r="AR5" s="431"/>
      <c r="AS5" s="431"/>
      <c r="AT5" s="432"/>
      <c r="AU5" s="433" t="s">
        <v>96</v>
      </c>
      <c r="AV5" s="434"/>
      <c r="AW5" s="434"/>
      <c r="AX5" s="434"/>
      <c r="AY5" s="435" t="s">
        <v>97</v>
      </c>
      <c r="AZ5" s="436"/>
      <c r="BA5" s="436"/>
      <c r="BB5" s="436"/>
      <c r="BC5" s="436"/>
      <c r="BD5" s="436"/>
      <c r="BE5" s="436"/>
      <c r="BF5" s="436"/>
      <c r="BG5" s="436"/>
      <c r="BH5" s="436"/>
      <c r="BI5" s="436"/>
      <c r="BJ5" s="436"/>
      <c r="BK5" s="436"/>
      <c r="BL5" s="436"/>
      <c r="BM5" s="437"/>
      <c r="BN5" s="438">
        <v>18208903</v>
      </c>
      <c r="BO5" s="439"/>
      <c r="BP5" s="439"/>
      <c r="BQ5" s="439"/>
      <c r="BR5" s="439"/>
      <c r="BS5" s="439"/>
      <c r="BT5" s="439"/>
      <c r="BU5" s="440"/>
      <c r="BV5" s="438">
        <v>16262968</v>
      </c>
      <c r="BW5" s="439"/>
      <c r="BX5" s="439"/>
      <c r="BY5" s="439"/>
      <c r="BZ5" s="439"/>
      <c r="CA5" s="439"/>
      <c r="CB5" s="439"/>
      <c r="CC5" s="440"/>
      <c r="CD5" s="441" t="s">
        <v>98</v>
      </c>
      <c r="CE5" s="442"/>
      <c r="CF5" s="442"/>
      <c r="CG5" s="442"/>
      <c r="CH5" s="442"/>
      <c r="CI5" s="442"/>
      <c r="CJ5" s="442"/>
      <c r="CK5" s="442"/>
      <c r="CL5" s="442"/>
      <c r="CM5" s="442"/>
      <c r="CN5" s="442"/>
      <c r="CO5" s="442"/>
      <c r="CP5" s="442"/>
      <c r="CQ5" s="442"/>
      <c r="CR5" s="442"/>
      <c r="CS5" s="443"/>
      <c r="CT5" s="404">
        <v>89.1</v>
      </c>
      <c r="CU5" s="405"/>
      <c r="CV5" s="405"/>
      <c r="CW5" s="405"/>
      <c r="CX5" s="405"/>
      <c r="CY5" s="405"/>
      <c r="CZ5" s="405"/>
      <c r="DA5" s="406"/>
      <c r="DB5" s="404">
        <v>83.6</v>
      </c>
      <c r="DC5" s="405"/>
      <c r="DD5" s="405"/>
      <c r="DE5" s="405"/>
      <c r="DF5" s="405"/>
      <c r="DG5" s="405"/>
      <c r="DH5" s="405"/>
      <c r="DI5" s="406"/>
    </row>
    <row r="6" spans="1:119" ht="18.75" customHeight="1" x14ac:dyDescent="0.2">
      <c r="A6" s="172"/>
      <c r="B6" s="407" t="s">
        <v>99</v>
      </c>
      <c r="C6" s="408"/>
      <c r="D6" s="408"/>
      <c r="E6" s="409"/>
      <c r="F6" s="409"/>
      <c r="G6" s="409"/>
      <c r="H6" s="409"/>
      <c r="I6" s="409"/>
      <c r="J6" s="409"/>
      <c r="K6" s="409"/>
      <c r="L6" s="409" t="s">
        <v>100</v>
      </c>
      <c r="M6" s="409"/>
      <c r="N6" s="409"/>
      <c r="O6" s="409"/>
      <c r="P6" s="409"/>
      <c r="Q6" s="409"/>
      <c r="R6" s="413"/>
      <c r="S6" s="413"/>
      <c r="T6" s="413"/>
      <c r="U6" s="413"/>
      <c r="V6" s="414"/>
      <c r="W6" s="417" t="s">
        <v>101</v>
      </c>
      <c r="X6" s="418"/>
      <c r="Y6" s="418"/>
      <c r="Z6" s="418"/>
      <c r="AA6" s="418"/>
      <c r="AB6" s="408"/>
      <c r="AC6" s="421" t="s">
        <v>102</v>
      </c>
      <c r="AD6" s="422"/>
      <c r="AE6" s="422"/>
      <c r="AF6" s="422"/>
      <c r="AG6" s="422"/>
      <c r="AH6" s="422"/>
      <c r="AI6" s="422"/>
      <c r="AJ6" s="422"/>
      <c r="AK6" s="422"/>
      <c r="AL6" s="423"/>
      <c r="AM6" s="430" t="s">
        <v>103</v>
      </c>
      <c r="AN6" s="431"/>
      <c r="AO6" s="431"/>
      <c r="AP6" s="431"/>
      <c r="AQ6" s="431"/>
      <c r="AR6" s="431"/>
      <c r="AS6" s="431"/>
      <c r="AT6" s="432"/>
      <c r="AU6" s="433" t="s">
        <v>104</v>
      </c>
      <c r="AV6" s="434"/>
      <c r="AW6" s="434"/>
      <c r="AX6" s="434"/>
      <c r="AY6" s="435" t="s">
        <v>105</v>
      </c>
      <c r="AZ6" s="436"/>
      <c r="BA6" s="436"/>
      <c r="BB6" s="436"/>
      <c r="BC6" s="436"/>
      <c r="BD6" s="436"/>
      <c r="BE6" s="436"/>
      <c r="BF6" s="436"/>
      <c r="BG6" s="436"/>
      <c r="BH6" s="436"/>
      <c r="BI6" s="436"/>
      <c r="BJ6" s="436"/>
      <c r="BK6" s="436"/>
      <c r="BL6" s="436"/>
      <c r="BM6" s="437"/>
      <c r="BN6" s="438">
        <v>840389</v>
      </c>
      <c r="BO6" s="439"/>
      <c r="BP6" s="439"/>
      <c r="BQ6" s="439"/>
      <c r="BR6" s="439"/>
      <c r="BS6" s="439"/>
      <c r="BT6" s="439"/>
      <c r="BU6" s="440"/>
      <c r="BV6" s="438">
        <v>1195668</v>
      </c>
      <c r="BW6" s="439"/>
      <c r="BX6" s="439"/>
      <c r="BY6" s="439"/>
      <c r="BZ6" s="439"/>
      <c r="CA6" s="439"/>
      <c r="CB6" s="439"/>
      <c r="CC6" s="440"/>
      <c r="CD6" s="441" t="s">
        <v>106</v>
      </c>
      <c r="CE6" s="442"/>
      <c r="CF6" s="442"/>
      <c r="CG6" s="442"/>
      <c r="CH6" s="442"/>
      <c r="CI6" s="442"/>
      <c r="CJ6" s="442"/>
      <c r="CK6" s="442"/>
      <c r="CL6" s="442"/>
      <c r="CM6" s="442"/>
      <c r="CN6" s="442"/>
      <c r="CO6" s="442"/>
      <c r="CP6" s="442"/>
      <c r="CQ6" s="442"/>
      <c r="CR6" s="442"/>
      <c r="CS6" s="443"/>
      <c r="CT6" s="444">
        <v>90.5</v>
      </c>
      <c r="CU6" s="445"/>
      <c r="CV6" s="445"/>
      <c r="CW6" s="445"/>
      <c r="CX6" s="445"/>
      <c r="CY6" s="445"/>
      <c r="CZ6" s="445"/>
      <c r="DA6" s="446"/>
      <c r="DB6" s="444">
        <v>88.3</v>
      </c>
      <c r="DC6" s="445"/>
      <c r="DD6" s="445"/>
      <c r="DE6" s="445"/>
      <c r="DF6" s="445"/>
      <c r="DG6" s="445"/>
      <c r="DH6" s="445"/>
      <c r="DI6" s="446"/>
    </row>
    <row r="7" spans="1:119" ht="18.75" customHeight="1" x14ac:dyDescent="0.2">
      <c r="A7" s="172"/>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107</v>
      </c>
      <c r="AN7" s="431"/>
      <c r="AO7" s="431"/>
      <c r="AP7" s="431"/>
      <c r="AQ7" s="431"/>
      <c r="AR7" s="431"/>
      <c r="AS7" s="431"/>
      <c r="AT7" s="432"/>
      <c r="AU7" s="433" t="s">
        <v>108</v>
      </c>
      <c r="AV7" s="434"/>
      <c r="AW7" s="434"/>
      <c r="AX7" s="434"/>
      <c r="AY7" s="435" t="s">
        <v>109</v>
      </c>
      <c r="AZ7" s="436"/>
      <c r="BA7" s="436"/>
      <c r="BB7" s="436"/>
      <c r="BC7" s="436"/>
      <c r="BD7" s="436"/>
      <c r="BE7" s="436"/>
      <c r="BF7" s="436"/>
      <c r="BG7" s="436"/>
      <c r="BH7" s="436"/>
      <c r="BI7" s="436"/>
      <c r="BJ7" s="436"/>
      <c r="BK7" s="436"/>
      <c r="BL7" s="436"/>
      <c r="BM7" s="437"/>
      <c r="BN7" s="438">
        <v>35634</v>
      </c>
      <c r="BO7" s="439"/>
      <c r="BP7" s="439"/>
      <c r="BQ7" s="439"/>
      <c r="BR7" s="439"/>
      <c r="BS7" s="439"/>
      <c r="BT7" s="439"/>
      <c r="BU7" s="440"/>
      <c r="BV7" s="438">
        <v>187128</v>
      </c>
      <c r="BW7" s="439"/>
      <c r="BX7" s="439"/>
      <c r="BY7" s="439"/>
      <c r="BZ7" s="439"/>
      <c r="CA7" s="439"/>
      <c r="CB7" s="439"/>
      <c r="CC7" s="440"/>
      <c r="CD7" s="441" t="s">
        <v>110</v>
      </c>
      <c r="CE7" s="442"/>
      <c r="CF7" s="442"/>
      <c r="CG7" s="442"/>
      <c r="CH7" s="442"/>
      <c r="CI7" s="442"/>
      <c r="CJ7" s="442"/>
      <c r="CK7" s="442"/>
      <c r="CL7" s="442"/>
      <c r="CM7" s="442"/>
      <c r="CN7" s="442"/>
      <c r="CO7" s="442"/>
      <c r="CP7" s="442"/>
      <c r="CQ7" s="442"/>
      <c r="CR7" s="442"/>
      <c r="CS7" s="443"/>
      <c r="CT7" s="438">
        <v>10540854</v>
      </c>
      <c r="CU7" s="439"/>
      <c r="CV7" s="439"/>
      <c r="CW7" s="439"/>
      <c r="CX7" s="439"/>
      <c r="CY7" s="439"/>
      <c r="CZ7" s="439"/>
      <c r="DA7" s="440"/>
      <c r="DB7" s="438">
        <v>10742450</v>
      </c>
      <c r="DC7" s="439"/>
      <c r="DD7" s="439"/>
      <c r="DE7" s="439"/>
      <c r="DF7" s="439"/>
      <c r="DG7" s="439"/>
      <c r="DH7" s="439"/>
      <c r="DI7" s="440"/>
    </row>
    <row r="8" spans="1:119" ht="18.75" customHeight="1" thickBot="1" x14ac:dyDescent="0.25">
      <c r="A8" s="172"/>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111</v>
      </c>
      <c r="AN8" s="431"/>
      <c r="AO8" s="431"/>
      <c r="AP8" s="431"/>
      <c r="AQ8" s="431"/>
      <c r="AR8" s="431"/>
      <c r="AS8" s="431"/>
      <c r="AT8" s="432"/>
      <c r="AU8" s="433" t="s">
        <v>112</v>
      </c>
      <c r="AV8" s="434"/>
      <c r="AW8" s="434"/>
      <c r="AX8" s="434"/>
      <c r="AY8" s="435" t="s">
        <v>113</v>
      </c>
      <c r="AZ8" s="436"/>
      <c r="BA8" s="436"/>
      <c r="BB8" s="436"/>
      <c r="BC8" s="436"/>
      <c r="BD8" s="436"/>
      <c r="BE8" s="436"/>
      <c r="BF8" s="436"/>
      <c r="BG8" s="436"/>
      <c r="BH8" s="436"/>
      <c r="BI8" s="436"/>
      <c r="BJ8" s="436"/>
      <c r="BK8" s="436"/>
      <c r="BL8" s="436"/>
      <c r="BM8" s="437"/>
      <c r="BN8" s="438">
        <v>804755</v>
      </c>
      <c r="BO8" s="439"/>
      <c r="BP8" s="439"/>
      <c r="BQ8" s="439"/>
      <c r="BR8" s="439"/>
      <c r="BS8" s="439"/>
      <c r="BT8" s="439"/>
      <c r="BU8" s="440"/>
      <c r="BV8" s="438">
        <v>1008540</v>
      </c>
      <c r="BW8" s="439"/>
      <c r="BX8" s="439"/>
      <c r="BY8" s="439"/>
      <c r="BZ8" s="439"/>
      <c r="CA8" s="439"/>
      <c r="CB8" s="439"/>
      <c r="CC8" s="440"/>
      <c r="CD8" s="441" t="s">
        <v>114</v>
      </c>
      <c r="CE8" s="442"/>
      <c r="CF8" s="442"/>
      <c r="CG8" s="442"/>
      <c r="CH8" s="442"/>
      <c r="CI8" s="442"/>
      <c r="CJ8" s="442"/>
      <c r="CK8" s="442"/>
      <c r="CL8" s="442"/>
      <c r="CM8" s="442"/>
      <c r="CN8" s="442"/>
      <c r="CO8" s="442"/>
      <c r="CP8" s="442"/>
      <c r="CQ8" s="442"/>
      <c r="CR8" s="442"/>
      <c r="CS8" s="443"/>
      <c r="CT8" s="447">
        <v>0.47</v>
      </c>
      <c r="CU8" s="448"/>
      <c r="CV8" s="448"/>
      <c r="CW8" s="448"/>
      <c r="CX8" s="448"/>
      <c r="CY8" s="448"/>
      <c r="CZ8" s="448"/>
      <c r="DA8" s="449"/>
      <c r="DB8" s="447">
        <v>0.48</v>
      </c>
      <c r="DC8" s="448"/>
      <c r="DD8" s="448"/>
      <c r="DE8" s="448"/>
      <c r="DF8" s="448"/>
      <c r="DG8" s="448"/>
      <c r="DH8" s="448"/>
      <c r="DI8" s="449"/>
    </row>
    <row r="9" spans="1:119" ht="18.75" customHeight="1" thickBot="1" x14ac:dyDescent="0.25">
      <c r="A9" s="172"/>
      <c r="B9" s="401" t="s">
        <v>115</v>
      </c>
      <c r="C9" s="402"/>
      <c r="D9" s="402"/>
      <c r="E9" s="402"/>
      <c r="F9" s="402"/>
      <c r="G9" s="402"/>
      <c r="H9" s="402"/>
      <c r="I9" s="402"/>
      <c r="J9" s="402"/>
      <c r="K9" s="450"/>
      <c r="L9" s="451" t="s">
        <v>116</v>
      </c>
      <c r="M9" s="452"/>
      <c r="N9" s="452"/>
      <c r="O9" s="452"/>
      <c r="P9" s="452"/>
      <c r="Q9" s="453"/>
      <c r="R9" s="454">
        <v>32735</v>
      </c>
      <c r="S9" s="455"/>
      <c r="T9" s="455"/>
      <c r="U9" s="455"/>
      <c r="V9" s="456"/>
      <c r="W9" s="364" t="s">
        <v>117</v>
      </c>
      <c r="X9" s="365"/>
      <c r="Y9" s="365"/>
      <c r="Z9" s="365"/>
      <c r="AA9" s="365"/>
      <c r="AB9" s="365"/>
      <c r="AC9" s="365"/>
      <c r="AD9" s="365"/>
      <c r="AE9" s="365"/>
      <c r="AF9" s="365"/>
      <c r="AG9" s="365"/>
      <c r="AH9" s="365"/>
      <c r="AI9" s="365"/>
      <c r="AJ9" s="365"/>
      <c r="AK9" s="365"/>
      <c r="AL9" s="366"/>
      <c r="AM9" s="430" t="s">
        <v>118</v>
      </c>
      <c r="AN9" s="431"/>
      <c r="AO9" s="431"/>
      <c r="AP9" s="431"/>
      <c r="AQ9" s="431"/>
      <c r="AR9" s="431"/>
      <c r="AS9" s="431"/>
      <c r="AT9" s="432"/>
      <c r="AU9" s="433" t="s">
        <v>119</v>
      </c>
      <c r="AV9" s="434"/>
      <c r="AW9" s="434"/>
      <c r="AX9" s="434"/>
      <c r="AY9" s="435" t="s">
        <v>120</v>
      </c>
      <c r="AZ9" s="436"/>
      <c r="BA9" s="436"/>
      <c r="BB9" s="436"/>
      <c r="BC9" s="436"/>
      <c r="BD9" s="436"/>
      <c r="BE9" s="436"/>
      <c r="BF9" s="436"/>
      <c r="BG9" s="436"/>
      <c r="BH9" s="436"/>
      <c r="BI9" s="436"/>
      <c r="BJ9" s="436"/>
      <c r="BK9" s="436"/>
      <c r="BL9" s="436"/>
      <c r="BM9" s="437"/>
      <c r="BN9" s="438">
        <v>-203785</v>
      </c>
      <c r="BO9" s="439"/>
      <c r="BP9" s="439"/>
      <c r="BQ9" s="439"/>
      <c r="BR9" s="439"/>
      <c r="BS9" s="439"/>
      <c r="BT9" s="439"/>
      <c r="BU9" s="440"/>
      <c r="BV9" s="438">
        <v>83424</v>
      </c>
      <c r="BW9" s="439"/>
      <c r="BX9" s="439"/>
      <c r="BY9" s="439"/>
      <c r="BZ9" s="439"/>
      <c r="CA9" s="439"/>
      <c r="CB9" s="439"/>
      <c r="CC9" s="440"/>
      <c r="CD9" s="441" t="s">
        <v>121</v>
      </c>
      <c r="CE9" s="442"/>
      <c r="CF9" s="442"/>
      <c r="CG9" s="442"/>
      <c r="CH9" s="442"/>
      <c r="CI9" s="442"/>
      <c r="CJ9" s="442"/>
      <c r="CK9" s="442"/>
      <c r="CL9" s="442"/>
      <c r="CM9" s="442"/>
      <c r="CN9" s="442"/>
      <c r="CO9" s="442"/>
      <c r="CP9" s="442"/>
      <c r="CQ9" s="442"/>
      <c r="CR9" s="442"/>
      <c r="CS9" s="443"/>
      <c r="CT9" s="404">
        <v>13.1</v>
      </c>
      <c r="CU9" s="405"/>
      <c r="CV9" s="405"/>
      <c r="CW9" s="405"/>
      <c r="CX9" s="405"/>
      <c r="CY9" s="405"/>
      <c r="CZ9" s="405"/>
      <c r="DA9" s="406"/>
      <c r="DB9" s="404">
        <v>13.3</v>
      </c>
      <c r="DC9" s="405"/>
      <c r="DD9" s="405"/>
      <c r="DE9" s="405"/>
      <c r="DF9" s="405"/>
      <c r="DG9" s="405"/>
      <c r="DH9" s="405"/>
      <c r="DI9" s="406"/>
    </row>
    <row r="10" spans="1:119" ht="18.75" customHeight="1" thickBot="1" x14ac:dyDescent="0.25">
      <c r="A10" s="172"/>
      <c r="B10" s="401"/>
      <c r="C10" s="402"/>
      <c r="D10" s="402"/>
      <c r="E10" s="402"/>
      <c r="F10" s="402"/>
      <c r="G10" s="402"/>
      <c r="H10" s="402"/>
      <c r="I10" s="402"/>
      <c r="J10" s="402"/>
      <c r="K10" s="450"/>
      <c r="L10" s="457" t="s">
        <v>122</v>
      </c>
      <c r="M10" s="431"/>
      <c r="N10" s="431"/>
      <c r="O10" s="431"/>
      <c r="P10" s="431"/>
      <c r="Q10" s="432"/>
      <c r="R10" s="458">
        <v>35206</v>
      </c>
      <c r="S10" s="459"/>
      <c r="T10" s="459"/>
      <c r="U10" s="459"/>
      <c r="V10" s="460"/>
      <c r="W10" s="395"/>
      <c r="X10" s="396"/>
      <c r="Y10" s="396"/>
      <c r="Z10" s="396"/>
      <c r="AA10" s="396"/>
      <c r="AB10" s="396"/>
      <c r="AC10" s="396"/>
      <c r="AD10" s="396"/>
      <c r="AE10" s="396"/>
      <c r="AF10" s="396"/>
      <c r="AG10" s="396"/>
      <c r="AH10" s="396"/>
      <c r="AI10" s="396"/>
      <c r="AJ10" s="396"/>
      <c r="AK10" s="396"/>
      <c r="AL10" s="399"/>
      <c r="AM10" s="430" t="s">
        <v>123</v>
      </c>
      <c r="AN10" s="431"/>
      <c r="AO10" s="431"/>
      <c r="AP10" s="431"/>
      <c r="AQ10" s="431"/>
      <c r="AR10" s="431"/>
      <c r="AS10" s="431"/>
      <c r="AT10" s="432"/>
      <c r="AU10" s="433" t="s">
        <v>124</v>
      </c>
      <c r="AV10" s="434"/>
      <c r="AW10" s="434"/>
      <c r="AX10" s="434"/>
      <c r="AY10" s="435" t="s">
        <v>125</v>
      </c>
      <c r="AZ10" s="436"/>
      <c r="BA10" s="436"/>
      <c r="BB10" s="436"/>
      <c r="BC10" s="436"/>
      <c r="BD10" s="436"/>
      <c r="BE10" s="436"/>
      <c r="BF10" s="436"/>
      <c r="BG10" s="436"/>
      <c r="BH10" s="436"/>
      <c r="BI10" s="436"/>
      <c r="BJ10" s="436"/>
      <c r="BK10" s="436"/>
      <c r="BL10" s="436"/>
      <c r="BM10" s="437"/>
      <c r="BN10" s="438">
        <v>602707</v>
      </c>
      <c r="BO10" s="439"/>
      <c r="BP10" s="439"/>
      <c r="BQ10" s="439"/>
      <c r="BR10" s="439"/>
      <c r="BS10" s="439"/>
      <c r="BT10" s="439"/>
      <c r="BU10" s="440"/>
      <c r="BV10" s="438">
        <v>982656</v>
      </c>
      <c r="BW10" s="439"/>
      <c r="BX10" s="439"/>
      <c r="BY10" s="439"/>
      <c r="BZ10" s="439"/>
      <c r="CA10" s="439"/>
      <c r="CB10" s="439"/>
      <c r="CC10" s="440"/>
      <c r="CD10" s="175" t="s">
        <v>126</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401"/>
      <c r="C11" s="402"/>
      <c r="D11" s="402"/>
      <c r="E11" s="402"/>
      <c r="F11" s="402"/>
      <c r="G11" s="402"/>
      <c r="H11" s="402"/>
      <c r="I11" s="402"/>
      <c r="J11" s="402"/>
      <c r="K11" s="450"/>
      <c r="L11" s="461" t="s">
        <v>127</v>
      </c>
      <c r="M11" s="462"/>
      <c r="N11" s="462"/>
      <c r="O11" s="462"/>
      <c r="P11" s="462"/>
      <c r="Q11" s="463"/>
      <c r="R11" s="464" t="s">
        <v>128</v>
      </c>
      <c r="S11" s="465"/>
      <c r="T11" s="465"/>
      <c r="U11" s="465"/>
      <c r="V11" s="466"/>
      <c r="W11" s="395"/>
      <c r="X11" s="396"/>
      <c r="Y11" s="396"/>
      <c r="Z11" s="396"/>
      <c r="AA11" s="396"/>
      <c r="AB11" s="396"/>
      <c r="AC11" s="396"/>
      <c r="AD11" s="396"/>
      <c r="AE11" s="396"/>
      <c r="AF11" s="396"/>
      <c r="AG11" s="396"/>
      <c r="AH11" s="396"/>
      <c r="AI11" s="396"/>
      <c r="AJ11" s="396"/>
      <c r="AK11" s="396"/>
      <c r="AL11" s="399"/>
      <c r="AM11" s="430" t="s">
        <v>129</v>
      </c>
      <c r="AN11" s="431"/>
      <c r="AO11" s="431"/>
      <c r="AP11" s="431"/>
      <c r="AQ11" s="431"/>
      <c r="AR11" s="431"/>
      <c r="AS11" s="431"/>
      <c r="AT11" s="432"/>
      <c r="AU11" s="433" t="s">
        <v>104</v>
      </c>
      <c r="AV11" s="434"/>
      <c r="AW11" s="434"/>
      <c r="AX11" s="434"/>
      <c r="AY11" s="435" t="s">
        <v>130</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131</v>
      </c>
      <c r="CE11" s="442"/>
      <c r="CF11" s="442"/>
      <c r="CG11" s="442"/>
      <c r="CH11" s="442"/>
      <c r="CI11" s="442"/>
      <c r="CJ11" s="442"/>
      <c r="CK11" s="442"/>
      <c r="CL11" s="442"/>
      <c r="CM11" s="442"/>
      <c r="CN11" s="442"/>
      <c r="CO11" s="442"/>
      <c r="CP11" s="442"/>
      <c r="CQ11" s="442"/>
      <c r="CR11" s="442"/>
      <c r="CS11" s="443"/>
      <c r="CT11" s="447" t="s">
        <v>132</v>
      </c>
      <c r="CU11" s="448"/>
      <c r="CV11" s="448"/>
      <c r="CW11" s="448"/>
      <c r="CX11" s="448"/>
      <c r="CY11" s="448"/>
      <c r="CZ11" s="448"/>
      <c r="DA11" s="449"/>
      <c r="DB11" s="447" t="s">
        <v>132</v>
      </c>
      <c r="DC11" s="448"/>
      <c r="DD11" s="448"/>
      <c r="DE11" s="448"/>
      <c r="DF11" s="448"/>
      <c r="DG11" s="448"/>
      <c r="DH11" s="448"/>
      <c r="DI11" s="449"/>
    </row>
    <row r="12" spans="1:119" ht="18.75" customHeight="1" x14ac:dyDescent="0.2">
      <c r="A12" s="172"/>
      <c r="B12" s="467" t="s">
        <v>133</v>
      </c>
      <c r="C12" s="468"/>
      <c r="D12" s="468"/>
      <c r="E12" s="468"/>
      <c r="F12" s="468"/>
      <c r="G12" s="468"/>
      <c r="H12" s="468"/>
      <c r="I12" s="468"/>
      <c r="J12" s="468"/>
      <c r="K12" s="469"/>
      <c r="L12" s="476" t="s">
        <v>134</v>
      </c>
      <c r="M12" s="477"/>
      <c r="N12" s="477"/>
      <c r="O12" s="477"/>
      <c r="P12" s="477"/>
      <c r="Q12" s="478"/>
      <c r="R12" s="479">
        <v>32582</v>
      </c>
      <c r="S12" s="480"/>
      <c r="T12" s="480"/>
      <c r="U12" s="480"/>
      <c r="V12" s="481"/>
      <c r="W12" s="482" t="s">
        <v>1</v>
      </c>
      <c r="X12" s="434"/>
      <c r="Y12" s="434"/>
      <c r="Z12" s="434"/>
      <c r="AA12" s="434"/>
      <c r="AB12" s="483"/>
      <c r="AC12" s="484" t="s">
        <v>135</v>
      </c>
      <c r="AD12" s="485"/>
      <c r="AE12" s="485"/>
      <c r="AF12" s="485"/>
      <c r="AG12" s="486"/>
      <c r="AH12" s="484" t="s">
        <v>136</v>
      </c>
      <c r="AI12" s="485"/>
      <c r="AJ12" s="485"/>
      <c r="AK12" s="485"/>
      <c r="AL12" s="487"/>
      <c r="AM12" s="430" t="s">
        <v>137</v>
      </c>
      <c r="AN12" s="431"/>
      <c r="AO12" s="431"/>
      <c r="AP12" s="431"/>
      <c r="AQ12" s="431"/>
      <c r="AR12" s="431"/>
      <c r="AS12" s="431"/>
      <c r="AT12" s="432"/>
      <c r="AU12" s="433" t="s">
        <v>104</v>
      </c>
      <c r="AV12" s="434"/>
      <c r="AW12" s="434"/>
      <c r="AX12" s="434"/>
      <c r="AY12" s="435" t="s">
        <v>138</v>
      </c>
      <c r="AZ12" s="436"/>
      <c r="BA12" s="436"/>
      <c r="BB12" s="436"/>
      <c r="BC12" s="436"/>
      <c r="BD12" s="436"/>
      <c r="BE12" s="436"/>
      <c r="BF12" s="436"/>
      <c r="BG12" s="436"/>
      <c r="BH12" s="436"/>
      <c r="BI12" s="436"/>
      <c r="BJ12" s="436"/>
      <c r="BK12" s="436"/>
      <c r="BL12" s="436"/>
      <c r="BM12" s="437"/>
      <c r="BN12" s="438">
        <v>0</v>
      </c>
      <c r="BO12" s="439"/>
      <c r="BP12" s="439"/>
      <c r="BQ12" s="439"/>
      <c r="BR12" s="439"/>
      <c r="BS12" s="439"/>
      <c r="BT12" s="439"/>
      <c r="BU12" s="440"/>
      <c r="BV12" s="438">
        <v>0</v>
      </c>
      <c r="BW12" s="439"/>
      <c r="BX12" s="439"/>
      <c r="BY12" s="439"/>
      <c r="BZ12" s="439"/>
      <c r="CA12" s="439"/>
      <c r="CB12" s="439"/>
      <c r="CC12" s="440"/>
      <c r="CD12" s="441" t="s">
        <v>139</v>
      </c>
      <c r="CE12" s="442"/>
      <c r="CF12" s="442"/>
      <c r="CG12" s="442"/>
      <c r="CH12" s="442"/>
      <c r="CI12" s="442"/>
      <c r="CJ12" s="442"/>
      <c r="CK12" s="442"/>
      <c r="CL12" s="442"/>
      <c r="CM12" s="442"/>
      <c r="CN12" s="442"/>
      <c r="CO12" s="442"/>
      <c r="CP12" s="442"/>
      <c r="CQ12" s="442"/>
      <c r="CR12" s="442"/>
      <c r="CS12" s="443"/>
      <c r="CT12" s="447" t="s">
        <v>140</v>
      </c>
      <c r="CU12" s="448"/>
      <c r="CV12" s="448"/>
      <c r="CW12" s="448"/>
      <c r="CX12" s="448"/>
      <c r="CY12" s="448"/>
      <c r="CZ12" s="448"/>
      <c r="DA12" s="449"/>
      <c r="DB12" s="447" t="s">
        <v>132</v>
      </c>
      <c r="DC12" s="448"/>
      <c r="DD12" s="448"/>
      <c r="DE12" s="448"/>
      <c r="DF12" s="448"/>
      <c r="DG12" s="448"/>
      <c r="DH12" s="448"/>
      <c r="DI12" s="449"/>
    </row>
    <row r="13" spans="1:119" ht="18.75" customHeight="1" x14ac:dyDescent="0.2">
      <c r="A13" s="172"/>
      <c r="B13" s="470"/>
      <c r="C13" s="471"/>
      <c r="D13" s="471"/>
      <c r="E13" s="471"/>
      <c r="F13" s="471"/>
      <c r="G13" s="471"/>
      <c r="H13" s="471"/>
      <c r="I13" s="471"/>
      <c r="J13" s="471"/>
      <c r="K13" s="472"/>
      <c r="L13" s="181"/>
      <c r="M13" s="498" t="s">
        <v>141</v>
      </c>
      <c r="N13" s="499"/>
      <c r="O13" s="499"/>
      <c r="P13" s="499"/>
      <c r="Q13" s="500"/>
      <c r="R13" s="491">
        <v>31658</v>
      </c>
      <c r="S13" s="492"/>
      <c r="T13" s="492"/>
      <c r="U13" s="492"/>
      <c r="V13" s="493"/>
      <c r="W13" s="417" t="s">
        <v>142</v>
      </c>
      <c r="X13" s="418"/>
      <c r="Y13" s="418"/>
      <c r="Z13" s="418"/>
      <c r="AA13" s="418"/>
      <c r="AB13" s="408"/>
      <c r="AC13" s="458">
        <v>1082</v>
      </c>
      <c r="AD13" s="459"/>
      <c r="AE13" s="459"/>
      <c r="AF13" s="459"/>
      <c r="AG13" s="501"/>
      <c r="AH13" s="458">
        <v>1365</v>
      </c>
      <c r="AI13" s="459"/>
      <c r="AJ13" s="459"/>
      <c r="AK13" s="459"/>
      <c r="AL13" s="460"/>
      <c r="AM13" s="430" t="s">
        <v>143</v>
      </c>
      <c r="AN13" s="431"/>
      <c r="AO13" s="431"/>
      <c r="AP13" s="431"/>
      <c r="AQ13" s="431"/>
      <c r="AR13" s="431"/>
      <c r="AS13" s="431"/>
      <c r="AT13" s="432"/>
      <c r="AU13" s="433" t="s">
        <v>144</v>
      </c>
      <c r="AV13" s="434"/>
      <c r="AW13" s="434"/>
      <c r="AX13" s="434"/>
      <c r="AY13" s="435" t="s">
        <v>145</v>
      </c>
      <c r="AZ13" s="436"/>
      <c r="BA13" s="436"/>
      <c r="BB13" s="436"/>
      <c r="BC13" s="436"/>
      <c r="BD13" s="436"/>
      <c r="BE13" s="436"/>
      <c r="BF13" s="436"/>
      <c r="BG13" s="436"/>
      <c r="BH13" s="436"/>
      <c r="BI13" s="436"/>
      <c r="BJ13" s="436"/>
      <c r="BK13" s="436"/>
      <c r="BL13" s="436"/>
      <c r="BM13" s="437"/>
      <c r="BN13" s="438">
        <v>398922</v>
      </c>
      <c r="BO13" s="439"/>
      <c r="BP13" s="439"/>
      <c r="BQ13" s="439"/>
      <c r="BR13" s="439"/>
      <c r="BS13" s="439"/>
      <c r="BT13" s="439"/>
      <c r="BU13" s="440"/>
      <c r="BV13" s="438">
        <v>1066080</v>
      </c>
      <c r="BW13" s="439"/>
      <c r="BX13" s="439"/>
      <c r="BY13" s="439"/>
      <c r="BZ13" s="439"/>
      <c r="CA13" s="439"/>
      <c r="CB13" s="439"/>
      <c r="CC13" s="440"/>
      <c r="CD13" s="441" t="s">
        <v>146</v>
      </c>
      <c r="CE13" s="442"/>
      <c r="CF13" s="442"/>
      <c r="CG13" s="442"/>
      <c r="CH13" s="442"/>
      <c r="CI13" s="442"/>
      <c r="CJ13" s="442"/>
      <c r="CK13" s="442"/>
      <c r="CL13" s="442"/>
      <c r="CM13" s="442"/>
      <c r="CN13" s="442"/>
      <c r="CO13" s="442"/>
      <c r="CP13" s="442"/>
      <c r="CQ13" s="442"/>
      <c r="CR13" s="442"/>
      <c r="CS13" s="443"/>
      <c r="CT13" s="404">
        <v>8.3000000000000007</v>
      </c>
      <c r="CU13" s="405"/>
      <c r="CV13" s="405"/>
      <c r="CW13" s="405"/>
      <c r="CX13" s="405"/>
      <c r="CY13" s="405"/>
      <c r="CZ13" s="405"/>
      <c r="DA13" s="406"/>
      <c r="DB13" s="404">
        <v>8.8000000000000007</v>
      </c>
      <c r="DC13" s="405"/>
      <c r="DD13" s="405"/>
      <c r="DE13" s="405"/>
      <c r="DF13" s="405"/>
      <c r="DG13" s="405"/>
      <c r="DH13" s="405"/>
      <c r="DI13" s="406"/>
    </row>
    <row r="14" spans="1:119" ht="18.75" customHeight="1" thickBot="1" x14ac:dyDescent="0.25">
      <c r="A14" s="172"/>
      <c r="B14" s="470"/>
      <c r="C14" s="471"/>
      <c r="D14" s="471"/>
      <c r="E14" s="471"/>
      <c r="F14" s="471"/>
      <c r="G14" s="471"/>
      <c r="H14" s="471"/>
      <c r="I14" s="471"/>
      <c r="J14" s="471"/>
      <c r="K14" s="472"/>
      <c r="L14" s="488" t="s">
        <v>147</v>
      </c>
      <c r="M14" s="489"/>
      <c r="N14" s="489"/>
      <c r="O14" s="489"/>
      <c r="P14" s="489"/>
      <c r="Q14" s="490"/>
      <c r="R14" s="491">
        <v>32980</v>
      </c>
      <c r="S14" s="492"/>
      <c r="T14" s="492"/>
      <c r="U14" s="492"/>
      <c r="V14" s="493"/>
      <c r="W14" s="397"/>
      <c r="X14" s="398"/>
      <c r="Y14" s="398"/>
      <c r="Z14" s="398"/>
      <c r="AA14" s="398"/>
      <c r="AB14" s="387"/>
      <c r="AC14" s="494">
        <v>6.6</v>
      </c>
      <c r="AD14" s="495"/>
      <c r="AE14" s="495"/>
      <c r="AF14" s="495"/>
      <c r="AG14" s="496"/>
      <c r="AH14" s="494">
        <v>7.5</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148</v>
      </c>
      <c r="CE14" s="503"/>
      <c r="CF14" s="503"/>
      <c r="CG14" s="503"/>
      <c r="CH14" s="503"/>
      <c r="CI14" s="503"/>
      <c r="CJ14" s="503"/>
      <c r="CK14" s="503"/>
      <c r="CL14" s="503"/>
      <c r="CM14" s="503"/>
      <c r="CN14" s="503"/>
      <c r="CO14" s="503"/>
      <c r="CP14" s="503"/>
      <c r="CQ14" s="503"/>
      <c r="CR14" s="503"/>
      <c r="CS14" s="504"/>
      <c r="CT14" s="505">
        <v>32.700000000000003</v>
      </c>
      <c r="CU14" s="506"/>
      <c r="CV14" s="506"/>
      <c r="CW14" s="506"/>
      <c r="CX14" s="506"/>
      <c r="CY14" s="506"/>
      <c r="CZ14" s="506"/>
      <c r="DA14" s="507"/>
      <c r="DB14" s="505">
        <v>32.5</v>
      </c>
      <c r="DC14" s="506"/>
      <c r="DD14" s="506"/>
      <c r="DE14" s="506"/>
      <c r="DF14" s="506"/>
      <c r="DG14" s="506"/>
      <c r="DH14" s="506"/>
      <c r="DI14" s="507"/>
    </row>
    <row r="15" spans="1:119" ht="18.75" customHeight="1" x14ac:dyDescent="0.2">
      <c r="A15" s="172"/>
      <c r="B15" s="470"/>
      <c r="C15" s="471"/>
      <c r="D15" s="471"/>
      <c r="E15" s="471"/>
      <c r="F15" s="471"/>
      <c r="G15" s="471"/>
      <c r="H15" s="471"/>
      <c r="I15" s="471"/>
      <c r="J15" s="471"/>
      <c r="K15" s="472"/>
      <c r="L15" s="181"/>
      <c r="M15" s="498" t="s">
        <v>149</v>
      </c>
      <c r="N15" s="499"/>
      <c r="O15" s="499"/>
      <c r="P15" s="499"/>
      <c r="Q15" s="500"/>
      <c r="R15" s="491">
        <v>32203</v>
      </c>
      <c r="S15" s="492"/>
      <c r="T15" s="492"/>
      <c r="U15" s="492"/>
      <c r="V15" s="493"/>
      <c r="W15" s="417" t="s">
        <v>150</v>
      </c>
      <c r="X15" s="418"/>
      <c r="Y15" s="418"/>
      <c r="Z15" s="418"/>
      <c r="AA15" s="418"/>
      <c r="AB15" s="408"/>
      <c r="AC15" s="458">
        <v>5871</v>
      </c>
      <c r="AD15" s="459"/>
      <c r="AE15" s="459"/>
      <c r="AF15" s="459"/>
      <c r="AG15" s="501"/>
      <c r="AH15" s="458">
        <v>6323</v>
      </c>
      <c r="AI15" s="459"/>
      <c r="AJ15" s="459"/>
      <c r="AK15" s="459"/>
      <c r="AL15" s="460"/>
      <c r="AM15" s="430"/>
      <c r="AN15" s="431"/>
      <c r="AO15" s="431"/>
      <c r="AP15" s="431"/>
      <c r="AQ15" s="431"/>
      <c r="AR15" s="431"/>
      <c r="AS15" s="431"/>
      <c r="AT15" s="432"/>
      <c r="AU15" s="433"/>
      <c r="AV15" s="434"/>
      <c r="AW15" s="434"/>
      <c r="AX15" s="434"/>
      <c r="AY15" s="367" t="s">
        <v>151</v>
      </c>
      <c r="AZ15" s="368"/>
      <c r="BA15" s="368"/>
      <c r="BB15" s="368"/>
      <c r="BC15" s="368"/>
      <c r="BD15" s="368"/>
      <c r="BE15" s="368"/>
      <c r="BF15" s="368"/>
      <c r="BG15" s="368"/>
      <c r="BH15" s="368"/>
      <c r="BI15" s="368"/>
      <c r="BJ15" s="368"/>
      <c r="BK15" s="368"/>
      <c r="BL15" s="368"/>
      <c r="BM15" s="369"/>
      <c r="BN15" s="370">
        <v>4210833</v>
      </c>
      <c r="BO15" s="371"/>
      <c r="BP15" s="371"/>
      <c r="BQ15" s="371"/>
      <c r="BR15" s="371"/>
      <c r="BS15" s="371"/>
      <c r="BT15" s="371"/>
      <c r="BU15" s="372"/>
      <c r="BV15" s="370">
        <v>4086102</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35.700000000000003</v>
      </c>
      <c r="AD16" s="495"/>
      <c r="AE16" s="495"/>
      <c r="AF16" s="495"/>
      <c r="AG16" s="496"/>
      <c r="AH16" s="494">
        <v>34.9</v>
      </c>
      <c r="AI16" s="495"/>
      <c r="AJ16" s="495"/>
      <c r="AK16" s="495"/>
      <c r="AL16" s="497"/>
      <c r="AM16" s="430"/>
      <c r="AN16" s="431"/>
      <c r="AO16" s="431"/>
      <c r="AP16" s="431"/>
      <c r="AQ16" s="431"/>
      <c r="AR16" s="431"/>
      <c r="AS16" s="431"/>
      <c r="AT16" s="432"/>
      <c r="AU16" s="433"/>
      <c r="AV16" s="434"/>
      <c r="AW16" s="434"/>
      <c r="AX16" s="434"/>
      <c r="AY16" s="435" t="s">
        <v>155</v>
      </c>
      <c r="AZ16" s="436"/>
      <c r="BA16" s="436"/>
      <c r="BB16" s="436"/>
      <c r="BC16" s="436"/>
      <c r="BD16" s="436"/>
      <c r="BE16" s="436"/>
      <c r="BF16" s="436"/>
      <c r="BG16" s="436"/>
      <c r="BH16" s="436"/>
      <c r="BI16" s="436"/>
      <c r="BJ16" s="436"/>
      <c r="BK16" s="436"/>
      <c r="BL16" s="436"/>
      <c r="BM16" s="437"/>
      <c r="BN16" s="438">
        <v>9226595</v>
      </c>
      <c r="BO16" s="439"/>
      <c r="BP16" s="439"/>
      <c r="BQ16" s="439"/>
      <c r="BR16" s="439"/>
      <c r="BS16" s="439"/>
      <c r="BT16" s="439"/>
      <c r="BU16" s="440"/>
      <c r="BV16" s="438">
        <v>9139385</v>
      </c>
      <c r="BW16" s="439"/>
      <c r="BX16" s="439"/>
      <c r="BY16" s="439"/>
      <c r="BZ16" s="439"/>
      <c r="CA16" s="439"/>
      <c r="CB16" s="439"/>
      <c r="CC16" s="440"/>
      <c r="CD16" s="185"/>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72"/>
      <c r="B17" s="473"/>
      <c r="C17" s="474"/>
      <c r="D17" s="474"/>
      <c r="E17" s="474"/>
      <c r="F17" s="474"/>
      <c r="G17" s="474"/>
      <c r="H17" s="474"/>
      <c r="I17" s="474"/>
      <c r="J17" s="474"/>
      <c r="K17" s="475"/>
      <c r="L17" s="186"/>
      <c r="M17" s="516" t="s">
        <v>156</v>
      </c>
      <c r="N17" s="517"/>
      <c r="O17" s="517"/>
      <c r="P17" s="517"/>
      <c r="Q17" s="518"/>
      <c r="R17" s="513" t="s">
        <v>157</v>
      </c>
      <c r="S17" s="514"/>
      <c r="T17" s="514"/>
      <c r="U17" s="514"/>
      <c r="V17" s="515"/>
      <c r="W17" s="417" t="s">
        <v>158</v>
      </c>
      <c r="X17" s="418"/>
      <c r="Y17" s="418"/>
      <c r="Z17" s="418"/>
      <c r="AA17" s="418"/>
      <c r="AB17" s="408"/>
      <c r="AC17" s="458">
        <v>9485</v>
      </c>
      <c r="AD17" s="459"/>
      <c r="AE17" s="459"/>
      <c r="AF17" s="459"/>
      <c r="AG17" s="501"/>
      <c r="AH17" s="458">
        <v>10451</v>
      </c>
      <c r="AI17" s="459"/>
      <c r="AJ17" s="459"/>
      <c r="AK17" s="459"/>
      <c r="AL17" s="460"/>
      <c r="AM17" s="430"/>
      <c r="AN17" s="431"/>
      <c r="AO17" s="431"/>
      <c r="AP17" s="431"/>
      <c r="AQ17" s="431"/>
      <c r="AR17" s="431"/>
      <c r="AS17" s="431"/>
      <c r="AT17" s="432"/>
      <c r="AU17" s="433"/>
      <c r="AV17" s="434"/>
      <c r="AW17" s="434"/>
      <c r="AX17" s="434"/>
      <c r="AY17" s="435" t="s">
        <v>159</v>
      </c>
      <c r="AZ17" s="436"/>
      <c r="BA17" s="436"/>
      <c r="BB17" s="436"/>
      <c r="BC17" s="436"/>
      <c r="BD17" s="436"/>
      <c r="BE17" s="436"/>
      <c r="BF17" s="436"/>
      <c r="BG17" s="436"/>
      <c r="BH17" s="436"/>
      <c r="BI17" s="436"/>
      <c r="BJ17" s="436"/>
      <c r="BK17" s="436"/>
      <c r="BL17" s="436"/>
      <c r="BM17" s="437"/>
      <c r="BN17" s="438">
        <v>5264313</v>
      </c>
      <c r="BO17" s="439"/>
      <c r="BP17" s="439"/>
      <c r="BQ17" s="439"/>
      <c r="BR17" s="439"/>
      <c r="BS17" s="439"/>
      <c r="BT17" s="439"/>
      <c r="BU17" s="440"/>
      <c r="BV17" s="438">
        <v>5098533</v>
      </c>
      <c r="BW17" s="439"/>
      <c r="BX17" s="439"/>
      <c r="BY17" s="439"/>
      <c r="BZ17" s="439"/>
      <c r="CA17" s="439"/>
      <c r="CB17" s="439"/>
      <c r="CC17" s="440"/>
      <c r="CD17" s="185"/>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72"/>
      <c r="B18" s="521" t="s">
        <v>160</v>
      </c>
      <c r="C18" s="450"/>
      <c r="D18" s="450"/>
      <c r="E18" s="522"/>
      <c r="F18" s="522"/>
      <c r="G18" s="522"/>
      <c r="H18" s="522"/>
      <c r="I18" s="522"/>
      <c r="J18" s="522"/>
      <c r="K18" s="522"/>
      <c r="L18" s="523">
        <v>112.03</v>
      </c>
      <c r="M18" s="523"/>
      <c r="N18" s="523"/>
      <c r="O18" s="523"/>
      <c r="P18" s="523"/>
      <c r="Q18" s="523"/>
      <c r="R18" s="524"/>
      <c r="S18" s="524"/>
      <c r="T18" s="524"/>
      <c r="U18" s="524"/>
      <c r="V18" s="525"/>
      <c r="W18" s="419"/>
      <c r="X18" s="420"/>
      <c r="Y18" s="420"/>
      <c r="Z18" s="420"/>
      <c r="AA18" s="420"/>
      <c r="AB18" s="411"/>
      <c r="AC18" s="526">
        <v>57.7</v>
      </c>
      <c r="AD18" s="527"/>
      <c r="AE18" s="527"/>
      <c r="AF18" s="527"/>
      <c r="AG18" s="528"/>
      <c r="AH18" s="526">
        <v>57.6</v>
      </c>
      <c r="AI18" s="527"/>
      <c r="AJ18" s="527"/>
      <c r="AK18" s="527"/>
      <c r="AL18" s="529"/>
      <c r="AM18" s="430"/>
      <c r="AN18" s="431"/>
      <c r="AO18" s="431"/>
      <c r="AP18" s="431"/>
      <c r="AQ18" s="431"/>
      <c r="AR18" s="431"/>
      <c r="AS18" s="431"/>
      <c r="AT18" s="432"/>
      <c r="AU18" s="433"/>
      <c r="AV18" s="434"/>
      <c r="AW18" s="434"/>
      <c r="AX18" s="434"/>
      <c r="AY18" s="435" t="s">
        <v>161</v>
      </c>
      <c r="AZ18" s="436"/>
      <c r="BA18" s="436"/>
      <c r="BB18" s="436"/>
      <c r="BC18" s="436"/>
      <c r="BD18" s="436"/>
      <c r="BE18" s="436"/>
      <c r="BF18" s="436"/>
      <c r="BG18" s="436"/>
      <c r="BH18" s="436"/>
      <c r="BI18" s="436"/>
      <c r="BJ18" s="436"/>
      <c r="BK18" s="436"/>
      <c r="BL18" s="436"/>
      <c r="BM18" s="437"/>
      <c r="BN18" s="438">
        <v>9527153</v>
      </c>
      <c r="BO18" s="439"/>
      <c r="BP18" s="439"/>
      <c r="BQ18" s="439"/>
      <c r="BR18" s="439"/>
      <c r="BS18" s="439"/>
      <c r="BT18" s="439"/>
      <c r="BU18" s="440"/>
      <c r="BV18" s="438">
        <v>9251690</v>
      </c>
      <c r="BW18" s="439"/>
      <c r="BX18" s="439"/>
      <c r="BY18" s="439"/>
      <c r="BZ18" s="439"/>
      <c r="CA18" s="439"/>
      <c r="CB18" s="439"/>
      <c r="CC18" s="440"/>
      <c r="CD18" s="185"/>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72"/>
      <c r="B19" s="521" t="s">
        <v>162</v>
      </c>
      <c r="C19" s="450"/>
      <c r="D19" s="450"/>
      <c r="E19" s="522"/>
      <c r="F19" s="522"/>
      <c r="G19" s="522"/>
      <c r="H19" s="522"/>
      <c r="I19" s="522"/>
      <c r="J19" s="522"/>
      <c r="K19" s="522"/>
      <c r="L19" s="530">
        <v>292</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163</v>
      </c>
      <c r="AZ19" s="436"/>
      <c r="BA19" s="436"/>
      <c r="BB19" s="436"/>
      <c r="BC19" s="436"/>
      <c r="BD19" s="436"/>
      <c r="BE19" s="436"/>
      <c r="BF19" s="436"/>
      <c r="BG19" s="436"/>
      <c r="BH19" s="436"/>
      <c r="BI19" s="436"/>
      <c r="BJ19" s="436"/>
      <c r="BK19" s="436"/>
      <c r="BL19" s="436"/>
      <c r="BM19" s="437"/>
      <c r="BN19" s="438">
        <v>13140728</v>
      </c>
      <c r="BO19" s="439"/>
      <c r="BP19" s="439"/>
      <c r="BQ19" s="439"/>
      <c r="BR19" s="439"/>
      <c r="BS19" s="439"/>
      <c r="BT19" s="439"/>
      <c r="BU19" s="440"/>
      <c r="BV19" s="438">
        <v>12890465</v>
      </c>
      <c r="BW19" s="439"/>
      <c r="BX19" s="439"/>
      <c r="BY19" s="439"/>
      <c r="BZ19" s="439"/>
      <c r="CA19" s="439"/>
      <c r="CB19" s="439"/>
      <c r="CC19" s="440"/>
      <c r="CD19" s="185"/>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72"/>
      <c r="B20" s="521" t="s">
        <v>164</v>
      </c>
      <c r="C20" s="450"/>
      <c r="D20" s="450"/>
      <c r="E20" s="522"/>
      <c r="F20" s="522"/>
      <c r="G20" s="522"/>
      <c r="H20" s="522"/>
      <c r="I20" s="522"/>
      <c r="J20" s="522"/>
      <c r="K20" s="522"/>
      <c r="L20" s="530">
        <v>11600</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85"/>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72"/>
      <c r="B21" s="541" t="s">
        <v>165</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85"/>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2">
      <c r="A22" s="172"/>
      <c r="B22" s="550" t="s">
        <v>166</v>
      </c>
      <c r="C22" s="551"/>
      <c r="D22" s="552"/>
      <c r="E22" s="413" t="s">
        <v>1</v>
      </c>
      <c r="F22" s="418"/>
      <c r="G22" s="418"/>
      <c r="H22" s="418"/>
      <c r="I22" s="418"/>
      <c r="J22" s="418"/>
      <c r="K22" s="408"/>
      <c r="L22" s="413" t="s">
        <v>167</v>
      </c>
      <c r="M22" s="418"/>
      <c r="N22" s="418"/>
      <c r="O22" s="418"/>
      <c r="P22" s="408"/>
      <c r="Q22" s="559" t="s">
        <v>168</v>
      </c>
      <c r="R22" s="560"/>
      <c r="S22" s="560"/>
      <c r="T22" s="560"/>
      <c r="U22" s="560"/>
      <c r="V22" s="561"/>
      <c r="W22" s="565" t="s">
        <v>169</v>
      </c>
      <c r="X22" s="551"/>
      <c r="Y22" s="552"/>
      <c r="Z22" s="413" t="s">
        <v>1</v>
      </c>
      <c r="AA22" s="418"/>
      <c r="AB22" s="418"/>
      <c r="AC22" s="418"/>
      <c r="AD22" s="418"/>
      <c r="AE22" s="418"/>
      <c r="AF22" s="418"/>
      <c r="AG22" s="408"/>
      <c r="AH22" s="570" t="s">
        <v>170</v>
      </c>
      <c r="AI22" s="418"/>
      <c r="AJ22" s="418"/>
      <c r="AK22" s="418"/>
      <c r="AL22" s="408"/>
      <c r="AM22" s="570" t="s">
        <v>171</v>
      </c>
      <c r="AN22" s="571"/>
      <c r="AO22" s="571"/>
      <c r="AP22" s="571"/>
      <c r="AQ22" s="571"/>
      <c r="AR22" s="572"/>
      <c r="AS22" s="559" t="s">
        <v>168</v>
      </c>
      <c r="AT22" s="560"/>
      <c r="AU22" s="560"/>
      <c r="AV22" s="560"/>
      <c r="AW22" s="560"/>
      <c r="AX22" s="576"/>
      <c r="AY22" s="367" t="s">
        <v>172</v>
      </c>
      <c r="AZ22" s="368"/>
      <c r="BA22" s="368"/>
      <c r="BB22" s="368"/>
      <c r="BC22" s="368"/>
      <c r="BD22" s="368"/>
      <c r="BE22" s="368"/>
      <c r="BF22" s="368"/>
      <c r="BG22" s="368"/>
      <c r="BH22" s="368"/>
      <c r="BI22" s="368"/>
      <c r="BJ22" s="368"/>
      <c r="BK22" s="368"/>
      <c r="BL22" s="368"/>
      <c r="BM22" s="369"/>
      <c r="BN22" s="370">
        <v>16477869</v>
      </c>
      <c r="BO22" s="371"/>
      <c r="BP22" s="371"/>
      <c r="BQ22" s="371"/>
      <c r="BR22" s="371"/>
      <c r="BS22" s="371"/>
      <c r="BT22" s="371"/>
      <c r="BU22" s="372"/>
      <c r="BV22" s="370">
        <v>16504254</v>
      </c>
      <c r="BW22" s="371"/>
      <c r="BX22" s="371"/>
      <c r="BY22" s="371"/>
      <c r="BZ22" s="371"/>
      <c r="CA22" s="371"/>
      <c r="CB22" s="371"/>
      <c r="CC22" s="372"/>
      <c r="CD22" s="185"/>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2">
      <c r="A23" s="172"/>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173</v>
      </c>
      <c r="AZ23" s="436"/>
      <c r="BA23" s="436"/>
      <c r="BB23" s="436"/>
      <c r="BC23" s="436"/>
      <c r="BD23" s="436"/>
      <c r="BE23" s="436"/>
      <c r="BF23" s="436"/>
      <c r="BG23" s="436"/>
      <c r="BH23" s="436"/>
      <c r="BI23" s="436"/>
      <c r="BJ23" s="436"/>
      <c r="BK23" s="436"/>
      <c r="BL23" s="436"/>
      <c r="BM23" s="437"/>
      <c r="BN23" s="438">
        <v>6683618</v>
      </c>
      <c r="BO23" s="439"/>
      <c r="BP23" s="439"/>
      <c r="BQ23" s="439"/>
      <c r="BR23" s="439"/>
      <c r="BS23" s="439"/>
      <c r="BT23" s="439"/>
      <c r="BU23" s="440"/>
      <c r="BV23" s="438">
        <v>7148095</v>
      </c>
      <c r="BW23" s="439"/>
      <c r="BX23" s="439"/>
      <c r="BY23" s="439"/>
      <c r="BZ23" s="439"/>
      <c r="CA23" s="439"/>
      <c r="CB23" s="439"/>
      <c r="CC23" s="440"/>
      <c r="CD23" s="185"/>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72"/>
      <c r="B24" s="553"/>
      <c r="C24" s="554"/>
      <c r="D24" s="555"/>
      <c r="E24" s="457" t="s">
        <v>174</v>
      </c>
      <c r="F24" s="431"/>
      <c r="G24" s="431"/>
      <c r="H24" s="431"/>
      <c r="I24" s="431"/>
      <c r="J24" s="431"/>
      <c r="K24" s="432"/>
      <c r="L24" s="458">
        <v>1</v>
      </c>
      <c r="M24" s="459"/>
      <c r="N24" s="459"/>
      <c r="O24" s="459"/>
      <c r="P24" s="501"/>
      <c r="Q24" s="458">
        <v>6100</v>
      </c>
      <c r="R24" s="459"/>
      <c r="S24" s="459"/>
      <c r="T24" s="459"/>
      <c r="U24" s="459"/>
      <c r="V24" s="501"/>
      <c r="W24" s="566"/>
      <c r="X24" s="554"/>
      <c r="Y24" s="555"/>
      <c r="Z24" s="457" t="s">
        <v>175</v>
      </c>
      <c r="AA24" s="431"/>
      <c r="AB24" s="431"/>
      <c r="AC24" s="431"/>
      <c r="AD24" s="431"/>
      <c r="AE24" s="431"/>
      <c r="AF24" s="431"/>
      <c r="AG24" s="432"/>
      <c r="AH24" s="458">
        <v>294</v>
      </c>
      <c r="AI24" s="459"/>
      <c r="AJ24" s="459"/>
      <c r="AK24" s="459"/>
      <c r="AL24" s="501"/>
      <c r="AM24" s="458">
        <v>904050</v>
      </c>
      <c r="AN24" s="459"/>
      <c r="AO24" s="459"/>
      <c r="AP24" s="459"/>
      <c r="AQ24" s="459"/>
      <c r="AR24" s="501"/>
      <c r="AS24" s="458">
        <v>3075</v>
      </c>
      <c r="AT24" s="459"/>
      <c r="AU24" s="459"/>
      <c r="AV24" s="459"/>
      <c r="AW24" s="459"/>
      <c r="AX24" s="460"/>
      <c r="AY24" s="544" t="s">
        <v>176</v>
      </c>
      <c r="AZ24" s="545"/>
      <c r="BA24" s="545"/>
      <c r="BB24" s="545"/>
      <c r="BC24" s="545"/>
      <c r="BD24" s="545"/>
      <c r="BE24" s="545"/>
      <c r="BF24" s="545"/>
      <c r="BG24" s="545"/>
      <c r="BH24" s="545"/>
      <c r="BI24" s="545"/>
      <c r="BJ24" s="545"/>
      <c r="BK24" s="545"/>
      <c r="BL24" s="545"/>
      <c r="BM24" s="546"/>
      <c r="BN24" s="438">
        <v>9351184</v>
      </c>
      <c r="BO24" s="439"/>
      <c r="BP24" s="439"/>
      <c r="BQ24" s="439"/>
      <c r="BR24" s="439"/>
      <c r="BS24" s="439"/>
      <c r="BT24" s="439"/>
      <c r="BU24" s="440"/>
      <c r="BV24" s="438">
        <v>8809580</v>
      </c>
      <c r="BW24" s="439"/>
      <c r="BX24" s="439"/>
      <c r="BY24" s="439"/>
      <c r="BZ24" s="439"/>
      <c r="CA24" s="439"/>
      <c r="CB24" s="439"/>
      <c r="CC24" s="440"/>
      <c r="CD24" s="185"/>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2">
      <c r="A25" s="172"/>
      <c r="B25" s="553"/>
      <c r="C25" s="554"/>
      <c r="D25" s="555"/>
      <c r="E25" s="457" t="s">
        <v>177</v>
      </c>
      <c r="F25" s="431"/>
      <c r="G25" s="431"/>
      <c r="H25" s="431"/>
      <c r="I25" s="431"/>
      <c r="J25" s="431"/>
      <c r="K25" s="432"/>
      <c r="L25" s="458">
        <v>1</v>
      </c>
      <c r="M25" s="459"/>
      <c r="N25" s="459"/>
      <c r="O25" s="459"/>
      <c r="P25" s="501"/>
      <c r="Q25" s="458">
        <v>5250</v>
      </c>
      <c r="R25" s="459"/>
      <c r="S25" s="459"/>
      <c r="T25" s="459"/>
      <c r="U25" s="459"/>
      <c r="V25" s="501"/>
      <c r="W25" s="566"/>
      <c r="X25" s="554"/>
      <c r="Y25" s="555"/>
      <c r="Z25" s="457" t="s">
        <v>178</v>
      </c>
      <c r="AA25" s="431"/>
      <c r="AB25" s="431"/>
      <c r="AC25" s="431"/>
      <c r="AD25" s="431"/>
      <c r="AE25" s="431"/>
      <c r="AF25" s="431"/>
      <c r="AG25" s="432"/>
      <c r="AH25" s="458">
        <v>63</v>
      </c>
      <c r="AI25" s="459"/>
      <c r="AJ25" s="459"/>
      <c r="AK25" s="459"/>
      <c r="AL25" s="501"/>
      <c r="AM25" s="458">
        <v>182763</v>
      </c>
      <c r="AN25" s="459"/>
      <c r="AO25" s="459"/>
      <c r="AP25" s="459"/>
      <c r="AQ25" s="459"/>
      <c r="AR25" s="501"/>
      <c r="AS25" s="458">
        <v>2901</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1800868</v>
      </c>
      <c r="BO25" s="371"/>
      <c r="BP25" s="371"/>
      <c r="BQ25" s="371"/>
      <c r="BR25" s="371"/>
      <c r="BS25" s="371"/>
      <c r="BT25" s="371"/>
      <c r="BU25" s="372"/>
      <c r="BV25" s="370">
        <v>1856352</v>
      </c>
      <c r="BW25" s="371"/>
      <c r="BX25" s="371"/>
      <c r="BY25" s="371"/>
      <c r="BZ25" s="371"/>
      <c r="CA25" s="371"/>
      <c r="CB25" s="371"/>
      <c r="CC25" s="372"/>
      <c r="CD25" s="185"/>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2">
      <c r="A26" s="172"/>
      <c r="B26" s="553"/>
      <c r="C26" s="554"/>
      <c r="D26" s="555"/>
      <c r="E26" s="457" t="s">
        <v>180</v>
      </c>
      <c r="F26" s="431"/>
      <c r="G26" s="431"/>
      <c r="H26" s="431"/>
      <c r="I26" s="431"/>
      <c r="J26" s="431"/>
      <c r="K26" s="432"/>
      <c r="L26" s="458">
        <v>1</v>
      </c>
      <c r="M26" s="459"/>
      <c r="N26" s="459"/>
      <c r="O26" s="459"/>
      <c r="P26" s="501"/>
      <c r="Q26" s="458">
        <v>5100</v>
      </c>
      <c r="R26" s="459"/>
      <c r="S26" s="459"/>
      <c r="T26" s="459"/>
      <c r="U26" s="459"/>
      <c r="V26" s="501"/>
      <c r="W26" s="566"/>
      <c r="X26" s="554"/>
      <c r="Y26" s="555"/>
      <c r="Z26" s="457" t="s">
        <v>181</v>
      </c>
      <c r="AA26" s="578"/>
      <c r="AB26" s="578"/>
      <c r="AC26" s="578"/>
      <c r="AD26" s="578"/>
      <c r="AE26" s="578"/>
      <c r="AF26" s="578"/>
      <c r="AG26" s="579"/>
      <c r="AH26" s="458">
        <v>2</v>
      </c>
      <c r="AI26" s="459"/>
      <c r="AJ26" s="459"/>
      <c r="AK26" s="459"/>
      <c r="AL26" s="501"/>
      <c r="AM26" s="458" t="s">
        <v>182</v>
      </c>
      <c r="AN26" s="459"/>
      <c r="AO26" s="459"/>
      <c r="AP26" s="459"/>
      <c r="AQ26" s="459"/>
      <c r="AR26" s="501"/>
      <c r="AS26" s="458" t="s">
        <v>182</v>
      </c>
      <c r="AT26" s="459"/>
      <c r="AU26" s="459"/>
      <c r="AV26" s="459"/>
      <c r="AW26" s="459"/>
      <c r="AX26" s="460"/>
      <c r="AY26" s="441" t="s">
        <v>183</v>
      </c>
      <c r="AZ26" s="442"/>
      <c r="BA26" s="442"/>
      <c r="BB26" s="442"/>
      <c r="BC26" s="442"/>
      <c r="BD26" s="442"/>
      <c r="BE26" s="442"/>
      <c r="BF26" s="442"/>
      <c r="BG26" s="442"/>
      <c r="BH26" s="442"/>
      <c r="BI26" s="442"/>
      <c r="BJ26" s="442"/>
      <c r="BK26" s="442"/>
      <c r="BL26" s="442"/>
      <c r="BM26" s="443"/>
      <c r="BN26" s="438" t="s">
        <v>184</v>
      </c>
      <c r="BO26" s="439"/>
      <c r="BP26" s="439"/>
      <c r="BQ26" s="439"/>
      <c r="BR26" s="439"/>
      <c r="BS26" s="439"/>
      <c r="BT26" s="439"/>
      <c r="BU26" s="440"/>
      <c r="BV26" s="438" t="s">
        <v>184</v>
      </c>
      <c r="BW26" s="439"/>
      <c r="BX26" s="439"/>
      <c r="BY26" s="439"/>
      <c r="BZ26" s="439"/>
      <c r="CA26" s="439"/>
      <c r="CB26" s="439"/>
      <c r="CC26" s="440"/>
      <c r="CD26" s="185"/>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72"/>
      <c r="B27" s="553"/>
      <c r="C27" s="554"/>
      <c r="D27" s="555"/>
      <c r="E27" s="457" t="s">
        <v>185</v>
      </c>
      <c r="F27" s="431"/>
      <c r="G27" s="431"/>
      <c r="H27" s="431"/>
      <c r="I27" s="431"/>
      <c r="J27" s="431"/>
      <c r="K27" s="432"/>
      <c r="L27" s="458">
        <v>1</v>
      </c>
      <c r="M27" s="459"/>
      <c r="N27" s="459"/>
      <c r="O27" s="459"/>
      <c r="P27" s="501"/>
      <c r="Q27" s="458">
        <v>3430</v>
      </c>
      <c r="R27" s="459"/>
      <c r="S27" s="459"/>
      <c r="T27" s="459"/>
      <c r="U27" s="459"/>
      <c r="V27" s="501"/>
      <c r="W27" s="566"/>
      <c r="X27" s="554"/>
      <c r="Y27" s="555"/>
      <c r="Z27" s="457" t="s">
        <v>186</v>
      </c>
      <c r="AA27" s="431"/>
      <c r="AB27" s="431"/>
      <c r="AC27" s="431"/>
      <c r="AD27" s="431"/>
      <c r="AE27" s="431"/>
      <c r="AF27" s="431"/>
      <c r="AG27" s="432"/>
      <c r="AH27" s="458">
        <v>9</v>
      </c>
      <c r="AI27" s="459"/>
      <c r="AJ27" s="459"/>
      <c r="AK27" s="459"/>
      <c r="AL27" s="501"/>
      <c r="AM27" s="458">
        <v>24012</v>
      </c>
      <c r="AN27" s="459"/>
      <c r="AO27" s="459"/>
      <c r="AP27" s="459"/>
      <c r="AQ27" s="459"/>
      <c r="AR27" s="501"/>
      <c r="AS27" s="458">
        <v>2668</v>
      </c>
      <c r="AT27" s="459"/>
      <c r="AU27" s="459"/>
      <c r="AV27" s="459"/>
      <c r="AW27" s="459"/>
      <c r="AX27" s="460"/>
      <c r="AY27" s="502" t="s">
        <v>187</v>
      </c>
      <c r="AZ27" s="503"/>
      <c r="BA27" s="503"/>
      <c r="BB27" s="503"/>
      <c r="BC27" s="503"/>
      <c r="BD27" s="503"/>
      <c r="BE27" s="503"/>
      <c r="BF27" s="503"/>
      <c r="BG27" s="503"/>
      <c r="BH27" s="503"/>
      <c r="BI27" s="503"/>
      <c r="BJ27" s="503"/>
      <c r="BK27" s="503"/>
      <c r="BL27" s="503"/>
      <c r="BM27" s="504"/>
      <c r="BN27" s="547">
        <v>703484</v>
      </c>
      <c r="BO27" s="548"/>
      <c r="BP27" s="548"/>
      <c r="BQ27" s="548"/>
      <c r="BR27" s="548"/>
      <c r="BS27" s="548"/>
      <c r="BT27" s="548"/>
      <c r="BU27" s="549"/>
      <c r="BV27" s="547">
        <v>702851</v>
      </c>
      <c r="BW27" s="548"/>
      <c r="BX27" s="548"/>
      <c r="BY27" s="548"/>
      <c r="BZ27" s="548"/>
      <c r="CA27" s="548"/>
      <c r="CB27" s="548"/>
      <c r="CC27" s="549"/>
      <c r="CD27" s="187"/>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2">
      <c r="A28" s="172"/>
      <c r="B28" s="553"/>
      <c r="C28" s="554"/>
      <c r="D28" s="555"/>
      <c r="E28" s="457" t="s">
        <v>188</v>
      </c>
      <c r="F28" s="431"/>
      <c r="G28" s="431"/>
      <c r="H28" s="431"/>
      <c r="I28" s="431"/>
      <c r="J28" s="431"/>
      <c r="K28" s="432"/>
      <c r="L28" s="458">
        <v>1</v>
      </c>
      <c r="M28" s="459"/>
      <c r="N28" s="459"/>
      <c r="O28" s="459"/>
      <c r="P28" s="501"/>
      <c r="Q28" s="458">
        <v>3140</v>
      </c>
      <c r="R28" s="459"/>
      <c r="S28" s="459"/>
      <c r="T28" s="459"/>
      <c r="U28" s="459"/>
      <c r="V28" s="501"/>
      <c r="W28" s="566"/>
      <c r="X28" s="554"/>
      <c r="Y28" s="555"/>
      <c r="Z28" s="457" t="s">
        <v>189</v>
      </c>
      <c r="AA28" s="431"/>
      <c r="AB28" s="431"/>
      <c r="AC28" s="431"/>
      <c r="AD28" s="431"/>
      <c r="AE28" s="431"/>
      <c r="AF28" s="431"/>
      <c r="AG28" s="432"/>
      <c r="AH28" s="458" t="s">
        <v>184</v>
      </c>
      <c r="AI28" s="459"/>
      <c r="AJ28" s="459"/>
      <c r="AK28" s="459"/>
      <c r="AL28" s="501"/>
      <c r="AM28" s="458" t="s">
        <v>184</v>
      </c>
      <c r="AN28" s="459"/>
      <c r="AO28" s="459"/>
      <c r="AP28" s="459"/>
      <c r="AQ28" s="459"/>
      <c r="AR28" s="501"/>
      <c r="AS28" s="458" t="s">
        <v>184</v>
      </c>
      <c r="AT28" s="459"/>
      <c r="AU28" s="459"/>
      <c r="AV28" s="459"/>
      <c r="AW28" s="459"/>
      <c r="AX28" s="460"/>
      <c r="AY28" s="580" t="s">
        <v>190</v>
      </c>
      <c r="AZ28" s="581"/>
      <c r="BA28" s="581"/>
      <c r="BB28" s="582"/>
      <c r="BC28" s="367" t="s">
        <v>50</v>
      </c>
      <c r="BD28" s="368"/>
      <c r="BE28" s="368"/>
      <c r="BF28" s="368"/>
      <c r="BG28" s="368"/>
      <c r="BH28" s="368"/>
      <c r="BI28" s="368"/>
      <c r="BJ28" s="368"/>
      <c r="BK28" s="368"/>
      <c r="BL28" s="368"/>
      <c r="BM28" s="369"/>
      <c r="BN28" s="370">
        <v>2751876</v>
      </c>
      <c r="BO28" s="371"/>
      <c r="BP28" s="371"/>
      <c r="BQ28" s="371"/>
      <c r="BR28" s="371"/>
      <c r="BS28" s="371"/>
      <c r="BT28" s="371"/>
      <c r="BU28" s="372"/>
      <c r="BV28" s="370">
        <v>2149169</v>
      </c>
      <c r="BW28" s="371"/>
      <c r="BX28" s="371"/>
      <c r="BY28" s="371"/>
      <c r="BZ28" s="371"/>
      <c r="CA28" s="371"/>
      <c r="CB28" s="371"/>
      <c r="CC28" s="372"/>
      <c r="CD28" s="185"/>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2">
      <c r="A29" s="172"/>
      <c r="B29" s="553"/>
      <c r="C29" s="554"/>
      <c r="D29" s="555"/>
      <c r="E29" s="457" t="s">
        <v>191</v>
      </c>
      <c r="F29" s="431"/>
      <c r="G29" s="431"/>
      <c r="H29" s="431"/>
      <c r="I29" s="431"/>
      <c r="J29" s="431"/>
      <c r="K29" s="432"/>
      <c r="L29" s="458">
        <v>13</v>
      </c>
      <c r="M29" s="459"/>
      <c r="N29" s="459"/>
      <c r="O29" s="459"/>
      <c r="P29" s="501"/>
      <c r="Q29" s="458">
        <v>2940</v>
      </c>
      <c r="R29" s="459"/>
      <c r="S29" s="459"/>
      <c r="T29" s="459"/>
      <c r="U29" s="459"/>
      <c r="V29" s="501"/>
      <c r="W29" s="567"/>
      <c r="X29" s="568"/>
      <c r="Y29" s="569"/>
      <c r="Z29" s="457" t="s">
        <v>192</v>
      </c>
      <c r="AA29" s="431"/>
      <c r="AB29" s="431"/>
      <c r="AC29" s="431"/>
      <c r="AD29" s="431"/>
      <c r="AE29" s="431"/>
      <c r="AF29" s="431"/>
      <c r="AG29" s="432"/>
      <c r="AH29" s="458">
        <v>303</v>
      </c>
      <c r="AI29" s="459"/>
      <c r="AJ29" s="459"/>
      <c r="AK29" s="459"/>
      <c r="AL29" s="501"/>
      <c r="AM29" s="458">
        <v>928062</v>
      </c>
      <c r="AN29" s="459"/>
      <c r="AO29" s="459"/>
      <c r="AP29" s="459"/>
      <c r="AQ29" s="459"/>
      <c r="AR29" s="501"/>
      <c r="AS29" s="458">
        <v>3063</v>
      </c>
      <c r="AT29" s="459"/>
      <c r="AU29" s="459"/>
      <c r="AV29" s="459"/>
      <c r="AW29" s="459"/>
      <c r="AX29" s="460"/>
      <c r="AY29" s="583"/>
      <c r="AZ29" s="584"/>
      <c r="BA29" s="584"/>
      <c r="BB29" s="585"/>
      <c r="BC29" s="435" t="s">
        <v>193</v>
      </c>
      <c r="BD29" s="436"/>
      <c r="BE29" s="436"/>
      <c r="BF29" s="436"/>
      <c r="BG29" s="436"/>
      <c r="BH29" s="436"/>
      <c r="BI29" s="436"/>
      <c r="BJ29" s="436"/>
      <c r="BK29" s="436"/>
      <c r="BL29" s="436"/>
      <c r="BM29" s="437"/>
      <c r="BN29" s="438">
        <v>528215</v>
      </c>
      <c r="BO29" s="439"/>
      <c r="BP29" s="439"/>
      <c r="BQ29" s="439"/>
      <c r="BR29" s="439"/>
      <c r="BS29" s="439"/>
      <c r="BT29" s="439"/>
      <c r="BU29" s="440"/>
      <c r="BV29" s="438">
        <v>893854</v>
      </c>
      <c r="BW29" s="439"/>
      <c r="BX29" s="439"/>
      <c r="BY29" s="439"/>
      <c r="BZ29" s="439"/>
      <c r="CA29" s="439"/>
      <c r="CB29" s="439"/>
      <c r="CC29" s="440"/>
      <c r="CD29" s="187"/>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72"/>
      <c r="B30" s="556"/>
      <c r="C30" s="557"/>
      <c r="D30" s="558"/>
      <c r="E30" s="461"/>
      <c r="F30" s="462"/>
      <c r="G30" s="462"/>
      <c r="H30" s="462"/>
      <c r="I30" s="462"/>
      <c r="J30" s="462"/>
      <c r="K30" s="463"/>
      <c r="L30" s="590"/>
      <c r="M30" s="591"/>
      <c r="N30" s="591"/>
      <c r="O30" s="591"/>
      <c r="P30" s="592"/>
      <c r="Q30" s="590"/>
      <c r="R30" s="591"/>
      <c r="S30" s="591"/>
      <c r="T30" s="591"/>
      <c r="U30" s="591"/>
      <c r="V30" s="592"/>
      <c r="W30" s="593" t="s">
        <v>194</v>
      </c>
      <c r="X30" s="594"/>
      <c r="Y30" s="594"/>
      <c r="Z30" s="594"/>
      <c r="AA30" s="594"/>
      <c r="AB30" s="594"/>
      <c r="AC30" s="594"/>
      <c r="AD30" s="594"/>
      <c r="AE30" s="594"/>
      <c r="AF30" s="594"/>
      <c r="AG30" s="595"/>
      <c r="AH30" s="526">
        <v>92.5</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52</v>
      </c>
      <c r="BD30" s="545"/>
      <c r="BE30" s="545"/>
      <c r="BF30" s="545"/>
      <c r="BG30" s="545"/>
      <c r="BH30" s="545"/>
      <c r="BI30" s="545"/>
      <c r="BJ30" s="545"/>
      <c r="BK30" s="545"/>
      <c r="BL30" s="545"/>
      <c r="BM30" s="546"/>
      <c r="BN30" s="547">
        <v>2517410</v>
      </c>
      <c r="BO30" s="548"/>
      <c r="BP30" s="548"/>
      <c r="BQ30" s="548"/>
      <c r="BR30" s="548"/>
      <c r="BS30" s="548"/>
      <c r="BT30" s="548"/>
      <c r="BU30" s="549"/>
      <c r="BV30" s="547">
        <v>1938396</v>
      </c>
      <c r="BW30" s="548"/>
      <c r="BX30" s="548"/>
      <c r="BY30" s="548"/>
      <c r="BZ30" s="548"/>
      <c r="CA30" s="548"/>
      <c r="CB30" s="548"/>
      <c r="CC30" s="54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89" t="s">
        <v>195</v>
      </c>
      <c r="D32" s="589"/>
      <c r="E32" s="589"/>
      <c r="F32" s="589"/>
      <c r="G32" s="589"/>
      <c r="H32" s="589"/>
      <c r="I32" s="589"/>
      <c r="J32" s="589"/>
      <c r="K32" s="589"/>
      <c r="L32" s="589"/>
      <c r="M32" s="589"/>
      <c r="N32" s="589"/>
      <c r="O32" s="589"/>
      <c r="P32" s="589"/>
      <c r="Q32" s="589"/>
      <c r="R32" s="589"/>
      <c r="S32" s="589"/>
      <c r="U32" s="442" t="s">
        <v>196</v>
      </c>
      <c r="V32" s="442"/>
      <c r="W32" s="442"/>
      <c r="X32" s="442"/>
      <c r="Y32" s="442"/>
      <c r="Z32" s="442"/>
      <c r="AA32" s="442"/>
      <c r="AB32" s="442"/>
      <c r="AC32" s="442"/>
      <c r="AD32" s="442"/>
      <c r="AE32" s="442"/>
      <c r="AF32" s="442"/>
      <c r="AG32" s="442"/>
      <c r="AH32" s="442"/>
      <c r="AI32" s="442"/>
      <c r="AJ32" s="442"/>
      <c r="AK32" s="442"/>
      <c r="AM32" s="442" t="s">
        <v>197</v>
      </c>
      <c r="AN32" s="442"/>
      <c r="AO32" s="442"/>
      <c r="AP32" s="442"/>
      <c r="AQ32" s="442"/>
      <c r="AR32" s="442"/>
      <c r="AS32" s="442"/>
      <c r="AT32" s="442"/>
      <c r="AU32" s="442"/>
      <c r="AV32" s="442"/>
      <c r="AW32" s="442"/>
      <c r="AX32" s="442"/>
      <c r="AY32" s="442"/>
      <c r="AZ32" s="442"/>
      <c r="BA32" s="442"/>
      <c r="BB32" s="442"/>
      <c r="BC32" s="442"/>
      <c r="BE32" s="442" t="s">
        <v>198</v>
      </c>
      <c r="BF32" s="442"/>
      <c r="BG32" s="442"/>
      <c r="BH32" s="442"/>
      <c r="BI32" s="442"/>
      <c r="BJ32" s="442"/>
      <c r="BK32" s="442"/>
      <c r="BL32" s="442"/>
      <c r="BM32" s="442"/>
      <c r="BN32" s="442"/>
      <c r="BO32" s="442"/>
      <c r="BP32" s="442"/>
      <c r="BQ32" s="442"/>
      <c r="BR32" s="442"/>
      <c r="BS32" s="442"/>
      <c r="BT32" s="442"/>
      <c r="BU32" s="442"/>
      <c r="BW32" s="442" t="s">
        <v>199</v>
      </c>
      <c r="BX32" s="442"/>
      <c r="BY32" s="442"/>
      <c r="BZ32" s="442"/>
      <c r="CA32" s="442"/>
      <c r="CB32" s="442"/>
      <c r="CC32" s="442"/>
      <c r="CD32" s="442"/>
      <c r="CE32" s="442"/>
      <c r="CF32" s="442"/>
      <c r="CG32" s="442"/>
      <c r="CH32" s="442"/>
      <c r="CI32" s="442"/>
      <c r="CJ32" s="442"/>
      <c r="CK32" s="442"/>
      <c r="CL32" s="442"/>
      <c r="CM32" s="442"/>
      <c r="CO32" s="442" t="s">
        <v>200</v>
      </c>
      <c r="CP32" s="442"/>
      <c r="CQ32" s="442"/>
      <c r="CR32" s="442"/>
      <c r="CS32" s="442"/>
      <c r="CT32" s="442"/>
      <c r="CU32" s="442"/>
      <c r="CV32" s="442"/>
      <c r="CW32" s="442"/>
      <c r="CX32" s="442"/>
      <c r="CY32" s="442"/>
      <c r="CZ32" s="442"/>
      <c r="DA32" s="442"/>
      <c r="DB32" s="442"/>
      <c r="DC32" s="442"/>
      <c r="DD32" s="442"/>
      <c r="DE32" s="442"/>
      <c r="DI32" s="195"/>
    </row>
    <row r="33" spans="1:113" ht="13.5" customHeight="1" x14ac:dyDescent="0.2">
      <c r="A33" s="172"/>
      <c r="B33" s="196"/>
      <c r="C33" s="425" t="s">
        <v>201</v>
      </c>
      <c r="D33" s="425"/>
      <c r="E33" s="396" t="s">
        <v>202</v>
      </c>
      <c r="F33" s="396"/>
      <c r="G33" s="396"/>
      <c r="H33" s="396"/>
      <c r="I33" s="396"/>
      <c r="J33" s="396"/>
      <c r="K33" s="396"/>
      <c r="L33" s="396"/>
      <c r="M33" s="396"/>
      <c r="N33" s="396"/>
      <c r="O33" s="396"/>
      <c r="P33" s="396"/>
      <c r="Q33" s="396"/>
      <c r="R33" s="396"/>
      <c r="S33" s="396"/>
      <c r="T33" s="197"/>
      <c r="U33" s="425" t="s">
        <v>201</v>
      </c>
      <c r="V33" s="425"/>
      <c r="W33" s="396" t="s">
        <v>203</v>
      </c>
      <c r="X33" s="396"/>
      <c r="Y33" s="396"/>
      <c r="Z33" s="396"/>
      <c r="AA33" s="396"/>
      <c r="AB33" s="396"/>
      <c r="AC33" s="396"/>
      <c r="AD33" s="396"/>
      <c r="AE33" s="396"/>
      <c r="AF33" s="396"/>
      <c r="AG33" s="396"/>
      <c r="AH33" s="396"/>
      <c r="AI33" s="396"/>
      <c r="AJ33" s="396"/>
      <c r="AK33" s="396"/>
      <c r="AL33" s="197"/>
      <c r="AM33" s="425" t="s">
        <v>201</v>
      </c>
      <c r="AN33" s="425"/>
      <c r="AO33" s="396" t="s">
        <v>203</v>
      </c>
      <c r="AP33" s="396"/>
      <c r="AQ33" s="396"/>
      <c r="AR33" s="396"/>
      <c r="AS33" s="396"/>
      <c r="AT33" s="396"/>
      <c r="AU33" s="396"/>
      <c r="AV33" s="396"/>
      <c r="AW33" s="396"/>
      <c r="AX33" s="396"/>
      <c r="AY33" s="396"/>
      <c r="AZ33" s="396"/>
      <c r="BA33" s="396"/>
      <c r="BB33" s="396"/>
      <c r="BC33" s="396"/>
      <c r="BD33" s="198"/>
      <c r="BE33" s="396" t="s">
        <v>204</v>
      </c>
      <c r="BF33" s="396"/>
      <c r="BG33" s="396" t="s">
        <v>205</v>
      </c>
      <c r="BH33" s="396"/>
      <c r="BI33" s="396"/>
      <c r="BJ33" s="396"/>
      <c r="BK33" s="396"/>
      <c r="BL33" s="396"/>
      <c r="BM33" s="396"/>
      <c r="BN33" s="396"/>
      <c r="BO33" s="396"/>
      <c r="BP33" s="396"/>
      <c r="BQ33" s="396"/>
      <c r="BR33" s="396"/>
      <c r="BS33" s="396"/>
      <c r="BT33" s="396"/>
      <c r="BU33" s="396"/>
      <c r="BV33" s="198"/>
      <c r="BW33" s="425" t="s">
        <v>204</v>
      </c>
      <c r="BX33" s="425"/>
      <c r="BY33" s="396" t="s">
        <v>206</v>
      </c>
      <c r="BZ33" s="396"/>
      <c r="CA33" s="396"/>
      <c r="CB33" s="396"/>
      <c r="CC33" s="396"/>
      <c r="CD33" s="396"/>
      <c r="CE33" s="396"/>
      <c r="CF33" s="396"/>
      <c r="CG33" s="396"/>
      <c r="CH33" s="396"/>
      <c r="CI33" s="396"/>
      <c r="CJ33" s="396"/>
      <c r="CK33" s="396"/>
      <c r="CL33" s="396"/>
      <c r="CM33" s="396"/>
      <c r="CN33" s="197"/>
      <c r="CO33" s="425" t="s">
        <v>201</v>
      </c>
      <c r="CP33" s="425"/>
      <c r="CQ33" s="396" t="s">
        <v>207</v>
      </c>
      <c r="CR33" s="396"/>
      <c r="CS33" s="396"/>
      <c r="CT33" s="396"/>
      <c r="CU33" s="396"/>
      <c r="CV33" s="396"/>
      <c r="CW33" s="396"/>
      <c r="CX33" s="396"/>
      <c r="CY33" s="396"/>
      <c r="CZ33" s="396"/>
      <c r="DA33" s="396"/>
      <c r="DB33" s="396"/>
      <c r="DC33" s="396"/>
      <c r="DD33" s="396"/>
      <c r="DE33" s="396"/>
      <c r="DF33" s="197"/>
      <c r="DG33" s="596" t="s">
        <v>208</v>
      </c>
      <c r="DH33" s="596"/>
      <c r="DI33" s="199"/>
    </row>
    <row r="34" spans="1:113" ht="32.25" customHeight="1" x14ac:dyDescent="0.2">
      <c r="A34" s="172"/>
      <c r="B34" s="196"/>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72"/>
      <c r="U34" s="597">
        <f>IF(W34="","",MAX(C34:D43)+1)</f>
        <v>5</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72"/>
      <c r="AM34" s="597">
        <f>IF(AO34="","",MAX(C34:D43,U34:V43)+1)</f>
        <v>9</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72"/>
      <c r="BE34" s="597" t="str">
        <f>IF(BG34="","",MAX(C34:D43,U34:V43,AM34:AN43)+1)</f>
        <v/>
      </c>
      <c r="BF34" s="597"/>
      <c r="BG34" s="598"/>
      <c r="BH34" s="598"/>
      <c r="BI34" s="598"/>
      <c r="BJ34" s="598"/>
      <c r="BK34" s="598"/>
      <c r="BL34" s="598"/>
      <c r="BM34" s="598"/>
      <c r="BN34" s="598"/>
      <c r="BO34" s="598"/>
      <c r="BP34" s="598"/>
      <c r="BQ34" s="598"/>
      <c r="BR34" s="598"/>
      <c r="BS34" s="598"/>
      <c r="BT34" s="598"/>
      <c r="BU34" s="598"/>
      <c r="BV34" s="172"/>
      <c r="BW34" s="597">
        <f>IF(BY34="","",MAX(C34:D43,U34:V43,AM34:AN43,BE34:BF43)+1)</f>
        <v>13</v>
      </c>
      <c r="BX34" s="597"/>
      <c r="BY34" s="598" t="str">
        <f>IF('各会計、関係団体の財政状況及び健全化判断比率'!B68="","",'各会計、関係団体の財政状況及び健全化判断比率'!B68)</f>
        <v>南濃衛生施設利用事務組合</v>
      </c>
      <c r="BZ34" s="598"/>
      <c r="CA34" s="598"/>
      <c r="CB34" s="598"/>
      <c r="CC34" s="598"/>
      <c r="CD34" s="598"/>
      <c r="CE34" s="598"/>
      <c r="CF34" s="598"/>
      <c r="CG34" s="598"/>
      <c r="CH34" s="598"/>
      <c r="CI34" s="598"/>
      <c r="CJ34" s="598"/>
      <c r="CK34" s="598"/>
      <c r="CL34" s="598"/>
      <c r="CM34" s="598"/>
      <c r="CN34" s="172"/>
      <c r="CO34" s="597">
        <f>IF(CQ34="","",MAX(C34:D43,U34:V43,AM34:AN43,BE34:BF43,BW34:BX43)+1)</f>
        <v>19</v>
      </c>
      <c r="CP34" s="597"/>
      <c r="CQ34" s="598" t="str">
        <f>IF('各会計、関係団体の財政状況及び健全化判断比率'!BS7="","",'各会計、関係団体の財政状況及び健全化判断比率'!BS7)</f>
        <v>海津市観光情報センター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199"/>
    </row>
    <row r="35" spans="1:113" ht="32.25" customHeight="1" x14ac:dyDescent="0.2">
      <c r="A35" s="172"/>
      <c r="B35" s="196"/>
      <c r="C35" s="597">
        <f>IF(E35="","",C34+1)</f>
        <v>2</v>
      </c>
      <c r="D35" s="597"/>
      <c r="E35" s="598" t="str">
        <f>IF('各会計、関係団体の財政状況及び健全化判断比率'!B8="","",'各会計、関係団体の財政状況及び健全化判断比率'!B8)</f>
        <v>クレール平田運営特別会計</v>
      </c>
      <c r="F35" s="598"/>
      <c r="G35" s="598"/>
      <c r="H35" s="598"/>
      <c r="I35" s="598"/>
      <c r="J35" s="598"/>
      <c r="K35" s="598"/>
      <c r="L35" s="598"/>
      <c r="M35" s="598"/>
      <c r="N35" s="598"/>
      <c r="O35" s="598"/>
      <c r="P35" s="598"/>
      <c r="Q35" s="598"/>
      <c r="R35" s="598"/>
      <c r="S35" s="598"/>
      <c r="T35" s="172"/>
      <c r="U35" s="597">
        <f>IF(W35="","",U34+1)</f>
        <v>6</v>
      </c>
      <c r="V35" s="597"/>
      <c r="W35" s="598" t="str">
        <f>IF('各会計、関係団体の財政状況及び健全化判断比率'!B29="","",'各会計、関係団体の財政状況及び健全化判断比率'!B29)</f>
        <v>介護保険特別会計（保険事業勘定）</v>
      </c>
      <c r="X35" s="598"/>
      <c r="Y35" s="598"/>
      <c r="Z35" s="598"/>
      <c r="AA35" s="598"/>
      <c r="AB35" s="598"/>
      <c r="AC35" s="598"/>
      <c r="AD35" s="598"/>
      <c r="AE35" s="598"/>
      <c r="AF35" s="598"/>
      <c r="AG35" s="598"/>
      <c r="AH35" s="598"/>
      <c r="AI35" s="598"/>
      <c r="AJ35" s="598"/>
      <c r="AK35" s="598"/>
      <c r="AL35" s="172"/>
      <c r="AM35" s="597">
        <f t="shared" ref="AM35:AM43" si="0">IF(AO35="","",AM34+1)</f>
        <v>10</v>
      </c>
      <c r="AN35" s="597"/>
      <c r="AO35" s="598" t="str">
        <f>IF('各会計、関係団体の財政状況及び健全化判断比率'!B33="","",'各会計、関係団体の財政状況及び健全化判断比率'!B33)</f>
        <v>介護老人福祉施設事業特別会計</v>
      </c>
      <c r="AP35" s="598"/>
      <c r="AQ35" s="598"/>
      <c r="AR35" s="598"/>
      <c r="AS35" s="598"/>
      <c r="AT35" s="598"/>
      <c r="AU35" s="598"/>
      <c r="AV35" s="598"/>
      <c r="AW35" s="598"/>
      <c r="AX35" s="598"/>
      <c r="AY35" s="598"/>
      <c r="AZ35" s="598"/>
      <c r="BA35" s="598"/>
      <c r="BB35" s="598"/>
      <c r="BC35" s="598"/>
      <c r="BD35" s="172"/>
      <c r="BE35" s="597" t="str">
        <f t="shared" ref="BE35:BE43" si="1">IF(BG35="","",BE34+1)</f>
        <v/>
      </c>
      <c r="BF35" s="597"/>
      <c r="BG35" s="598"/>
      <c r="BH35" s="598"/>
      <c r="BI35" s="598"/>
      <c r="BJ35" s="598"/>
      <c r="BK35" s="598"/>
      <c r="BL35" s="598"/>
      <c r="BM35" s="598"/>
      <c r="BN35" s="598"/>
      <c r="BO35" s="598"/>
      <c r="BP35" s="598"/>
      <c r="BQ35" s="598"/>
      <c r="BR35" s="598"/>
      <c r="BS35" s="598"/>
      <c r="BT35" s="598"/>
      <c r="BU35" s="598"/>
      <c r="BV35" s="172"/>
      <c r="BW35" s="597">
        <f t="shared" ref="BW35:BW43" si="2">IF(BY35="","",BW34+1)</f>
        <v>14</v>
      </c>
      <c r="BX35" s="597"/>
      <c r="BY35" s="598" t="str">
        <f>IF('各会計、関係団体の財政状況及び健全化判断比率'!B69="","",'各会計、関係団体の財政状況及び健全化判断比率'!B69)</f>
        <v>岐阜県市町村会館組合</v>
      </c>
      <c r="BZ35" s="598"/>
      <c r="CA35" s="598"/>
      <c r="CB35" s="598"/>
      <c r="CC35" s="598"/>
      <c r="CD35" s="598"/>
      <c r="CE35" s="598"/>
      <c r="CF35" s="598"/>
      <c r="CG35" s="598"/>
      <c r="CH35" s="598"/>
      <c r="CI35" s="598"/>
      <c r="CJ35" s="598"/>
      <c r="CK35" s="598"/>
      <c r="CL35" s="598"/>
      <c r="CM35" s="598"/>
      <c r="CN35" s="172"/>
      <c r="CO35" s="597">
        <f t="shared" ref="CO35:CO43" si="3">IF(CQ35="","",CO34+1)</f>
        <v>20</v>
      </c>
      <c r="CP35" s="597"/>
      <c r="CQ35" s="598" t="str">
        <f>IF('各会計、関係団体の財政状況及び健全化判断比率'!BS8="","",'各会計、関係団体の財政状況及び健全化判断比率'!BS8)</f>
        <v>岐阜県土地開発公社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199"/>
    </row>
    <row r="36" spans="1:113" ht="32.25" customHeight="1" x14ac:dyDescent="0.2">
      <c r="A36" s="172"/>
      <c r="B36" s="196"/>
      <c r="C36" s="597">
        <f>IF(E36="","",C35+1)</f>
        <v>3</v>
      </c>
      <c r="D36" s="597"/>
      <c r="E36" s="598" t="str">
        <f>IF('各会計、関係団体の財政状況及び健全化判断比率'!B9="","",'各会計、関係団体の財政状況及び健全化判断比率'!B9)</f>
        <v>月見の里南濃運営特別会計</v>
      </c>
      <c r="F36" s="598"/>
      <c r="G36" s="598"/>
      <c r="H36" s="598"/>
      <c r="I36" s="598"/>
      <c r="J36" s="598"/>
      <c r="K36" s="598"/>
      <c r="L36" s="598"/>
      <c r="M36" s="598"/>
      <c r="N36" s="598"/>
      <c r="O36" s="598"/>
      <c r="P36" s="598"/>
      <c r="Q36" s="598"/>
      <c r="R36" s="598"/>
      <c r="S36" s="598"/>
      <c r="T36" s="172"/>
      <c r="U36" s="597">
        <f t="shared" ref="U36:U43" si="4">IF(W36="","",U35+1)</f>
        <v>7</v>
      </c>
      <c r="V36" s="597"/>
      <c r="W36" s="598" t="str">
        <f>IF('各会計、関係団体の財政状況及び健全化判断比率'!B30="","",'各会計、関係団体の財政状況及び健全化判断比率'!B30)</f>
        <v>介護保険特別会計（介護サービス事業勘定）</v>
      </c>
      <c r="X36" s="598"/>
      <c r="Y36" s="598"/>
      <c r="Z36" s="598"/>
      <c r="AA36" s="598"/>
      <c r="AB36" s="598"/>
      <c r="AC36" s="598"/>
      <c r="AD36" s="598"/>
      <c r="AE36" s="598"/>
      <c r="AF36" s="598"/>
      <c r="AG36" s="598"/>
      <c r="AH36" s="598"/>
      <c r="AI36" s="598"/>
      <c r="AJ36" s="598"/>
      <c r="AK36" s="598"/>
      <c r="AL36" s="172"/>
      <c r="AM36" s="597">
        <f t="shared" si="0"/>
        <v>11</v>
      </c>
      <c r="AN36" s="597"/>
      <c r="AO36" s="598" t="str">
        <f>IF('各会計、関係団体の財政状況及び健全化判断比率'!B34="","",'各会計、関係団体の財政状況及び健全化判断比率'!B34)</f>
        <v>介護老人保健施設事業特別会計</v>
      </c>
      <c r="AP36" s="598"/>
      <c r="AQ36" s="598"/>
      <c r="AR36" s="598"/>
      <c r="AS36" s="598"/>
      <c r="AT36" s="598"/>
      <c r="AU36" s="598"/>
      <c r="AV36" s="598"/>
      <c r="AW36" s="598"/>
      <c r="AX36" s="598"/>
      <c r="AY36" s="598"/>
      <c r="AZ36" s="598"/>
      <c r="BA36" s="598"/>
      <c r="BB36" s="598"/>
      <c r="BC36" s="598"/>
      <c r="BD36" s="172"/>
      <c r="BE36" s="597" t="str">
        <f t="shared" si="1"/>
        <v/>
      </c>
      <c r="BF36" s="597"/>
      <c r="BG36" s="598"/>
      <c r="BH36" s="598"/>
      <c r="BI36" s="598"/>
      <c r="BJ36" s="598"/>
      <c r="BK36" s="598"/>
      <c r="BL36" s="598"/>
      <c r="BM36" s="598"/>
      <c r="BN36" s="598"/>
      <c r="BO36" s="598"/>
      <c r="BP36" s="598"/>
      <c r="BQ36" s="598"/>
      <c r="BR36" s="598"/>
      <c r="BS36" s="598"/>
      <c r="BT36" s="598"/>
      <c r="BU36" s="598"/>
      <c r="BV36" s="172"/>
      <c r="BW36" s="597">
        <f t="shared" si="2"/>
        <v>15</v>
      </c>
      <c r="BX36" s="597"/>
      <c r="BY36" s="598" t="str">
        <f>IF('各会計、関係団体の財政状況及び健全化判断比率'!B70="","",'各会計、関係団体の財政状況及び健全化判断比率'!B70)</f>
        <v>岐阜県市町村職員退職手当組合</v>
      </c>
      <c r="BZ36" s="598"/>
      <c r="CA36" s="598"/>
      <c r="CB36" s="598"/>
      <c r="CC36" s="598"/>
      <c r="CD36" s="598"/>
      <c r="CE36" s="598"/>
      <c r="CF36" s="598"/>
      <c r="CG36" s="598"/>
      <c r="CH36" s="598"/>
      <c r="CI36" s="598"/>
      <c r="CJ36" s="598"/>
      <c r="CK36" s="598"/>
      <c r="CL36" s="598"/>
      <c r="CM36" s="598"/>
      <c r="CN36" s="172"/>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199"/>
    </row>
    <row r="37" spans="1:113" ht="32.25" customHeight="1" x14ac:dyDescent="0.2">
      <c r="A37" s="172"/>
      <c r="B37" s="196"/>
      <c r="C37" s="597">
        <f>IF(E37="","",C36+1)</f>
        <v>4</v>
      </c>
      <c r="D37" s="597"/>
      <c r="E37" s="598" t="str">
        <f>IF('各会計、関係団体の財政状況及び健全化判断比率'!B10="","",'各会計、関係団体の財政状況及び健全化判断比率'!B10)</f>
        <v>介護老人保健施設在宅介護支援センター特別会計</v>
      </c>
      <c r="F37" s="598"/>
      <c r="G37" s="598"/>
      <c r="H37" s="598"/>
      <c r="I37" s="598"/>
      <c r="J37" s="598"/>
      <c r="K37" s="598"/>
      <c r="L37" s="598"/>
      <c r="M37" s="598"/>
      <c r="N37" s="598"/>
      <c r="O37" s="598"/>
      <c r="P37" s="598"/>
      <c r="Q37" s="598"/>
      <c r="R37" s="598"/>
      <c r="S37" s="598"/>
      <c r="T37" s="172"/>
      <c r="U37" s="597">
        <f t="shared" si="4"/>
        <v>8</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72"/>
      <c r="AM37" s="597">
        <f t="shared" si="0"/>
        <v>12</v>
      </c>
      <c r="AN37" s="597"/>
      <c r="AO37" s="598" t="str">
        <f>IF('各会計、関係団体の財政状況及び健全化判断比率'!B35="","",'各会計、関係団体の財政状況及び健全化判断比率'!B35)</f>
        <v>下水道事業会計</v>
      </c>
      <c r="AP37" s="598"/>
      <c r="AQ37" s="598"/>
      <c r="AR37" s="598"/>
      <c r="AS37" s="598"/>
      <c r="AT37" s="598"/>
      <c r="AU37" s="598"/>
      <c r="AV37" s="598"/>
      <c r="AW37" s="598"/>
      <c r="AX37" s="598"/>
      <c r="AY37" s="598"/>
      <c r="AZ37" s="598"/>
      <c r="BA37" s="598"/>
      <c r="BB37" s="598"/>
      <c r="BC37" s="598"/>
      <c r="BD37" s="172"/>
      <c r="BE37" s="597" t="str">
        <f t="shared" si="1"/>
        <v/>
      </c>
      <c r="BF37" s="597"/>
      <c r="BG37" s="598"/>
      <c r="BH37" s="598"/>
      <c r="BI37" s="598"/>
      <c r="BJ37" s="598"/>
      <c r="BK37" s="598"/>
      <c r="BL37" s="598"/>
      <c r="BM37" s="598"/>
      <c r="BN37" s="598"/>
      <c r="BO37" s="598"/>
      <c r="BP37" s="598"/>
      <c r="BQ37" s="598"/>
      <c r="BR37" s="598"/>
      <c r="BS37" s="598"/>
      <c r="BT37" s="598"/>
      <c r="BU37" s="598"/>
      <c r="BV37" s="172"/>
      <c r="BW37" s="597">
        <f t="shared" si="2"/>
        <v>16</v>
      </c>
      <c r="BX37" s="597"/>
      <c r="BY37" s="598" t="str">
        <f>IF('各会計、関係団体の財政状況及び健全化判断比率'!B71="","",'各会計、関係団体の財政状況及び健全化判断比率'!B71)</f>
        <v>西南濃粗大廃棄物処理組合</v>
      </c>
      <c r="BZ37" s="598"/>
      <c r="CA37" s="598"/>
      <c r="CB37" s="598"/>
      <c r="CC37" s="598"/>
      <c r="CD37" s="598"/>
      <c r="CE37" s="598"/>
      <c r="CF37" s="598"/>
      <c r="CG37" s="598"/>
      <c r="CH37" s="598"/>
      <c r="CI37" s="598"/>
      <c r="CJ37" s="598"/>
      <c r="CK37" s="598"/>
      <c r="CL37" s="598"/>
      <c r="CM37" s="598"/>
      <c r="CN37" s="172"/>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199"/>
    </row>
    <row r="38" spans="1:113" ht="32.25" customHeight="1" x14ac:dyDescent="0.2">
      <c r="A38" s="172"/>
      <c r="B38" s="196"/>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72"/>
      <c r="U38" s="597" t="str">
        <f t="shared" si="4"/>
        <v/>
      </c>
      <c r="V38" s="597"/>
      <c r="W38" s="598"/>
      <c r="X38" s="598"/>
      <c r="Y38" s="598"/>
      <c r="Z38" s="598"/>
      <c r="AA38" s="598"/>
      <c r="AB38" s="598"/>
      <c r="AC38" s="598"/>
      <c r="AD38" s="598"/>
      <c r="AE38" s="598"/>
      <c r="AF38" s="598"/>
      <c r="AG38" s="598"/>
      <c r="AH38" s="598"/>
      <c r="AI38" s="598"/>
      <c r="AJ38" s="598"/>
      <c r="AK38" s="598"/>
      <c r="AL38" s="172"/>
      <c r="AM38" s="597" t="str">
        <f t="shared" si="0"/>
        <v/>
      </c>
      <c r="AN38" s="597"/>
      <c r="AO38" s="598"/>
      <c r="AP38" s="598"/>
      <c r="AQ38" s="598"/>
      <c r="AR38" s="598"/>
      <c r="AS38" s="598"/>
      <c r="AT38" s="598"/>
      <c r="AU38" s="598"/>
      <c r="AV38" s="598"/>
      <c r="AW38" s="598"/>
      <c r="AX38" s="598"/>
      <c r="AY38" s="598"/>
      <c r="AZ38" s="598"/>
      <c r="BA38" s="598"/>
      <c r="BB38" s="598"/>
      <c r="BC38" s="598"/>
      <c r="BD38" s="172"/>
      <c r="BE38" s="597" t="str">
        <f t="shared" si="1"/>
        <v/>
      </c>
      <c r="BF38" s="597"/>
      <c r="BG38" s="598"/>
      <c r="BH38" s="598"/>
      <c r="BI38" s="598"/>
      <c r="BJ38" s="598"/>
      <c r="BK38" s="598"/>
      <c r="BL38" s="598"/>
      <c r="BM38" s="598"/>
      <c r="BN38" s="598"/>
      <c r="BO38" s="598"/>
      <c r="BP38" s="598"/>
      <c r="BQ38" s="598"/>
      <c r="BR38" s="598"/>
      <c r="BS38" s="598"/>
      <c r="BT38" s="598"/>
      <c r="BU38" s="598"/>
      <c r="BV38" s="172"/>
      <c r="BW38" s="597">
        <f t="shared" si="2"/>
        <v>17</v>
      </c>
      <c r="BX38" s="597"/>
      <c r="BY38" s="598" t="str">
        <f>IF('各会計、関係団体の財政状況及び健全化判断比率'!B72="","",'各会計、関係団体の財政状況及び健全化判断比率'!B72)</f>
        <v>後期高齢者医療連合（一般会計分）</v>
      </c>
      <c r="BZ38" s="598"/>
      <c r="CA38" s="598"/>
      <c r="CB38" s="598"/>
      <c r="CC38" s="598"/>
      <c r="CD38" s="598"/>
      <c r="CE38" s="598"/>
      <c r="CF38" s="598"/>
      <c r="CG38" s="598"/>
      <c r="CH38" s="598"/>
      <c r="CI38" s="598"/>
      <c r="CJ38" s="598"/>
      <c r="CK38" s="598"/>
      <c r="CL38" s="598"/>
      <c r="CM38" s="598"/>
      <c r="CN38" s="172"/>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199"/>
    </row>
    <row r="39" spans="1:113" ht="32.25" customHeight="1" x14ac:dyDescent="0.2">
      <c r="A39" s="172"/>
      <c r="B39" s="196"/>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72"/>
      <c r="U39" s="597" t="str">
        <f t="shared" si="4"/>
        <v/>
      </c>
      <c r="V39" s="597"/>
      <c r="W39" s="598"/>
      <c r="X39" s="598"/>
      <c r="Y39" s="598"/>
      <c r="Z39" s="598"/>
      <c r="AA39" s="598"/>
      <c r="AB39" s="598"/>
      <c r="AC39" s="598"/>
      <c r="AD39" s="598"/>
      <c r="AE39" s="598"/>
      <c r="AF39" s="598"/>
      <c r="AG39" s="598"/>
      <c r="AH39" s="598"/>
      <c r="AI39" s="598"/>
      <c r="AJ39" s="598"/>
      <c r="AK39" s="598"/>
      <c r="AL39" s="172"/>
      <c r="AM39" s="597" t="str">
        <f t="shared" si="0"/>
        <v/>
      </c>
      <c r="AN39" s="597"/>
      <c r="AO39" s="598"/>
      <c r="AP39" s="598"/>
      <c r="AQ39" s="598"/>
      <c r="AR39" s="598"/>
      <c r="AS39" s="598"/>
      <c r="AT39" s="598"/>
      <c r="AU39" s="598"/>
      <c r="AV39" s="598"/>
      <c r="AW39" s="598"/>
      <c r="AX39" s="598"/>
      <c r="AY39" s="598"/>
      <c r="AZ39" s="598"/>
      <c r="BA39" s="598"/>
      <c r="BB39" s="598"/>
      <c r="BC39" s="598"/>
      <c r="BD39" s="172"/>
      <c r="BE39" s="597" t="str">
        <f t="shared" si="1"/>
        <v/>
      </c>
      <c r="BF39" s="597"/>
      <c r="BG39" s="598"/>
      <c r="BH39" s="598"/>
      <c r="BI39" s="598"/>
      <c r="BJ39" s="598"/>
      <c r="BK39" s="598"/>
      <c r="BL39" s="598"/>
      <c r="BM39" s="598"/>
      <c r="BN39" s="598"/>
      <c r="BO39" s="598"/>
      <c r="BP39" s="598"/>
      <c r="BQ39" s="598"/>
      <c r="BR39" s="598"/>
      <c r="BS39" s="598"/>
      <c r="BT39" s="598"/>
      <c r="BU39" s="598"/>
      <c r="BV39" s="172"/>
      <c r="BW39" s="597">
        <f t="shared" si="2"/>
        <v>18</v>
      </c>
      <c r="BX39" s="597"/>
      <c r="BY39" s="598" t="str">
        <f>IF('各会計、関係団体の財政状況及び健全化判断比率'!B73="","",'各会計、関係団体の財政状況及び健全化判断比率'!B73)</f>
        <v>後期高齢者医療連合（特別会計分）</v>
      </c>
      <c r="BZ39" s="598"/>
      <c r="CA39" s="598"/>
      <c r="CB39" s="598"/>
      <c r="CC39" s="598"/>
      <c r="CD39" s="598"/>
      <c r="CE39" s="598"/>
      <c r="CF39" s="598"/>
      <c r="CG39" s="598"/>
      <c r="CH39" s="598"/>
      <c r="CI39" s="598"/>
      <c r="CJ39" s="598"/>
      <c r="CK39" s="598"/>
      <c r="CL39" s="598"/>
      <c r="CM39" s="598"/>
      <c r="CN39" s="172"/>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199"/>
    </row>
    <row r="40" spans="1:113" ht="32.25" customHeight="1" x14ac:dyDescent="0.2">
      <c r="A40" s="172"/>
      <c r="B40" s="196"/>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72"/>
      <c r="U40" s="597" t="str">
        <f t="shared" si="4"/>
        <v/>
      </c>
      <c r="V40" s="597"/>
      <c r="W40" s="598"/>
      <c r="X40" s="598"/>
      <c r="Y40" s="598"/>
      <c r="Z40" s="598"/>
      <c r="AA40" s="598"/>
      <c r="AB40" s="598"/>
      <c r="AC40" s="598"/>
      <c r="AD40" s="598"/>
      <c r="AE40" s="598"/>
      <c r="AF40" s="598"/>
      <c r="AG40" s="598"/>
      <c r="AH40" s="598"/>
      <c r="AI40" s="598"/>
      <c r="AJ40" s="598"/>
      <c r="AK40" s="598"/>
      <c r="AL40" s="172"/>
      <c r="AM40" s="597" t="str">
        <f t="shared" si="0"/>
        <v/>
      </c>
      <c r="AN40" s="597"/>
      <c r="AO40" s="598"/>
      <c r="AP40" s="598"/>
      <c r="AQ40" s="598"/>
      <c r="AR40" s="598"/>
      <c r="AS40" s="598"/>
      <c r="AT40" s="598"/>
      <c r="AU40" s="598"/>
      <c r="AV40" s="598"/>
      <c r="AW40" s="598"/>
      <c r="AX40" s="598"/>
      <c r="AY40" s="598"/>
      <c r="AZ40" s="598"/>
      <c r="BA40" s="598"/>
      <c r="BB40" s="598"/>
      <c r="BC40" s="598"/>
      <c r="BD40" s="172"/>
      <c r="BE40" s="597" t="str">
        <f t="shared" si="1"/>
        <v/>
      </c>
      <c r="BF40" s="597"/>
      <c r="BG40" s="598"/>
      <c r="BH40" s="598"/>
      <c r="BI40" s="598"/>
      <c r="BJ40" s="598"/>
      <c r="BK40" s="598"/>
      <c r="BL40" s="598"/>
      <c r="BM40" s="598"/>
      <c r="BN40" s="598"/>
      <c r="BO40" s="598"/>
      <c r="BP40" s="598"/>
      <c r="BQ40" s="598"/>
      <c r="BR40" s="598"/>
      <c r="BS40" s="598"/>
      <c r="BT40" s="598"/>
      <c r="BU40" s="598"/>
      <c r="BV40" s="172"/>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72"/>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199"/>
    </row>
    <row r="41" spans="1:113" ht="32.25" customHeight="1" x14ac:dyDescent="0.2">
      <c r="A41" s="172"/>
      <c r="B41" s="196"/>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72"/>
      <c r="U41" s="597" t="str">
        <f t="shared" si="4"/>
        <v/>
      </c>
      <c r="V41" s="597"/>
      <c r="W41" s="598"/>
      <c r="X41" s="598"/>
      <c r="Y41" s="598"/>
      <c r="Z41" s="598"/>
      <c r="AA41" s="598"/>
      <c r="AB41" s="598"/>
      <c r="AC41" s="598"/>
      <c r="AD41" s="598"/>
      <c r="AE41" s="598"/>
      <c r="AF41" s="598"/>
      <c r="AG41" s="598"/>
      <c r="AH41" s="598"/>
      <c r="AI41" s="598"/>
      <c r="AJ41" s="598"/>
      <c r="AK41" s="598"/>
      <c r="AL41" s="172"/>
      <c r="AM41" s="597" t="str">
        <f t="shared" si="0"/>
        <v/>
      </c>
      <c r="AN41" s="597"/>
      <c r="AO41" s="598"/>
      <c r="AP41" s="598"/>
      <c r="AQ41" s="598"/>
      <c r="AR41" s="598"/>
      <c r="AS41" s="598"/>
      <c r="AT41" s="598"/>
      <c r="AU41" s="598"/>
      <c r="AV41" s="598"/>
      <c r="AW41" s="598"/>
      <c r="AX41" s="598"/>
      <c r="AY41" s="598"/>
      <c r="AZ41" s="598"/>
      <c r="BA41" s="598"/>
      <c r="BB41" s="598"/>
      <c r="BC41" s="598"/>
      <c r="BD41" s="172"/>
      <c r="BE41" s="597" t="str">
        <f t="shared" si="1"/>
        <v/>
      </c>
      <c r="BF41" s="597"/>
      <c r="BG41" s="598"/>
      <c r="BH41" s="598"/>
      <c r="BI41" s="598"/>
      <c r="BJ41" s="598"/>
      <c r="BK41" s="598"/>
      <c r="BL41" s="598"/>
      <c r="BM41" s="598"/>
      <c r="BN41" s="598"/>
      <c r="BO41" s="598"/>
      <c r="BP41" s="598"/>
      <c r="BQ41" s="598"/>
      <c r="BR41" s="598"/>
      <c r="BS41" s="598"/>
      <c r="BT41" s="598"/>
      <c r="BU41" s="598"/>
      <c r="BV41" s="172"/>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72"/>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199"/>
    </row>
    <row r="42" spans="1:113" ht="32.25" customHeight="1" x14ac:dyDescent="0.2">
      <c r="B42" s="196"/>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72"/>
      <c r="U42" s="597" t="str">
        <f t="shared" si="4"/>
        <v/>
      </c>
      <c r="V42" s="597"/>
      <c r="W42" s="598"/>
      <c r="X42" s="598"/>
      <c r="Y42" s="598"/>
      <c r="Z42" s="598"/>
      <c r="AA42" s="598"/>
      <c r="AB42" s="598"/>
      <c r="AC42" s="598"/>
      <c r="AD42" s="598"/>
      <c r="AE42" s="598"/>
      <c r="AF42" s="598"/>
      <c r="AG42" s="598"/>
      <c r="AH42" s="598"/>
      <c r="AI42" s="598"/>
      <c r="AJ42" s="598"/>
      <c r="AK42" s="598"/>
      <c r="AL42" s="172"/>
      <c r="AM42" s="597" t="str">
        <f t="shared" si="0"/>
        <v/>
      </c>
      <c r="AN42" s="597"/>
      <c r="AO42" s="598"/>
      <c r="AP42" s="598"/>
      <c r="AQ42" s="598"/>
      <c r="AR42" s="598"/>
      <c r="AS42" s="598"/>
      <c r="AT42" s="598"/>
      <c r="AU42" s="598"/>
      <c r="AV42" s="598"/>
      <c r="AW42" s="598"/>
      <c r="AX42" s="598"/>
      <c r="AY42" s="598"/>
      <c r="AZ42" s="598"/>
      <c r="BA42" s="598"/>
      <c r="BB42" s="598"/>
      <c r="BC42" s="598"/>
      <c r="BD42" s="172"/>
      <c r="BE42" s="597" t="str">
        <f t="shared" si="1"/>
        <v/>
      </c>
      <c r="BF42" s="597"/>
      <c r="BG42" s="598"/>
      <c r="BH42" s="598"/>
      <c r="BI42" s="598"/>
      <c r="BJ42" s="598"/>
      <c r="BK42" s="598"/>
      <c r="BL42" s="598"/>
      <c r="BM42" s="598"/>
      <c r="BN42" s="598"/>
      <c r="BO42" s="598"/>
      <c r="BP42" s="598"/>
      <c r="BQ42" s="598"/>
      <c r="BR42" s="598"/>
      <c r="BS42" s="598"/>
      <c r="BT42" s="598"/>
      <c r="BU42" s="598"/>
      <c r="BV42" s="172"/>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72"/>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199"/>
    </row>
    <row r="43" spans="1:113" ht="32.25" customHeight="1" x14ac:dyDescent="0.2">
      <c r="B43" s="196"/>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72"/>
      <c r="U43" s="597" t="str">
        <f t="shared" si="4"/>
        <v/>
      </c>
      <c r="V43" s="597"/>
      <c r="W43" s="598"/>
      <c r="X43" s="598"/>
      <c r="Y43" s="598"/>
      <c r="Z43" s="598"/>
      <c r="AA43" s="598"/>
      <c r="AB43" s="598"/>
      <c r="AC43" s="598"/>
      <c r="AD43" s="598"/>
      <c r="AE43" s="598"/>
      <c r="AF43" s="598"/>
      <c r="AG43" s="598"/>
      <c r="AH43" s="598"/>
      <c r="AI43" s="598"/>
      <c r="AJ43" s="598"/>
      <c r="AK43" s="598"/>
      <c r="AL43" s="172"/>
      <c r="AM43" s="597" t="str">
        <f t="shared" si="0"/>
        <v/>
      </c>
      <c r="AN43" s="597"/>
      <c r="AO43" s="598"/>
      <c r="AP43" s="598"/>
      <c r="AQ43" s="598"/>
      <c r="AR43" s="598"/>
      <c r="AS43" s="598"/>
      <c r="AT43" s="598"/>
      <c r="AU43" s="598"/>
      <c r="AV43" s="598"/>
      <c r="AW43" s="598"/>
      <c r="AX43" s="598"/>
      <c r="AY43" s="598"/>
      <c r="AZ43" s="598"/>
      <c r="BA43" s="598"/>
      <c r="BB43" s="598"/>
      <c r="BC43" s="598"/>
      <c r="BD43" s="172"/>
      <c r="BE43" s="597" t="str">
        <f t="shared" si="1"/>
        <v/>
      </c>
      <c r="BF43" s="597"/>
      <c r="BG43" s="598"/>
      <c r="BH43" s="598"/>
      <c r="BI43" s="598"/>
      <c r="BJ43" s="598"/>
      <c r="BK43" s="598"/>
      <c r="BL43" s="598"/>
      <c r="BM43" s="598"/>
      <c r="BN43" s="598"/>
      <c r="BO43" s="598"/>
      <c r="BP43" s="598"/>
      <c r="BQ43" s="598"/>
      <c r="BR43" s="598"/>
      <c r="BS43" s="598"/>
      <c r="BT43" s="598"/>
      <c r="BU43" s="598"/>
      <c r="BV43" s="172"/>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72"/>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209</v>
      </c>
      <c r="E46" s="600" t="s">
        <v>210</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211</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212</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213</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214</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215</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216</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217</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te6bfh6FmbB5dCfQz4hpozc0bpzF6MKCF7kd6IZ94lllpxZq+u4v1VIg6RqMqjux/JmtMRqhcA5sLbbU2OFtAQ==" saltValue="4dF7JpHFpOb/MTWAHSyRl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7"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02" t="s">
        <v>218</v>
      </c>
      <c r="DI1" s="603"/>
      <c r="DJ1" s="603"/>
      <c r="DK1" s="603"/>
      <c r="DL1" s="603"/>
      <c r="DM1" s="603"/>
      <c r="DN1" s="604"/>
      <c r="DO1" s="205"/>
      <c r="DP1" s="602" t="s">
        <v>219</v>
      </c>
      <c r="DQ1" s="603"/>
      <c r="DR1" s="603"/>
      <c r="DS1" s="603"/>
      <c r="DT1" s="603"/>
      <c r="DU1" s="603"/>
      <c r="DV1" s="603"/>
      <c r="DW1" s="603"/>
      <c r="DX1" s="603"/>
      <c r="DY1" s="603"/>
      <c r="DZ1" s="603"/>
      <c r="EA1" s="603"/>
      <c r="EB1" s="603"/>
      <c r="EC1" s="604"/>
      <c r="ED1" s="204"/>
      <c r="EE1" s="204"/>
      <c r="EF1" s="204"/>
      <c r="EG1" s="204"/>
      <c r="EH1" s="204"/>
      <c r="EI1" s="204"/>
      <c r="EJ1" s="204"/>
      <c r="EK1" s="204"/>
      <c r="EL1" s="204"/>
      <c r="EM1" s="204"/>
    </row>
    <row r="2" spans="2:143" ht="22.5" customHeight="1" x14ac:dyDescent="0.2">
      <c r="B2" s="206" t="s">
        <v>220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05" t="s">
        <v>221</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222</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224</v>
      </c>
      <c r="S4" s="606"/>
      <c r="T4" s="606"/>
      <c r="U4" s="606"/>
      <c r="V4" s="606"/>
      <c r="W4" s="606"/>
      <c r="X4" s="606"/>
      <c r="Y4" s="607"/>
      <c r="Z4" s="605" t="s">
        <v>225</v>
      </c>
      <c r="AA4" s="606"/>
      <c r="AB4" s="606"/>
      <c r="AC4" s="607"/>
      <c r="AD4" s="605" t="s">
        <v>226</v>
      </c>
      <c r="AE4" s="606"/>
      <c r="AF4" s="606"/>
      <c r="AG4" s="606"/>
      <c r="AH4" s="606"/>
      <c r="AI4" s="606"/>
      <c r="AJ4" s="606"/>
      <c r="AK4" s="607"/>
      <c r="AL4" s="605" t="s">
        <v>225</v>
      </c>
      <c r="AM4" s="606"/>
      <c r="AN4" s="606"/>
      <c r="AO4" s="607"/>
      <c r="AP4" s="608" t="s">
        <v>227</v>
      </c>
      <c r="AQ4" s="608"/>
      <c r="AR4" s="608"/>
      <c r="AS4" s="608"/>
      <c r="AT4" s="608"/>
      <c r="AU4" s="608"/>
      <c r="AV4" s="608"/>
      <c r="AW4" s="608"/>
      <c r="AX4" s="608"/>
      <c r="AY4" s="608"/>
      <c r="AZ4" s="608"/>
      <c r="BA4" s="608"/>
      <c r="BB4" s="608"/>
      <c r="BC4" s="608"/>
      <c r="BD4" s="608"/>
      <c r="BE4" s="608"/>
      <c r="BF4" s="608"/>
      <c r="BG4" s="608" t="s">
        <v>228</v>
      </c>
      <c r="BH4" s="608"/>
      <c r="BI4" s="608"/>
      <c r="BJ4" s="608"/>
      <c r="BK4" s="608"/>
      <c r="BL4" s="608"/>
      <c r="BM4" s="608"/>
      <c r="BN4" s="608"/>
      <c r="BO4" s="608" t="s">
        <v>225</v>
      </c>
      <c r="BP4" s="608"/>
      <c r="BQ4" s="608"/>
      <c r="BR4" s="608"/>
      <c r="BS4" s="608" t="s">
        <v>229</v>
      </c>
      <c r="BT4" s="608"/>
      <c r="BU4" s="608"/>
      <c r="BV4" s="608"/>
      <c r="BW4" s="608"/>
      <c r="BX4" s="608"/>
      <c r="BY4" s="608"/>
      <c r="BZ4" s="608"/>
      <c r="CA4" s="608"/>
      <c r="CB4" s="608"/>
      <c r="CD4" s="605" t="s">
        <v>230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231</v>
      </c>
      <c r="C5" s="610"/>
      <c r="D5" s="610"/>
      <c r="E5" s="610"/>
      <c r="F5" s="610"/>
      <c r="G5" s="610"/>
      <c r="H5" s="610"/>
      <c r="I5" s="610"/>
      <c r="J5" s="610"/>
      <c r="K5" s="610"/>
      <c r="L5" s="610"/>
      <c r="M5" s="610"/>
      <c r="N5" s="610"/>
      <c r="O5" s="610"/>
      <c r="P5" s="610"/>
      <c r="Q5" s="611"/>
      <c r="R5" s="612">
        <v>4097306</v>
      </c>
      <c r="S5" s="613"/>
      <c r="T5" s="613"/>
      <c r="U5" s="613"/>
      <c r="V5" s="613"/>
      <c r="W5" s="613"/>
      <c r="X5" s="613"/>
      <c r="Y5" s="614"/>
      <c r="Z5" s="615">
        <v>21.5</v>
      </c>
      <c r="AA5" s="615"/>
      <c r="AB5" s="615"/>
      <c r="AC5" s="615"/>
      <c r="AD5" s="616">
        <v>4097306</v>
      </c>
      <c r="AE5" s="616"/>
      <c r="AF5" s="616"/>
      <c r="AG5" s="616"/>
      <c r="AH5" s="616"/>
      <c r="AI5" s="616"/>
      <c r="AJ5" s="616"/>
      <c r="AK5" s="616"/>
      <c r="AL5" s="617">
        <v>38.9</v>
      </c>
      <c r="AM5" s="618"/>
      <c r="AN5" s="618"/>
      <c r="AO5" s="619"/>
      <c r="AP5" s="609" t="s">
        <v>232</v>
      </c>
      <c r="AQ5" s="610"/>
      <c r="AR5" s="610"/>
      <c r="AS5" s="610"/>
      <c r="AT5" s="610"/>
      <c r="AU5" s="610"/>
      <c r="AV5" s="610"/>
      <c r="AW5" s="610"/>
      <c r="AX5" s="610"/>
      <c r="AY5" s="610"/>
      <c r="AZ5" s="610"/>
      <c r="BA5" s="610"/>
      <c r="BB5" s="610"/>
      <c r="BC5" s="610"/>
      <c r="BD5" s="610"/>
      <c r="BE5" s="610"/>
      <c r="BF5" s="611"/>
      <c r="BG5" s="623">
        <v>4071461</v>
      </c>
      <c r="BH5" s="624"/>
      <c r="BI5" s="624"/>
      <c r="BJ5" s="624"/>
      <c r="BK5" s="624"/>
      <c r="BL5" s="624"/>
      <c r="BM5" s="624"/>
      <c r="BN5" s="625"/>
      <c r="BO5" s="626">
        <v>99.4</v>
      </c>
      <c r="BP5" s="626"/>
      <c r="BQ5" s="626"/>
      <c r="BR5" s="626"/>
      <c r="BS5" s="627" t="s">
        <v>132</v>
      </c>
      <c r="BT5" s="627"/>
      <c r="BU5" s="627"/>
      <c r="BV5" s="627"/>
      <c r="BW5" s="627"/>
      <c r="BX5" s="627"/>
      <c r="BY5" s="627"/>
      <c r="BZ5" s="627"/>
      <c r="CA5" s="627"/>
      <c r="CB5" s="631"/>
      <c r="CD5" s="605" t="s">
        <v>227</v>
      </c>
      <c r="CE5" s="606"/>
      <c r="CF5" s="606"/>
      <c r="CG5" s="606"/>
      <c r="CH5" s="606"/>
      <c r="CI5" s="606"/>
      <c r="CJ5" s="606"/>
      <c r="CK5" s="606"/>
      <c r="CL5" s="606"/>
      <c r="CM5" s="606"/>
      <c r="CN5" s="606"/>
      <c r="CO5" s="606"/>
      <c r="CP5" s="606"/>
      <c r="CQ5" s="607"/>
      <c r="CR5" s="605" t="s">
        <v>233</v>
      </c>
      <c r="CS5" s="606"/>
      <c r="CT5" s="606"/>
      <c r="CU5" s="606"/>
      <c r="CV5" s="606"/>
      <c r="CW5" s="606"/>
      <c r="CX5" s="606"/>
      <c r="CY5" s="607"/>
      <c r="CZ5" s="605" t="s">
        <v>225</v>
      </c>
      <c r="DA5" s="606"/>
      <c r="DB5" s="606"/>
      <c r="DC5" s="607"/>
      <c r="DD5" s="605" t="s">
        <v>234</v>
      </c>
      <c r="DE5" s="606"/>
      <c r="DF5" s="606"/>
      <c r="DG5" s="606"/>
      <c r="DH5" s="606"/>
      <c r="DI5" s="606"/>
      <c r="DJ5" s="606"/>
      <c r="DK5" s="606"/>
      <c r="DL5" s="606"/>
      <c r="DM5" s="606"/>
      <c r="DN5" s="606"/>
      <c r="DO5" s="606"/>
      <c r="DP5" s="607"/>
      <c r="DQ5" s="605" t="s">
        <v>235</v>
      </c>
      <c r="DR5" s="606"/>
      <c r="DS5" s="606"/>
      <c r="DT5" s="606"/>
      <c r="DU5" s="606"/>
      <c r="DV5" s="606"/>
      <c r="DW5" s="606"/>
      <c r="DX5" s="606"/>
      <c r="DY5" s="606"/>
      <c r="DZ5" s="606"/>
      <c r="EA5" s="606"/>
      <c r="EB5" s="606"/>
      <c r="EC5" s="607"/>
    </row>
    <row r="6" spans="2:143" ht="11.25" customHeight="1" x14ac:dyDescent="0.2">
      <c r="B6" s="620" t="s">
        <v>236</v>
      </c>
      <c r="C6" s="621"/>
      <c r="D6" s="621"/>
      <c r="E6" s="621"/>
      <c r="F6" s="621"/>
      <c r="G6" s="621"/>
      <c r="H6" s="621"/>
      <c r="I6" s="621"/>
      <c r="J6" s="621"/>
      <c r="K6" s="621"/>
      <c r="L6" s="621"/>
      <c r="M6" s="621"/>
      <c r="N6" s="621"/>
      <c r="O6" s="621"/>
      <c r="P6" s="621"/>
      <c r="Q6" s="622"/>
      <c r="R6" s="623">
        <v>272779</v>
      </c>
      <c r="S6" s="624"/>
      <c r="T6" s="624"/>
      <c r="U6" s="624"/>
      <c r="V6" s="624"/>
      <c r="W6" s="624"/>
      <c r="X6" s="624"/>
      <c r="Y6" s="625"/>
      <c r="Z6" s="626">
        <v>1.4</v>
      </c>
      <c r="AA6" s="626"/>
      <c r="AB6" s="626"/>
      <c r="AC6" s="626"/>
      <c r="AD6" s="627">
        <v>272779</v>
      </c>
      <c r="AE6" s="627"/>
      <c r="AF6" s="627"/>
      <c r="AG6" s="627"/>
      <c r="AH6" s="627"/>
      <c r="AI6" s="627"/>
      <c r="AJ6" s="627"/>
      <c r="AK6" s="627"/>
      <c r="AL6" s="628">
        <v>2.6</v>
      </c>
      <c r="AM6" s="629"/>
      <c r="AN6" s="629"/>
      <c r="AO6" s="630"/>
      <c r="AP6" s="620" t="s">
        <v>237</v>
      </c>
      <c r="AQ6" s="621"/>
      <c r="AR6" s="621"/>
      <c r="AS6" s="621"/>
      <c r="AT6" s="621"/>
      <c r="AU6" s="621"/>
      <c r="AV6" s="621"/>
      <c r="AW6" s="621"/>
      <c r="AX6" s="621"/>
      <c r="AY6" s="621"/>
      <c r="AZ6" s="621"/>
      <c r="BA6" s="621"/>
      <c r="BB6" s="621"/>
      <c r="BC6" s="621"/>
      <c r="BD6" s="621"/>
      <c r="BE6" s="621"/>
      <c r="BF6" s="622"/>
      <c r="BG6" s="623">
        <v>4071461</v>
      </c>
      <c r="BH6" s="624"/>
      <c r="BI6" s="624"/>
      <c r="BJ6" s="624"/>
      <c r="BK6" s="624"/>
      <c r="BL6" s="624"/>
      <c r="BM6" s="624"/>
      <c r="BN6" s="625"/>
      <c r="BO6" s="626">
        <v>99.4</v>
      </c>
      <c r="BP6" s="626"/>
      <c r="BQ6" s="626"/>
      <c r="BR6" s="626"/>
      <c r="BS6" s="627" t="s">
        <v>132</v>
      </c>
      <c r="BT6" s="627"/>
      <c r="BU6" s="627"/>
      <c r="BV6" s="627"/>
      <c r="BW6" s="627"/>
      <c r="BX6" s="627"/>
      <c r="BY6" s="627"/>
      <c r="BZ6" s="627"/>
      <c r="CA6" s="627"/>
      <c r="CB6" s="631"/>
      <c r="CD6" s="609" t="s">
        <v>238</v>
      </c>
      <c r="CE6" s="610"/>
      <c r="CF6" s="610"/>
      <c r="CG6" s="610"/>
      <c r="CH6" s="610"/>
      <c r="CI6" s="610"/>
      <c r="CJ6" s="610"/>
      <c r="CK6" s="610"/>
      <c r="CL6" s="610"/>
      <c r="CM6" s="610"/>
      <c r="CN6" s="610"/>
      <c r="CO6" s="610"/>
      <c r="CP6" s="610"/>
      <c r="CQ6" s="611"/>
      <c r="CR6" s="623">
        <v>129805</v>
      </c>
      <c r="CS6" s="624"/>
      <c r="CT6" s="624"/>
      <c r="CU6" s="624"/>
      <c r="CV6" s="624"/>
      <c r="CW6" s="624"/>
      <c r="CX6" s="624"/>
      <c r="CY6" s="625"/>
      <c r="CZ6" s="617">
        <v>0.7</v>
      </c>
      <c r="DA6" s="618"/>
      <c r="DB6" s="618"/>
      <c r="DC6" s="634"/>
      <c r="DD6" s="632">
        <v>9006</v>
      </c>
      <c r="DE6" s="624"/>
      <c r="DF6" s="624"/>
      <c r="DG6" s="624"/>
      <c r="DH6" s="624"/>
      <c r="DI6" s="624"/>
      <c r="DJ6" s="624"/>
      <c r="DK6" s="624"/>
      <c r="DL6" s="624"/>
      <c r="DM6" s="624"/>
      <c r="DN6" s="624"/>
      <c r="DO6" s="624"/>
      <c r="DP6" s="625"/>
      <c r="DQ6" s="632">
        <v>121027</v>
      </c>
      <c r="DR6" s="624"/>
      <c r="DS6" s="624"/>
      <c r="DT6" s="624"/>
      <c r="DU6" s="624"/>
      <c r="DV6" s="624"/>
      <c r="DW6" s="624"/>
      <c r="DX6" s="624"/>
      <c r="DY6" s="624"/>
      <c r="DZ6" s="624"/>
      <c r="EA6" s="624"/>
      <c r="EB6" s="624"/>
      <c r="EC6" s="633"/>
    </row>
    <row r="7" spans="2:143" ht="11.25" customHeight="1" x14ac:dyDescent="0.2">
      <c r="B7" s="620" t="s">
        <v>239</v>
      </c>
      <c r="C7" s="621"/>
      <c r="D7" s="621"/>
      <c r="E7" s="621"/>
      <c r="F7" s="621"/>
      <c r="G7" s="621"/>
      <c r="H7" s="621"/>
      <c r="I7" s="621"/>
      <c r="J7" s="621"/>
      <c r="K7" s="621"/>
      <c r="L7" s="621"/>
      <c r="M7" s="621"/>
      <c r="N7" s="621"/>
      <c r="O7" s="621"/>
      <c r="P7" s="621"/>
      <c r="Q7" s="622"/>
      <c r="R7" s="623">
        <v>1633</v>
      </c>
      <c r="S7" s="624"/>
      <c r="T7" s="624"/>
      <c r="U7" s="624"/>
      <c r="V7" s="624"/>
      <c r="W7" s="624"/>
      <c r="X7" s="624"/>
      <c r="Y7" s="625"/>
      <c r="Z7" s="626">
        <v>0</v>
      </c>
      <c r="AA7" s="626"/>
      <c r="AB7" s="626"/>
      <c r="AC7" s="626"/>
      <c r="AD7" s="627">
        <v>1633</v>
      </c>
      <c r="AE7" s="627"/>
      <c r="AF7" s="627"/>
      <c r="AG7" s="627"/>
      <c r="AH7" s="627"/>
      <c r="AI7" s="627"/>
      <c r="AJ7" s="627"/>
      <c r="AK7" s="627"/>
      <c r="AL7" s="628">
        <v>0</v>
      </c>
      <c r="AM7" s="629"/>
      <c r="AN7" s="629"/>
      <c r="AO7" s="630"/>
      <c r="AP7" s="620" t="s">
        <v>240</v>
      </c>
      <c r="AQ7" s="621"/>
      <c r="AR7" s="621"/>
      <c r="AS7" s="621"/>
      <c r="AT7" s="621"/>
      <c r="AU7" s="621"/>
      <c r="AV7" s="621"/>
      <c r="AW7" s="621"/>
      <c r="AX7" s="621"/>
      <c r="AY7" s="621"/>
      <c r="AZ7" s="621"/>
      <c r="BA7" s="621"/>
      <c r="BB7" s="621"/>
      <c r="BC7" s="621"/>
      <c r="BD7" s="621"/>
      <c r="BE7" s="621"/>
      <c r="BF7" s="622"/>
      <c r="BG7" s="623">
        <v>1760688</v>
      </c>
      <c r="BH7" s="624"/>
      <c r="BI7" s="624"/>
      <c r="BJ7" s="624"/>
      <c r="BK7" s="624"/>
      <c r="BL7" s="624"/>
      <c r="BM7" s="624"/>
      <c r="BN7" s="625"/>
      <c r="BO7" s="626">
        <v>43</v>
      </c>
      <c r="BP7" s="626"/>
      <c r="BQ7" s="626"/>
      <c r="BR7" s="626"/>
      <c r="BS7" s="627" t="s">
        <v>132</v>
      </c>
      <c r="BT7" s="627"/>
      <c r="BU7" s="627"/>
      <c r="BV7" s="627"/>
      <c r="BW7" s="627"/>
      <c r="BX7" s="627"/>
      <c r="BY7" s="627"/>
      <c r="BZ7" s="627"/>
      <c r="CA7" s="627"/>
      <c r="CB7" s="631"/>
      <c r="CD7" s="620" t="s">
        <v>241</v>
      </c>
      <c r="CE7" s="621"/>
      <c r="CF7" s="621"/>
      <c r="CG7" s="621"/>
      <c r="CH7" s="621"/>
      <c r="CI7" s="621"/>
      <c r="CJ7" s="621"/>
      <c r="CK7" s="621"/>
      <c r="CL7" s="621"/>
      <c r="CM7" s="621"/>
      <c r="CN7" s="621"/>
      <c r="CO7" s="621"/>
      <c r="CP7" s="621"/>
      <c r="CQ7" s="622"/>
      <c r="CR7" s="623">
        <v>3419052</v>
      </c>
      <c r="CS7" s="624"/>
      <c r="CT7" s="624"/>
      <c r="CU7" s="624"/>
      <c r="CV7" s="624"/>
      <c r="CW7" s="624"/>
      <c r="CX7" s="624"/>
      <c r="CY7" s="625"/>
      <c r="CZ7" s="626">
        <v>18.8</v>
      </c>
      <c r="DA7" s="626"/>
      <c r="DB7" s="626"/>
      <c r="DC7" s="626"/>
      <c r="DD7" s="632">
        <v>44938</v>
      </c>
      <c r="DE7" s="624"/>
      <c r="DF7" s="624"/>
      <c r="DG7" s="624"/>
      <c r="DH7" s="624"/>
      <c r="DI7" s="624"/>
      <c r="DJ7" s="624"/>
      <c r="DK7" s="624"/>
      <c r="DL7" s="624"/>
      <c r="DM7" s="624"/>
      <c r="DN7" s="624"/>
      <c r="DO7" s="624"/>
      <c r="DP7" s="625"/>
      <c r="DQ7" s="632">
        <v>2304175</v>
      </c>
      <c r="DR7" s="624"/>
      <c r="DS7" s="624"/>
      <c r="DT7" s="624"/>
      <c r="DU7" s="624"/>
      <c r="DV7" s="624"/>
      <c r="DW7" s="624"/>
      <c r="DX7" s="624"/>
      <c r="DY7" s="624"/>
      <c r="DZ7" s="624"/>
      <c r="EA7" s="624"/>
      <c r="EB7" s="624"/>
      <c r="EC7" s="633"/>
    </row>
    <row r="8" spans="2:143" ht="11.25" customHeight="1" x14ac:dyDescent="0.2">
      <c r="B8" s="620" t="s">
        <v>242</v>
      </c>
      <c r="C8" s="621"/>
      <c r="D8" s="621"/>
      <c r="E8" s="621"/>
      <c r="F8" s="621"/>
      <c r="G8" s="621"/>
      <c r="H8" s="621"/>
      <c r="I8" s="621"/>
      <c r="J8" s="621"/>
      <c r="K8" s="621"/>
      <c r="L8" s="621"/>
      <c r="M8" s="621"/>
      <c r="N8" s="621"/>
      <c r="O8" s="621"/>
      <c r="P8" s="621"/>
      <c r="Q8" s="622"/>
      <c r="R8" s="623">
        <v>24078</v>
      </c>
      <c r="S8" s="624"/>
      <c r="T8" s="624"/>
      <c r="U8" s="624"/>
      <c r="V8" s="624"/>
      <c r="W8" s="624"/>
      <c r="X8" s="624"/>
      <c r="Y8" s="625"/>
      <c r="Z8" s="626">
        <v>0.1</v>
      </c>
      <c r="AA8" s="626"/>
      <c r="AB8" s="626"/>
      <c r="AC8" s="626"/>
      <c r="AD8" s="627">
        <v>24078</v>
      </c>
      <c r="AE8" s="627"/>
      <c r="AF8" s="627"/>
      <c r="AG8" s="627"/>
      <c r="AH8" s="627"/>
      <c r="AI8" s="627"/>
      <c r="AJ8" s="627"/>
      <c r="AK8" s="627"/>
      <c r="AL8" s="628">
        <v>0.2</v>
      </c>
      <c r="AM8" s="629"/>
      <c r="AN8" s="629"/>
      <c r="AO8" s="630"/>
      <c r="AP8" s="620" t="s">
        <v>243</v>
      </c>
      <c r="AQ8" s="621"/>
      <c r="AR8" s="621"/>
      <c r="AS8" s="621"/>
      <c r="AT8" s="621"/>
      <c r="AU8" s="621"/>
      <c r="AV8" s="621"/>
      <c r="AW8" s="621"/>
      <c r="AX8" s="621"/>
      <c r="AY8" s="621"/>
      <c r="AZ8" s="621"/>
      <c r="BA8" s="621"/>
      <c r="BB8" s="621"/>
      <c r="BC8" s="621"/>
      <c r="BD8" s="621"/>
      <c r="BE8" s="621"/>
      <c r="BF8" s="622"/>
      <c r="BG8" s="623">
        <v>61610</v>
      </c>
      <c r="BH8" s="624"/>
      <c r="BI8" s="624"/>
      <c r="BJ8" s="624"/>
      <c r="BK8" s="624"/>
      <c r="BL8" s="624"/>
      <c r="BM8" s="624"/>
      <c r="BN8" s="625"/>
      <c r="BO8" s="626">
        <v>1.5</v>
      </c>
      <c r="BP8" s="626"/>
      <c r="BQ8" s="626"/>
      <c r="BR8" s="626"/>
      <c r="BS8" s="627" t="s">
        <v>132</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5671007</v>
      </c>
      <c r="CS8" s="624"/>
      <c r="CT8" s="624"/>
      <c r="CU8" s="624"/>
      <c r="CV8" s="624"/>
      <c r="CW8" s="624"/>
      <c r="CX8" s="624"/>
      <c r="CY8" s="625"/>
      <c r="CZ8" s="626">
        <v>31.1</v>
      </c>
      <c r="DA8" s="626"/>
      <c r="DB8" s="626"/>
      <c r="DC8" s="626"/>
      <c r="DD8" s="632">
        <v>209640</v>
      </c>
      <c r="DE8" s="624"/>
      <c r="DF8" s="624"/>
      <c r="DG8" s="624"/>
      <c r="DH8" s="624"/>
      <c r="DI8" s="624"/>
      <c r="DJ8" s="624"/>
      <c r="DK8" s="624"/>
      <c r="DL8" s="624"/>
      <c r="DM8" s="624"/>
      <c r="DN8" s="624"/>
      <c r="DO8" s="624"/>
      <c r="DP8" s="625"/>
      <c r="DQ8" s="632">
        <v>3274816</v>
      </c>
      <c r="DR8" s="624"/>
      <c r="DS8" s="624"/>
      <c r="DT8" s="624"/>
      <c r="DU8" s="624"/>
      <c r="DV8" s="624"/>
      <c r="DW8" s="624"/>
      <c r="DX8" s="624"/>
      <c r="DY8" s="624"/>
      <c r="DZ8" s="624"/>
      <c r="EA8" s="624"/>
      <c r="EB8" s="624"/>
      <c r="EC8" s="633"/>
    </row>
    <row r="9" spans="2:143" ht="11.25" customHeight="1" x14ac:dyDescent="0.2">
      <c r="B9" s="620" t="s">
        <v>245</v>
      </c>
      <c r="C9" s="621"/>
      <c r="D9" s="621"/>
      <c r="E9" s="621"/>
      <c r="F9" s="621"/>
      <c r="G9" s="621"/>
      <c r="H9" s="621"/>
      <c r="I9" s="621"/>
      <c r="J9" s="621"/>
      <c r="K9" s="621"/>
      <c r="L9" s="621"/>
      <c r="M9" s="621"/>
      <c r="N9" s="621"/>
      <c r="O9" s="621"/>
      <c r="P9" s="621"/>
      <c r="Q9" s="622"/>
      <c r="R9" s="623">
        <v>17796</v>
      </c>
      <c r="S9" s="624"/>
      <c r="T9" s="624"/>
      <c r="U9" s="624"/>
      <c r="V9" s="624"/>
      <c r="W9" s="624"/>
      <c r="X9" s="624"/>
      <c r="Y9" s="625"/>
      <c r="Z9" s="626">
        <v>0.1</v>
      </c>
      <c r="AA9" s="626"/>
      <c r="AB9" s="626"/>
      <c r="AC9" s="626"/>
      <c r="AD9" s="627">
        <v>17796</v>
      </c>
      <c r="AE9" s="627"/>
      <c r="AF9" s="627"/>
      <c r="AG9" s="627"/>
      <c r="AH9" s="627"/>
      <c r="AI9" s="627"/>
      <c r="AJ9" s="627"/>
      <c r="AK9" s="627"/>
      <c r="AL9" s="628">
        <v>0.2</v>
      </c>
      <c r="AM9" s="629"/>
      <c r="AN9" s="629"/>
      <c r="AO9" s="630"/>
      <c r="AP9" s="620" t="s">
        <v>246</v>
      </c>
      <c r="AQ9" s="621"/>
      <c r="AR9" s="621"/>
      <c r="AS9" s="621"/>
      <c r="AT9" s="621"/>
      <c r="AU9" s="621"/>
      <c r="AV9" s="621"/>
      <c r="AW9" s="621"/>
      <c r="AX9" s="621"/>
      <c r="AY9" s="621"/>
      <c r="AZ9" s="621"/>
      <c r="BA9" s="621"/>
      <c r="BB9" s="621"/>
      <c r="BC9" s="621"/>
      <c r="BD9" s="621"/>
      <c r="BE9" s="621"/>
      <c r="BF9" s="622"/>
      <c r="BG9" s="623">
        <v>1511334</v>
      </c>
      <c r="BH9" s="624"/>
      <c r="BI9" s="624"/>
      <c r="BJ9" s="624"/>
      <c r="BK9" s="624"/>
      <c r="BL9" s="624"/>
      <c r="BM9" s="624"/>
      <c r="BN9" s="625"/>
      <c r="BO9" s="626">
        <v>36.9</v>
      </c>
      <c r="BP9" s="626"/>
      <c r="BQ9" s="626"/>
      <c r="BR9" s="626"/>
      <c r="BS9" s="627" t="s">
        <v>247</v>
      </c>
      <c r="BT9" s="627"/>
      <c r="BU9" s="627"/>
      <c r="BV9" s="627"/>
      <c r="BW9" s="627"/>
      <c r="BX9" s="627"/>
      <c r="BY9" s="627"/>
      <c r="BZ9" s="627"/>
      <c r="CA9" s="627"/>
      <c r="CB9" s="631"/>
      <c r="CD9" s="620" t="s">
        <v>248</v>
      </c>
      <c r="CE9" s="621"/>
      <c r="CF9" s="621"/>
      <c r="CG9" s="621"/>
      <c r="CH9" s="621"/>
      <c r="CI9" s="621"/>
      <c r="CJ9" s="621"/>
      <c r="CK9" s="621"/>
      <c r="CL9" s="621"/>
      <c r="CM9" s="621"/>
      <c r="CN9" s="621"/>
      <c r="CO9" s="621"/>
      <c r="CP9" s="621"/>
      <c r="CQ9" s="622"/>
      <c r="CR9" s="623">
        <v>1560046</v>
      </c>
      <c r="CS9" s="624"/>
      <c r="CT9" s="624"/>
      <c r="CU9" s="624"/>
      <c r="CV9" s="624"/>
      <c r="CW9" s="624"/>
      <c r="CX9" s="624"/>
      <c r="CY9" s="625"/>
      <c r="CZ9" s="626">
        <v>8.6</v>
      </c>
      <c r="DA9" s="626"/>
      <c r="DB9" s="626"/>
      <c r="DC9" s="626"/>
      <c r="DD9" s="632">
        <v>42489</v>
      </c>
      <c r="DE9" s="624"/>
      <c r="DF9" s="624"/>
      <c r="DG9" s="624"/>
      <c r="DH9" s="624"/>
      <c r="DI9" s="624"/>
      <c r="DJ9" s="624"/>
      <c r="DK9" s="624"/>
      <c r="DL9" s="624"/>
      <c r="DM9" s="624"/>
      <c r="DN9" s="624"/>
      <c r="DO9" s="624"/>
      <c r="DP9" s="625"/>
      <c r="DQ9" s="632">
        <v>1205487</v>
      </c>
      <c r="DR9" s="624"/>
      <c r="DS9" s="624"/>
      <c r="DT9" s="624"/>
      <c r="DU9" s="624"/>
      <c r="DV9" s="624"/>
      <c r="DW9" s="624"/>
      <c r="DX9" s="624"/>
      <c r="DY9" s="624"/>
      <c r="DZ9" s="624"/>
      <c r="EA9" s="624"/>
      <c r="EB9" s="624"/>
      <c r="EC9" s="633"/>
    </row>
    <row r="10" spans="2:143" ht="11.25" customHeight="1" x14ac:dyDescent="0.2">
      <c r="B10" s="620" t="s">
        <v>249</v>
      </c>
      <c r="C10" s="621"/>
      <c r="D10" s="621"/>
      <c r="E10" s="621"/>
      <c r="F10" s="621"/>
      <c r="G10" s="621"/>
      <c r="H10" s="621"/>
      <c r="I10" s="621"/>
      <c r="J10" s="621"/>
      <c r="K10" s="621"/>
      <c r="L10" s="621"/>
      <c r="M10" s="621"/>
      <c r="N10" s="621"/>
      <c r="O10" s="621"/>
      <c r="P10" s="621"/>
      <c r="Q10" s="622"/>
      <c r="R10" s="623" t="s">
        <v>247</v>
      </c>
      <c r="S10" s="624"/>
      <c r="T10" s="624"/>
      <c r="U10" s="624"/>
      <c r="V10" s="624"/>
      <c r="W10" s="624"/>
      <c r="X10" s="624"/>
      <c r="Y10" s="625"/>
      <c r="Z10" s="626" t="s">
        <v>132</v>
      </c>
      <c r="AA10" s="626"/>
      <c r="AB10" s="626"/>
      <c r="AC10" s="626"/>
      <c r="AD10" s="627" t="s">
        <v>132</v>
      </c>
      <c r="AE10" s="627"/>
      <c r="AF10" s="627"/>
      <c r="AG10" s="627"/>
      <c r="AH10" s="627"/>
      <c r="AI10" s="627"/>
      <c r="AJ10" s="627"/>
      <c r="AK10" s="627"/>
      <c r="AL10" s="628" t="s">
        <v>247</v>
      </c>
      <c r="AM10" s="629"/>
      <c r="AN10" s="629"/>
      <c r="AO10" s="630"/>
      <c r="AP10" s="620" t="s">
        <v>250</v>
      </c>
      <c r="AQ10" s="621"/>
      <c r="AR10" s="621"/>
      <c r="AS10" s="621"/>
      <c r="AT10" s="621"/>
      <c r="AU10" s="621"/>
      <c r="AV10" s="621"/>
      <c r="AW10" s="621"/>
      <c r="AX10" s="621"/>
      <c r="AY10" s="621"/>
      <c r="AZ10" s="621"/>
      <c r="BA10" s="621"/>
      <c r="BB10" s="621"/>
      <c r="BC10" s="621"/>
      <c r="BD10" s="621"/>
      <c r="BE10" s="621"/>
      <c r="BF10" s="622"/>
      <c r="BG10" s="623">
        <v>72750</v>
      </c>
      <c r="BH10" s="624"/>
      <c r="BI10" s="624"/>
      <c r="BJ10" s="624"/>
      <c r="BK10" s="624"/>
      <c r="BL10" s="624"/>
      <c r="BM10" s="624"/>
      <c r="BN10" s="625"/>
      <c r="BO10" s="626">
        <v>1.8</v>
      </c>
      <c r="BP10" s="626"/>
      <c r="BQ10" s="626"/>
      <c r="BR10" s="626"/>
      <c r="BS10" s="627" t="s">
        <v>132</v>
      </c>
      <c r="BT10" s="627"/>
      <c r="BU10" s="627"/>
      <c r="BV10" s="627"/>
      <c r="BW10" s="627"/>
      <c r="BX10" s="627"/>
      <c r="BY10" s="627"/>
      <c r="BZ10" s="627"/>
      <c r="CA10" s="627"/>
      <c r="CB10" s="631"/>
      <c r="CD10" s="620" t="s">
        <v>251</v>
      </c>
      <c r="CE10" s="621"/>
      <c r="CF10" s="621"/>
      <c r="CG10" s="621"/>
      <c r="CH10" s="621"/>
      <c r="CI10" s="621"/>
      <c r="CJ10" s="621"/>
      <c r="CK10" s="621"/>
      <c r="CL10" s="621"/>
      <c r="CM10" s="621"/>
      <c r="CN10" s="621"/>
      <c r="CO10" s="621"/>
      <c r="CP10" s="621"/>
      <c r="CQ10" s="622"/>
      <c r="CR10" s="623">
        <v>22372</v>
      </c>
      <c r="CS10" s="624"/>
      <c r="CT10" s="624"/>
      <c r="CU10" s="624"/>
      <c r="CV10" s="624"/>
      <c r="CW10" s="624"/>
      <c r="CX10" s="624"/>
      <c r="CY10" s="625"/>
      <c r="CZ10" s="626">
        <v>0.1</v>
      </c>
      <c r="DA10" s="626"/>
      <c r="DB10" s="626"/>
      <c r="DC10" s="626"/>
      <c r="DD10" s="632">
        <v>609</v>
      </c>
      <c r="DE10" s="624"/>
      <c r="DF10" s="624"/>
      <c r="DG10" s="624"/>
      <c r="DH10" s="624"/>
      <c r="DI10" s="624"/>
      <c r="DJ10" s="624"/>
      <c r="DK10" s="624"/>
      <c r="DL10" s="624"/>
      <c r="DM10" s="624"/>
      <c r="DN10" s="624"/>
      <c r="DO10" s="624"/>
      <c r="DP10" s="625"/>
      <c r="DQ10" s="632">
        <v>21629</v>
      </c>
      <c r="DR10" s="624"/>
      <c r="DS10" s="624"/>
      <c r="DT10" s="624"/>
      <c r="DU10" s="624"/>
      <c r="DV10" s="624"/>
      <c r="DW10" s="624"/>
      <c r="DX10" s="624"/>
      <c r="DY10" s="624"/>
      <c r="DZ10" s="624"/>
      <c r="EA10" s="624"/>
      <c r="EB10" s="624"/>
      <c r="EC10" s="633"/>
    </row>
    <row r="11" spans="2:143" ht="11.25" customHeight="1" x14ac:dyDescent="0.2">
      <c r="B11" s="620" t="s">
        <v>252</v>
      </c>
      <c r="C11" s="621"/>
      <c r="D11" s="621"/>
      <c r="E11" s="621"/>
      <c r="F11" s="621"/>
      <c r="G11" s="621"/>
      <c r="H11" s="621"/>
      <c r="I11" s="621"/>
      <c r="J11" s="621"/>
      <c r="K11" s="621"/>
      <c r="L11" s="621"/>
      <c r="M11" s="621"/>
      <c r="N11" s="621"/>
      <c r="O11" s="621"/>
      <c r="P11" s="621"/>
      <c r="Q11" s="622"/>
      <c r="R11" s="623">
        <v>819095</v>
      </c>
      <c r="S11" s="624"/>
      <c r="T11" s="624"/>
      <c r="U11" s="624"/>
      <c r="V11" s="624"/>
      <c r="W11" s="624"/>
      <c r="X11" s="624"/>
      <c r="Y11" s="625"/>
      <c r="Z11" s="628">
        <v>4.3</v>
      </c>
      <c r="AA11" s="629"/>
      <c r="AB11" s="629"/>
      <c r="AC11" s="635"/>
      <c r="AD11" s="632">
        <v>819095</v>
      </c>
      <c r="AE11" s="624"/>
      <c r="AF11" s="624"/>
      <c r="AG11" s="624"/>
      <c r="AH11" s="624"/>
      <c r="AI11" s="624"/>
      <c r="AJ11" s="624"/>
      <c r="AK11" s="625"/>
      <c r="AL11" s="628">
        <v>7.8</v>
      </c>
      <c r="AM11" s="629"/>
      <c r="AN11" s="629"/>
      <c r="AO11" s="630"/>
      <c r="AP11" s="620" t="s">
        <v>253</v>
      </c>
      <c r="AQ11" s="621"/>
      <c r="AR11" s="621"/>
      <c r="AS11" s="621"/>
      <c r="AT11" s="621"/>
      <c r="AU11" s="621"/>
      <c r="AV11" s="621"/>
      <c r="AW11" s="621"/>
      <c r="AX11" s="621"/>
      <c r="AY11" s="621"/>
      <c r="AZ11" s="621"/>
      <c r="BA11" s="621"/>
      <c r="BB11" s="621"/>
      <c r="BC11" s="621"/>
      <c r="BD11" s="621"/>
      <c r="BE11" s="621"/>
      <c r="BF11" s="622"/>
      <c r="BG11" s="623">
        <v>114994</v>
      </c>
      <c r="BH11" s="624"/>
      <c r="BI11" s="624"/>
      <c r="BJ11" s="624"/>
      <c r="BK11" s="624"/>
      <c r="BL11" s="624"/>
      <c r="BM11" s="624"/>
      <c r="BN11" s="625"/>
      <c r="BO11" s="626">
        <v>2.8</v>
      </c>
      <c r="BP11" s="626"/>
      <c r="BQ11" s="626"/>
      <c r="BR11" s="626"/>
      <c r="BS11" s="627" t="s">
        <v>132</v>
      </c>
      <c r="BT11" s="627"/>
      <c r="BU11" s="627"/>
      <c r="BV11" s="627"/>
      <c r="BW11" s="627"/>
      <c r="BX11" s="627"/>
      <c r="BY11" s="627"/>
      <c r="BZ11" s="627"/>
      <c r="CA11" s="627"/>
      <c r="CB11" s="631"/>
      <c r="CD11" s="620" t="s">
        <v>254</v>
      </c>
      <c r="CE11" s="621"/>
      <c r="CF11" s="621"/>
      <c r="CG11" s="621"/>
      <c r="CH11" s="621"/>
      <c r="CI11" s="621"/>
      <c r="CJ11" s="621"/>
      <c r="CK11" s="621"/>
      <c r="CL11" s="621"/>
      <c r="CM11" s="621"/>
      <c r="CN11" s="621"/>
      <c r="CO11" s="621"/>
      <c r="CP11" s="621"/>
      <c r="CQ11" s="622"/>
      <c r="CR11" s="623">
        <v>756650</v>
      </c>
      <c r="CS11" s="624"/>
      <c r="CT11" s="624"/>
      <c r="CU11" s="624"/>
      <c r="CV11" s="624"/>
      <c r="CW11" s="624"/>
      <c r="CX11" s="624"/>
      <c r="CY11" s="625"/>
      <c r="CZ11" s="626">
        <v>4.2</v>
      </c>
      <c r="DA11" s="626"/>
      <c r="DB11" s="626"/>
      <c r="DC11" s="626"/>
      <c r="DD11" s="632">
        <v>111049</v>
      </c>
      <c r="DE11" s="624"/>
      <c r="DF11" s="624"/>
      <c r="DG11" s="624"/>
      <c r="DH11" s="624"/>
      <c r="DI11" s="624"/>
      <c r="DJ11" s="624"/>
      <c r="DK11" s="624"/>
      <c r="DL11" s="624"/>
      <c r="DM11" s="624"/>
      <c r="DN11" s="624"/>
      <c r="DO11" s="624"/>
      <c r="DP11" s="625"/>
      <c r="DQ11" s="632">
        <v>419069</v>
      </c>
      <c r="DR11" s="624"/>
      <c r="DS11" s="624"/>
      <c r="DT11" s="624"/>
      <c r="DU11" s="624"/>
      <c r="DV11" s="624"/>
      <c r="DW11" s="624"/>
      <c r="DX11" s="624"/>
      <c r="DY11" s="624"/>
      <c r="DZ11" s="624"/>
      <c r="EA11" s="624"/>
      <c r="EB11" s="624"/>
      <c r="EC11" s="633"/>
    </row>
    <row r="12" spans="2:143" ht="11.25" customHeight="1" x14ac:dyDescent="0.2">
      <c r="B12" s="620" t="s">
        <v>255</v>
      </c>
      <c r="C12" s="621"/>
      <c r="D12" s="621"/>
      <c r="E12" s="621"/>
      <c r="F12" s="621"/>
      <c r="G12" s="621"/>
      <c r="H12" s="621"/>
      <c r="I12" s="621"/>
      <c r="J12" s="621"/>
      <c r="K12" s="621"/>
      <c r="L12" s="621"/>
      <c r="M12" s="621"/>
      <c r="N12" s="621"/>
      <c r="O12" s="621"/>
      <c r="P12" s="621"/>
      <c r="Q12" s="622"/>
      <c r="R12" s="623" t="s">
        <v>132</v>
      </c>
      <c r="S12" s="624"/>
      <c r="T12" s="624"/>
      <c r="U12" s="624"/>
      <c r="V12" s="624"/>
      <c r="W12" s="624"/>
      <c r="X12" s="624"/>
      <c r="Y12" s="625"/>
      <c r="Z12" s="626" t="s">
        <v>247</v>
      </c>
      <c r="AA12" s="626"/>
      <c r="AB12" s="626"/>
      <c r="AC12" s="626"/>
      <c r="AD12" s="627" t="s">
        <v>132</v>
      </c>
      <c r="AE12" s="627"/>
      <c r="AF12" s="627"/>
      <c r="AG12" s="627"/>
      <c r="AH12" s="627"/>
      <c r="AI12" s="627"/>
      <c r="AJ12" s="627"/>
      <c r="AK12" s="627"/>
      <c r="AL12" s="628" t="s">
        <v>132</v>
      </c>
      <c r="AM12" s="629"/>
      <c r="AN12" s="629"/>
      <c r="AO12" s="630"/>
      <c r="AP12" s="620" t="s">
        <v>256</v>
      </c>
      <c r="AQ12" s="621"/>
      <c r="AR12" s="621"/>
      <c r="AS12" s="621"/>
      <c r="AT12" s="621"/>
      <c r="AU12" s="621"/>
      <c r="AV12" s="621"/>
      <c r="AW12" s="621"/>
      <c r="AX12" s="621"/>
      <c r="AY12" s="621"/>
      <c r="AZ12" s="621"/>
      <c r="BA12" s="621"/>
      <c r="BB12" s="621"/>
      <c r="BC12" s="621"/>
      <c r="BD12" s="621"/>
      <c r="BE12" s="621"/>
      <c r="BF12" s="622"/>
      <c r="BG12" s="623">
        <v>1984022</v>
      </c>
      <c r="BH12" s="624"/>
      <c r="BI12" s="624"/>
      <c r="BJ12" s="624"/>
      <c r="BK12" s="624"/>
      <c r="BL12" s="624"/>
      <c r="BM12" s="624"/>
      <c r="BN12" s="625"/>
      <c r="BO12" s="626">
        <v>48.4</v>
      </c>
      <c r="BP12" s="626"/>
      <c r="BQ12" s="626"/>
      <c r="BR12" s="626"/>
      <c r="BS12" s="627" t="s">
        <v>132</v>
      </c>
      <c r="BT12" s="627"/>
      <c r="BU12" s="627"/>
      <c r="BV12" s="627"/>
      <c r="BW12" s="627"/>
      <c r="BX12" s="627"/>
      <c r="BY12" s="627"/>
      <c r="BZ12" s="627"/>
      <c r="CA12" s="627"/>
      <c r="CB12" s="631"/>
      <c r="CD12" s="620" t="s">
        <v>257</v>
      </c>
      <c r="CE12" s="621"/>
      <c r="CF12" s="621"/>
      <c r="CG12" s="621"/>
      <c r="CH12" s="621"/>
      <c r="CI12" s="621"/>
      <c r="CJ12" s="621"/>
      <c r="CK12" s="621"/>
      <c r="CL12" s="621"/>
      <c r="CM12" s="621"/>
      <c r="CN12" s="621"/>
      <c r="CO12" s="621"/>
      <c r="CP12" s="621"/>
      <c r="CQ12" s="622"/>
      <c r="CR12" s="623">
        <v>274443</v>
      </c>
      <c r="CS12" s="624"/>
      <c r="CT12" s="624"/>
      <c r="CU12" s="624"/>
      <c r="CV12" s="624"/>
      <c r="CW12" s="624"/>
      <c r="CX12" s="624"/>
      <c r="CY12" s="625"/>
      <c r="CZ12" s="626">
        <v>1.5</v>
      </c>
      <c r="DA12" s="626"/>
      <c r="DB12" s="626"/>
      <c r="DC12" s="626"/>
      <c r="DD12" s="632">
        <v>497</v>
      </c>
      <c r="DE12" s="624"/>
      <c r="DF12" s="624"/>
      <c r="DG12" s="624"/>
      <c r="DH12" s="624"/>
      <c r="DI12" s="624"/>
      <c r="DJ12" s="624"/>
      <c r="DK12" s="624"/>
      <c r="DL12" s="624"/>
      <c r="DM12" s="624"/>
      <c r="DN12" s="624"/>
      <c r="DO12" s="624"/>
      <c r="DP12" s="625"/>
      <c r="DQ12" s="632">
        <v>228508</v>
      </c>
      <c r="DR12" s="624"/>
      <c r="DS12" s="624"/>
      <c r="DT12" s="624"/>
      <c r="DU12" s="624"/>
      <c r="DV12" s="624"/>
      <c r="DW12" s="624"/>
      <c r="DX12" s="624"/>
      <c r="DY12" s="624"/>
      <c r="DZ12" s="624"/>
      <c r="EA12" s="624"/>
      <c r="EB12" s="624"/>
      <c r="EC12" s="633"/>
    </row>
    <row r="13" spans="2:143" ht="11.25" customHeight="1" x14ac:dyDescent="0.2">
      <c r="B13" s="620" t="s">
        <v>258</v>
      </c>
      <c r="C13" s="621"/>
      <c r="D13" s="621"/>
      <c r="E13" s="621"/>
      <c r="F13" s="621"/>
      <c r="G13" s="621"/>
      <c r="H13" s="621"/>
      <c r="I13" s="621"/>
      <c r="J13" s="621"/>
      <c r="K13" s="621"/>
      <c r="L13" s="621"/>
      <c r="M13" s="621"/>
      <c r="N13" s="621"/>
      <c r="O13" s="621"/>
      <c r="P13" s="621"/>
      <c r="Q13" s="622"/>
      <c r="R13" s="623" t="s">
        <v>132</v>
      </c>
      <c r="S13" s="624"/>
      <c r="T13" s="624"/>
      <c r="U13" s="624"/>
      <c r="V13" s="624"/>
      <c r="W13" s="624"/>
      <c r="X13" s="624"/>
      <c r="Y13" s="625"/>
      <c r="Z13" s="626" t="s">
        <v>132</v>
      </c>
      <c r="AA13" s="626"/>
      <c r="AB13" s="626"/>
      <c r="AC13" s="626"/>
      <c r="AD13" s="627" t="s">
        <v>132</v>
      </c>
      <c r="AE13" s="627"/>
      <c r="AF13" s="627"/>
      <c r="AG13" s="627"/>
      <c r="AH13" s="627"/>
      <c r="AI13" s="627"/>
      <c r="AJ13" s="627"/>
      <c r="AK13" s="627"/>
      <c r="AL13" s="628" t="s">
        <v>247</v>
      </c>
      <c r="AM13" s="629"/>
      <c r="AN13" s="629"/>
      <c r="AO13" s="630"/>
      <c r="AP13" s="620" t="s">
        <v>259</v>
      </c>
      <c r="AQ13" s="621"/>
      <c r="AR13" s="621"/>
      <c r="AS13" s="621"/>
      <c r="AT13" s="621"/>
      <c r="AU13" s="621"/>
      <c r="AV13" s="621"/>
      <c r="AW13" s="621"/>
      <c r="AX13" s="621"/>
      <c r="AY13" s="621"/>
      <c r="AZ13" s="621"/>
      <c r="BA13" s="621"/>
      <c r="BB13" s="621"/>
      <c r="BC13" s="621"/>
      <c r="BD13" s="621"/>
      <c r="BE13" s="621"/>
      <c r="BF13" s="622"/>
      <c r="BG13" s="623">
        <v>1983902</v>
      </c>
      <c r="BH13" s="624"/>
      <c r="BI13" s="624"/>
      <c r="BJ13" s="624"/>
      <c r="BK13" s="624"/>
      <c r="BL13" s="624"/>
      <c r="BM13" s="624"/>
      <c r="BN13" s="625"/>
      <c r="BO13" s="626">
        <v>48.4</v>
      </c>
      <c r="BP13" s="626"/>
      <c r="BQ13" s="626"/>
      <c r="BR13" s="626"/>
      <c r="BS13" s="627" t="s">
        <v>247</v>
      </c>
      <c r="BT13" s="627"/>
      <c r="BU13" s="627"/>
      <c r="BV13" s="627"/>
      <c r="BW13" s="627"/>
      <c r="BX13" s="627"/>
      <c r="BY13" s="627"/>
      <c r="BZ13" s="627"/>
      <c r="CA13" s="627"/>
      <c r="CB13" s="631"/>
      <c r="CD13" s="620" t="s">
        <v>260</v>
      </c>
      <c r="CE13" s="621"/>
      <c r="CF13" s="621"/>
      <c r="CG13" s="621"/>
      <c r="CH13" s="621"/>
      <c r="CI13" s="621"/>
      <c r="CJ13" s="621"/>
      <c r="CK13" s="621"/>
      <c r="CL13" s="621"/>
      <c r="CM13" s="621"/>
      <c r="CN13" s="621"/>
      <c r="CO13" s="621"/>
      <c r="CP13" s="621"/>
      <c r="CQ13" s="622"/>
      <c r="CR13" s="623">
        <v>1705440</v>
      </c>
      <c r="CS13" s="624"/>
      <c r="CT13" s="624"/>
      <c r="CU13" s="624"/>
      <c r="CV13" s="624"/>
      <c r="CW13" s="624"/>
      <c r="CX13" s="624"/>
      <c r="CY13" s="625"/>
      <c r="CZ13" s="626">
        <v>9.4</v>
      </c>
      <c r="DA13" s="626"/>
      <c r="DB13" s="626"/>
      <c r="DC13" s="626"/>
      <c r="DD13" s="632">
        <v>478496</v>
      </c>
      <c r="DE13" s="624"/>
      <c r="DF13" s="624"/>
      <c r="DG13" s="624"/>
      <c r="DH13" s="624"/>
      <c r="DI13" s="624"/>
      <c r="DJ13" s="624"/>
      <c r="DK13" s="624"/>
      <c r="DL13" s="624"/>
      <c r="DM13" s="624"/>
      <c r="DN13" s="624"/>
      <c r="DO13" s="624"/>
      <c r="DP13" s="625"/>
      <c r="DQ13" s="632">
        <v>1137258</v>
      </c>
      <c r="DR13" s="624"/>
      <c r="DS13" s="624"/>
      <c r="DT13" s="624"/>
      <c r="DU13" s="624"/>
      <c r="DV13" s="624"/>
      <c r="DW13" s="624"/>
      <c r="DX13" s="624"/>
      <c r="DY13" s="624"/>
      <c r="DZ13" s="624"/>
      <c r="EA13" s="624"/>
      <c r="EB13" s="624"/>
      <c r="EC13" s="633"/>
    </row>
    <row r="14" spans="2:143" ht="11.25" customHeight="1" x14ac:dyDescent="0.2">
      <c r="B14" s="620" t="s">
        <v>261</v>
      </c>
      <c r="C14" s="621"/>
      <c r="D14" s="621"/>
      <c r="E14" s="621"/>
      <c r="F14" s="621"/>
      <c r="G14" s="621"/>
      <c r="H14" s="621"/>
      <c r="I14" s="621"/>
      <c r="J14" s="621"/>
      <c r="K14" s="621"/>
      <c r="L14" s="621"/>
      <c r="M14" s="621"/>
      <c r="N14" s="621"/>
      <c r="O14" s="621"/>
      <c r="P14" s="621"/>
      <c r="Q14" s="622"/>
      <c r="R14" s="623" t="s">
        <v>132</v>
      </c>
      <c r="S14" s="624"/>
      <c r="T14" s="624"/>
      <c r="U14" s="624"/>
      <c r="V14" s="624"/>
      <c r="W14" s="624"/>
      <c r="X14" s="624"/>
      <c r="Y14" s="625"/>
      <c r="Z14" s="626" t="s">
        <v>247</v>
      </c>
      <c r="AA14" s="626"/>
      <c r="AB14" s="626"/>
      <c r="AC14" s="626"/>
      <c r="AD14" s="627" t="s">
        <v>247</v>
      </c>
      <c r="AE14" s="627"/>
      <c r="AF14" s="627"/>
      <c r="AG14" s="627"/>
      <c r="AH14" s="627"/>
      <c r="AI14" s="627"/>
      <c r="AJ14" s="627"/>
      <c r="AK14" s="627"/>
      <c r="AL14" s="628" t="s">
        <v>132</v>
      </c>
      <c r="AM14" s="629"/>
      <c r="AN14" s="629"/>
      <c r="AO14" s="630"/>
      <c r="AP14" s="620" t="s">
        <v>262</v>
      </c>
      <c r="AQ14" s="621"/>
      <c r="AR14" s="621"/>
      <c r="AS14" s="621"/>
      <c r="AT14" s="621"/>
      <c r="AU14" s="621"/>
      <c r="AV14" s="621"/>
      <c r="AW14" s="621"/>
      <c r="AX14" s="621"/>
      <c r="AY14" s="621"/>
      <c r="AZ14" s="621"/>
      <c r="BA14" s="621"/>
      <c r="BB14" s="621"/>
      <c r="BC14" s="621"/>
      <c r="BD14" s="621"/>
      <c r="BE14" s="621"/>
      <c r="BF14" s="622"/>
      <c r="BG14" s="623">
        <v>122121</v>
      </c>
      <c r="BH14" s="624"/>
      <c r="BI14" s="624"/>
      <c r="BJ14" s="624"/>
      <c r="BK14" s="624"/>
      <c r="BL14" s="624"/>
      <c r="BM14" s="624"/>
      <c r="BN14" s="625"/>
      <c r="BO14" s="626">
        <v>3</v>
      </c>
      <c r="BP14" s="626"/>
      <c r="BQ14" s="626"/>
      <c r="BR14" s="626"/>
      <c r="BS14" s="627" t="s">
        <v>247</v>
      </c>
      <c r="BT14" s="627"/>
      <c r="BU14" s="627"/>
      <c r="BV14" s="627"/>
      <c r="BW14" s="627"/>
      <c r="BX14" s="627"/>
      <c r="BY14" s="627"/>
      <c r="BZ14" s="627"/>
      <c r="CA14" s="627"/>
      <c r="CB14" s="631"/>
      <c r="CD14" s="620" t="s">
        <v>263</v>
      </c>
      <c r="CE14" s="621"/>
      <c r="CF14" s="621"/>
      <c r="CG14" s="621"/>
      <c r="CH14" s="621"/>
      <c r="CI14" s="621"/>
      <c r="CJ14" s="621"/>
      <c r="CK14" s="621"/>
      <c r="CL14" s="621"/>
      <c r="CM14" s="621"/>
      <c r="CN14" s="621"/>
      <c r="CO14" s="621"/>
      <c r="CP14" s="621"/>
      <c r="CQ14" s="622"/>
      <c r="CR14" s="623">
        <v>641229</v>
      </c>
      <c r="CS14" s="624"/>
      <c r="CT14" s="624"/>
      <c r="CU14" s="624"/>
      <c r="CV14" s="624"/>
      <c r="CW14" s="624"/>
      <c r="CX14" s="624"/>
      <c r="CY14" s="625"/>
      <c r="CZ14" s="626">
        <v>3.5</v>
      </c>
      <c r="DA14" s="626"/>
      <c r="DB14" s="626"/>
      <c r="DC14" s="626"/>
      <c r="DD14" s="632">
        <v>68293</v>
      </c>
      <c r="DE14" s="624"/>
      <c r="DF14" s="624"/>
      <c r="DG14" s="624"/>
      <c r="DH14" s="624"/>
      <c r="DI14" s="624"/>
      <c r="DJ14" s="624"/>
      <c r="DK14" s="624"/>
      <c r="DL14" s="624"/>
      <c r="DM14" s="624"/>
      <c r="DN14" s="624"/>
      <c r="DO14" s="624"/>
      <c r="DP14" s="625"/>
      <c r="DQ14" s="632">
        <v>568352</v>
      </c>
      <c r="DR14" s="624"/>
      <c r="DS14" s="624"/>
      <c r="DT14" s="624"/>
      <c r="DU14" s="624"/>
      <c r="DV14" s="624"/>
      <c r="DW14" s="624"/>
      <c r="DX14" s="624"/>
      <c r="DY14" s="624"/>
      <c r="DZ14" s="624"/>
      <c r="EA14" s="624"/>
      <c r="EB14" s="624"/>
      <c r="EC14" s="633"/>
    </row>
    <row r="15" spans="2:143" ht="11.25" customHeight="1" x14ac:dyDescent="0.2">
      <c r="B15" s="620" t="s">
        <v>264</v>
      </c>
      <c r="C15" s="621"/>
      <c r="D15" s="621"/>
      <c r="E15" s="621"/>
      <c r="F15" s="621"/>
      <c r="G15" s="621"/>
      <c r="H15" s="621"/>
      <c r="I15" s="621"/>
      <c r="J15" s="621"/>
      <c r="K15" s="621"/>
      <c r="L15" s="621"/>
      <c r="M15" s="621"/>
      <c r="N15" s="621"/>
      <c r="O15" s="621"/>
      <c r="P15" s="621"/>
      <c r="Q15" s="622"/>
      <c r="R15" s="623" t="s">
        <v>247</v>
      </c>
      <c r="S15" s="624"/>
      <c r="T15" s="624"/>
      <c r="U15" s="624"/>
      <c r="V15" s="624"/>
      <c r="W15" s="624"/>
      <c r="X15" s="624"/>
      <c r="Y15" s="625"/>
      <c r="Z15" s="626" t="s">
        <v>132</v>
      </c>
      <c r="AA15" s="626"/>
      <c r="AB15" s="626"/>
      <c r="AC15" s="626"/>
      <c r="AD15" s="627" t="s">
        <v>247</v>
      </c>
      <c r="AE15" s="627"/>
      <c r="AF15" s="627"/>
      <c r="AG15" s="627"/>
      <c r="AH15" s="627"/>
      <c r="AI15" s="627"/>
      <c r="AJ15" s="627"/>
      <c r="AK15" s="627"/>
      <c r="AL15" s="628" t="s">
        <v>247</v>
      </c>
      <c r="AM15" s="629"/>
      <c r="AN15" s="629"/>
      <c r="AO15" s="630"/>
      <c r="AP15" s="620" t="s">
        <v>265</v>
      </c>
      <c r="AQ15" s="621"/>
      <c r="AR15" s="621"/>
      <c r="AS15" s="621"/>
      <c r="AT15" s="621"/>
      <c r="AU15" s="621"/>
      <c r="AV15" s="621"/>
      <c r="AW15" s="621"/>
      <c r="AX15" s="621"/>
      <c r="AY15" s="621"/>
      <c r="AZ15" s="621"/>
      <c r="BA15" s="621"/>
      <c r="BB15" s="621"/>
      <c r="BC15" s="621"/>
      <c r="BD15" s="621"/>
      <c r="BE15" s="621"/>
      <c r="BF15" s="622"/>
      <c r="BG15" s="623">
        <v>204630</v>
      </c>
      <c r="BH15" s="624"/>
      <c r="BI15" s="624"/>
      <c r="BJ15" s="624"/>
      <c r="BK15" s="624"/>
      <c r="BL15" s="624"/>
      <c r="BM15" s="624"/>
      <c r="BN15" s="625"/>
      <c r="BO15" s="626">
        <v>5</v>
      </c>
      <c r="BP15" s="626"/>
      <c r="BQ15" s="626"/>
      <c r="BR15" s="626"/>
      <c r="BS15" s="627" t="s">
        <v>132</v>
      </c>
      <c r="BT15" s="627"/>
      <c r="BU15" s="627"/>
      <c r="BV15" s="627"/>
      <c r="BW15" s="627"/>
      <c r="BX15" s="627"/>
      <c r="BY15" s="627"/>
      <c r="BZ15" s="627"/>
      <c r="CA15" s="627"/>
      <c r="CB15" s="631"/>
      <c r="CD15" s="620" t="s">
        <v>266</v>
      </c>
      <c r="CE15" s="621"/>
      <c r="CF15" s="621"/>
      <c r="CG15" s="621"/>
      <c r="CH15" s="621"/>
      <c r="CI15" s="621"/>
      <c r="CJ15" s="621"/>
      <c r="CK15" s="621"/>
      <c r="CL15" s="621"/>
      <c r="CM15" s="621"/>
      <c r="CN15" s="621"/>
      <c r="CO15" s="621"/>
      <c r="CP15" s="621"/>
      <c r="CQ15" s="622"/>
      <c r="CR15" s="623">
        <v>2288523</v>
      </c>
      <c r="CS15" s="624"/>
      <c r="CT15" s="624"/>
      <c r="CU15" s="624"/>
      <c r="CV15" s="624"/>
      <c r="CW15" s="624"/>
      <c r="CX15" s="624"/>
      <c r="CY15" s="625"/>
      <c r="CZ15" s="626">
        <v>12.6</v>
      </c>
      <c r="DA15" s="626"/>
      <c r="DB15" s="626"/>
      <c r="DC15" s="626"/>
      <c r="DD15" s="632">
        <v>661752</v>
      </c>
      <c r="DE15" s="624"/>
      <c r="DF15" s="624"/>
      <c r="DG15" s="624"/>
      <c r="DH15" s="624"/>
      <c r="DI15" s="624"/>
      <c r="DJ15" s="624"/>
      <c r="DK15" s="624"/>
      <c r="DL15" s="624"/>
      <c r="DM15" s="624"/>
      <c r="DN15" s="624"/>
      <c r="DO15" s="624"/>
      <c r="DP15" s="625"/>
      <c r="DQ15" s="632">
        <v>1304296</v>
      </c>
      <c r="DR15" s="624"/>
      <c r="DS15" s="624"/>
      <c r="DT15" s="624"/>
      <c r="DU15" s="624"/>
      <c r="DV15" s="624"/>
      <c r="DW15" s="624"/>
      <c r="DX15" s="624"/>
      <c r="DY15" s="624"/>
      <c r="DZ15" s="624"/>
      <c r="EA15" s="624"/>
      <c r="EB15" s="624"/>
      <c r="EC15" s="633"/>
    </row>
    <row r="16" spans="2:143" ht="11.25" customHeight="1" x14ac:dyDescent="0.2">
      <c r="B16" s="620" t="s">
        <v>267</v>
      </c>
      <c r="C16" s="621"/>
      <c r="D16" s="621"/>
      <c r="E16" s="621"/>
      <c r="F16" s="621"/>
      <c r="G16" s="621"/>
      <c r="H16" s="621"/>
      <c r="I16" s="621"/>
      <c r="J16" s="621"/>
      <c r="K16" s="621"/>
      <c r="L16" s="621"/>
      <c r="M16" s="621"/>
      <c r="N16" s="621"/>
      <c r="O16" s="621"/>
      <c r="P16" s="621"/>
      <c r="Q16" s="622"/>
      <c r="R16" s="623">
        <v>31673</v>
      </c>
      <c r="S16" s="624"/>
      <c r="T16" s="624"/>
      <c r="U16" s="624"/>
      <c r="V16" s="624"/>
      <c r="W16" s="624"/>
      <c r="X16" s="624"/>
      <c r="Y16" s="625"/>
      <c r="Z16" s="626">
        <v>0.2</v>
      </c>
      <c r="AA16" s="626"/>
      <c r="AB16" s="626"/>
      <c r="AC16" s="626"/>
      <c r="AD16" s="627">
        <v>31673</v>
      </c>
      <c r="AE16" s="627"/>
      <c r="AF16" s="627"/>
      <c r="AG16" s="627"/>
      <c r="AH16" s="627"/>
      <c r="AI16" s="627"/>
      <c r="AJ16" s="627"/>
      <c r="AK16" s="627"/>
      <c r="AL16" s="628">
        <v>0.3</v>
      </c>
      <c r="AM16" s="629"/>
      <c r="AN16" s="629"/>
      <c r="AO16" s="630"/>
      <c r="AP16" s="620" t="s">
        <v>268</v>
      </c>
      <c r="AQ16" s="621"/>
      <c r="AR16" s="621"/>
      <c r="AS16" s="621"/>
      <c r="AT16" s="621"/>
      <c r="AU16" s="621"/>
      <c r="AV16" s="621"/>
      <c r="AW16" s="621"/>
      <c r="AX16" s="621"/>
      <c r="AY16" s="621"/>
      <c r="AZ16" s="621"/>
      <c r="BA16" s="621"/>
      <c r="BB16" s="621"/>
      <c r="BC16" s="621"/>
      <c r="BD16" s="621"/>
      <c r="BE16" s="621"/>
      <c r="BF16" s="622"/>
      <c r="BG16" s="623" t="s">
        <v>247</v>
      </c>
      <c r="BH16" s="624"/>
      <c r="BI16" s="624"/>
      <c r="BJ16" s="624"/>
      <c r="BK16" s="624"/>
      <c r="BL16" s="624"/>
      <c r="BM16" s="624"/>
      <c r="BN16" s="625"/>
      <c r="BO16" s="626" t="s">
        <v>132</v>
      </c>
      <c r="BP16" s="626"/>
      <c r="BQ16" s="626"/>
      <c r="BR16" s="626"/>
      <c r="BS16" s="627" t="s">
        <v>132</v>
      </c>
      <c r="BT16" s="627"/>
      <c r="BU16" s="627"/>
      <c r="BV16" s="627"/>
      <c r="BW16" s="627"/>
      <c r="BX16" s="627"/>
      <c r="BY16" s="627"/>
      <c r="BZ16" s="627"/>
      <c r="CA16" s="627"/>
      <c r="CB16" s="631"/>
      <c r="CD16" s="620" t="s">
        <v>269</v>
      </c>
      <c r="CE16" s="621"/>
      <c r="CF16" s="621"/>
      <c r="CG16" s="621"/>
      <c r="CH16" s="621"/>
      <c r="CI16" s="621"/>
      <c r="CJ16" s="621"/>
      <c r="CK16" s="621"/>
      <c r="CL16" s="621"/>
      <c r="CM16" s="621"/>
      <c r="CN16" s="621"/>
      <c r="CO16" s="621"/>
      <c r="CP16" s="621"/>
      <c r="CQ16" s="622"/>
      <c r="CR16" s="623" t="s">
        <v>132</v>
      </c>
      <c r="CS16" s="624"/>
      <c r="CT16" s="624"/>
      <c r="CU16" s="624"/>
      <c r="CV16" s="624"/>
      <c r="CW16" s="624"/>
      <c r="CX16" s="624"/>
      <c r="CY16" s="625"/>
      <c r="CZ16" s="626" t="s">
        <v>132</v>
      </c>
      <c r="DA16" s="626"/>
      <c r="DB16" s="626"/>
      <c r="DC16" s="626"/>
      <c r="DD16" s="632" t="s">
        <v>247</v>
      </c>
      <c r="DE16" s="624"/>
      <c r="DF16" s="624"/>
      <c r="DG16" s="624"/>
      <c r="DH16" s="624"/>
      <c r="DI16" s="624"/>
      <c r="DJ16" s="624"/>
      <c r="DK16" s="624"/>
      <c r="DL16" s="624"/>
      <c r="DM16" s="624"/>
      <c r="DN16" s="624"/>
      <c r="DO16" s="624"/>
      <c r="DP16" s="625"/>
      <c r="DQ16" s="632" t="s">
        <v>132</v>
      </c>
      <c r="DR16" s="624"/>
      <c r="DS16" s="624"/>
      <c r="DT16" s="624"/>
      <c r="DU16" s="624"/>
      <c r="DV16" s="624"/>
      <c r="DW16" s="624"/>
      <c r="DX16" s="624"/>
      <c r="DY16" s="624"/>
      <c r="DZ16" s="624"/>
      <c r="EA16" s="624"/>
      <c r="EB16" s="624"/>
      <c r="EC16" s="633"/>
    </row>
    <row r="17" spans="2:133" ht="11.25" customHeight="1" x14ac:dyDescent="0.2">
      <c r="B17" s="620" t="s">
        <v>270</v>
      </c>
      <c r="C17" s="621"/>
      <c r="D17" s="621"/>
      <c r="E17" s="621"/>
      <c r="F17" s="621"/>
      <c r="G17" s="621"/>
      <c r="H17" s="621"/>
      <c r="I17" s="621"/>
      <c r="J17" s="621"/>
      <c r="K17" s="621"/>
      <c r="L17" s="621"/>
      <c r="M17" s="621"/>
      <c r="N17" s="621"/>
      <c r="O17" s="621"/>
      <c r="P17" s="621"/>
      <c r="Q17" s="622"/>
      <c r="R17" s="623">
        <v>60453</v>
      </c>
      <c r="S17" s="624"/>
      <c r="T17" s="624"/>
      <c r="U17" s="624"/>
      <c r="V17" s="624"/>
      <c r="W17" s="624"/>
      <c r="X17" s="624"/>
      <c r="Y17" s="625"/>
      <c r="Z17" s="626">
        <v>0.3</v>
      </c>
      <c r="AA17" s="626"/>
      <c r="AB17" s="626"/>
      <c r="AC17" s="626"/>
      <c r="AD17" s="627">
        <v>60453</v>
      </c>
      <c r="AE17" s="627"/>
      <c r="AF17" s="627"/>
      <c r="AG17" s="627"/>
      <c r="AH17" s="627"/>
      <c r="AI17" s="627"/>
      <c r="AJ17" s="627"/>
      <c r="AK17" s="627"/>
      <c r="AL17" s="628">
        <v>0.6</v>
      </c>
      <c r="AM17" s="629"/>
      <c r="AN17" s="629"/>
      <c r="AO17" s="630"/>
      <c r="AP17" s="620" t="s">
        <v>271</v>
      </c>
      <c r="AQ17" s="621"/>
      <c r="AR17" s="621"/>
      <c r="AS17" s="621"/>
      <c r="AT17" s="621"/>
      <c r="AU17" s="621"/>
      <c r="AV17" s="621"/>
      <c r="AW17" s="621"/>
      <c r="AX17" s="621"/>
      <c r="AY17" s="621"/>
      <c r="AZ17" s="621"/>
      <c r="BA17" s="621"/>
      <c r="BB17" s="621"/>
      <c r="BC17" s="621"/>
      <c r="BD17" s="621"/>
      <c r="BE17" s="621"/>
      <c r="BF17" s="622"/>
      <c r="BG17" s="623" t="s">
        <v>247</v>
      </c>
      <c r="BH17" s="624"/>
      <c r="BI17" s="624"/>
      <c r="BJ17" s="624"/>
      <c r="BK17" s="624"/>
      <c r="BL17" s="624"/>
      <c r="BM17" s="624"/>
      <c r="BN17" s="625"/>
      <c r="BO17" s="626" t="s">
        <v>247</v>
      </c>
      <c r="BP17" s="626"/>
      <c r="BQ17" s="626"/>
      <c r="BR17" s="626"/>
      <c r="BS17" s="627" t="s">
        <v>132</v>
      </c>
      <c r="BT17" s="627"/>
      <c r="BU17" s="627"/>
      <c r="BV17" s="627"/>
      <c r="BW17" s="627"/>
      <c r="BX17" s="627"/>
      <c r="BY17" s="627"/>
      <c r="BZ17" s="627"/>
      <c r="CA17" s="627"/>
      <c r="CB17" s="631"/>
      <c r="CD17" s="620" t="s">
        <v>272</v>
      </c>
      <c r="CE17" s="621"/>
      <c r="CF17" s="621"/>
      <c r="CG17" s="621"/>
      <c r="CH17" s="621"/>
      <c r="CI17" s="621"/>
      <c r="CJ17" s="621"/>
      <c r="CK17" s="621"/>
      <c r="CL17" s="621"/>
      <c r="CM17" s="621"/>
      <c r="CN17" s="621"/>
      <c r="CO17" s="621"/>
      <c r="CP17" s="621"/>
      <c r="CQ17" s="622"/>
      <c r="CR17" s="623">
        <v>1740336</v>
      </c>
      <c r="CS17" s="624"/>
      <c r="CT17" s="624"/>
      <c r="CU17" s="624"/>
      <c r="CV17" s="624"/>
      <c r="CW17" s="624"/>
      <c r="CX17" s="624"/>
      <c r="CY17" s="625"/>
      <c r="CZ17" s="626">
        <v>9.6</v>
      </c>
      <c r="DA17" s="626"/>
      <c r="DB17" s="626"/>
      <c r="DC17" s="626"/>
      <c r="DD17" s="632" t="s">
        <v>247</v>
      </c>
      <c r="DE17" s="624"/>
      <c r="DF17" s="624"/>
      <c r="DG17" s="624"/>
      <c r="DH17" s="624"/>
      <c r="DI17" s="624"/>
      <c r="DJ17" s="624"/>
      <c r="DK17" s="624"/>
      <c r="DL17" s="624"/>
      <c r="DM17" s="624"/>
      <c r="DN17" s="624"/>
      <c r="DO17" s="624"/>
      <c r="DP17" s="625"/>
      <c r="DQ17" s="632">
        <v>1715722</v>
      </c>
      <c r="DR17" s="624"/>
      <c r="DS17" s="624"/>
      <c r="DT17" s="624"/>
      <c r="DU17" s="624"/>
      <c r="DV17" s="624"/>
      <c r="DW17" s="624"/>
      <c r="DX17" s="624"/>
      <c r="DY17" s="624"/>
      <c r="DZ17" s="624"/>
      <c r="EA17" s="624"/>
      <c r="EB17" s="624"/>
      <c r="EC17" s="633"/>
    </row>
    <row r="18" spans="2:133" ht="11.25" customHeight="1" x14ac:dyDescent="0.2">
      <c r="B18" s="620" t="s">
        <v>273</v>
      </c>
      <c r="C18" s="621"/>
      <c r="D18" s="621"/>
      <c r="E18" s="621"/>
      <c r="F18" s="621"/>
      <c r="G18" s="621"/>
      <c r="H18" s="621"/>
      <c r="I18" s="621"/>
      <c r="J18" s="621"/>
      <c r="K18" s="621"/>
      <c r="L18" s="621"/>
      <c r="M18" s="621"/>
      <c r="N18" s="621"/>
      <c r="O18" s="621"/>
      <c r="P18" s="621"/>
      <c r="Q18" s="622"/>
      <c r="R18" s="623">
        <v>26234</v>
      </c>
      <c r="S18" s="624"/>
      <c r="T18" s="624"/>
      <c r="U18" s="624"/>
      <c r="V18" s="624"/>
      <c r="W18" s="624"/>
      <c r="X18" s="624"/>
      <c r="Y18" s="625"/>
      <c r="Z18" s="626">
        <v>0.1</v>
      </c>
      <c r="AA18" s="626"/>
      <c r="AB18" s="626"/>
      <c r="AC18" s="626"/>
      <c r="AD18" s="627">
        <v>26234</v>
      </c>
      <c r="AE18" s="627"/>
      <c r="AF18" s="627"/>
      <c r="AG18" s="627"/>
      <c r="AH18" s="627"/>
      <c r="AI18" s="627"/>
      <c r="AJ18" s="627"/>
      <c r="AK18" s="627"/>
      <c r="AL18" s="628">
        <v>0.2</v>
      </c>
      <c r="AM18" s="629"/>
      <c r="AN18" s="629"/>
      <c r="AO18" s="630"/>
      <c r="AP18" s="620" t="s">
        <v>274</v>
      </c>
      <c r="AQ18" s="621"/>
      <c r="AR18" s="621"/>
      <c r="AS18" s="621"/>
      <c r="AT18" s="621"/>
      <c r="AU18" s="621"/>
      <c r="AV18" s="621"/>
      <c r="AW18" s="621"/>
      <c r="AX18" s="621"/>
      <c r="AY18" s="621"/>
      <c r="AZ18" s="621"/>
      <c r="BA18" s="621"/>
      <c r="BB18" s="621"/>
      <c r="BC18" s="621"/>
      <c r="BD18" s="621"/>
      <c r="BE18" s="621"/>
      <c r="BF18" s="622"/>
      <c r="BG18" s="623" t="s">
        <v>132</v>
      </c>
      <c r="BH18" s="624"/>
      <c r="BI18" s="624"/>
      <c r="BJ18" s="624"/>
      <c r="BK18" s="624"/>
      <c r="BL18" s="624"/>
      <c r="BM18" s="624"/>
      <c r="BN18" s="625"/>
      <c r="BO18" s="626" t="s">
        <v>132</v>
      </c>
      <c r="BP18" s="626"/>
      <c r="BQ18" s="626"/>
      <c r="BR18" s="626"/>
      <c r="BS18" s="627" t="s">
        <v>132</v>
      </c>
      <c r="BT18" s="627"/>
      <c r="BU18" s="627"/>
      <c r="BV18" s="627"/>
      <c r="BW18" s="627"/>
      <c r="BX18" s="627"/>
      <c r="BY18" s="627"/>
      <c r="BZ18" s="627"/>
      <c r="CA18" s="627"/>
      <c r="CB18" s="631"/>
      <c r="CD18" s="620" t="s">
        <v>275</v>
      </c>
      <c r="CE18" s="621"/>
      <c r="CF18" s="621"/>
      <c r="CG18" s="621"/>
      <c r="CH18" s="621"/>
      <c r="CI18" s="621"/>
      <c r="CJ18" s="621"/>
      <c r="CK18" s="621"/>
      <c r="CL18" s="621"/>
      <c r="CM18" s="621"/>
      <c r="CN18" s="621"/>
      <c r="CO18" s="621"/>
      <c r="CP18" s="621"/>
      <c r="CQ18" s="622"/>
      <c r="CR18" s="623" t="s">
        <v>132</v>
      </c>
      <c r="CS18" s="624"/>
      <c r="CT18" s="624"/>
      <c r="CU18" s="624"/>
      <c r="CV18" s="624"/>
      <c r="CW18" s="624"/>
      <c r="CX18" s="624"/>
      <c r="CY18" s="625"/>
      <c r="CZ18" s="626" t="s">
        <v>132</v>
      </c>
      <c r="DA18" s="626"/>
      <c r="DB18" s="626"/>
      <c r="DC18" s="626"/>
      <c r="DD18" s="632" t="s">
        <v>132</v>
      </c>
      <c r="DE18" s="624"/>
      <c r="DF18" s="624"/>
      <c r="DG18" s="624"/>
      <c r="DH18" s="624"/>
      <c r="DI18" s="624"/>
      <c r="DJ18" s="624"/>
      <c r="DK18" s="624"/>
      <c r="DL18" s="624"/>
      <c r="DM18" s="624"/>
      <c r="DN18" s="624"/>
      <c r="DO18" s="624"/>
      <c r="DP18" s="625"/>
      <c r="DQ18" s="632" t="s">
        <v>132</v>
      </c>
      <c r="DR18" s="624"/>
      <c r="DS18" s="624"/>
      <c r="DT18" s="624"/>
      <c r="DU18" s="624"/>
      <c r="DV18" s="624"/>
      <c r="DW18" s="624"/>
      <c r="DX18" s="624"/>
      <c r="DY18" s="624"/>
      <c r="DZ18" s="624"/>
      <c r="EA18" s="624"/>
      <c r="EB18" s="624"/>
      <c r="EC18" s="633"/>
    </row>
    <row r="19" spans="2:133" ht="11.25" customHeight="1" x14ac:dyDescent="0.2">
      <c r="B19" s="620" t="s">
        <v>276</v>
      </c>
      <c r="C19" s="621"/>
      <c r="D19" s="621"/>
      <c r="E19" s="621"/>
      <c r="F19" s="621"/>
      <c r="G19" s="621"/>
      <c r="H19" s="621"/>
      <c r="I19" s="621"/>
      <c r="J19" s="621"/>
      <c r="K19" s="621"/>
      <c r="L19" s="621"/>
      <c r="M19" s="621"/>
      <c r="N19" s="621"/>
      <c r="O19" s="621"/>
      <c r="P19" s="621"/>
      <c r="Q19" s="622"/>
      <c r="R19" s="623">
        <v>20935</v>
      </c>
      <c r="S19" s="624"/>
      <c r="T19" s="624"/>
      <c r="U19" s="624"/>
      <c r="V19" s="624"/>
      <c r="W19" s="624"/>
      <c r="X19" s="624"/>
      <c r="Y19" s="625"/>
      <c r="Z19" s="626">
        <v>0.1</v>
      </c>
      <c r="AA19" s="626"/>
      <c r="AB19" s="626"/>
      <c r="AC19" s="626"/>
      <c r="AD19" s="627">
        <v>20935</v>
      </c>
      <c r="AE19" s="627"/>
      <c r="AF19" s="627"/>
      <c r="AG19" s="627"/>
      <c r="AH19" s="627"/>
      <c r="AI19" s="627"/>
      <c r="AJ19" s="627"/>
      <c r="AK19" s="627"/>
      <c r="AL19" s="628">
        <v>0.2</v>
      </c>
      <c r="AM19" s="629"/>
      <c r="AN19" s="629"/>
      <c r="AO19" s="630"/>
      <c r="AP19" s="620" t="s">
        <v>277</v>
      </c>
      <c r="AQ19" s="621"/>
      <c r="AR19" s="621"/>
      <c r="AS19" s="621"/>
      <c r="AT19" s="621"/>
      <c r="AU19" s="621"/>
      <c r="AV19" s="621"/>
      <c r="AW19" s="621"/>
      <c r="AX19" s="621"/>
      <c r="AY19" s="621"/>
      <c r="AZ19" s="621"/>
      <c r="BA19" s="621"/>
      <c r="BB19" s="621"/>
      <c r="BC19" s="621"/>
      <c r="BD19" s="621"/>
      <c r="BE19" s="621"/>
      <c r="BF19" s="622"/>
      <c r="BG19" s="623">
        <v>25845</v>
      </c>
      <c r="BH19" s="624"/>
      <c r="BI19" s="624"/>
      <c r="BJ19" s="624"/>
      <c r="BK19" s="624"/>
      <c r="BL19" s="624"/>
      <c r="BM19" s="624"/>
      <c r="BN19" s="625"/>
      <c r="BO19" s="626">
        <v>0.6</v>
      </c>
      <c r="BP19" s="626"/>
      <c r="BQ19" s="626"/>
      <c r="BR19" s="626"/>
      <c r="BS19" s="627" t="s">
        <v>132</v>
      </c>
      <c r="BT19" s="627"/>
      <c r="BU19" s="627"/>
      <c r="BV19" s="627"/>
      <c r="BW19" s="627"/>
      <c r="BX19" s="627"/>
      <c r="BY19" s="627"/>
      <c r="BZ19" s="627"/>
      <c r="CA19" s="627"/>
      <c r="CB19" s="631"/>
      <c r="CD19" s="620" t="s">
        <v>278</v>
      </c>
      <c r="CE19" s="621"/>
      <c r="CF19" s="621"/>
      <c r="CG19" s="621"/>
      <c r="CH19" s="621"/>
      <c r="CI19" s="621"/>
      <c r="CJ19" s="621"/>
      <c r="CK19" s="621"/>
      <c r="CL19" s="621"/>
      <c r="CM19" s="621"/>
      <c r="CN19" s="621"/>
      <c r="CO19" s="621"/>
      <c r="CP19" s="621"/>
      <c r="CQ19" s="622"/>
      <c r="CR19" s="623" t="s">
        <v>132</v>
      </c>
      <c r="CS19" s="624"/>
      <c r="CT19" s="624"/>
      <c r="CU19" s="624"/>
      <c r="CV19" s="624"/>
      <c r="CW19" s="624"/>
      <c r="CX19" s="624"/>
      <c r="CY19" s="625"/>
      <c r="CZ19" s="626" t="s">
        <v>132</v>
      </c>
      <c r="DA19" s="626"/>
      <c r="DB19" s="626"/>
      <c r="DC19" s="626"/>
      <c r="DD19" s="632" t="s">
        <v>247</v>
      </c>
      <c r="DE19" s="624"/>
      <c r="DF19" s="624"/>
      <c r="DG19" s="624"/>
      <c r="DH19" s="624"/>
      <c r="DI19" s="624"/>
      <c r="DJ19" s="624"/>
      <c r="DK19" s="624"/>
      <c r="DL19" s="624"/>
      <c r="DM19" s="624"/>
      <c r="DN19" s="624"/>
      <c r="DO19" s="624"/>
      <c r="DP19" s="625"/>
      <c r="DQ19" s="632" t="s">
        <v>132</v>
      </c>
      <c r="DR19" s="624"/>
      <c r="DS19" s="624"/>
      <c r="DT19" s="624"/>
      <c r="DU19" s="624"/>
      <c r="DV19" s="624"/>
      <c r="DW19" s="624"/>
      <c r="DX19" s="624"/>
      <c r="DY19" s="624"/>
      <c r="DZ19" s="624"/>
      <c r="EA19" s="624"/>
      <c r="EB19" s="624"/>
      <c r="EC19" s="633"/>
    </row>
    <row r="20" spans="2:133" ht="11.25" customHeight="1" x14ac:dyDescent="0.2">
      <c r="B20" s="636" t="s">
        <v>279</v>
      </c>
      <c r="C20" s="637"/>
      <c r="D20" s="637"/>
      <c r="E20" s="637"/>
      <c r="F20" s="637"/>
      <c r="G20" s="637"/>
      <c r="H20" s="637"/>
      <c r="I20" s="637"/>
      <c r="J20" s="637"/>
      <c r="K20" s="637"/>
      <c r="L20" s="637"/>
      <c r="M20" s="637"/>
      <c r="N20" s="637"/>
      <c r="O20" s="637"/>
      <c r="P20" s="637"/>
      <c r="Q20" s="638"/>
      <c r="R20" s="623">
        <v>5299</v>
      </c>
      <c r="S20" s="624"/>
      <c r="T20" s="624"/>
      <c r="U20" s="624"/>
      <c r="V20" s="624"/>
      <c r="W20" s="624"/>
      <c r="X20" s="624"/>
      <c r="Y20" s="625"/>
      <c r="Z20" s="626">
        <v>0</v>
      </c>
      <c r="AA20" s="626"/>
      <c r="AB20" s="626"/>
      <c r="AC20" s="626"/>
      <c r="AD20" s="627">
        <v>5299</v>
      </c>
      <c r="AE20" s="627"/>
      <c r="AF20" s="627"/>
      <c r="AG20" s="627"/>
      <c r="AH20" s="627"/>
      <c r="AI20" s="627"/>
      <c r="AJ20" s="627"/>
      <c r="AK20" s="627"/>
      <c r="AL20" s="628">
        <v>0.1</v>
      </c>
      <c r="AM20" s="629"/>
      <c r="AN20" s="629"/>
      <c r="AO20" s="630"/>
      <c r="AP20" s="620" t="s">
        <v>280</v>
      </c>
      <c r="AQ20" s="621"/>
      <c r="AR20" s="621"/>
      <c r="AS20" s="621"/>
      <c r="AT20" s="621"/>
      <c r="AU20" s="621"/>
      <c r="AV20" s="621"/>
      <c r="AW20" s="621"/>
      <c r="AX20" s="621"/>
      <c r="AY20" s="621"/>
      <c r="AZ20" s="621"/>
      <c r="BA20" s="621"/>
      <c r="BB20" s="621"/>
      <c r="BC20" s="621"/>
      <c r="BD20" s="621"/>
      <c r="BE20" s="621"/>
      <c r="BF20" s="622"/>
      <c r="BG20" s="623">
        <v>25845</v>
      </c>
      <c r="BH20" s="624"/>
      <c r="BI20" s="624"/>
      <c r="BJ20" s="624"/>
      <c r="BK20" s="624"/>
      <c r="BL20" s="624"/>
      <c r="BM20" s="624"/>
      <c r="BN20" s="625"/>
      <c r="BO20" s="626">
        <v>0.6</v>
      </c>
      <c r="BP20" s="626"/>
      <c r="BQ20" s="626"/>
      <c r="BR20" s="626"/>
      <c r="BS20" s="627" t="s">
        <v>132</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18208903</v>
      </c>
      <c r="CS20" s="624"/>
      <c r="CT20" s="624"/>
      <c r="CU20" s="624"/>
      <c r="CV20" s="624"/>
      <c r="CW20" s="624"/>
      <c r="CX20" s="624"/>
      <c r="CY20" s="625"/>
      <c r="CZ20" s="626">
        <v>100</v>
      </c>
      <c r="DA20" s="626"/>
      <c r="DB20" s="626"/>
      <c r="DC20" s="626"/>
      <c r="DD20" s="632">
        <v>1626769</v>
      </c>
      <c r="DE20" s="624"/>
      <c r="DF20" s="624"/>
      <c r="DG20" s="624"/>
      <c r="DH20" s="624"/>
      <c r="DI20" s="624"/>
      <c r="DJ20" s="624"/>
      <c r="DK20" s="624"/>
      <c r="DL20" s="624"/>
      <c r="DM20" s="624"/>
      <c r="DN20" s="624"/>
      <c r="DO20" s="624"/>
      <c r="DP20" s="625"/>
      <c r="DQ20" s="632">
        <v>12300339</v>
      </c>
      <c r="DR20" s="624"/>
      <c r="DS20" s="624"/>
      <c r="DT20" s="624"/>
      <c r="DU20" s="624"/>
      <c r="DV20" s="624"/>
      <c r="DW20" s="624"/>
      <c r="DX20" s="624"/>
      <c r="DY20" s="624"/>
      <c r="DZ20" s="624"/>
      <c r="EA20" s="624"/>
      <c r="EB20" s="624"/>
      <c r="EC20" s="633"/>
    </row>
    <row r="21" spans="2:133" ht="11.25" customHeight="1" x14ac:dyDescent="0.2">
      <c r="B21" s="620" t="s">
        <v>282</v>
      </c>
      <c r="C21" s="621"/>
      <c r="D21" s="621"/>
      <c r="E21" s="621"/>
      <c r="F21" s="621"/>
      <c r="G21" s="621"/>
      <c r="H21" s="621"/>
      <c r="I21" s="621"/>
      <c r="J21" s="621"/>
      <c r="K21" s="621"/>
      <c r="L21" s="621"/>
      <c r="M21" s="621"/>
      <c r="N21" s="621"/>
      <c r="O21" s="621"/>
      <c r="P21" s="621"/>
      <c r="Q21" s="622"/>
      <c r="R21" s="623">
        <v>5509171</v>
      </c>
      <c r="S21" s="624"/>
      <c r="T21" s="624"/>
      <c r="U21" s="624"/>
      <c r="V21" s="624"/>
      <c r="W21" s="624"/>
      <c r="X21" s="624"/>
      <c r="Y21" s="625"/>
      <c r="Z21" s="626">
        <v>28.9</v>
      </c>
      <c r="AA21" s="626"/>
      <c r="AB21" s="626"/>
      <c r="AC21" s="626"/>
      <c r="AD21" s="627">
        <v>5114805</v>
      </c>
      <c r="AE21" s="627"/>
      <c r="AF21" s="627"/>
      <c r="AG21" s="627"/>
      <c r="AH21" s="627"/>
      <c r="AI21" s="627"/>
      <c r="AJ21" s="627"/>
      <c r="AK21" s="627"/>
      <c r="AL21" s="628">
        <v>48.6</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v>25845</v>
      </c>
      <c r="BH21" s="624"/>
      <c r="BI21" s="624"/>
      <c r="BJ21" s="624"/>
      <c r="BK21" s="624"/>
      <c r="BL21" s="624"/>
      <c r="BM21" s="624"/>
      <c r="BN21" s="625"/>
      <c r="BO21" s="626">
        <v>0.6</v>
      </c>
      <c r="BP21" s="626"/>
      <c r="BQ21" s="626"/>
      <c r="BR21" s="626"/>
      <c r="BS21" s="627" t="s">
        <v>132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284</v>
      </c>
      <c r="C22" s="621"/>
      <c r="D22" s="621"/>
      <c r="E22" s="621"/>
      <c r="F22" s="621"/>
      <c r="G22" s="621"/>
      <c r="H22" s="621"/>
      <c r="I22" s="621"/>
      <c r="J22" s="621"/>
      <c r="K22" s="621"/>
      <c r="L22" s="621"/>
      <c r="M22" s="621"/>
      <c r="N22" s="621"/>
      <c r="O22" s="621"/>
      <c r="P22" s="621"/>
      <c r="Q22" s="622"/>
      <c r="R22" s="623">
        <v>5114805</v>
      </c>
      <c r="S22" s="624"/>
      <c r="T22" s="624"/>
      <c r="U22" s="624"/>
      <c r="V22" s="624"/>
      <c r="W22" s="624"/>
      <c r="X22" s="624"/>
      <c r="Y22" s="625"/>
      <c r="Z22" s="626">
        <v>26.9</v>
      </c>
      <c r="AA22" s="626"/>
      <c r="AB22" s="626"/>
      <c r="AC22" s="626"/>
      <c r="AD22" s="627">
        <v>5114805</v>
      </c>
      <c r="AE22" s="627"/>
      <c r="AF22" s="627"/>
      <c r="AG22" s="627"/>
      <c r="AH22" s="627"/>
      <c r="AI22" s="627"/>
      <c r="AJ22" s="627"/>
      <c r="AK22" s="627"/>
      <c r="AL22" s="628">
        <v>48.6</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t="s">
        <v>132</v>
      </c>
      <c r="BH22" s="624"/>
      <c r="BI22" s="624"/>
      <c r="BJ22" s="624"/>
      <c r="BK22" s="624"/>
      <c r="BL22" s="624"/>
      <c r="BM22" s="624"/>
      <c r="BN22" s="625"/>
      <c r="BO22" s="626" t="s">
        <v>132</v>
      </c>
      <c r="BP22" s="626"/>
      <c r="BQ22" s="626"/>
      <c r="BR22" s="626"/>
      <c r="BS22" s="627" t="s">
        <v>132</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287</v>
      </c>
      <c r="C23" s="621"/>
      <c r="D23" s="621"/>
      <c r="E23" s="621"/>
      <c r="F23" s="621"/>
      <c r="G23" s="621"/>
      <c r="H23" s="621"/>
      <c r="I23" s="621"/>
      <c r="J23" s="621"/>
      <c r="K23" s="621"/>
      <c r="L23" s="621"/>
      <c r="M23" s="621"/>
      <c r="N23" s="621"/>
      <c r="O23" s="621"/>
      <c r="P23" s="621"/>
      <c r="Q23" s="622"/>
      <c r="R23" s="623">
        <v>394366</v>
      </c>
      <c r="S23" s="624"/>
      <c r="T23" s="624"/>
      <c r="U23" s="624"/>
      <c r="V23" s="624"/>
      <c r="W23" s="624"/>
      <c r="X23" s="624"/>
      <c r="Y23" s="625"/>
      <c r="Z23" s="626">
        <v>2.1</v>
      </c>
      <c r="AA23" s="626"/>
      <c r="AB23" s="626"/>
      <c r="AC23" s="626"/>
      <c r="AD23" s="627" t="s">
        <v>247</v>
      </c>
      <c r="AE23" s="627"/>
      <c r="AF23" s="627"/>
      <c r="AG23" s="627"/>
      <c r="AH23" s="627"/>
      <c r="AI23" s="627"/>
      <c r="AJ23" s="627"/>
      <c r="AK23" s="627"/>
      <c r="AL23" s="628" t="s">
        <v>132</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t="s">
        <v>132</v>
      </c>
      <c r="BH23" s="624"/>
      <c r="BI23" s="624"/>
      <c r="BJ23" s="624"/>
      <c r="BK23" s="624"/>
      <c r="BL23" s="624"/>
      <c r="BM23" s="624"/>
      <c r="BN23" s="625"/>
      <c r="BO23" s="626" t="s">
        <v>132</v>
      </c>
      <c r="BP23" s="626"/>
      <c r="BQ23" s="626"/>
      <c r="BR23" s="626"/>
      <c r="BS23" s="627" t="s">
        <v>132</v>
      </c>
      <c r="BT23" s="627"/>
      <c r="BU23" s="627"/>
      <c r="BV23" s="627"/>
      <c r="BW23" s="627"/>
      <c r="BX23" s="627"/>
      <c r="BY23" s="627"/>
      <c r="BZ23" s="627"/>
      <c r="CA23" s="627"/>
      <c r="CB23" s="631"/>
      <c r="CD23" s="605" t="s">
        <v>227</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0" t="s">
        <v>292</v>
      </c>
      <c r="DM23" s="651"/>
      <c r="DN23" s="651"/>
      <c r="DO23" s="651"/>
      <c r="DP23" s="651"/>
      <c r="DQ23" s="651"/>
      <c r="DR23" s="651"/>
      <c r="DS23" s="651"/>
      <c r="DT23" s="651"/>
      <c r="DU23" s="651"/>
      <c r="DV23" s="652"/>
      <c r="DW23" s="605" t="s">
        <v>293</v>
      </c>
      <c r="DX23" s="606"/>
      <c r="DY23" s="606"/>
      <c r="DZ23" s="606"/>
      <c r="EA23" s="606"/>
      <c r="EB23" s="606"/>
      <c r="EC23" s="607"/>
    </row>
    <row r="24" spans="2:133" ht="11.25" customHeight="1" x14ac:dyDescent="0.2">
      <c r="B24" s="620" t="s">
        <v>294</v>
      </c>
      <c r="C24" s="621"/>
      <c r="D24" s="621"/>
      <c r="E24" s="621"/>
      <c r="F24" s="621"/>
      <c r="G24" s="621"/>
      <c r="H24" s="621"/>
      <c r="I24" s="621"/>
      <c r="J24" s="621"/>
      <c r="K24" s="621"/>
      <c r="L24" s="621"/>
      <c r="M24" s="621"/>
      <c r="N24" s="621"/>
      <c r="O24" s="621"/>
      <c r="P24" s="621"/>
      <c r="Q24" s="622"/>
      <c r="R24" s="623" t="s">
        <v>247</v>
      </c>
      <c r="S24" s="624"/>
      <c r="T24" s="624"/>
      <c r="U24" s="624"/>
      <c r="V24" s="624"/>
      <c r="W24" s="624"/>
      <c r="X24" s="624"/>
      <c r="Y24" s="625"/>
      <c r="Z24" s="626" t="s">
        <v>132</v>
      </c>
      <c r="AA24" s="626"/>
      <c r="AB24" s="626"/>
      <c r="AC24" s="626"/>
      <c r="AD24" s="627" t="s">
        <v>132</v>
      </c>
      <c r="AE24" s="627"/>
      <c r="AF24" s="627"/>
      <c r="AG24" s="627"/>
      <c r="AH24" s="627"/>
      <c r="AI24" s="627"/>
      <c r="AJ24" s="627"/>
      <c r="AK24" s="627"/>
      <c r="AL24" s="628" t="s">
        <v>132</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132</v>
      </c>
      <c r="BH24" s="624"/>
      <c r="BI24" s="624"/>
      <c r="BJ24" s="624"/>
      <c r="BK24" s="624"/>
      <c r="BL24" s="624"/>
      <c r="BM24" s="624"/>
      <c r="BN24" s="625"/>
      <c r="BO24" s="626" t="s">
        <v>247</v>
      </c>
      <c r="BP24" s="626"/>
      <c r="BQ24" s="626"/>
      <c r="BR24" s="626"/>
      <c r="BS24" s="627" t="s">
        <v>247</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7530008</v>
      </c>
      <c r="CS24" s="613"/>
      <c r="CT24" s="613"/>
      <c r="CU24" s="613"/>
      <c r="CV24" s="613"/>
      <c r="CW24" s="613"/>
      <c r="CX24" s="613"/>
      <c r="CY24" s="614"/>
      <c r="CZ24" s="617">
        <v>41.4</v>
      </c>
      <c r="DA24" s="618"/>
      <c r="DB24" s="618"/>
      <c r="DC24" s="634"/>
      <c r="DD24" s="653">
        <v>5276796</v>
      </c>
      <c r="DE24" s="613"/>
      <c r="DF24" s="613"/>
      <c r="DG24" s="613"/>
      <c r="DH24" s="613"/>
      <c r="DI24" s="613"/>
      <c r="DJ24" s="613"/>
      <c r="DK24" s="614"/>
      <c r="DL24" s="653">
        <v>5096729</v>
      </c>
      <c r="DM24" s="613"/>
      <c r="DN24" s="613"/>
      <c r="DO24" s="613"/>
      <c r="DP24" s="613"/>
      <c r="DQ24" s="613"/>
      <c r="DR24" s="613"/>
      <c r="DS24" s="613"/>
      <c r="DT24" s="613"/>
      <c r="DU24" s="613"/>
      <c r="DV24" s="614"/>
      <c r="DW24" s="617">
        <v>47.7</v>
      </c>
      <c r="DX24" s="618"/>
      <c r="DY24" s="618"/>
      <c r="DZ24" s="618"/>
      <c r="EA24" s="618"/>
      <c r="EB24" s="618"/>
      <c r="EC24" s="619"/>
    </row>
    <row r="25" spans="2:133" ht="11.25" customHeight="1" x14ac:dyDescent="0.2">
      <c r="B25" s="620" t="s">
        <v>297</v>
      </c>
      <c r="C25" s="621"/>
      <c r="D25" s="621"/>
      <c r="E25" s="621"/>
      <c r="F25" s="621"/>
      <c r="G25" s="621"/>
      <c r="H25" s="621"/>
      <c r="I25" s="621"/>
      <c r="J25" s="621"/>
      <c r="K25" s="621"/>
      <c r="L25" s="621"/>
      <c r="M25" s="621"/>
      <c r="N25" s="621"/>
      <c r="O25" s="621"/>
      <c r="P25" s="621"/>
      <c r="Q25" s="622"/>
      <c r="R25" s="623">
        <v>10860218</v>
      </c>
      <c r="S25" s="624"/>
      <c r="T25" s="624"/>
      <c r="U25" s="624"/>
      <c r="V25" s="624"/>
      <c r="W25" s="624"/>
      <c r="X25" s="624"/>
      <c r="Y25" s="625"/>
      <c r="Z25" s="626">
        <v>57</v>
      </c>
      <c r="AA25" s="626"/>
      <c r="AB25" s="626"/>
      <c r="AC25" s="626"/>
      <c r="AD25" s="627">
        <v>10465852</v>
      </c>
      <c r="AE25" s="627"/>
      <c r="AF25" s="627"/>
      <c r="AG25" s="627"/>
      <c r="AH25" s="627"/>
      <c r="AI25" s="627"/>
      <c r="AJ25" s="627"/>
      <c r="AK25" s="627"/>
      <c r="AL25" s="628">
        <v>99.4</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132</v>
      </c>
      <c r="BH25" s="624"/>
      <c r="BI25" s="624"/>
      <c r="BJ25" s="624"/>
      <c r="BK25" s="624"/>
      <c r="BL25" s="624"/>
      <c r="BM25" s="624"/>
      <c r="BN25" s="625"/>
      <c r="BO25" s="626" t="s">
        <v>247</v>
      </c>
      <c r="BP25" s="626"/>
      <c r="BQ25" s="626"/>
      <c r="BR25" s="626"/>
      <c r="BS25" s="627" t="s">
        <v>247</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2934961</v>
      </c>
      <c r="CS25" s="654"/>
      <c r="CT25" s="654"/>
      <c r="CU25" s="654"/>
      <c r="CV25" s="654"/>
      <c r="CW25" s="654"/>
      <c r="CX25" s="654"/>
      <c r="CY25" s="655"/>
      <c r="CZ25" s="628">
        <v>16.100000000000001</v>
      </c>
      <c r="DA25" s="656"/>
      <c r="DB25" s="656"/>
      <c r="DC25" s="658"/>
      <c r="DD25" s="632">
        <v>2681307</v>
      </c>
      <c r="DE25" s="654"/>
      <c r="DF25" s="654"/>
      <c r="DG25" s="654"/>
      <c r="DH25" s="654"/>
      <c r="DI25" s="654"/>
      <c r="DJ25" s="654"/>
      <c r="DK25" s="655"/>
      <c r="DL25" s="632">
        <v>2542775</v>
      </c>
      <c r="DM25" s="654"/>
      <c r="DN25" s="654"/>
      <c r="DO25" s="654"/>
      <c r="DP25" s="654"/>
      <c r="DQ25" s="654"/>
      <c r="DR25" s="654"/>
      <c r="DS25" s="654"/>
      <c r="DT25" s="654"/>
      <c r="DU25" s="654"/>
      <c r="DV25" s="655"/>
      <c r="DW25" s="628">
        <v>23.8</v>
      </c>
      <c r="DX25" s="656"/>
      <c r="DY25" s="656"/>
      <c r="DZ25" s="656"/>
      <c r="EA25" s="656"/>
      <c r="EB25" s="656"/>
      <c r="EC25" s="657"/>
    </row>
    <row r="26" spans="2:133" ht="11.25" customHeight="1" x14ac:dyDescent="0.2">
      <c r="B26" s="620" t="s">
        <v>300</v>
      </c>
      <c r="C26" s="621"/>
      <c r="D26" s="621"/>
      <c r="E26" s="621"/>
      <c r="F26" s="621"/>
      <c r="G26" s="621"/>
      <c r="H26" s="621"/>
      <c r="I26" s="621"/>
      <c r="J26" s="621"/>
      <c r="K26" s="621"/>
      <c r="L26" s="621"/>
      <c r="M26" s="621"/>
      <c r="N26" s="621"/>
      <c r="O26" s="621"/>
      <c r="P26" s="621"/>
      <c r="Q26" s="622"/>
      <c r="R26" s="623">
        <v>4870</v>
      </c>
      <c r="S26" s="624"/>
      <c r="T26" s="624"/>
      <c r="U26" s="624"/>
      <c r="V26" s="624"/>
      <c r="W26" s="624"/>
      <c r="X26" s="624"/>
      <c r="Y26" s="625"/>
      <c r="Z26" s="626">
        <v>0</v>
      </c>
      <c r="AA26" s="626"/>
      <c r="AB26" s="626"/>
      <c r="AC26" s="626"/>
      <c r="AD26" s="627">
        <v>4870</v>
      </c>
      <c r="AE26" s="627"/>
      <c r="AF26" s="627"/>
      <c r="AG26" s="627"/>
      <c r="AH26" s="627"/>
      <c r="AI26" s="627"/>
      <c r="AJ26" s="627"/>
      <c r="AK26" s="627"/>
      <c r="AL26" s="628">
        <v>0</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247</v>
      </c>
      <c r="BH26" s="624"/>
      <c r="BI26" s="624"/>
      <c r="BJ26" s="624"/>
      <c r="BK26" s="624"/>
      <c r="BL26" s="624"/>
      <c r="BM26" s="624"/>
      <c r="BN26" s="625"/>
      <c r="BO26" s="626" t="s">
        <v>247</v>
      </c>
      <c r="BP26" s="626"/>
      <c r="BQ26" s="626"/>
      <c r="BR26" s="626"/>
      <c r="BS26" s="627" t="s">
        <v>132</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1701230</v>
      </c>
      <c r="CS26" s="624"/>
      <c r="CT26" s="624"/>
      <c r="CU26" s="624"/>
      <c r="CV26" s="624"/>
      <c r="CW26" s="624"/>
      <c r="CX26" s="624"/>
      <c r="CY26" s="625"/>
      <c r="CZ26" s="628">
        <v>9.3000000000000007</v>
      </c>
      <c r="DA26" s="656"/>
      <c r="DB26" s="656"/>
      <c r="DC26" s="658"/>
      <c r="DD26" s="632">
        <v>1523409</v>
      </c>
      <c r="DE26" s="624"/>
      <c r="DF26" s="624"/>
      <c r="DG26" s="624"/>
      <c r="DH26" s="624"/>
      <c r="DI26" s="624"/>
      <c r="DJ26" s="624"/>
      <c r="DK26" s="625"/>
      <c r="DL26" s="632" t="s">
        <v>247</v>
      </c>
      <c r="DM26" s="624"/>
      <c r="DN26" s="624"/>
      <c r="DO26" s="624"/>
      <c r="DP26" s="624"/>
      <c r="DQ26" s="624"/>
      <c r="DR26" s="624"/>
      <c r="DS26" s="624"/>
      <c r="DT26" s="624"/>
      <c r="DU26" s="624"/>
      <c r="DV26" s="625"/>
      <c r="DW26" s="628" t="s">
        <v>132</v>
      </c>
      <c r="DX26" s="656"/>
      <c r="DY26" s="656"/>
      <c r="DZ26" s="656"/>
      <c r="EA26" s="656"/>
      <c r="EB26" s="656"/>
      <c r="EC26" s="657"/>
    </row>
    <row r="27" spans="2:133" ht="11.25" customHeight="1" x14ac:dyDescent="0.2">
      <c r="B27" s="620" t="s">
        <v>303</v>
      </c>
      <c r="C27" s="621"/>
      <c r="D27" s="621"/>
      <c r="E27" s="621"/>
      <c r="F27" s="621"/>
      <c r="G27" s="621"/>
      <c r="H27" s="621"/>
      <c r="I27" s="621"/>
      <c r="J27" s="621"/>
      <c r="K27" s="621"/>
      <c r="L27" s="621"/>
      <c r="M27" s="621"/>
      <c r="N27" s="621"/>
      <c r="O27" s="621"/>
      <c r="P27" s="621"/>
      <c r="Q27" s="622"/>
      <c r="R27" s="623">
        <v>25712</v>
      </c>
      <c r="S27" s="624"/>
      <c r="T27" s="624"/>
      <c r="U27" s="624"/>
      <c r="V27" s="624"/>
      <c r="W27" s="624"/>
      <c r="X27" s="624"/>
      <c r="Y27" s="625"/>
      <c r="Z27" s="626">
        <v>0.1</v>
      </c>
      <c r="AA27" s="626"/>
      <c r="AB27" s="626"/>
      <c r="AC27" s="626"/>
      <c r="AD27" s="627" t="s">
        <v>132</v>
      </c>
      <c r="AE27" s="627"/>
      <c r="AF27" s="627"/>
      <c r="AG27" s="627"/>
      <c r="AH27" s="627"/>
      <c r="AI27" s="627"/>
      <c r="AJ27" s="627"/>
      <c r="AK27" s="627"/>
      <c r="AL27" s="628" t="s">
        <v>132</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4097306</v>
      </c>
      <c r="BH27" s="624"/>
      <c r="BI27" s="624"/>
      <c r="BJ27" s="624"/>
      <c r="BK27" s="624"/>
      <c r="BL27" s="624"/>
      <c r="BM27" s="624"/>
      <c r="BN27" s="625"/>
      <c r="BO27" s="626">
        <v>100</v>
      </c>
      <c r="BP27" s="626"/>
      <c r="BQ27" s="626"/>
      <c r="BR27" s="626"/>
      <c r="BS27" s="627" t="s">
        <v>132</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2854711</v>
      </c>
      <c r="CS27" s="654"/>
      <c r="CT27" s="654"/>
      <c r="CU27" s="654"/>
      <c r="CV27" s="654"/>
      <c r="CW27" s="654"/>
      <c r="CX27" s="654"/>
      <c r="CY27" s="655"/>
      <c r="CZ27" s="628">
        <v>15.7</v>
      </c>
      <c r="DA27" s="656"/>
      <c r="DB27" s="656"/>
      <c r="DC27" s="658"/>
      <c r="DD27" s="632">
        <v>879767</v>
      </c>
      <c r="DE27" s="654"/>
      <c r="DF27" s="654"/>
      <c r="DG27" s="654"/>
      <c r="DH27" s="654"/>
      <c r="DI27" s="654"/>
      <c r="DJ27" s="654"/>
      <c r="DK27" s="655"/>
      <c r="DL27" s="632">
        <v>838232</v>
      </c>
      <c r="DM27" s="654"/>
      <c r="DN27" s="654"/>
      <c r="DO27" s="654"/>
      <c r="DP27" s="654"/>
      <c r="DQ27" s="654"/>
      <c r="DR27" s="654"/>
      <c r="DS27" s="654"/>
      <c r="DT27" s="654"/>
      <c r="DU27" s="654"/>
      <c r="DV27" s="655"/>
      <c r="DW27" s="628">
        <v>7.8</v>
      </c>
      <c r="DX27" s="656"/>
      <c r="DY27" s="656"/>
      <c r="DZ27" s="656"/>
      <c r="EA27" s="656"/>
      <c r="EB27" s="656"/>
      <c r="EC27" s="657"/>
    </row>
    <row r="28" spans="2:133" ht="11.25" customHeight="1" x14ac:dyDescent="0.2">
      <c r="B28" s="620" t="s">
        <v>306</v>
      </c>
      <c r="C28" s="621"/>
      <c r="D28" s="621"/>
      <c r="E28" s="621"/>
      <c r="F28" s="621"/>
      <c r="G28" s="621"/>
      <c r="H28" s="621"/>
      <c r="I28" s="621"/>
      <c r="J28" s="621"/>
      <c r="K28" s="621"/>
      <c r="L28" s="621"/>
      <c r="M28" s="621"/>
      <c r="N28" s="621"/>
      <c r="O28" s="621"/>
      <c r="P28" s="621"/>
      <c r="Q28" s="622"/>
      <c r="R28" s="623">
        <v>171076</v>
      </c>
      <c r="S28" s="624"/>
      <c r="T28" s="624"/>
      <c r="U28" s="624"/>
      <c r="V28" s="624"/>
      <c r="W28" s="624"/>
      <c r="X28" s="624"/>
      <c r="Y28" s="625"/>
      <c r="Z28" s="626">
        <v>0.9</v>
      </c>
      <c r="AA28" s="626"/>
      <c r="AB28" s="626"/>
      <c r="AC28" s="626"/>
      <c r="AD28" s="627">
        <v>35781</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1740336</v>
      </c>
      <c r="CS28" s="624"/>
      <c r="CT28" s="624"/>
      <c r="CU28" s="624"/>
      <c r="CV28" s="624"/>
      <c r="CW28" s="624"/>
      <c r="CX28" s="624"/>
      <c r="CY28" s="625"/>
      <c r="CZ28" s="628">
        <v>9.6</v>
      </c>
      <c r="DA28" s="656"/>
      <c r="DB28" s="656"/>
      <c r="DC28" s="658"/>
      <c r="DD28" s="632">
        <v>1715722</v>
      </c>
      <c r="DE28" s="624"/>
      <c r="DF28" s="624"/>
      <c r="DG28" s="624"/>
      <c r="DH28" s="624"/>
      <c r="DI28" s="624"/>
      <c r="DJ28" s="624"/>
      <c r="DK28" s="625"/>
      <c r="DL28" s="632">
        <v>1715722</v>
      </c>
      <c r="DM28" s="624"/>
      <c r="DN28" s="624"/>
      <c r="DO28" s="624"/>
      <c r="DP28" s="624"/>
      <c r="DQ28" s="624"/>
      <c r="DR28" s="624"/>
      <c r="DS28" s="624"/>
      <c r="DT28" s="624"/>
      <c r="DU28" s="624"/>
      <c r="DV28" s="625"/>
      <c r="DW28" s="628">
        <v>16</v>
      </c>
      <c r="DX28" s="656"/>
      <c r="DY28" s="656"/>
      <c r="DZ28" s="656"/>
      <c r="EA28" s="656"/>
      <c r="EB28" s="656"/>
      <c r="EC28" s="657"/>
    </row>
    <row r="29" spans="2:133" ht="11.25" customHeight="1" x14ac:dyDescent="0.2">
      <c r="B29" s="620" t="s">
        <v>308</v>
      </c>
      <c r="C29" s="621"/>
      <c r="D29" s="621"/>
      <c r="E29" s="621"/>
      <c r="F29" s="621"/>
      <c r="G29" s="621"/>
      <c r="H29" s="621"/>
      <c r="I29" s="621"/>
      <c r="J29" s="621"/>
      <c r="K29" s="621"/>
      <c r="L29" s="621"/>
      <c r="M29" s="621"/>
      <c r="N29" s="621"/>
      <c r="O29" s="621"/>
      <c r="P29" s="621"/>
      <c r="Q29" s="622"/>
      <c r="R29" s="623">
        <v>61000</v>
      </c>
      <c r="S29" s="624"/>
      <c r="T29" s="624"/>
      <c r="U29" s="624"/>
      <c r="V29" s="624"/>
      <c r="W29" s="624"/>
      <c r="X29" s="624"/>
      <c r="Y29" s="625"/>
      <c r="Z29" s="626">
        <v>0.3</v>
      </c>
      <c r="AA29" s="626"/>
      <c r="AB29" s="626"/>
      <c r="AC29" s="626"/>
      <c r="AD29" s="627" t="s">
        <v>132</v>
      </c>
      <c r="AE29" s="627"/>
      <c r="AF29" s="627"/>
      <c r="AG29" s="627"/>
      <c r="AH29" s="627"/>
      <c r="AI29" s="627"/>
      <c r="AJ29" s="627"/>
      <c r="AK29" s="627"/>
      <c r="AL29" s="628" t="s">
        <v>132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309</v>
      </c>
      <c r="CE29" s="662"/>
      <c r="CF29" s="620" t="s">
        <v>72</v>
      </c>
      <c r="CG29" s="621"/>
      <c r="CH29" s="621"/>
      <c r="CI29" s="621"/>
      <c r="CJ29" s="621"/>
      <c r="CK29" s="621"/>
      <c r="CL29" s="621"/>
      <c r="CM29" s="621"/>
      <c r="CN29" s="621"/>
      <c r="CO29" s="621"/>
      <c r="CP29" s="621"/>
      <c r="CQ29" s="622"/>
      <c r="CR29" s="623">
        <v>1740336</v>
      </c>
      <c r="CS29" s="654"/>
      <c r="CT29" s="654"/>
      <c r="CU29" s="654"/>
      <c r="CV29" s="654"/>
      <c r="CW29" s="654"/>
      <c r="CX29" s="654"/>
      <c r="CY29" s="655"/>
      <c r="CZ29" s="628">
        <v>9.6</v>
      </c>
      <c r="DA29" s="656"/>
      <c r="DB29" s="656"/>
      <c r="DC29" s="658"/>
      <c r="DD29" s="632">
        <v>1715722</v>
      </c>
      <c r="DE29" s="654"/>
      <c r="DF29" s="654"/>
      <c r="DG29" s="654"/>
      <c r="DH29" s="654"/>
      <c r="DI29" s="654"/>
      <c r="DJ29" s="654"/>
      <c r="DK29" s="655"/>
      <c r="DL29" s="632">
        <v>1715722</v>
      </c>
      <c r="DM29" s="654"/>
      <c r="DN29" s="654"/>
      <c r="DO29" s="654"/>
      <c r="DP29" s="654"/>
      <c r="DQ29" s="654"/>
      <c r="DR29" s="654"/>
      <c r="DS29" s="654"/>
      <c r="DT29" s="654"/>
      <c r="DU29" s="654"/>
      <c r="DV29" s="655"/>
      <c r="DW29" s="628">
        <v>16</v>
      </c>
      <c r="DX29" s="656"/>
      <c r="DY29" s="656"/>
      <c r="DZ29" s="656"/>
      <c r="EA29" s="656"/>
      <c r="EB29" s="656"/>
      <c r="EC29" s="657"/>
    </row>
    <row r="30" spans="2:133" ht="11.25" customHeight="1" x14ac:dyDescent="0.2">
      <c r="B30" s="620" t="s">
        <v>310</v>
      </c>
      <c r="C30" s="621"/>
      <c r="D30" s="621"/>
      <c r="E30" s="621"/>
      <c r="F30" s="621"/>
      <c r="G30" s="621"/>
      <c r="H30" s="621"/>
      <c r="I30" s="621"/>
      <c r="J30" s="621"/>
      <c r="K30" s="621"/>
      <c r="L30" s="621"/>
      <c r="M30" s="621"/>
      <c r="N30" s="621"/>
      <c r="O30" s="621"/>
      <c r="P30" s="621"/>
      <c r="Q30" s="622"/>
      <c r="R30" s="623">
        <v>2535018</v>
      </c>
      <c r="S30" s="624"/>
      <c r="T30" s="624"/>
      <c r="U30" s="624"/>
      <c r="V30" s="624"/>
      <c r="W30" s="624"/>
      <c r="X30" s="624"/>
      <c r="Y30" s="625"/>
      <c r="Z30" s="626">
        <v>13.3</v>
      </c>
      <c r="AA30" s="626"/>
      <c r="AB30" s="626"/>
      <c r="AC30" s="626"/>
      <c r="AD30" s="627" t="s">
        <v>247</v>
      </c>
      <c r="AE30" s="627"/>
      <c r="AF30" s="627"/>
      <c r="AG30" s="627"/>
      <c r="AH30" s="627"/>
      <c r="AI30" s="627"/>
      <c r="AJ30" s="627"/>
      <c r="AK30" s="627"/>
      <c r="AL30" s="628" t="s">
        <v>247</v>
      </c>
      <c r="AM30" s="629"/>
      <c r="AN30" s="629"/>
      <c r="AO30" s="630"/>
      <c r="AP30" s="605" t="s">
        <v>227</v>
      </c>
      <c r="AQ30" s="606"/>
      <c r="AR30" s="606"/>
      <c r="AS30" s="606"/>
      <c r="AT30" s="606"/>
      <c r="AU30" s="606"/>
      <c r="AV30" s="606"/>
      <c r="AW30" s="606"/>
      <c r="AX30" s="606"/>
      <c r="AY30" s="606"/>
      <c r="AZ30" s="606"/>
      <c r="BA30" s="606"/>
      <c r="BB30" s="606"/>
      <c r="BC30" s="606"/>
      <c r="BD30" s="606"/>
      <c r="BE30" s="606"/>
      <c r="BF30" s="607"/>
      <c r="BG30" s="605" t="s">
        <v>311</v>
      </c>
      <c r="BH30" s="659"/>
      <c r="BI30" s="659"/>
      <c r="BJ30" s="659"/>
      <c r="BK30" s="659"/>
      <c r="BL30" s="659"/>
      <c r="BM30" s="659"/>
      <c r="BN30" s="659"/>
      <c r="BO30" s="659"/>
      <c r="BP30" s="659"/>
      <c r="BQ30" s="660"/>
      <c r="BR30" s="605" t="s">
        <v>312</v>
      </c>
      <c r="BS30" s="659"/>
      <c r="BT30" s="659"/>
      <c r="BU30" s="659"/>
      <c r="BV30" s="659"/>
      <c r="BW30" s="659"/>
      <c r="BX30" s="659"/>
      <c r="BY30" s="659"/>
      <c r="BZ30" s="659"/>
      <c r="CA30" s="659"/>
      <c r="CB30" s="660"/>
      <c r="CD30" s="663"/>
      <c r="CE30" s="664"/>
      <c r="CF30" s="620" t="s">
        <v>313</v>
      </c>
      <c r="CG30" s="621"/>
      <c r="CH30" s="621"/>
      <c r="CI30" s="621"/>
      <c r="CJ30" s="621"/>
      <c r="CK30" s="621"/>
      <c r="CL30" s="621"/>
      <c r="CM30" s="621"/>
      <c r="CN30" s="621"/>
      <c r="CO30" s="621"/>
      <c r="CP30" s="621"/>
      <c r="CQ30" s="622"/>
      <c r="CR30" s="623">
        <v>1692285</v>
      </c>
      <c r="CS30" s="624"/>
      <c r="CT30" s="624"/>
      <c r="CU30" s="624"/>
      <c r="CV30" s="624"/>
      <c r="CW30" s="624"/>
      <c r="CX30" s="624"/>
      <c r="CY30" s="625"/>
      <c r="CZ30" s="628">
        <v>9.3000000000000007</v>
      </c>
      <c r="DA30" s="656"/>
      <c r="DB30" s="656"/>
      <c r="DC30" s="658"/>
      <c r="DD30" s="632">
        <v>1670142</v>
      </c>
      <c r="DE30" s="624"/>
      <c r="DF30" s="624"/>
      <c r="DG30" s="624"/>
      <c r="DH30" s="624"/>
      <c r="DI30" s="624"/>
      <c r="DJ30" s="624"/>
      <c r="DK30" s="625"/>
      <c r="DL30" s="632">
        <v>1670142</v>
      </c>
      <c r="DM30" s="624"/>
      <c r="DN30" s="624"/>
      <c r="DO30" s="624"/>
      <c r="DP30" s="624"/>
      <c r="DQ30" s="624"/>
      <c r="DR30" s="624"/>
      <c r="DS30" s="624"/>
      <c r="DT30" s="624"/>
      <c r="DU30" s="624"/>
      <c r="DV30" s="625"/>
      <c r="DW30" s="628">
        <v>15.6</v>
      </c>
      <c r="DX30" s="656"/>
      <c r="DY30" s="656"/>
      <c r="DZ30" s="656"/>
      <c r="EA30" s="656"/>
      <c r="EB30" s="656"/>
      <c r="EC30" s="657"/>
    </row>
    <row r="31" spans="2:133" ht="11.25" customHeight="1" x14ac:dyDescent="0.2">
      <c r="B31" s="636" t="s">
        <v>314</v>
      </c>
      <c r="C31" s="637"/>
      <c r="D31" s="637"/>
      <c r="E31" s="637"/>
      <c r="F31" s="637"/>
      <c r="G31" s="637"/>
      <c r="H31" s="637"/>
      <c r="I31" s="637"/>
      <c r="J31" s="637"/>
      <c r="K31" s="637"/>
      <c r="L31" s="637"/>
      <c r="M31" s="637"/>
      <c r="N31" s="637"/>
      <c r="O31" s="637"/>
      <c r="P31" s="637"/>
      <c r="Q31" s="638"/>
      <c r="R31" s="623" t="s">
        <v>132</v>
      </c>
      <c r="S31" s="624"/>
      <c r="T31" s="624"/>
      <c r="U31" s="624"/>
      <c r="V31" s="624"/>
      <c r="W31" s="624"/>
      <c r="X31" s="624"/>
      <c r="Y31" s="625"/>
      <c r="Z31" s="626" t="s">
        <v>132</v>
      </c>
      <c r="AA31" s="626"/>
      <c r="AB31" s="626"/>
      <c r="AC31" s="626"/>
      <c r="AD31" s="627" t="s">
        <v>247</v>
      </c>
      <c r="AE31" s="627"/>
      <c r="AF31" s="627"/>
      <c r="AG31" s="627"/>
      <c r="AH31" s="627"/>
      <c r="AI31" s="627"/>
      <c r="AJ31" s="627"/>
      <c r="AK31" s="627"/>
      <c r="AL31" s="628" t="s">
        <v>132</v>
      </c>
      <c r="AM31" s="629"/>
      <c r="AN31" s="629"/>
      <c r="AO31" s="630"/>
      <c r="AP31" s="667" t="s">
        <v>315</v>
      </c>
      <c r="AQ31" s="668"/>
      <c r="AR31" s="668"/>
      <c r="AS31" s="668"/>
      <c r="AT31" s="673" t="s">
        <v>316</v>
      </c>
      <c r="AU31" s="209"/>
      <c r="AV31" s="209"/>
      <c r="AW31" s="209"/>
      <c r="AX31" s="609" t="s">
        <v>192</v>
      </c>
      <c r="AY31" s="610"/>
      <c r="AZ31" s="610"/>
      <c r="BA31" s="610"/>
      <c r="BB31" s="610"/>
      <c r="BC31" s="610"/>
      <c r="BD31" s="610"/>
      <c r="BE31" s="610"/>
      <c r="BF31" s="611"/>
      <c r="BG31" s="676">
        <v>98.8</v>
      </c>
      <c r="BH31" s="677"/>
      <c r="BI31" s="677"/>
      <c r="BJ31" s="677"/>
      <c r="BK31" s="677"/>
      <c r="BL31" s="677"/>
      <c r="BM31" s="618">
        <v>94</v>
      </c>
      <c r="BN31" s="677"/>
      <c r="BO31" s="677"/>
      <c r="BP31" s="677"/>
      <c r="BQ31" s="678"/>
      <c r="BR31" s="676">
        <v>98.8</v>
      </c>
      <c r="BS31" s="677"/>
      <c r="BT31" s="677"/>
      <c r="BU31" s="677"/>
      <c r="BV31" s="677"/>
      <c r="BW31" s="677"/>
      <c r="BX31" s="618">
        <v>93.9</v>
      </c>
      <c r="BY31" s="677"/>
      <c r="BZ31" s="677"/>
      <c r="CA31" s="677"/>
      <c r="CB31" s="678"/>
      <c r="CD31" s="663"/>
      <c r="CE31" s="664"/>
      <c r="CF31" s="620" t="s">
        <v>317</v>
      </c>
      <c r="CG31" s="621"/>
      <c r="CH31" s="621"/>
      <c r="CI31" s="621"/>
      <c r="CJ31" s="621"/>
      <c r="CK31" s="621"/>
      <c r="CL31" s="621"/>
      <c r="CM31" s="621"/>
      <c r="CN31" s="621"/>
      <c r="CO31" s="621"/>
      <c r="CP31" s="621"/>
      <c r="CQ31" s="622"/>
      <c r="CR31" s="623">
        <v>48051</v>
      </c>
      <c r="CS31" s="654"/>
      <c r="CT31" s="654"/>
      <c r="CU31" s="654"/>
      <c r="CV31" s="654"/>
      <c r="CW31" s="654"/>
      <c r="CX31" s="654"/>
      <c r="CY31" s="655"/>
      <c r="CZ31" s="628">
        <v>0.3</v>
      </c>
      <c r="DA31" s="656"/>
      <c r="DB31" s="656"/>
      <c r="DC31" s="658"/>
      <c r="DD31" s="632">
        <v>45580</v>
      </c>
      <c r="DE31" s="654"/>
      <c r="DF31" s="654"/>
      <c r="DG31" s="654"/>
      <c r="DH31" s="654"/>
      <c r="DI31" s="654"/>
      <c r="DJ31" s="654"/>
      <c r="DK31" s="655"/>
      <c r="DL31" s="632">
        <v>45580</v>
      </c>
      <c r="DM31" s="654"/>
      <c r="DN31" s="654"/>
      <c r="DO31" s="654"/>
      <c r="DP31" s="654"/>
      <c r="DQ31" s="654"/>
      <c r="DR31" s="654"/>
      <c r="DS31" s="654"/>
      <c r="DT31" s="654"/>
      <c r="DU31" s="654"/>
      <c r="DV31" s="655"/>
      <c r="DW31" s="628">
        <v>0.4</v>
      </c>
      <c r="DX31" s="656"/>
      <c r="DY31" s="656"/>
      <c r="DZ31" s="656"/>
      <c r="EA31" s="656"/>
      <c r="EB31" s="656"/>
      <c r="EC31" s="657"/>
    </row>
    <row r="32" spans="2:133" ht="11.25" customHeight="1" x14ac:dyDescent="0.2">
      <c r="B32" s="620" t="s">
        <v>318</v>
      </c>
      <c r="C32" s="621"/>
      <c r="D32" s="621"/>
      <c r="E32" s="621"/>
      <c r="F32" s="621"/>
      <c r="G32" s="621"/>
      <c r="H32" s="621"/>
      <c r="I32" s="621"/>
      <c r="J32" s="621"/>
      <c r="K32" s="621"/>
      <c r="L32" s="621"/>
      <c r="M32" s="621"/>
      <c r="N32" s="621"/>
      <c r="O32" s="621"/>
      <c r="P32" s="621"/>
      <c r="Q32" s="622"/>
      <c r="R32" s="623">
        <v>1302498</v>
      </c>
      <c r="S32" s="624"/>
      <c r="T32" s="624"/>
      <c r="U32" s="624"/>
      <c r="V32" s="624"/>
      <c r="W32" s="624"/>
      <c r="X32" s="624"/>
      <c r="Y32" s="625"/>
      <c r="Z32" s="626">
        <v>6.8</v>
      </c>
      <c r="AA32" s="626"/>
      <c r="AB32" s="626"/>
      <c r="AC32" s="626"/>
      <c r="AD32" s="627" t="s">
        <v>132</v>
      </c>
      <c r="AE32" s="627"/>
      <c r="AF32" s="627"/>
      <c r="AG32" s="627"/>
      <c r="AH32" s="627"/>
      <c r="AI32" s="627"/>
      <c r="AJ32" s="627"/>
      <c r="AK32" s="627"/>
      <c r="AL32" s="628" t="s">
        <v>247</v>
      </c>
      <c r="AM32" s="629"/>
      <c r="AN32" s="629"/>
      <c r="AO32" s="630"/>
      <c r="AP32" s="669"/>
      <c r="AQ32" s="670"/>
      <c r="AR32" s="670"/>
      <c r="AS32" s="670"/>
      <c r="AT32" s="674"/>
      <c r="AU32" s="205" t="s">
        <v>319</v>
      </c>
      <c r="AX32" s="620" t="s">
        <v>320</v>
      </c>
      <c r="AY32" s="621"/>
      <c r="AZ32" s="621"/>
      <c r="BA32" s="621"/>
      <c r="BB32" s="621"/>
      <c r="BC32" s="621"/>
      <c r="BD32" s="621"/>
      <c r="BE32" s="621"/>
      <c r="BF32" s="622"/>
      <c r="BG32" s="679">
        <v>98.9</v>
      </c>
      <c r="BH32" s="654"/>
      <c r="BI32" s="654"/>
      <c r="BJ32" s="654"/>
      <c r="BK32" s="654"/>
      <c r="BL32" s="654"/>
      <c r="BM32" s="629">
        <v>95.5</v>
      </c>
      <c r="BN32" s="654"/>
      <c r="BO32" s="654"/>
      <c r="BP32" s="654"/>
      <c r="BQ32" s="680"/>
      <c r="BR32" s="679">
        <v>98.8</v>
      </c>
      <c r="BS32" s="654"/>
      <c r="BT32" s="654"/>
      <c r="BU32" s="654"/>
      <c r="BV32" s="654"/>
      <c r="BW32" s="654"/>
      <c r="BX32" s="629">
        <v>95.6</v>
      </c>
      <c r="BY32" s="654"/>
      <c r="BZ32" s="654"/>
      <c r="CA32" s="654"/>
      <c r="CB32" s="680"/>
      <c r="CD32" s="665"/>
      <c r="CE32" s="666"/>
      <c r="CF32" s="620" t="s">
        <v>321</v>
      </c>
      <c r="CG32" s="621"/>
      <c r="CH32" s="621"/>
      <c r="CI32" s="621"/>
      <c r="CJ32" s="621"/>
      <c r="CK32" s="621"/>
      <c r="CL32" s="621"/>
      <c r="CM32" s="621"/>
      <c r="CN32" s="621"/>
      <c r="CO32" s="621"/>
      <c r="CP32" s="621"/>
      <c r="CQ32" s="622"/>
      <c r="CR32" s="623" t="s">
        <v>247</v>
      </c>
      <c r="CS32" s="624"/>
      <c r="CT32" s="624"/>
      <c r="CU32" s="624"/>
      <c r="CV32" s="624"/>
      <c r="CW32" s="624"/>
      <c r="CX32" s="624"/>
      <c r="CY32" s="625"/>
      <c r="CZ32" s="628" t="s">
        <v>132</v>
      </c>
      <c r="DA32" s="656"/>
      <c r="DB32" s="656"/>
      <c r="DC32" s="658"/>
      <c r="DD32" s="632" t="s">
        <v>132</v>
      </c>
      <c r="DE32" s="624"/>
      <c r="DF32" s="624"/>
      <c r="DG32" s="624"/>
      <c r="DH32" s="624"/>
      <c r="DI32" s="624"/>
      <c r="DJ32" s="624"/>
      <c r="DK32" s="625"/>
      <c r="DL32" s="632" t="s">
        <v>247</v>
      </c>
      <c r="DM32" s="624"/>
      <c r="DN32" s="624"/>
      <c r="DO32" s="624"/>
      <c r="DP32" s="624"/>
      <c r="DQ32" s="624"/>
      <c r="DR32" s="624"/>
      <c r="DS32" s="624"/>
      <c r="DT32" s="624"/>
      <c r="DU32" s="624"/>
      <c r="DV32" s="625"/>
      <c r="DW32" s="628" t="s">
        <v>132</v>
      </c>
      <c r="DX32" s="656"/>
      <c r="DY32" s="656"/>
      <c r="DZ32" s="656"/>
      <c r="EA32" s="656"/>
      <c r="EB32" s="656"/>
      <c r="EC32" s="657"/>
    </row>
    <row r="33" spans="2:133" ht="11.25" customHeight="1" x14ac:dyDescent="0.2">
      <c r="B33" s="620" t="s">
        <v>322</v>
      </c>
      <c r="C33" s="621"/>
      <c r="D33" s="621"/>
      <c r="E33" s="621"/>
      <c r="F33" s="621"/>
      <c r="G33" s="621"/>
      <c r="H33" s="621"/>
      <c r="I33" s="621"/>
      <c r="J33" s="621"/>
      <c r="K33" s="621"/>
      <c r="L33" s="621"/>
      <c r="M33" s="621"/>
      <c r="N33" s="621"/>
      <c r="O33" s="621"/>
      <c r="P33" s="621"/>
      <c r="Q33" s="622"/>
      <c r="R33" s="623">
        <v>31154</v>
      </c>
      <c r="S33" s="624"/>
      <c r="T33" s="624"/>
      <c r="U33" s="624"/>
      <c r="V33" s="624"/>
      <c r="W33" s="624"/>
      <c r="X33" s="624"/>
      <c r="Y33" s="625"/>
      <c r="Z33" s="626">
        <v>0.2</v>
      </c>
      <c r="AA33" s="626"/>
      <c r="AB33" s="626"/>
      <c r="AC33" s="626"/>
      <c r="AD33" s="627" t="s">
        <v>132</v>
      </c>
      <c r="AE33" s="627"/>
      <c r="AF33" s="627"/>
      <c r="AG33" s="627"/>
      <c r="AH33" s="627"/>
      <c r="AI33" s="627"/>
      <c r="AJ33" s="627"/>
      <c r="AK33" s="627"/>
      <c r="AL33" s="628" t="s">
        <v>247</v>
      </c>
      <c r="AM33" s="629"/>
      <c r="AN33" s="629"/>
      <c r="AO33" s="630"/>
      <c r="AP33" s="671"/>
      <c r="AQ33" s="672"/>
      <c r="AR33" s="672"/>
      <c r="AS33" s="672"/>
      <c r="AT33" s="675"/>
      <c r="AU33" s="210"/>
      <c r="AV33" s="210"/>
      <c r="AW33" s="210"/>
      <c r="AX33" s="644" t="s">
        <v>323</v>
      </c>
      <c r="AY33" s="645"/>
      <c r="AZ33" s="645"/>
      <c r="BA33" s="645"/>
      <c r="BB33" s="645"/>
      <c r="BC33" s="645"/>
      <c r="BD33" s="645"/>
      <c r="BE33" s="645"/>
      <c r="BF33" s="646"/>
      <c r="BG33" s="681">
        <v>98.5</v>
      </c>
      <c r="BH33" s="682"/>
      <c r="BI33" s="682"/>
      <c r="BJ33" s="682"/>
      <c r="BK33" s="682"/>
      <c r="BL33" s="682"/>
      <c r="BM33" s="683">
        <v>92.2</v>
      </c>
      <c r="BN33" s="682"/>
      <c r="BO33" s="682"/>
      <c r="BP33" s="682"/>
      <c r="BQ33" s="684"/>
      <c r="BR33" s="681">
        <v>98.6</v>
      </c>
      <c r="BS33" s="682"/>
      <c r="BT33" s="682"/>
      <c r="BU33" s="682"/>
      <c r="BV33" s="682"/>
      <c r="BW33" s="682"/>
      <c r="BX33" s="683">
        <v>91.7</v>
      </c>
      <c r="BY33" s="682"/>
      <c r="BZ33" s="682"/>
      <c r="CA33" s="682"/>
      <c r="CB33" s="684"/>
      <c r="CD33" s="620" t="s">
        <v>324</v>
      </c>
      <c r="CE33" s="621"/>
      <c r="CF33" s="621"/>
      <c r="CG33" s="621"/>
      <c r="CH33" s="621"/>
      <c r="CI33" s="621"/>
      <c r="CJ33" s="621"/>
      <c r="CK33" s="621"/>
      <c r="CL33" s="621"/>
      <c r="CM33" s="621"/>
      <c r="CN33" s="621"/>
      <c r="CO33" s="621"/>
      <c r="CP33" s="621"/>
      <c r="CQ33" s="622"/>
      <c r="CR33" s="623">
        <v>9052126</v>
      </c>
      <c r="CS33" s="654"/>
      <c r="CT33" s="654"/>
      <c r="CU33" s="654"/>
      <c r="CV33" s="654"/>
      <c r="CW33" s="654"/>
      <c r="CX33" s="654"/>
      <c r="CY33" s="655"/>
      <c r="CZ33" s="628">
        <v>49.7</v>
      </c>
      <c r="DA33" s="656"/>
      <c r="DB33" s="656"/>
      <c r="DC33" s="658"/>
      <c r="DD33" s="632">
        <v>6651196</v>
      </c>
      <c r="DE33" s="654"/>
      <c r="DF33" s="654"/>
      <c r="DG33" s="654"/>
      <c r="DH33" s="654"/>
      <c r="DI33" s="654"/>
      <c r="DJ33" s="654"/>
      <c r="DK33" s="655"/>
      <c r="DL33" s="632">
        <v>4430424</v>
      </c>
      <c r="DM33" s="654"/>
      <c r="DN33" s="654"/>
      <c r="DO33" s="654"/>
      <c r="DP33" s="654"/>
      <c r="DQ33" s="654"/>
      <c r="DR33" s="654"/>
      <c r="DS33" s="654"/>
      <c r="DT33" s="654"/>
      <c r="DU33" s="654"/>
      <c r="DV33" s="655"/>
      <c r="DW33" s="628">
        <v>41.4</v>
      </c>
      <c r="DX33" s="656"/>
      <c r="DY33" s="656"/>
      <c r="DZ33" s="656"/>
      <c r="EA33" s="656"/>
      <c r="EB33" s="656"/>
      <c r="EC33" s="657"/>
    </row>
    <row r="34" spans="2:133" ht="11.25" customHeight="1" x14ac:dyDescent="0.2">
      <c r="B34" s="620" t="s">
        <v>325</v>
      </c>
      <c r="C34" s="621"/>
      <c r="D34" s="621"/>
      <c r="E34" s="621"/>
      <c r="F34" s="621"/>
      <c r="G34" s="621"/>
      <c r="H34" s="621"/>
      <c r="I34" s="621"/>
      <c r="J34" s="621"/>
      <c r="K34" s="621"/>
      <c r="L34" s="621"/>
      <c r="M34" s="621"/>
      <c r="N34" s="621"/>
      <c r="O34" s="621"/>
      <c r="P34" s="621"/>
      <c r="Q34" s="622"/>
      <c r="R34" s="623">
        <v>146416</v>
      </c>
      <c r="S34" s="624"/>
      <c r="T34" s="624"/>
      <c r="U34" s="624"/>
      <c r="V34" s="624"/>
      <c r="W34" s="624"/>
      <c r="X34" s="624"/>
      <c r="Y34" s="625"/>
      <c r="Z34" s="626">
        <v>0.8</v>
      </c>
      <c r="AA34" s="626"/>
      <c r="AB34" s="626"/>
      <c r="AC34" s="626"/>
      <c r="AD34" s="627" t="s">
        <v>132</v>
      </c>
      <c r="AE34" s="627"/>
      <c r="AF34" s="627"/>
      <c r="AG34" s="627"/>
      <c r="AH34" s="627"/>
      <c r="AI34" s="627"/>
      <c r="AJ34" s="627"/>
      <c r="AK34" s="627"/>
      <c r="AL34" s="628" t="s">
        <v>247</v>
      </c>
      <c r="AM34" s="629"/>
      <c r="AN34" s="629"/>
      <c r="AO34" s="630"/>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20" t="s">
        <v>326</v>
      </c>
      <c r="CE34" s="621"/>
      <c r="CF34" s="621"/>
      <c r="CG34" s="621"/>
      <c r="CH34" s="621"/>
      <c r="CI34" s="621"/>
      <c r="CJ34" s="621"/>
      <c r="CK34" s="621"/>
      <c r="CL34" s="621"/>
      <c r="CM34" s="621"/>
      <c r="CN34" s="621"/>
      <c r="CO34" s="621"/>
      <c r="CP34" s="621"/>
      <c r="CQ34" s="622"/>
      <c r="CR34" s="623">
        <v>2670470</v>
      </c>
      <c r="CS34" s="624"/>
      <c r="CT34" s="624"/>
      <c r="CU34" s="624"/>
      <c r="CV34" s="624"/>
      <c r="CW34" s="624"/>
      <c r="CX34" s="624"/>
      <c r="CY34" s="625"/>
      <c r="CZ34" s="628">
        <v>14.7</v>
      </c>
      <c r="DA34" s="656"/>
      <c r="DB34" s="656"/>
      <c r="DC34" s="658"/>
      <c r="DD34" s="632">
        <v>1898369</v>
      </c>
      <c r="DE34" s="624"/>
      <c r="DF34" s="624"/>
      <c r="DG34" s="624"/>
      <c r="DH34" s="624"/>
      <c r="DI34" s="624"/>
      <c r="DJ34" s="624"/>
      <c r="DK34" s="625"/>
      <c r="DL34" s="632">
        <v>1631916</v>
      </c>
      <c r="DM34" s="624"/>
      <c r="DN34" s="624"/>
      <c r="DO34" s="624"/>
      <c r="DP34" s="624"/>
      <c r="DQ34" s="624"/>
      <c r="DR34" s="624"/>
      <c r="DS34" s="624"/>
      <c r="DT34" s="624"/>
      <c r="DU34" s="624"/>
      <c r="DV34" s="625"/>
      <c r="DW34" s="628">
        <v>15.3</v>
      </c>
      <c r="DX34" s="656"/>
      <c r="DY34" s="656"/>
      <c r="DZ34" s="656"/>
      <c r="EA34" s="656"/>
      <c r="EB34" s="656"/>
      <c r="EC34" s="657"/>
    </row>
    <row r="35" spans="2:133" ht="11.25" customHeight="1" x14ac:dyDescent="0.2">
      <c r="B35" s="620" t="s">
        <v>327</v>
      </c>
      <c r="C35" s="621"/>
      <c r="D35" s="621"/>
      <c r="E35" s="621"/>
      <c r="F35" s="621"/>
      <c r="G35" s="621"/>
      <c r="H35" s="621"/>
      <c r="I35" s="621"/>
      <c r="J35" s="621"/>
      <c r="K35" s="621"/>
      <c r="L35" s="621"/>
      <c r="M35" s="621"/>
      <c r="N35" s="621"/>
      <c r="O35" s="621"/>
      <c r="P35" s="621"/>
      <c r="Q35" s="622"/>
      <c r="R35" s="623">
        <v>720941</v>
      </c>
      <c r="S35" s="624"/>
      <c r="T35" s="624"/>
      <c r="U35" s="624"/>
      <c r="V35" s="624"/>
      <c r="W35" s="624"/>
      <c r="X35" s="624"/>
      <c r="Y35" s="625"/>
      <c r="Z35" s="626">
        <v>3.8</v>
      </c>
      <c r="AA35" s="626"/>
      <c r="AB35" s="626"/>
      <c r="AC35" s="626"/>
      <c r="AD35" s="627">
        <v>24216</v>
      </c>
      <c r="AE35" s="627"/>
      <c r="AF35" s="627"/>
      <c r="AG35" s="627"/>
      <c r="AH35" s="627"/>
      <c r="AI35" s="627"/>
      <c r="AJ35" s="627"/>
      <c r="AK35" s="627"/>
      <c r="AL35" s="628">
        <v>0.2</v>
      </c>
      <c r="AM35" s="629"/>
      <c r="AN35" s="629"/>
      <c r="AO35" s="630"/>
      <c r="AP35" s="213"/>
      <c r="AQ35" s="605" t="s">
        <v>328</v>
      </c>
      <c r="AR35" s="606"/>
      <c r="AS35" s="606"/>
      <c r="AT35" s="606"/>
      <c r="AU35" s="606"/>
      <c r="AV35" s="606"/>
      <c r="AW35" s="606"/>
      <c r="AX35" s="606"/>
      <c r="AY35" s="606"/>
      <c r="AZ35" s="606"/>
      <c r="BA35" s="606"/>
      <c r="BB35" s="606"/>
      <c r="BC35" s="606"/>
      <c r="BD35" s="606"/>
      <c r="BE35" s="606"/>
      <c r="BF35" s="607"/>
      <c r="BG35" s="605" t="s">
        <v>329</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330</v>
      </c>
      <c r="CE35" s="621"/>
      <c r="CF35" s="621"/>
      <c r="CG35" s="621"/>
      <c r="CH35" s="621"/>
      <c r="CI35" s="621"/>
      <c r="CJ35" s="621"/>
      <c r="CK35" s="621"/>
      <c r="CL35" s="621"/>
      <c r="CM35" s="621"/>
      <c r="CN35" s="621"/>
      <c r="CO35" s="621"/>
      <c r="CP35" s="621"/>
      <c r="CQ35" s="622"/>
      <c r="CR35" s="623">
        <v>50333</v>
      </c>
      <c r="CS35" s="654"/>
      <c r="CT35" s="654"/>
      <c r="CU35" s="654"/>
      <c r="CV35" s="654"/>
      <c r="CW35" s="654"/>
      <c r="CX35" s="654"/>
      <c r="CY35" s="655"/>
      <c r="CZ35" s="628">
        <v>0.3</v>
      </c>
      <c r="DA35" s="656"/>
      <c r="DB35" s="656"/>
      <c r="DC35" s="658"/>
      <c r="DD35" s="632">
        <v>47433</v>
      </c>
      <c r="DE35" s="654"/>
      <c r="DF35" s="654"/>
      <c r="DG35" s="654"/>
      <c r="DH35" s="654"/>
      <c r="DI35" s="654"/>
      <c r="DJ35" s="654"/>
      <c r="DK35" s="655"/>
      <c r="DL35" s="632">
        <v>47433</v>
      </c>
      <c r="DM35" s="654"/>
      <c r="DN35" s="654"/>
      <c r="DO35" s="654"/>
      <c r="DP35" s="654"/>
      <c r="DQ35" s="654"/>
      <c r="DR35" s="654"/>
      <c r="DS35" s="654"/>
      <c r="DT35" s="654"/>
      <c r="DU35" s="654"/>
      <c r="DV35" s="655"/>
      <c r="DW35" s="628">
        <v>0.4</v>
      </c>
      <c r="DX35" s="656"/>
      <c r="DY35" s="656"/>
      <c r="DZ35" s="656"/>
      <c r="EA35" s="656"/>
      <c r="EB35" s="656"/>
      <c r="EC35" s="657"/>
    </row>
    <row r="36" spans="2:133" ht="11.25" customHeight="1" x14ac:dyDescent="0.2">
      <c r="B36" s="620" t="s">
        <v>331</v>
      </c>
      <c r="C36" s="621"/>
      <c r="D36" s="621"/>
      <c r="E36" s="621"/>
      <c r="F36" s="621"/>
      <c r="G36" s="621"/>
      <c r="H36" s="621"/>
      <c r="I36" s="621"/>
      <c r="J36" s="621"/>
      <c r="K36" s="621"/>
      <c r="L36" s="621"/>
      <c r="M36" s="621"/>
      <c r="N36" s="621"/>
      <c r="O36" s="621"/>
      <c r="P36" s="621"/>
      <c r="Q36" s="622"/>
      <c r="R36" s="623">
        <v>1195668</v>
      </c>
      <c r="S36" s="624"/>
      <c r="T36" s="624"/>
      <c r="U36" s="624"/>
      <c r="V36" s="624"/>
      <c r="W36" s="624"/>
      <c r="X36" s="624"/>
      <c r="Y36" s="625"/>
      <c r="Z36" s="626">
        <v>6.3</v>
      </c>
      <c r="AA36" s="626"/>
      <c r="AB36" s="626"/>
      <c r="AC36" s="626"/>
      <c r="AD36" s="627" t="s">
        <v>132</v>
      </c>
      <c r="AE36" s="627"/>
      <c r="AF36" s="627"/>
      <c r="AG36" s="627"/>
      <c r="AH36" s="627"/>
      <c r="AI36" s="627"/>
      <c r="AJ36" s="627"/>
      <c r="AK36" s="627"/>
      <c r="AL36" s="628" t="s">
        <v>247</v>
      </c>
      <c r="AM36" s="629"/>
      <c r="AN36" s="629"/>
      <c r="AO36" s="630"/>
      <c r="AP36" s="213"/>
      <c r="AQ36" s="685" t="s">
        <v>332</v>
      </c>
      <c r="AR36" s="686"/>
      <c r="AS36" s="686"/>
      <c r="AT36" s="686"/>
      <c r="AU36" s="686"/>
      <c r="AV36" s="686"/>
      <c r="AW36" s="686"/>
      <c r="AX36" s="686"/>
      <c r="AY36" s="687"/>
      <c r="AZ36" s="612">
        <v>2645203</v>
      </c>
      <c r="BA36" s="613"/>
      <c r="BB36" s="613"/>
      <c r="BC36" s="613"/>
      <c r="BD36" s="613"/>
      <c r="BE36" s="613"/>
      <c r="BF36" s="688"/>
      <c r="BG36" s="609" t="s">
        <v>333</v>
      </c>
      <c r="BH36" s="610"/>
      <c r="BI36" s="610"/>
      <c r="BJ36" s="610"/>
      <c r="BK36" s="610"/>
      <c r="BL36" s="610"/>
      <c r="BM36" s="610"/>
      <c r="BN36" s="610"/>
      <c r="BO36" s="610"/>
      <c r="BP36" s="610"/>
      <c r="BQ36" s="610"/>
      <c r="BR36" s="610"/>
      <c r="BS36" s="610"/>
      <c r="BT36" s="610"/>
      <c r="BU36" s="611"/>
      <c r="BV36" s="612">
        <v>188131</v>
      </c>
      <c r="BW36" s="613"/>
      <c r="BX36" s="613"/>
      <c r="BY36" s="613"/>
      <c r="BZ36" s="613"/>
      <c r="CA36" s="613"/>
      <c r="CB36" s="688"/>
      <c r="CD36" s="620" t="s">
        <v>334</v>
      </c>
      <c r="CE36" s="621"/>
      <c r="CF36" s="621"/>
      <c r="CG36" s="621"/>
      <c r="CH36" s="621"/>
      <c r="CI36" s="621"/>
      <c r="CJ36" s="621"/>
      <c r="CK36" s="621"/>
      <c r="CL36" s="621"/>
      <c r="CM36" s="621"/>
      <c r="CN36" s="621"/>
      <c r="CO36" s="621"/>
      <c r="CP36" s="621"/>
      <c r="CQ36" s="622"/>
      <c r="CR36" s="623">
        <v>3465319</v>
      </c>
      <c r="CS36" s="624"/>
      <c r="CT36" s="624"/>
      <c r="CU36" s="624"/>
      <c r="CV36" s="624"/>
      <c r="CW36" s="624"/>
      <c r="CX36" s="624"/>
      <c r="CY36" s="625"/>
      <c r="CZ36" s="628">
        <v>19</v>
      </c>
      <c r="DA36" s="656"/>
      <c r="DB36" s="656"/>
      <c r="DC36" s="658"/>
      <c r="DD36" s="632">
        <v>3000826</v>
      </c>
      <c r="DE36" s="624"/>
      <c r="DF36" s="624"/>
      <c r="DG36" s="624"/>
      <c r="DH36" s="624"/>
      <c r="DI36" s="624"/>
      <c r="DJ36" s="624"/>
      <c r="DK36" s="625"/>
      <c r="DL36" s="632">
        <v>1730180</v>
      </c>
      <c r="DM36" s="624"/>
      <c r="DN36" s="624"/>
      <c r="DO36" s="624"/>
      <c r="DP36" s="624"/>
      <c r="DQ36" s="624"/>
      <c r="DR36" s="624"/>
      <c r="DS36" s="624"/>
      <c r="DT36" s="624"/>
      <c r="DU36" s="624"/>
      <c r="DV36" s="625"/>
      <c r="DW36" s="628">
        <v>16.2</v>
      </c>
      <c r="DX36" s="656"/>
      <c r="DY36" s="656"/>
      <c r="DZ36" s="656"/>
      <c r="EA36" s="656"/>
      <c r="EB36" s="656"/>
      <c r="EC36" s="657"/>
    </row>
    <row r="37" spans="2:133" ht="11.25" customHeight="1" x14ac:dyDescent="0.2">
      <c r="B37" s="620" t="s">
        <v>335</v>
      </c>
      <c r="C37" s="621"/>
      <c r="D37" s="621"/>
      <c r="E37" s="621"/>
      <c r="F37" s="621"/>
      <c r="G37" s="621"/>
      <c r="H37" s="621"/>
      <c r="I37" s="621"/>
      <c r="J37" s="621"/>
      <c r="K37" s="621"/>
      <c r="L37" s="621"/>
      <c r="M37" s="621"/>
      <c r="N37" s="621"/>
      <c r="O37" s="621"/>
      <c r="P37" s="621"/>
      <c r="Q37" s="622"/>
      <c r="R37" s="623">
        <v>328821</v>
      </c>
      <c r="S37" s="624"/>
      <c r="T37" s="624"/>
      <c r="U37" s="624"/>
      <c r="V37" s="624"/>
      <c r="W37" s="624"/>
      <c r="X37" s="624"/>
      <c r="Y37" s="625"/>
      <c r="Z37" s="626">
        <v>1.7</v>
      </c>
      <c r="AA37" s="626"/>
      <c r="AB37" s="626"/>
      <c r="AC37" s="626"/>
      <c r="AD37" s="627">
        <v>554</v>
      </c>
      <c r="AE37" s="627"/>
      <c r="AF37" s="627"/>
      <c r="AG37" s="627"/>
      <c r="AH37" s="627"/>
      <c r="AI37" s="627"/>
      <c r="AJ37" s="627"/>
      <c r="AK37" s="627"/>
      <c r="AL37" s="628">
        <v>0</v>
      </c>
      <c r="AM37" s="629"/>
      <c r="AN37" s="629"/>
      <c r="AO37" s="630"/>
      <c r="AQ37" s="689" t="s">
        <v>336</v>
      </c>
      <c r="AR37" s="690"/>
      <c r="AS37" s="690"/>
      <c r="AT37" s="690"/>
      <c r="AU37" s="690"/>
      <c r="AV37" s="690"/>
      <c r="AW37" s="690"/>
      <c r="AX37" s="690"/>
      <c r="AY37" s="691"/>
      <c r="AZ37" s="623">
        <v>893047</v>
      </c>
      <c r="BA37" s="624"/>
      <c r="BB37" s="624"/>
      <c r="BC37" s="624"/>
      <c r="BD37" s="654"/>
      <c r="BE37" s="654"/>
      <c r="BF37" s="680"/>
      <c r="BG37" s="620" t="s">
        <v>337</v>
      </c>
      <c r="BH37" s="621"/>
      <c r="BI37" s="621"/>
      <c r="BJ37" s="621"/>
      <c r="BK37" s="621"/>
      <c r="BL37" s="621"/>
      <c r="BM37" s="621"/>
      <c r="BN37" s="621"/>
      <c r="BO37" s="621"/>
      <c r="BP37" s="621"/>
      <c r="BQ37" s="621"/>
      <c r="BR37" s="621"/>
      <c r="BS37" s="621"/>
      <c r="BT37" s="621"/>
      <c r="BU37" s="622"/>
      <c r="BV37" s="623">
        <v>150499</v>
      </c>
      <c r="BW37" s="624"/>
      <c r="BX37" s="624"/>
      <c r="BY37" s="624"/>
      <c r="BZ37" s="624"/>
      <c r="CA37" s="624"/>
      <c r="CB37" s="633"/>
      <c r="CD37" s="620" t="s">
        <v>338</v>
      </c>
      <c r="CE37" s="621"/>
      <c r="CF37" s="621"/>
      <c r="CG37" s="621"/>
      <c r="CH37" s="621"/>
      <c r="CI37" s="621"/>
      <c r="CJ37" s="621"/>
      <c r="CK37" s="621"/>
      <c r="CL37" s="621"/>
      <c r="CM37" s="621"/>
      <c r="CN37" s="621"/>
      <c r="CO37" s="621"/>
      <c r="CP37" s="621"/>
      <c r="CQ37" s="622"/>
      <c r="CR37" s="623">
        <v>541935</v>
      </c>
      <c r="CS37" s="654"/>
      <c r="CT37" s="654"/>
      <c r="CU37" s="654"/>
      <c r="CV37" s="654"/>
      <c r="CW37" s="654"/>
      <c r="CX37" s="654"/>
      <c r="CY37" s="655"/>
      <c r="CZ37" s="628">
        <v>3</v>
      </c>
      <c r="DA37" s="656"/>
      <c r="DB37" s="656"/>
      <c r="DC37" s="658"/>
      <c r="DD37" s="632">
        <v>541935</v>
      </c>
      <c r="DE37" s="654"/>
      <c r="DF37" s="654"/>
      <c r="DG37" s="654"/>
      <c r="DH37" s="654"/>
      <c r="DI37" s="654"/>
      <c r="DJ37" s="654"/>
      <c r="DK37" s="655"/>
      <c r="DL37" s="632">
        <v>523273</v>
      </c>
      <c r="DM37" s="654"/>
      <c r="DN37" s="654"/>
      <c r="DO37" s="654"/>
      <c r="DP37" s="654"/>
      <c r="DQ37" s="654"/>
      <c r="DR37" s="654"/>
      <c r="DS37" s="654"/>
      <c r="DT37" s="654"/>
      <c r="DU37" s="654"/>
      <c r="DV37" s="655"/>
      <c r="DW37" s="628">
        <v>4.9000000000000004</v>
      </c>
      <c r="DX37" s="656"/>
      <c r="DY37" s="656"/>
      <c r="DZ37" s="656"/>
      <c r="EA37" s="656"/>
      <c r="EB37" s="656"/>
      <c r="EC37" s="657"/>
    </row>
    <row r="38" spans="2:133" ht="11.25" customHeight="1" x14ac:dyDescent="0.2">
      <c r="B38" s="620" t="s">
        <v>339</v>
      </c>
      <c r="C38" s="621"/>
      <c r="D38" s="621"/>
      <c r="E38" s="621"/>
      <c r="F38" s="621"/>
      <c r="G38" s="621"/>
      <c r="H38" s="621"/>
      <c r="I38" s="621"/>
      <c r="J38" s="621"/>
      <c r="K38" s="621"/>
      <c r="L38" s="621"/>
      <c r="M38" s="621"/>
      <c r="N38" s="621"/>
      <c r="O38" s="621"/>
      <c r="P38" s="621"/>
      <c r="Q38" s="622"/>
      <c r="R38" s="623">
        <v>1665900</v>
      </c>
      <c r="S38" s="624"/>
      <c r="T38" s="624"/>
      <c r="U38" s="624"/>
      <c r="V38" s="624"/>
      <c r="W38" s="624"/>
      <c r="X38" s="624"/>
      <c r="Y38" s="625"/>
      <c r="Z38" s="626">
        <v>8.6999999999999993</v>
      </c>
      <c r="AA38" s="626"/>
      <c r="AB38" s="626"/>
      <c r="AC38" s="626"/>
      <c r="AD38" s="627" t="s">
        <v>132</v>
      </c>
      <c r="AE38" s="627"/>
      <c r="AF38" s="627"/>
      <c r="AG38" s="627"/>
      <c r="AH38" s="627"/>
      <c r="AI38" s="627"/>
      <c r="AJ38" s="627"/>
      <c r="AK38" s="627"/>
      <c r="AL38" s="628" t="s">
        <v>132</v>
      </c>
      <c r="AM38" s="629"/>
      <c r="AN38" s="629"/>
      <c r="AO38" s="630"/>
      <c r="AQ38" s="689" t="s">
        <v>340</v>
      </c>
      <c r="AR38" s="690"/>
      <c r="AS38" s="690"/>
      <c r="AT38" s="690"/>
      <c r="AU38" s="690"/>
      <c r="AV38" s="690"/>
      <c r="AW38" s="690"/>
      <c r="AX38" s="690"/>
      <c r="AY38" s="691"/>
      <c r="AZ38" s="623">
        <v>441736</v>
      </c>
      <c r="BA38" s="624"/>
      <c r="BB38" s="624"/>
      <c r="BC38" s="624"/>
      <c r="BD38" s="654"/>
      <c r="BE38" s="654"/>
      <c r="BF38" s="680"/>
      <c r="BG38" s="620" t="s">
        <v>341</v>
      </c>
      <c r="BH38" s="621"/>
      <c r="BI38" s="621"/>
      <c r="BJ38" s="621"/>
      <c r="BK38" s="621"/>
      <c r="BL38" s="621"/>
      <c r="BM38" s="621"/>
      <c r="BN38" s="621"/>
      <c r="BO38" s="621"/>
      <c r="BP38" s="621"/>
      <c r="BQ38" s="621"/>
      <c r="BR38" s="621"/>
      <c r="BS38" s="621"/>
      <c r="BT38" s="621"/>
      <c r="BU38" s="622"/>
      <c r="BV38" s="623">
        <v>4617</v>
      </c>
      <c r="BW38" s="624"/>
      <c r="BX38" s="624"/>
      <c r="BY38" s="624"/>
      <c r="BZ38" s="624"/>
      <c r="CA38" s="624"/>
      <c r="CB38" s="633"/>
      <c r="CD38" s="620" t="s">
        <v>342</v>
      </c>
      <c r="CE38" s="621"/>
      <c r="CF38" s="621"/>
      <c r="CG38" s="621"/>
      <c r="CH38" s="621"/>
      <c r="CI38" s="621"/>
      <c r="CJ38" s="621"/>
      <c r="CK38" s="621"/>
      <c r="CL38" s="621"/>
      <c r="CM38" s="621"/>
      <c r="CN38" s="621"/>
      <c r="CO38" s="621"/>
      <c r="CP38" s="621"/>
      <c r="CQ38" s="622"/>
      <c r="CR38" s="623">
        <v>1299338</v>
      </c>
      <c r="CS38" s="624"/>
      <c r="CT38" s="624"/>
      <c r="CU38" s="624"/>
      <c r="CV38" s="624"/>
      <c r="CW38" s="624"/>
      <c r="CX38" s="624"/>
      <c r="CY38" s="625"/>
      <c r="CZ38" s="628">
        <v>7.1</v>
      </c>
      <c r="DA38" s="656"/>
      <c r="DB38" s="656"/>
      <c r="DC38" s="658"/>
      <c r="DD38" s="632">
        <v>1053568</v>
      </c>
      <c r="DE38" s="624"/>
      <c r="DF38" s="624"/>
      <c r="DG38" s="624"/>
      <c r="DH38" s="624"/>
      <c r="DI38" s="624"/>
      <c r="DJ38" s="624"/>
      <c r="DK38" s="625"/>
      <c r="DL38" s="632">
        <v>1020895</v>
      </c>
      <c r="DM38" s="624"/>
      <c r="DN38" s="624"/>
      <c r="DO38" s="624"/>
      <c r="DP38" s="624"/>
      <c r="DQ38" s="624"/>
      <c r="DR38" s="624"/>
      <c r="DS38" s="624"/>
      <c r="DT38" s="624"/>
      <c r="DU38" s="624"/>
      <c r="DV38" s="625"/>
      <c r="DW38" s="628">
        <v>9.5</v>
      </c>
      <c r="DX38" s="656"/>
      <c r="DY38" s="656"/>
      <c r="DZ38" s="656"/>
      <c r="EA38" s="656"/>
      <c r="EB38" s="656"/>
      <c r="EC38" s="657"/>
    </row>
    <row r="39" spans="2:133" ht="11.25" customHeight="1" x14ac:dyDescent="0.2">
      <c r="B39" s="620" t="s">
        <v>343</v>
      </c>
      <c r="C39" s="621"/>
      <c r="D39" s="621"/>
      <c r="E39" s="621"/>
      <c r="F39" s="621"/>
      <c r="G39" s="621"/>
      <c r="H39" s="621"/>
      <c r="I39" s="621"/>
      <c r="J39" s="621"/>
      <c r="K39" s="621"/>
      <c r="L39" s="621"/>
      <c r="M39" s="621"/>
      <c r="N39" s="621"/>
      <c r="O39" s="621"/>
      <c r="P39" s="621"/>
      <c r="Q39" s="622"/>
      <c r="R39" s="623" t="s">
        <v>132</v>
      </c>
      <c r="S39" s="624"/>
      <c r="T39" s="624"/>
      <c r="U39" s="624"/>
      <c r="V39" s="624"/>
      <c r="W39" s="624"/>
      <c r="X39" s="624"/>
      <c r="Y39" s="625"/>
      <c r="Z39" s="626" t="s">
        <v>132</v>
      </c>
      <c r="AA39" s="626"/>
      <c r="AB39" s="626"/>
      <c r="AC39" s="626"/>
      <c r="AD39" s="627" t="s">
        <v>132</v>
      </c>
      <c r="AE39" s="627"/>
      <c r="AF39" s="627"/>
      <c r="AG39" s="627"/>
      <c r="AH39" s="627"/>
      <c r="AI39" s="627"/>
      <c r="AJ39" s="627"/>
      <c r="AK39" s="627"/>
      <c r="AL39" s="628" t="s">
        <v>132</v>
      </c>
      <c r="AM39" s="629"/>
      <c r="AN39" s="629"/>
      <c r="AO39" s="630"/>
      <c r="AQ39" s="689" t="s">
        <v>344</v>
      </c>
      <c r="AR39" s="690"/>
      <c r="AS39" s="690"/>
      <c r="AT39" s="690"/>
      <c r="AU39" s="690"/>
      <c r="AV39" s="690"/>
      <c r="AW39" s="690"/>
      <c r="AX39" s="690"/>
      <c r="AY39" s="691"/>
      <c r="AZ39" s="623">
        <v>11082</v>
      </c>
      <c r="BA39" s="624"/>
      <c r="BB39" s="624"/>
      <c r="BC39" s="624"/>
      <c r="BD39" s="654"/>
      <c r="BE39" s="654"/>
      <c r="BF39" s="680"/>
      <c r="BG39" s="620" t="s">
        <v>345</v>
      </c>
      <c r="BH39" s="621"/>
      <c r="BI39" s="621"/>
      <c r="BJ39" s="621"/>
      <c r="BK39" s="621"/>
      <c r="BL39" s="621"/>
      <c r="BM39" s="621"/>
      <c r="BN39" s="621"/>
      <c r="BO39" s="621"/>
      <c r="BP39" s="621"/>
      <c r="BQ39" s="621"/>
      <c r="BR39" s="621"/>
      <c r="BS39" s="621"/>
      <c r="BT39" s="621"/>
      <c r="BU39" s="622"/>
      <c r="BV39" s="623">
        <v>7590</v>
      </c>
      <c r="BW39" s="624"/>
      <c r="BX39" s="624"/>
      <c r="BY39" s="624"/>
      <c r="BZ39" s="624"/>
      <c r="CA39" s="624"/>
      <c r="CB39" s="633"/>
      <c r="CD39" s="620" t="s">
        <v>346</v>
      </c>
      <c r="CE39" s="621"/>
      <c r="CF39" s="621"/>
      <c r="CG39" s="621"/>
      <c r="CH39" s="621"/>
      <c r="CI39" s="621"/>
      <c r="CJ39" s="621"/>
      <c r="CK39" s="621"/>
      <c r="CL39" s="621"/>
      <c r="CM39" s="621"/>
      <c r="CN39" s="621"/>
      <c r="CO39" s="621"/>
      <c r="CP39" s="621"/>
      <c r="CQ39" s="622"/>
      <c r="CR39" s="623">
        <v>1512807</v>
      </c>
      <c r="CS39" s="654"/>
      <c r="CT39" s="654"/>
      <c r="CU39" s="654"/>
      <c r="CV39" s="654"/>
      <c r="CW39" s="654"/>
      <c r="CX39" s="654"/>
      <c r="CY39" s="655"/>
      <c r="CZ39" s="628">
        <v>8.3000000000000007</v>
      </c>
      <c r="DA39" s="656"/>
      <c r="DB39" s="656"/>
      <c r="DC39" s="658"/>
      <c r="DD39" s="632">
        <v>650000</v>
      </c>
      <c r="DE39" s="654"/>
      <c r="DF39" s="654"/>
      <c r="DG39" s="654"/>
      <c r="DH39" s="654"/>
      <c r="DI39" s="654"/>
      <c r="DJ39" s="654"/>
      <c r="DK39" s="655"/>
      <c r="DL39" s="632" t="s">
        <v>132</v>
      </c>
      <c r="DM39" s="654"/>
      <c r="DN39" s="654"/>
      <c r="DO39" s="654"/>
      <c r="DP39" s="654"/>
      <c r="DQ39" s="654"/>
      <c r="DR39" s="654"/>
      <c r="DS39" s="654"/>
      <c r="DT39" s="654"/>
      <c r="DU39" s="654"/>
      <c r="DV39" s="655"/>
      <c r="DW39" s="628" t="s">
        <v>132</v>
      </c>
      <c r="DX39" s="656"/>
      <c r="DY39" s="656"/>
      <c r="DZ39" s="656"/>
      <c r="EA39" s="656"/>
      <c r="EB39" s="656"/>
      <c r="EC39" s="657"/>
    </row>
    <row r="40" spans="2:133" ht="11.25" customHeight="1" x14ac:dyDescent="0.2">
      <c r="B40" s="620" t="s">
        <v>347</v>
      </c>
      <c r="C40" s="621"/>
      <c r="D40" s="621"/>
      <c r="E40" s="621"/>
      <c r="F40" s="621"/>
      <c r="G40" s="621"/>
      <c r="H40" s="621"/>
      <c r="I40" s="621"/>
      <c r="J40" s="621"/>
      <c r="K40" s="621"/>
      <c r="L40" s="621"/>
      <c r="M40" s="621"/>
      <c r="N40" s="621"/>
      <c r="O40" s="621"/>
      <c r="P40" s="621"/>
      <c r="Q40" s="622"/>
      <c r="R40" s="623">
        <v>161700</v>
      </c>
      <c r="S40" s="624"/>
      <c r="T40" s="624"/>
      <c r="U40" s="624"/>
      <c r="V40" s="624"/>
      <c r="W40" s="624"/>
      <c r="X40" s="624"/>
      <c r="Y40" s="625"/>
      <c r="Z40" s="626">
        <v>0.8</v>
      </c>
      <c r="AA40" s="626"/>
      <c r="AB40" s="626"/>
      <c r="AC40" s="626"/>
      <c r="AD40" s="627" t="s">
        <v>247</v>
      </c>
      <c r="AE40" s="627"/>
      <c r="AF40" s="627"/>
      <c r="AG40" s="627"/>
      <c r="AH40" s="627"/>
      <c r="AI40" s="627"/>
      <c r="AJ40" s="627"/>
      <c r="AK40" s="627"/>
      <c r="AL40" s="628" t="s">
        <v>132</v>
      </c>
      <c r="AM40" s="629"/>
      <c r="AN40" s="629"/>
      <c r="AO40" s="630"/>
      <c r="AQ40" s="689" t="s">
        <v>348</v>
      </c>
      <c r="AR40" s="690"/>
      <c r="AS40" s="690"/>
      <c r="AT40" s="690"/>
      <c r="AU40" s="690"/>
      <c r="AV40" s="690"/>
      <c r="AW40" s="690"/>
      <c r="AX40" s="690"/>
      <c r="AY40" s="691"/>
      <c r="AZ40" s="623" t="s">
        <v>132</v>
      </c>
      <c r="BA40" s="624"/>
      <c r="BB40" s="624"/>
      <c r="BC40" s="624"/>
      <c r="BD40" s="654"/>
      <c r="BE40" s="654"/>
      <c r="BF40" s="680"/>
      <c r="BG40" s="669" t="s">
        <v>349</v>
      </c>
      <c r="BH40" s="670"/>
      <c r="BI40" s="670"/>
      <c r="BJ40" s="670"/>
      <c r="BK40" s="670"/>
      <c r="BL40" s="214"/>
      <c r="BM40" s="621" t="s">
        <v>350</v>
      </c>
      <c r="BN40" s="621"/>
      <c r="BO40" s="621"/>
      <c r="BP40" s="621"/>
      <c r="BQ40" s="621"/>
      <c r="BR40" s="621"/>
      <c r="BS40" s="621"/>
      <c r="BT40" s="621"/>
      <c r="BU40" s="622"/>
      <c r="BV40" s="623">
        <v>123</v>
      </c>
      <c r="BW40" s="624"/>
      <c r="BX40" s="624"/>
      <c r="BY40" s="624"/>
      <c r="BZ40" s="624"/>
      <c r="CA40" s="624"/>
      <c r="CB40" s="633"/>
      <c r="CD40" s="620" t="s">
        <v>351</v>
      </c>
      <c r="CE40" s="621"/>
      <c r="CF40" s="621"/>
      <c r="CG40" s="621"/>
      <c r="CH40" s="621"/>
      <c r="CI40" s="621"/>
      <c r="CJ40" s="621"/>
      <c r="CK40" s="621"/>
      <c r="CL40" s="621"/>
      <c r="CM40" s="621"/>
      <c r="CN40" s="621"/>
      <c r="CO40" s="621"/>
      <c r="CP40" s="621"/>
      <c r="CQ40" s="622"/>
      <c r="CR40" s="623">
        <v>53859</v>
      </c>
      <c r="CS40" s="624"/>
      <c r="CT40" s="624"/>
      <c r="CU40" s="624"/>
      <c r="CV40" s="624"/>
      <c r="CW40" s="624"/>
      <c r="CX40" s="624"/>
      <c r="CY40" s="625"/>
      <c r="CZ40" s="628">
        <v>0.3</v>
      </c>
      <c r="DA40" s="656"/>
      <c r="DB40" s="656"/>
      <c r="DC40" s="658"/>
      <c r="DD40" s="632">
        <v>1000</v>
      </c>
      <c r="DE40" s="624"/>
      <c r="DF40" s="624"/>
      <c r="DG40" s="624"/>
      <c r="DH40" s="624"/>
      <c r="DI40" s="624"/>
      <c r="DJ40" s="624"/>
      <c r="DK40" s="625"/>
      <c r="DL40" s="632" t="s">
        <v>247</v>
      </c>
      <c r="DM40" s="624"/>
      <c r="DN40" s="624"/>
      <c r="DO40" s="624"/>
      <c r="DP40" s="624"/>
      <c r="DQ40" s="624"/>
      <c r="DR40" s="624"/>
      <c r="DS40" s="624"/>
      <c r="DT40" s="624"/>
      <c r="DU40" s="624"/>
      <c r="DV40" s="625"/>
      <c r="DW40" s="628" t="s">
        <v>132</v>
      </c>
      <c r="DX40" s="656"/>
      <c r="DY40" s="656"/>
      <c r="DZ40" s="656"/>
      <c r="EA40" s="656"/>
      <c r="EB40" s="656"/>
      <c r="EC40" s="657"/>
    </row>
    <row r="41" spans="2:133" ht="11.25" customHeight="1" x14ac:dyDescent="0.2">
      <c r="B41" s="644" t="s">
        <v>352</v>
      </c>
      <c r="C41" s="645"/>
      <c r="D41" s="645"/>
      <c r="E41" s="645"/>
      <c r="F41" s="645"/>
      <c r="G41" s="645"/>
      <c r="H41" s="645"/>
      <c r="I41" s="645"/>
      <c r="J41" s="645"/>
      <c r="K41" s="645"/>
      <c r="L41" s="645"/>
      <c r="M41" s="645"/>
      <c r="N41" s="645"/>
      <c r="O41" s="645"/>
      <c r="P41" s="645"/>
      <c r="Q41" s="646"/>
      <c r="R41" s="698">
        <v>19049292</v>
      </c>
      <c r="S41" s="699"/>
      <c r="T41" s="699"/>
      <c r="U41" s="699"/>
      <c r="V41" s="699"/>
      <c r="W41" s="699"/>
      <c r="X41" s="699"/>
      <c r="Y41" s="700"/>
      <c r="Z41" s="701">
        <v>100</v>
      </c>
      <c r="AA41" s="701"/>
      <c r="AB41" s="701"/>
      <c r="AC41" s="701"/>
      <c r="AD41" s="702">
        <v>10531273</v>
      </c>
      <c r="AE41" s="702"/>
      <c r="AF41" s="702"/>
      <c r="AG41" s="702"/>
      <c r="AH41" s="702"/>
      <c r="AI41" s="702"/>
      <c r="AJ41" s="702"/>
      <c r="AK41" s="702"/>
      <c r="AL41" s="703">
        <v>100</v>
      </c>
      <c r="AM41" s="683"/>
      <c r="AN41" s="683"/>
      <c r="AO41" s="704"/>
      <c r="AQ41" s="689" t="s">
        <v>353</v>
      </c>
      <c r="AR41" s="690"/>
      <c r="AS41" s="690"/>
      <c r="AT41" s="690"/>
      <c r="AU41" s="690"/>
      <c r="AV41" s="690"/>
      <c r="AW41" s="690"/>
      <c r="AX41" s="690"/>
      <c r="AY41" s="691"/>
      <c r="AZ41" s="623">
        <v>303168</v>
      </c>
      <c r="BA41" s="624"/>
      <c r="BB41" s="624"/>
      <c r="BC41" s="624"/>
      <c r="BD41" s="654"/>
      <c r="BE41" s="654"/>
      <c r="BF41" s="680"/>
      <c r="BG41" s="669"/>
      <c r="BH41" s="670"/>
      <c r="BI41" s="670"/>
      <c r="BJ41" s="670"/>
      <c r="BK41" s="670"/>
      <c r="BL41" s="214"/>
      <c r="BM41" s="621" t="s">
        <v>354</v>
      </c>
      <c r="BN41" s="621"/>
      <c r="BO41" s="621"/>
      <c r="BP41" s="621"/>
      <c r="BQ41" s="621"/>
      <c r="BR41" s="621"/>
      <c r="BS41" s="621"/>
      <c r="BT41" s="621"/>
      <c r="BU41" s="622"/>
      <c r="BV41" s="623" t="s">
        <v>132</v>
      </c>
      <c r="BW41" s="624"/>
      <c r="BX41" s="624"/>
      <c r="BY41" s="624"/>
      <c r="BZ41" s="624"/>
      <c r="CA41" s="624"/>
      <c r="CB41" s="633"/>
      <c r="CD41" s="620" t="s">
        <v>355</v>
      </c>
      <c r="CE41" s="621"/>
      <c r="CF41" s="621"/>
      <c r="CG41" s="621"/>
      <c r="CH41" s="621"/>
      <c r="CI41" s="621"/>
      <c r="CJ41" s="621"/>
      <c r="CK41" s="621"/>
      <c r="CL41" s="621"/>
      <c r="CM41" s="621"/>
      <c r="CN41" s="621"/>
      <c r="CO41" s="621"/>
      <c r="CP41" s="621"/>
      <c r="CQ41" s="622"/>
      <c r="CR41" s="623" t="s">
        <v>247</v>
      </c>
      <c r="CS41" s="654"/>
      <c r="CT41" s="654"/>
      <c r="CU41" s="654"/>
      <c r="CV41" s="654"/>
      <c r="CW41" s="654"/>
      <c r="CX41" s="654"/>
      <c r="CY41" s="655"/>
      <c r="CZ41" s="628" t="s">
        <v>132</v>
      </c>
      <c r="DA41" s="656"/>
      <c r="DB41" s="656"/>
      <c r="DC41" s="658"/>
      <c r="DD41" s="632" t="s">
        <v>132</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356</v>
      </c>
      <c r="AR42" s="706"/>
      <c r="AS42" s="706"/>
      <c r="AT42" s="706"/>
      <c r="AU42" s="706"/>
      <c r="AV42" s="706"/>
      <c r="AW42" s="706"/>
      <c r="AX42" s="706"/>
      <c r="AY42" s="707"/>
      <c r="AZ42" s="698">
        <v>996170</v>
      </c>
      <c r="BA42" s="699"/>
      <c r="BB42" s="699"/>
      <c r="BC42" s="699"/>
      <c r="BD42" s="682"/>
      <c r="BE42" s="682"/>
      <c r="BF42" s="684"/>
      <c r="BG42" s="671"/>
      <c r="BH42" s="672"/>
      <c r="BI42" s="672"/>
      <c r="BJ42" s="672"/>
      <c r="BK42" s="672"/>
      <c r="BL42" s="215"/>
      <c r="BM42" s="645" t="s">
        <v>357</v>
      </c>
      <c r="BN42" s="645"/>
      <c r="BO42" s="645"/>
      <c r="BP42" s="645"/>
      <c r="BQ42" s="645"/>
      <c r="BR42" s="645"/>
      <c r="BS42" s="645"/>
      <c r="BT42" s="645"/>
      <c r="BU42" s="646"/>
      <c r="BV42" s="698">
        <v>364</v>
      </c>
      <c r="BW42" s="699"/>
      <c r="BX42" s="699"/>
      <c r="BY42" s="699"/>
      <c r="BZ42" s="699"/>
      <c r="CA42" s="699"/>
      <c r="CB42" s="708"/>
      <c r="CD42" s="620" t="s">
        <v>358</v>
      </c>
      <c r="CE42" s="621"/>
      <c r="CF42" s="621"/>
      <c r="CG42" s="621"/>
      <c r="CH42" s="621"/>
      <c r="CI42" s="621"/>
      <c r="CJ42" s="621"/>
      <c r="CK42" s="621"/>
      <c r="CL42" s="621"/>
      <c r="CM42" s="621"/>
      <c r="CN42" s="621"/>
      <c r="CO42" s="621"/>
      <c r="CP42" s="621"/>
      <c r="CQ42" s="622"/>
      <c r="CR42" s="623">
        <v>1626769</v>
      </c>
      <c r="CS42" s="654"/>
      <c r="CT42" s="654"/>
      <c r="CU42" s="654"/>
      <c r="CV42" s="654"/>
      <c r="CW42" s="654"/>
      <c r="CX42" s="654"/>
      <c r="CY42" s="655"/>
      <c r="CZ42" s="628">
        <v>8.9</v>
      </c>
      <c r="DA42" s="656"/>
      <c r="DB42" s="656"/>
      <c r="DC42" s="658"/>
      <c r="DD42" s="632">
        <v>372347</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05" t="s">
        <v>359</v>
      </c>
      <c r="CD43" s="620" t="s">
        <v>360</v>
      </c>
      <c r="CE43" s="621"/>
      <c r="CF43" s="621"/>
      <c r="CG43" s="621"/>
      <c r="CH43" s="621"/>
      <c r="CI43" s="621"/>
      <c r="CJ43" s="621"/>
      <c r="CK43" s="621"/>
      <c r="CL43" s="621"/>
      <c r="CM43" s="621"/>
      <c r="CN43" s="621"/>
      <c r="CO43" s="621"/>
      <c r="CP43" s="621"/>
      <c r="CQ43" s="622"/>
      <c r="CR43" s="623">
        <v>31198</v>
      </c>
      <c r="CS43" s="654"/>
      <c r="CT43" s="654"/>
      <c r="CU43" s="654"/>
      <c r="CV43" s="654"/>
      <c r="CW43" s="654"/>
      <c r="CX43" s="654"/>
      <c r="CY43" s="655"/>
      <c r="CZ43" s="628">
        <v>0.2</v>
      </c>
      <c r="DA43" s="656"/>
      <c r="DB43" s="656"/>
      <c r="DC43" s="658"/>
      <c r="DD43" s="632">
        <v>31198</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361</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309</v>
      </c>
      <c r="CE44" s="662"/>
      <c r="CF44" s="620" t="s">
        <v>362</v>
      </c>
      <c r="CG44" s="621"/>
      <c r="CH44" s="621"/>
      <c r="CI44" s="621"/>
      <c r="CJ44" s="621"/>
      <c r="CK44" s="621"/>
      <c r="CL44" s="621"/>
      <c r="CM44" s="621"/>
      <c r="CN44" s="621"/>
      <c r="CO44" s="621"/>
      <c r="CP44" s="621"/>
      <c r="CQ44" s="622"/>
      <c r="CR44" s="623">
        <v>1626769</v>
      </c>
      <c r="CS44" s="624"/>
      <c r="CT44" s="624"/>
      <c r="CU44" s="624"/>
      <c r="CV44" s="624"/>
      <c r="CW44" s="624"/>
      <c r="CX44" s="624"/>
      <c r="CY44" s="625"/>
      <c r="CZ44" s="628">
        <v>8.9</v>
      </c>
      <c r="DA44" s="629"/>
      <c r="DB44" s="629"/>
      <c r="DC44" s="635"/>
      <c r="DD44" s="632">
        <v>372347</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363</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364</v>
      </c>
      <c r="CG45" s="621"/>
      <c r="CH45" s="621"/>
      <c r="CI45" s="621"/>
      <c r="CJ45" s="621"/>
      <c r="CK45" s="621"/>
      <c r="CL45" s="621"/>
      <c r="CM45" s="621"/>
      <c r="CN45" s="621"/>
      <c r="CO45" s="621"/>
      <c r="CP45" s="621"/>
      <c r="CQ45" s="622"/>
      <c r="CR45" s="623">
        <v>337288</v>
      </c>
      <c r="CS45" s="654"/>
      <c r="CT45" s="654"/>
      <c r="CU45" s="654"/>
      <c r="CV45" s="654"/>
      <c r="CW45" s="654"/>
      <c r="CX45" s="654"/>
      <c r="CY45" s="655"/>
      <c r="CZ45" s="628">
        <v>1.9</v>
      </c>
      <c r="DA45" s="656"/>
      <c r="DB45" s="656"/>
      <c r="DC45" s="658"/>
      <c r="DD45" s="632">
        <v>60238</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16"/>
      <c r="CD46" s="663"/>
      <c r="CE46" s="664"/>
      <c r="CF46" s="620" t="s">
        <v>365</v>
      </c>
      <c r="CG46" s="621"/>
      <c r="CH46" s="621"/>
      <c r="CI46" s="621"/>
      <c r="CJ46" s="621"/>
      <c r="CK46" s="621"/>
      <c r="CL46" s="621"/>
      <c r="CM46" s="621"/>
      <c r="CN46" s="621"/>
      <c r="CO46" s="621"/>
      <c r="CP46" s="621"/>
      <c r="CQ46" s="622"/>
      <c r="CR46" s="623">
        <v>1276752</v>
      </c>
      <c r="CS46" s="624"/>
      <c r="CT46" s="624"/>
      <c r="CU46" s="624"/>
      <c r="CV46" s="624"/>
      <c r="CW46" s="624"/>
      <c r="CX46" s="624"/>
      <c r="CY46" s="625"/>
      <c r="CZ46" s="628">
        <v>7</v>
      </c>
      <c r="DA46" s="629"/>
      <c r="DB46" s="629"/>
      <c r="DC46" s="635"/>
      <c r="DD46" s="632">
        <v>311380</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16"/>
      <c r="CD47" s="663"/>
      <c r="CE47" s="664"/>
      <c r="CF47" s="620" t="s">
        <v>366</v>
      </c>
      <c r="CG47" s="621"/>
      <c r="CH47" s="621"/>
      <c r="CI47" s="621"/>
      <c r="CJ47" s="621"/>
      <c r="CK47" s="621"/>
      <c r="CL47" s="621"/>
      <c r="CM47" s="621"/>
      <c r="CN47" s="621"/>
      <c r="CO47" s="621"/>
      <c r="CP47" s="621"/>
      <c r="CQ47" s="622"/>
      <c r="CR47" s="623" t="s">
        <v>132</v>
      </c>
      <c r="CS47" s="654"/>
      <c r="CT47" s="654"/>
      <c r="CU47" s="654"/>
      <c r="CV47" s="654"/>
      <c r="CW47" s="654"/>
      <c r="CX47" s="654"/>
      <c r="CY47" s="655"/>
      <c r="CZ47" s="628" t="s">
        <v>247</v>
      </c>
      <c r="DA47" s="656"/>
      <c r="DB47" s="656"/>
      <c r="DC47" s="658"/>
      <c r="DD47" s="632" t="s">
        <v>132</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ht="10.8" x14ac:dyDescent="0.2">
      <c r="B48" s="216"/>
      <c r="CD48" s="665"/>
      <c r="CE48" s="666"/>
      <c r="CF48" s="620" t="s">
        <v>367</v>
      </c>
      <c r="CG48" s="621"/>
      <c r="CH48" s="621"/>
      <c r="CI48" s="621"/>
      <c r="CJ48" s="621"/>
      <c r="CK48" s="621"/>
      <c r="CL48" s="621"/>
      <c r="CM48" s="621"/>
      <c r="CN48" s="621"/>
      <c r="CO48" s="621"/>
      <c r="CP48" s="621"/>
      <c r="CQ48" s="622"/>
      <c r="CR48" s="623" t="s">
        <v>132</v>
      </c>
      <c r="CS48" s="624"/>
      <c r="CT48" s="624"/>
      <c r="CU48" s="624"/>
      <c r="CV48" s="624"/>
      <c r="CW48" s="624"/>
      <c r="CX48" s="624"/>
      <c r="CY48" s="625"/>
      <c r="CZ48" s="628" t="s">
        <v>247</v>
      </c>
      <c r="DA48" s="629"/>
      <c r="DB48" s="629"/>
      <c r="DC48" s="635"/>
      <c r="DD48" s="632" t="s">
        <v>247</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16"/>
      <c r="CD49" s="644" t="s">
        <v>368</v>
      </c>
      <c r="CE49" s="645"/>
      <c r="CF49" s="645"/>
      <c r="CG49" s="645"/>
      <c r="CH49" s="645"/>
      <c r="CI49" s="645"/>
      <c r="CJ49" s="645"/>
      <c r="CK49" s="645"/>
      <c r="CL49" s="645"/>
      <c r="CM49" s="645"/>
      <c r="CN49" s="645"/>
      <c r="CO49" s="645"/>
      <c r="CP49" s="645"/>
      <c r="CQ49" s="646"/>
      <c r="CR49" s="698">
        <v>18208903</v>
      </c>
      <c r="CS49" s="682"/>
      <c r="CT49" s="682"/>
      <c r="CU49" s="682"/>
      <c r="CV49" s="682"/>
      <c r="CW49" s="682"/>
      <c r="CX49" s="682"/>
      <c r="CY49" s="711"/>
      <c r="CZ49" s="703">
        <v>100</v>
      </c>
      <c r="DA49" s="712"/>
      <c r="DB49" s="712"/>
      <c r="DC49" s="713"/>
      <c r="DD49" s="714">
        <v>12300339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5vrHu5RYVjVpjerdQam1ptXNgA4tY/tL9XuCNUHNpvxt/PX0adBsc+IBhG5SVXuh44+avQXZU+Fsk6TSdtaWew==" saltValue="9iYkqEgWfcEpJguSpE8YTQ=="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F40" sqref="AF40:AJ40"/>
    </sheetView>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735" t="s">
        <v>369</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36" t="s">
        <v>370</v>
      </c>
      <c r="DK2" s="737"/>
      <c r="DL2" s="737"/>
      <c r="DM2" s="737"/>
      <c r="DN2" s="737"/>
      <c r="DO2" s="738"/>
      <c r="DP2" s="219"/>
      <c r="DQ2" s="736" t="s">
        <v>371</v>
      </c>
      <c r="DR2" s="737"/>
      <c r="DS2" s="737"/>
      <c r="DT2" s="737"/>
      <c r="DU2" s="737"/>
      <c r="DV2" s="737"/>
      <c r="DW2" s="737"/>
      <c r="DX2" s="737"/>
      <c r="DY2" s="737"/>
      <c r="DZ2" s="738"/>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739" t="s">
        <v>372</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23"/>
      <c r="BA4" s="223"/>
      <c r="BB4" s="223"/>
      <c r="BC4" s="223"/>
      <c r="BD4" s="223"/>
      <c r="BE4" s="224"/>
      <c r="BF4" s="224"/>
      <c r="BG4" s="224"/>
      <c r="BH4" s="224"/>
      <c r="BI4" s="224"/>
      <c r="BJ4" s="224"/>
      <c r="BK4" s="224"/>
      <c r="BL4" s="224"/>
      <c r="BM4" s="224"/>
      <c r="BN4" s="224"/>
      <c r="BO4" s="224"/>
      <c r="BP4" s="224"/>
      <c r="BQ4" s="740" t="s">
        <v>373</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25"/>
    </row>
    <row r="5" spans="1:131" s="226" customFormat="1" ht="26.25" customHeight="1" x14ac:dyDescent="0.2">
      <c r="A5" s="729" t="s">
        <v>374</v>
      </c>
      <c r="B5" s="730"/>
      <c r="C5" s="730"/>
      <c r="D5" s="730"/>
      <c r="E5" s="730"/>
      <c r="F5" s="730"/>
      <c r="G5" s="730"/>
      <c r="H5" s="730"/>
      <c r="I5" s="730"/>
      <c r="J5" s="730"/>
      <c r="K5" s="730"/>
      <c r="L5" s="730"/>
      <c r="M5" s="730"/>
      <c r="N5" s="730"/>
      <c r="O5" s="730"/>
      <c r="P5" s="731"/>
      <c r="Q5" s="725" t="s">
        <v>375</v>
      </c>
      <c r="R5" s="721"/>
      <c r="S5" s="721"/>
      <c r="T5" s="721"/>
      <c r="U5" s="722"/>
      <c r="V5" s="725" t="s">
        <v>376</v>
      </c>
      <c r="W5" s="721"/>
      <c r="X5" s="721"/>
      <c r="Y5" s="721"/>
      <c r="Z5" s="722"/>
      <c r="AA5" s="725" t="s">
        <v>377</v>
      </c>
      <c r="AB5" s="721"/>
      <c r="AC5" s="721"/>
      <c r="AD5" s="721"/>
      <c r="AE5" s="721"/>
      <c r="AF5" s="741" t="s">
        <v>378</v>
      </c>
      <c r="AG5" s="721"/>
      <c r="AH5" s="721"/>
      <c r="AI5" s="721"/>
      <c r="AJ5" s="727"/>
      <c r="AK5" s="721" t="s">
        <v>379</v>
      </c>
      <c r="AL5" s="721"/>
      <c r="AM5" s="721"/>
      <c r="AN5" s="721"/>
      <c r="AO5" s="722"/>
      <c r="AP5" s="725" t="s">
        <v>380</v>
      </c>
      <c r="AQ5" s="721"/>
      <c r="AR5" s="721"/>
      <c r="AS5" s="721"/>
      <c r="AT5" s="722"/>
      <c r="AU5" s="725" t="s">
        <v>381</v>
      </c>
      <c r="AV5" s="721"/>
      <c r="AW5" s="721"/>
      <c r="AX5" s="721"/>
      <c r="AY5" s="727"/>
      <c r="AZ5" s="223"/>
      <c r="BA5" s="223"/>
      <c r="BB5" s="223"/>
      <c r="BC5" s="223"/>
      <c r="BD5" s="223"/>
      <c r="BE5" s="224"/>
      <c r="BF5" s="224"/>
      <c r="BG5" s="224"/>
      <c r="BH5" s="224"/>
      <c r="BI5" s="224"/>
      <c r="BJ5" s="224"/>
      <c r="BK5" s="224"/>
      <c r="BL5" s="224"/>
      <c r="BM5" s="224"/>
      <c r="BN5" s="224"/>
      <c r="BO5" s="224"/>
      <c r="BP5" s="224"/>
      <c r="BQ5" s="729" t="s">
        <v>382</v>
      </c>
      <c r="BR5" s="730"/>
      <c r="BS5" s="730"/>
      <c r="BT5" s="730"/>
      <c r="BU5" s="730"/>
      <c r="BV5" s="730"/>
      <c r="BW5" s="730"/>
      <c r="BX5" s="730"/>
      <c r="BY5" s="730"/>
      <c r="BZ5" s="730"/>
      <c r="CA5" s="730"/>
      <c r="CB5" s="730"/>
      <c r="CC5" s="730"/>
      <c r="CD5" s="730"/>
      <c r="CE5" s="730"/>
      <c r="CF5" s="730"/>
      <c r="CG5" s="731"/>
      <c r="CH5" s="725" t="s">
        <v>383</v>
      </c>
      <c r="CI5" s="721"/>
      <c r="CJ5" s="721"/>
      <c r="CK5" s="721"/>
      <c r="CL5" s="722"/>
      <c r="CM5" s="725" t="s">
        <v>384</v>
      </c>
      <c r="CN5" s="721"/>
      <c r="CO5" s="721"/>
      <c r="CP5" s="721"/>
      <c r="CQ5" s="722"/>
      <c r="CR5" s="725" t="s">
        <v>385</v>
      </c>
      <c r="CS5" s="721"/>
      <c r="CT5" s="721"/>
      <c r="CU5" s="721"/>
      <c r="CV5" s="722"/>
      <c r="CW5" s="725" t="s">
        <v>386</v>
      </c>
      <c r="CX5" s="721"/>
      <c r="CY5" s="721"/>
      <c r="CZ5" s="721"/>
      <c r="DA5" s="722"/>
      <c r="DB5" s="725" t="s">
        <v>387</v>
      </c>
      <c r="DC5" s="721"/>
      <c r="DD5" s="721"/>
      <c r="DE5" s="721"/>
      <c r="DF5" s="722"/>
      <c r="DG5" s="775" t="s">
        <v>388</v>
      </c>
      <c r="DH5" s="776"/>
      <c r="DI5" s="776"/>
      <c r="DJ5" s="776"/>
      <c r="DK5" s="777"/>
      <c r="DL5" s="775" t="s">
        <v>389</v>
      </c>
      <c r="DM5" s="776"/>
      <c r="DN5" s="776"/>
      <c r="DO5" s="776"/>
      <c r="DP5" s="777"/>
      <c r="DQ5" s="725" t="s">
        <v>390</v>
      </c>
      <c r="DR5" s="721"/>
      <c r="DS5" s="721"/>
      <c r="DT5" s="721"/>
      <c r="DU5" s="722"/>
      <c r="DV5" s="725" t="s">
        <v>381</v>
      </c>
      <c r="DW5" s="721"/>
      <c r="DX5" s="721"/>
      <c r="DY5" s="721"/>
      <c r="DZ5" s="727"/>
      <c r="EA5" s="225"/>
    </row>
    <row r="6" spans="1:131" s="226" customFormat="1" ht="26.25" customHeight="1" thickBot="1" x14ac:dyDescent="0.25">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23"/>
      <c r="BA6" s="223"/>
      <c r="BB6" s="223"/>
      <c r="BC6" s="223"/>
      <c r="BD6" s="223"/>
      <c r="BE6" s="224"/>
      <c r="BF6" s="224"/>
      <c r="BG6" s="224"/>
      <c r="BH6" s="224"/>
      <c r="BI6" s="224"/>
      <c r="BJ6" s="224"/>
      <c r="BK6" s="224"/>
      <c r="BL6" s="224"/>
      <c r="BM6" s="224"/>
      <c r="BN6" s="224"/>
      <c r="BO6" s="224"/>
      <c r="BP6" s="224"/>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8"/>
      <c r="DH6" s="779"/>
      <c r="DI6" s="779"/>
      <c r="DJ6" s="779"/>
      <c r="DK6" s="780"/>
      <c r="DL6" s="778"/>
      <c r="DM6" s="779"/>
      <c r="DN6" s="779"/>
      <c r="DO6" s="779"/>
      <c r="DP6" s="780"/>
      <c r="DQ6" s="726"/>
      <c r="DR6" s="723"/>
      <c r="DS6" s="723"/>
      <c r="DT6" s="723"/>
      <c r="DU6" s="724"/>
      <c r="DV6" s="726"/>
      <c r="DW6" s="723"/>
      <c r="DX6" s="723"/>
      <c r="DY6" s="723"/>
      <c r="DZ6" s="728"/>
      <c r="EA6" s="225"/>
    </row>
    <row r="7" spans="1:131" s="226" customFormat="1" ht="26.25" customHeight="1" thickTop="1" x14ac:dyDescent="0.2">
      <c r="A7" s="227">
        <v>1</v>
      </c>
      <c r="B7" s="761" t="s">
        <v>391</v>
      </c>
      <c r="C7" s="762"/>
      <c r="D7" s="762"/>
      <c r="E7" s="762"/>
      <c r="F7" s="762"/>
      <c r="G7" s="762"/>
      <c r="H7" s="762"/>
      <c r="I7" s="762"/>
      <c r="J7" s="762"/>
      <c r="K7" s="762"/>
      <c r="L7" s="762"/>
      <c r="M7" s="762"/>
      <c r="N7" s="762"/>
      <c r="O7" s="762"/>
      <c r="P7" s="763"/>
      <c r="Q7" s="764">
        <v>18894</v>
      </c>
      <c r="R7" s="765"/>
      <c r="S7" s="765"/>
      <c r="T7" s="765"/>
      <c r="U7" s="765"/>
      <c r="V7" s="765">
        <v>18010</v>
      </c>
      <c r="W7" s="765"/>
      <c r="X7" s="765"/>
      <c r="Y7" s="765"/>
      <c r="Z7" s="765"/>
      <c r="AA7" s="765">
        <v>884</v>
      </c>
      <c r="AB7" s="765"/>
      <c r="AC7" s="765"/>
      <c r="AD7" s="765"/>
      <c r="AE7" s="766"/>
      <c r="AF7" s="767">
        <v>848</v>
      </c>
      <c r="AG7" s="768"/>
      <c r="AH7" s="768"/>
      <c r="AI7" s="768"/>
      <c r="AJ7" s="769"/>
      <c r="AK7" s="770">
        <v>721</v>
      </c>
      <c r="AL7" s="771"/>
      <c r="AM7" s="771"/>
      <c r="AN7" s="771"/>
      <c r="AO7" s="771"/>
      <c r="AP7" s="771">
        <v>16360</v>
      </c>
      <c r="AQ7" s="771"/>
      <c r="AR7" s="771"/>
      <c r="AS7" s="771"/>
      <c r="AT7" s="771"/>
      <c r="AU7" s="772" t="s">
        <v>582</v>
      </c>
      <c r="AV7" s="772"/>
      <c r="AW7" s="772"/>
      <c r="AX7" s="772"/>
      <c r="AY7" s="773"/>
      <c r="AZ7" s="223"/>
      <c r="BA7" s="223"/>
      <c r="BB7" s="223"/>
      <c r="BC7" s="223"/>
      <c r="BD7" s="223"/>
      <c r="BE7" s="224"/>
      <c r="BF7" s="224"/>
      <c r="BG7" s="224"/>
      <c r="BH7" s="224"/>
      <c r="BI7" s="224"/>
      <c r="BJ7" s="224"/>
      <c r="BK7" s="224"/>
      <c r="BL7" s="224"/>
      <c r="BM7" s="224"/>
      <c r="BN7" s="224"/>
      <c r="BO7" s="224"/>
      <c r="BP7" s="224"/>
      <c r="BQ7" s="227">
        <v>1</v>
      </c>
      <c r="BR7" s="228"/>
      <c r="BS7" s="746" t="s">
        <v>592</v>
      </c>
      <c r="BT7" s="747"/>
      <c r="BU7" s="747"/>
      <c r="BV7" s="747"/>
      <c r="BW7" s="747"/>
      <c r="BX7" s="747"/>
      <c r="BY7" s="747"/>
      <c r="BZ7" s="747"/>
      <c r="CA7" s="747"/>
      <c r="CB7" s="747"/>
      <c r="CC7" s="747"/>
      <c r="CD7" s="747"/>
      <c r="CE7" s="747"/>
      <c r="CF7" s="747"/>
      <c r="CG7" s="774"/>
      <c r="CH7" s="743">
        <v>1</v>
      </c>
      <c r="CI7" s="744"/>
      <c r="CJ7" s="744"/>
      <c r="CK7" s="744"/>
      <c r="CL7" s="745"/>
      <c r="CM7" s="760">
        <v>34</v>
      </c>
      <c r="CN7" s="744"/>
      <c r="CO7" s="744"/>
      <c r="CP7" s="744"/>
      <c r="CQ7" s="745"/>
      <c r="CR7" s="760">
        <v>5</v>
      </c>
      <c r="CS7" s="744"/>
      <c r="CT7" s="744"/>
      <c r="CU7" s="744"/>
      <c r="CV7" s="745"/>
      <c r="CW7" s="743">
        <v>0</v>
      </c>
      <c r="CX7" s="744"/>
      <c r="CY7" s="744"/>
      <c r="CZ7" s="744"/>
      <c r="DA7" s="745"/>
      <c r="DB7" s="743" t="s">
        <v>583</v>
      </c>
      <c r="DC7" s="744"/>
      <c r="DD7" s="744"/>
      <c r="DE7" s="744"/>
      <c r="DF7" s="745"/>
      <c r="DG7" s="743" t="s">
        <v>583</v>
      </c>
      <c r="DH7" s="744"/>
      <c r="DI7" s="744"/>
      <c r="DJ7" s="744"/>
      <c r="DK7" s="745"/>
      <c r="DL7" s="743" t="s">
        <v>583</v>
      </c>
      <c r="DM7" s="744"/>
      <c r="DN7" s="744"/>
      <c r="DO7" s="744"/>
      <c r="DP7" s="745"/>
      <c r="DQ7" s="743" t="s">
        <v>583</v>
      </c>
      <c r="DR7" s="744"/>
      <c r="DS7" s="744"/>
      <c r="DT7" s="744"/>
      <c r="DU7" s="745"/>
      <c r="DV7" s="746"/>
      <c r="DW7" s="747"/>
      <c r="DX7" s="747"/>
      <c r="DY7" s="747"/>
      <c r="DZ7" s="748"/>
      <c r="EA7" s="225"/>
    </row>
    <row r="8" spans="1:131" s="226" customFormat="1" ht="26.25" customHeight="1" x14ac:dyDescent="0.2">
      <c r="A8" s="229">
        <v>2</v>
      </c>
      <c r="B8" s="749" t="s">
        <v>392</v>
      </c>
      <c r="C8" s="750"/>
      <c r="D8" s="750"/>
      <c r="E8" s="750"/>
      <c r="F8" s="750"/>
      <c r="G8" s="750"/>
      <c r="H8" s="750"/>
      <c r="I8" s="750"/>
      <c r="J8" s="750"/>
      <c r="K8" s="750"/>
      <c r="L8" s="750"/>
      <c r="M8" s="750"/>
      <c r="N8" s="750"/>
      <c r="O8" s="750"/>
      <c r="P8" s="751"/>
      <c r="Q8" s="752">
        <v>43</v>
      </c>
      <c r="R8" s="753"/>
      <c r="S8" s="753"/>
      <c r="T8" s="753"/>
      <c r="U8" s="753"/>
      <c r="V8" s="753">
        <v>54</v>
      </c>
      <c r="W8" s="753"/>
      <c r="X8" s="753"/>
      <c r="Y8" s="753"/>
      <c r="Z8" s="753"/>
      <c r="AA8" s="753">
        <v>-10</v>
      </c>
      <c r="AB8" s="753"/>
      <c r="AC8" s="753"/>
      <c r="AD8" s="753"/>
      <c r="AE8" s="754"/>
      <c r="AF8" s="755">
        <v>-10</v>
      </c>
      <c r="AG8" s="756"/>
      <c r="AH8" s="756"/>
      <c r="AI8" s="756"/>
      <c r="AJ8" s="757"/>
      <c r="AK8" s="758">
        <v>11</v>
      </c>
      <c r="AL8" s="759"/>
      <c r="AM8" s="759"/>
      <c r="AN8" s="759"/>
      <c r="AO8" s="759"/>
      <c r="AP8" s="759">
        <v>55</v>
      </c>
      <c r="AQ8" s="759"/>
      <c r="AR8" s="759"/>
      <c r="AS8" s="759"/>
      <c r="AT8" s="759"/>
      <c r="AU8" s="781"/>
      <c r="AV8" s="781"/>
      <c r="AW8" s="781"/>
      <c r="AX8" s="781"/>
      <c r="AY8" s="782"/>
      <c r="AZ8" s="223"/>
      <c r="BA8" s="223"/>
      <c r="BB8" s="223"/>
      <c r="BC8" s="223"/>
      <c r="BD8" s="223"/>
      <c r="BE8" s="224"/>
      <c r="BF8" s="224"/>
      <c r="BG8" s="224"/>
      <c r="BH8" s="224"/>
      <c r="BI8" s="224"/>
      <c r="BJ8" s="224"/>
      <c r="BK8" s="224"/>
      <c r="BL8" s="224"/>
      <c r="BM8" s="224"/>
      <c r="BN8" s="224"/>
      <c r="BO8" s="224"/>
      <c r="BP8" s="224"/>
      <c r="BQ8" s="229">
        <v>2</v>
      </c>
      <c r="BR8" s="230"/>
      <c r="BS8" s="783" t="s">
        <v>593</v>
      </c>
      <c r="BT8" s="784"/>
      <c r="BU8" s="784"/>
      <c r="BV8" s="784"/>
      <c r="BW8" s="784"/>
      <c r="BX8" s="784"/>
      <c r="BY8" s="784"/>
      <c r="BZ8" s="784"/>
      <c r="CA8" s="784"/>
      <c r="CB8" s="784"/>
      <c r="CC8" s="784"/>
      <c r="CD8" s="784"/>
      <c r="CE8" s="784"/>
      <c r="CF8" s="784"/>
      <c r="CG8" s="785"/>
      <c r="CH8" s="786">
        <v>28</v>
      </c>
      <c r="CI8" s="787"/>
      <c r="CJ8" s="787"/>
      <c r="CK8" s="787"/>
      <c r="CL8" s="788"/>
      <c r="CM8" s="786">
        <v>8985</v>
      </c>
      <c r="CN8" s="787"/>
      <c r="CO8" s="787"/>
      <c r="CP8" s="787"/>
      <c r="CQ8" s="788"/>
      <c r="CR8" s="789" t="s">
        <v>583</v>
      </c>
      <c r="CS8" s="787"/>
      <c r="CT8" s="787"/>
      <c r="CU8" s="787"/>
      <c r="CV8" s="788"/>
      <c r="CW8" s="789" t="s">
        <v>583</v>
      </c>
      <c r="CX8" s="787"/>
      <c r="CY8" s="787"/>
      <c r="CZ8" s="787"/>
      <c r="DA8" s="788"/>
      <c r="DB8" s="786">
        <v>400</v>
      </c>
      <c r="DC8" s="787"/>
      <c r="DD8" s="787"/>
      <c r="DE8" s="787"/>
      <c r="DF8" s="788"/>
      <c r="DG8" s="786">
        <v>959</v>
      </c>
      <c r="DH8" s="787"/>
      <c r="DI8" s="787"/>
      <c r="DJ8" s="787"/>
      <c r="DK8" s="788"/>
      <c r="DL8" s="789" t="s">
        <v>583</v>
      </c>
      <c r="DM8" s="787"/>
      <c r="DN8" s="787"/>
      <c r="DO8" s="787"/>
      <c r="DP8" s="788"/>
      <c r="DQ8" s="789" t="s">
        <v>583</v>
      </c>
      <c r="DR8" s="787"/>
      <c r="DS8" s="787"/>
      <c r="DT8" s="787"/>
      <c r="DU8" s="788"/>
      <c r="DV8" s="783"/>
      <c r="DW8" s="784"/>
      <c r="DX8" s="784"/>
      <c r="DY8" s="784"/>
      <c r="DZ8" s="790"/>
      <c r="EA8" s="225"/>
    </row>
    <row r="9" spans="1:131" s="226" customFormat="1" ht="26.25" customHeight="1" x14ac:dyDescent="0.2">
      <c r="A9" s="229">
        <v>3</v>
      </c>
      <c r="B9" s="749" t="s">
        <v>393</v>
      </c>
      <c r="C9" s="750"/>
      <c r="D9" s="750"/>
      <c r="E9" s="750"/>
      <c r="F9" s="750"/>
      <c r="G9" s="750"/>
      <c r="H9" s="750"/>
      <c r="I9" s="750"/>
      <c r="J9" s="750"/>
      <c r="K9" s="750"/>
      <c r="L9" s="750"/>
      <c r="M9" s="750"/>
      <c r="N9" s="750"/>
      <c r="O9" s="750"/>
      <c r="P9" s="751"/>
      <c r="Q9" s="752">
        <v>61</v>
      </c>
      <c r="R9" s="753"/>
      <c r="S9" s="753"/>
      <c r="T9" s="753"/>
      <c r="U9" s="753"/>
      <c r="V9" s="753">
        <v>115</v>
      </c>
      <c r="W9" s="753"/>
      <c r="X9" s="753"/>
      <c r="Y9" s="753"/>
      <c r="Z9" s="753"/>
      <c r="AA9" s="753">
        <v>-54</v>
      </c>
      <c r="AB9" s="753"/>
      <c r="AC9" s="753"/>
      <c r="AD9" s="753"/>
      <c r="AE9" s="754"/>
      <c r="AF9" s="755">
        <v>-54</v>
      </c>
      <c r="AG9" s="756"/>
      <c r="AH9" s="756"/>
      <c r="AI9" s="756"/>
      <c r="AJ9" s="757"/>
      <c r="AK9" s="758">
        <v>58</v>
      </c>
      <c r="AL9" s="759"/>
      <c r="AM9" s="759"/>
      <c r="AN9" s="759"/>
      <c r="AO9" s="759"/>
      <c r="AP9" s="759">
        <v>63</v>
      </c>
      <c r="AQ9" s="759"/>
      <c r="AR9" s="759"/>
      <c r="AS9" s="759"/>
      <c r="AT9" s="759"/>
      <c r="AU9" s="781"/>
      <c r="AV9" s="781"/>
      <c r="AW9" s="781"/>
      <c r="AX9" s="781"/>
      <c r="AY9" s="782"/>
      <c r="AZ9" s="223"/>
      <c r="BA9" s="223"/>
      <c r="BB9" s="223"/>
      <c r="BC9" s="223"/>
      <c r="BD9" s="223"/>
      <c r="BE9" s="224"/>
      <c r="BF9" s="224"/>
      <c r="BG9" s="224"/>
      <c r="BH9" s="224"/>
      <c r="BI9" s="224"/>
      <c r="BJ9" s="224"/>
      <c r="BK9" s="224"/>
      <c r="BL9" s="224"/>
      <c r="BM9" s="224"/>
      <c r="BN9" s="224"/>
      <c r="BO9" s="224"/>
      <c r="BP9" s="224"/>
      <c r="BQ9" s="229">
        <v>3</v>
      </c>
      <c r="BR9" s="230"/>
      <c r="BS9" s="783"/>
      <c r="BT9" s="784"/>
      <c r="BU9" s="784"/>
      <c r="BV9" s="784"/>
      <c r="BW9" s="784"/>
      <c r="BX9" s="784"/>
      <c r="BY9" s="784"/>
      <c r="BZ9" s="784"/>
      <c r="CA9" s="784"/>
      <c r="CB9" s="784"/>
      <c r="CC9" s="784"/>
      <c r="CD9" s="784"/>
      <c r="CE9" s="784"/>
      <c r="CF9" s="784"/>
      <c r="CG9" s="785"/>
      <c r="CH9" s="786"/>
      <c r="CI9" s="787"/>
      <c r="CJ9" s="787"/>
      <c r="CK9" s="787"/>
      <c r="CL9" s="788"/>
      <c r="CM9" s="786"/>
      <c r="CN9" s="787"/>
      <c r="CO9" s="787"/>
      <c r="CP9" s="787"/>
      <c r="CQ9" s="788"/>
      <c r="CR9" s="786"/>
      <c r="CS9" s="787"/>
      <c r="CT9" s="787"/>
      <c r="CU9" s="787"/>
      <c r="CV9" s="788"/>
      <c r="CW9" s="786"/>
      <c r="CX9" s="787"/>
      <c r="CY9" s="787"/>
      <c r="CZ9" s="787"/>
      <c r="DA9" s="788"/>
      <c r="DB9" s="786"/>
      <c r="DC9" s="787"/>
      <c r="DD9" s="787"/>
      <c r="DE9" s="787"/>
      <c r="DF9" s="788"/>
      <c r="DG9" s="786"/>
      <c r="DH9" s="787"/>
      <c r="DI9" s="787"/>
      <c r="DJ9" s="787"/>
      <c r="DK9" s="788"/>
      <c r="DL9" s="786"/>
      <c r="DM9" s="787"/>
      <c r="DN9" s="787"/>
      <c r="DO9" s="787"/>
      <c r="DP9" s="788"/>
      <c r="DQ9" s="786"/>
      <c r="DR9" s="787"/>
      <c r="DS9" s="787"/>
      <c r="DT9" s="787"/>
      <c r="DU9" s="788"/>
      <c r="DV9" s="783"/>
      <c r="DW9" s="784"/>
      <c r="DX9" s="784"/>
      <c r="DY9" s="784"/>
      <c r="DZ9" s="790"/>
      <c r="EA9" s="225"/>
    </row>
    <row r="10" spans="1:131" s="226" customFormat="1" ht="26.25" customHeight="1" x14ac:dyDescent="0.2">
      <c r="A10" s="229">
        <v>4</v>
      </c>
      <c r="B10" s="749" t="s">
        <v>394</v>
      </c>
      <c r="C10" s="750"/>
      <c r="D10" s="750"/>
      <c r="E10" s="750"/>
      <c r="F10" s="750"/>
      <c r="G10" s="750"/>
      <c r="H10" s="750"/>
      <c r="I10" s="750"/>
      <c r="J10" s="750"/>
      <c r="K10" s="750"/>
      <c r="L10" s="750"/>
      <c r="M10" s="750"/>
      <c r="N10" s="750"/>
      <c r="O10" s="750"/>
      <c r="P10" s="751"/>
      <c r="Q10" s="752">
        <v>63</v>
      </c>
      <c r="R10" s="753"/>
      <c r="S10" s="753"/>
      <c r="T10" s="753"/>
      <c r="U10" s="753"/>
      <c r="V10" s="753">
        <v>41</v>
      </c>
      <c r="W10" s="753"/>
      <c r="X10" s="753"/>
      <c r="Y10" s="753"/>
      <c r="Z10" s="753"/>
      <c r="AA10" s="753">
        <v>21</v>
      </c>
      <c r="AB10" s="753"/>
      <c r="AC10" s="753"/>
      <c r="AD10" s="753"/>
      <c r="AE10" s="754"/>
      <c r="AF10" s="755">
        <v>21</v>
      </c>
      <c r="AG10" s="756"/>
      <c r="AH10" s="756"/>
      <c r="AI10" s="756"/>
      <c r="AJ10" s="757"/>
      <c r="AK10" s="791" t="s">
        <v>583</v>
      </c>
      <c r="AL10" s="759"/>
      <c r="AM10" s="759"/>
      <c r="AN10" s="759"/>
      <c r="AO10" s="759"/>
      <c r="AP10" s="791" t="s">
        <v>583</v>
      </c>
      <c r="AQ10" s="759"/>
      <c r="AR10" s="759"/>
      <c r="AS10" s="759"/>
      <c r="AT10" s="759"/>
      <c r="AU10" s="781"/>
      <c r="AV10" s="781"/>
      <c r="AW10" s="781"/>
      <c r="AX10" s="781"/>
      <c r="AY10" s="782"/>
      <c r="AZ10" s="223"/>
      <c r="BA10" s="223"/>
      <c r="BB10" s="223"/>
      <c r="BC10" s="223"/>
      <c r="BD10" s="223"/>
      <c r="BE10" s="224"/>
      <c r="BF10" s="224"/>
      <c r="BG10" s="224"/>
      <c r="BH10" s="224"/>
      <c r="BI10" s="224"/>
      <c r="BJ10" s="224"/>
      <c r="BK10" s="224"/>
      <c r="BL10" s="224"/>
      <c r="BM10" s="224"/>
      <c r="BN10" s="224"/>
      <c r="BO10" s="224"/>
      <c r="BP10" s="224"/>
      <c r="BQ10" s="229">
        <v>4</v>
      </c>
      <c r="BR10" s="230"/>
      <c r="BS10" s="783"/>
      <c r="BT10" s="784"/>
      <c r="BU10" s="784"/>
      <c r="BV10" s="784"/>
      <c r="BW10" s="784"/>
      <c r="BX10" s="784"/>
      <c r="BY10" s="784"/>
      <c r="BZ10" s="784"/>
      <c r="CA10" s="784"/>
      <c r="CB10" s="784"/>
      <c r="CC10" s="784"/>
      <c r="CD10" s="784"/>
      <c r="CE10" s="784"/>
      <c r="CF10" s="784"/>
      <c r="CG10" s="785"/>
      <c r="CH10" s="786"/>
      <c r="CI10" s="787"/>
      <c r="CJ10" s="787"/>
      <c r="CK10" s="787"/>
      <c r="CL10" s="788"/>
      <c r="CM10" s="786"/>
      <c r="CN10" s="787"/>
      <c r="CO10" s="787"/>
      <c r="CP10" s="787"/>
      <c r="CQ10" s="788"/>
      <c r="CR10" s="786"/>
      <c r="CS10" s="787"/>
      <c r="CT10" s="787"/>
      <c r="CU10" s="787"/>
      <c r="CV10" s="788"/>
      <c r="CW10" s="786"/>
      <c r="CX10" s="787"/>
      <c r="CY10" s="787"/>
      <c r="CZ10" s="787"/>
      <c r="DA10" s="788"/>
      <c r="DB10" s="786"/>
      <c r="DC10" s="787"/>
      <c r="DD10" s="787"/>
      <c r="DE10" s="787"/>
      <c r="DF10" s="788"/>
      <c r="DG10" s="786"/>
      <c r="DH10" s="787"/>
      <c r="DI10" s="787"/>
      <c r="DJ10" s="787"/>
      <c r="DK10" s="788"/>
      <c r="DL10" s="786"/>
      <c r="DM10" s="787"/>
      <c r="DN10" s="787"/>
      <c r="DO10" s="787"/>
      <c r="DP10" s="788"/>
      <c r="DQ10" s="786"/>
      <c r="DR10" s="787"/>
      <c r="DS10" s="787"/>
      <c r="DT10" s="787"/>
      <c r="DU10" s="788"/>
      <c r="DV10" s="783"/>
      <c r="DW10" s="784"/>
      <c r="DX10" s="784"/>
      <c r="DY10" s="784"/>
      <c r="DZ10" s="790"/>
      <c r="EA10" s="225"/>
    </row>
    <row r="11" spans="1:131" s="226" customFormat="1" ht="26.25" customHeight="1" x14ac:dyDescent="0.2">
      <c r="A11" s="229">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1"/>
      <c r="AV11" s="781"/>
      <c r="AW11" s="781"/>
      <c r="AX11" s="781"/>
      <c r="AY11" s="782"/>
      <c r="AZ11" s="223"/>
      <c r="BA11" s="223"/>
      <c r="BB11" s="223"/>
      <c r="BC11" s="223"/>
      <c r="BD11" s="223"/>
      <c r="BE11" s="224"/>
      <c r="BF11" s="224"/>
      <c r="BG11" s="224"/>
      <c r="BH11" s="224"/>
      <c r="BI11" s="224"/>
      <c r="BJ11" s="224"/>
      <c r="BK11" s="224"/>
      <c r="BL11" s="224"/>
      <c r="BM11" s="224"/>
      <c r="BN11" s="224"/>
      <c r="BO11" s="224"/>
      <c r="BP11" s="224"/>
      <c r="BQ11" s="229">
        <v>5</v>
      </c>
      <c r="BR11" s="230"/>
      <c r="BS11" s="783"/>
      <c r="BT11" s="784"/>
      <c r="BU11" s="784"/>
      <c r="BV11" s="784"/>
      <c r="BW11" s="784"/>
      <c r="BX11" s="784"/>
      <c r="BY11" s="784"/>
      <c r="BZ11" s="784"/>
      <c r="CA11" s="784"/>
      <c r="CB11" s="784"/>
      <c r="CC11" s="784"/>
      <c r="CD11" s="784"/>
      <c r="CE11" s="784"/>
      <c r="CF11" s="784"/>
      <c r="CG11" s="785"/>
      <c r="CH11" s="786"/>
      <c r="CI11" s="787"/>
      <c r="CJ11" s="787"/>
      <c r="CK11" s="787"/>
      <c r="CL11" s="788"/>
      <c r="CM11" s="786"/>
      <c r="CN11" s="787"/>
      <c r="CO11" s="787"/>
      <c r="CP11" s="787"/>
      <c r="CQ11" s="788"/>
      <c r="CR11" s="786"/>
      <c r="CS11" s="787"/>
      <c r="CT11" s="787"/>
      <c r="CU11" s="787"/>
      <c r="CV11" s="788"/>
      <c r="CW11" s="786"/>
      <c r="CX11" s="787"/>
      <c r="CY11" s="787"/>
      <c r="CZ11" s="787"/>
      <c r="DA11" s="788"/>
      <c r="DB11" s="786"/>
      <c r="DC11" s="787"/>
      <c r="DD11" s="787"/>
      <c r="DE11" s="787"/>
      <c r="DF11" s="788"/>
      <c r="DG11" s="786"/>
      <c r="DH11" s="787"/>
      <c r="DI11" s="787"/>
      <c r="DJ11" s="787"/>
      <c r="DK11" s="788"/>
      <c r="DL11" s="786"/>
      <c r="DM11" s="787"/>
      <c r="DN11" s="787"/>
      <c r="DO11" s="787"/>
      <c r="DP11" s="788"/>
      <c r="DQ11" s="786"/>
      <c r="DR11" s="787"/>
      <c r="DS11" s="787"/>
      <c r="DT11" s="787"/>
      <c r="DU11" s="788"/>
      <c r="DV11" s="783"/>
      <c r="DW11" s="784"/>
      <c r="DX11" s="784"/>
      <c r="DY11" s="784"/>
      <c r="DZ11" s="790"/>
      <c r="EA11" s="225"/>
    </row>
    <row r="12" spans="1:131" s="226" customFormat="1" ht="26.25" customHeight="1" x14ac:dyDescent="0.2">
      <c r="A12" s="229">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1"/>
      <c r="AV12" s="781"/>
      <c r="AW12" s="781"/>
      <c r="AX12" s="781"/>
      <c r="AY12" s="782"/>
      <c r="AZ12" s="223"/>
      <c r="BA12" s="223"/>
      <c r="BB12" s="223"/>
      <c r="BC12" s="223"/>
      <c r="BD12" s="223"/>
      <c r="BE12" s="224"/>
      <c r="BF12" s="224"/>
      <c r="BG12" s="224"/>
      <c r="BH12" s="224"/>
      <c r="BI12" s="224"/>
      <c r="BJ12" s="224"/>
      <c r="BK12" s="224"/>
      <c r="BL12" s="224"/>
      <c r="BM12" s="224"/>
      <c r="BN12" s="224"/>
      <c r="BO12" s="224"/>
      <c r="BP12" s="224"/>
      <c r="BQ12" s="229">
        <v>6</v>
      </c>
      <c r="BR12" s="230"/>
      <c r="BS12" s="783"/>
      <c r="BT12" s="784"/>
      <c r="BU12" s="784"/>
      <c r="BV12" s="784"/>
      <c r="BW12" s="784"/>
      <c r="BX12" s="784"/>
      <c r="BY12" s="784"/>
      <c r="BZ12" s="784"/>
      <c r="CA12" s="784"/>
      <c r="CB12" s="784"/>
      <c r="CC12" s="784"/>
      <c r="CD12" s="784"/>
      <c r="CE12" s="784"/>
      <c r="CF12" s="784"/>
      <c r="CG12" s="785"/>
      <c r="CH12" s="786"/>
      <c r="CI12" s="787"/>
      <c r="CJ12" s="787"/>
      <c r="CK12" s="787"/>
      <c r="CL12" s="788"/>
      <c r="CM12" s="786"/>
      <c r="CN12" s="787"/>
      <c r="CO12" s="787"/>
      <c r="CP12" s="787"/>
      <c r="CQ12" s="788"/>
      <c r="CR12" s="786"/>
      <c r="CS12" s="787"/>
      <c r="CT12" s="787"/>
      <c r="CU12" s="787"/>
      <c r="CV12" s="788"/>
      <c r="CW12" s="786"/>
      <c r="CX12" s="787"/>
      <c r="CY12" s="787"/>
      <c r="CZ12" s="787"/>
      <c r="DA12" s="788"/>
      <c r="DB12" s="786"/>
      <c r="DC12" s="787"/>
      <c r="DD12" s="787"/>
      <c r="DE12" s="787"/>
      <c r="DF12" s="788"/>
      <c r="DG12" s="786"/>
      <c r="DH12" s="787"/>
      <c r="DI12" s="787"/>
      <c r="DJ12" s="787"/>
      <c r="DK12" s="788"/>
      <c r="DL12" s="786"/>
      <c r="DM12" s="787"/>
      <c r="DN12" s="787"/>
      <c r="DO12" s="787"/>
      <c r="DP12" s="788"/>
      <c r="DQ12" s="786"/>
      <c r="DR12" s="787"/>
      <c r="DS12" s="787"/>
      <c r="DT12" s="787"/>
      <c r="DU12" s="788"/>
      <c r="DV12" s="783"/>
      <c r="DW12" s="784"/>
      <c r="DX12" s="784"/>
      <c r="DY12" s="784"/>
      <c r="DZ12" s="790"/>
      <c r="EA12" s="225"/>
    </row>
    <row r="13" spans="1:131" s="226" customFormat="1" ht="26.25" customHeight="1" x14ac:dyDescent="0.2">
      <c r="A13" s="229">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1"/>
      <c r="AV13" s="781"/>
      <c r="AW13" s="781"/>
      <c r="AX13" s="781"/>
      <c r="AY13" s="782"/>
      <c r="AZ13" s="223"/>
      <c r="BA13" s="223"/>
      <c r="BB13" s="223"/>
      <c r="BC13" s="223"/>
      <c r="BD13" s="223"/>
      <c r="BE13" s="224"/>
      <c r="BF13" s="224"/>
      <c r="BG13" s="224"/>
      <c r="BH13" s="224"/>
      <c r="BI13" s="224"/>
      <c r="BJ13" s="224"/>
      <c r="BK13" s="224"/>
      <c r="BL13" s="224"/>
      <c r="BM13" s="224"/>
      <c r="BN13" s="224"/>
      <c r="BO13" s="224"/>
      <c r="BP13" s="224"/>
      <c r="BQ13" s="229">
        <v>7</v>
      </c>
      <c r="BR13" s="230"/>
      <c r="BS13" s="783"/>
      <c r="BT13" s="784"/>
      <c r="BU13" s="784"/>
      <c r="BV13" s="784"/>
      <c r="BW13" s="784"/>
      <c r="BX13" s="784"/>
      <c r="BY13" s="784"/>
      <c r="BZ13" s="784"/>
      <c r="CA13" s="784"/>
      <c r="CB13" s="784"/>
      <c r="CC13" s="784"/>
      <c r="CD13" s="784"/>
      <c r="CE13" s="784"/>
      <c r="CF13" s="784"/>
      <c r="CG13" s="785"/>
      <c r="CH13" s="786"/>
      <c r="CI13" s="787"/>
      <c r="CJ13" s="787"/>
      <c r="CK13" s="787"/>
      <c r="CL13" s="788"/>
      <c r="CM13" s="786"/>
      <c r="CN13" s="787"/>
      <c r="CO13" s="787"/>
      <c r="CP13" s="787"/>
      <c r="CQ13" s="788"/>
      <c r="CR13" s="786"/>
      <c r="CS13" s="787"/>
      <c r="CT13" s="787"/>
      <c r="CU13" s="787"/>
      <c r="CV13" s="788"/>
      <c r="CW13" s="786"/>
      <c r="CX13" s="787"/>
      <c r="CY13" s="787"/>
      <c r="CZ13" s="787"/>
      <c r="DA13" s="788"/>
      <c r="DB13" s="786"/>
      <c r="DC13" s="787"/>
      <c r="DD13" s="787"/>
      <c r="DE13" s="787"/>
      <c r="DF13" s="788"/>
      <c r="DG13" s="786"/>
      <c r="DH13" s="787"/>
      <c r="DI13" s="787"/>
      <c r="DJ13" s="787"/>
      <c r="DK13" s="788"/>
      <c r="DL13" s="786"/>
      <c r="DM13" s="787"/>
      <c r="DN13" s="787"/>
      <c r="DO13" s="787"/>
      <c r="DP13" s="788"/>
      <c r="DQ13" s="786"/>
      <c r="DR13" s="787"/>
      <c r="DS13" s="787"/>
      <c r="DT13" s="787"/>
      <c r="DU13" s="788"/>
      <c r="DV13" s="783"/>
      <c r="DW13" s="784"/>
      <c r="DX13" s="784"/>
      <c r="DY13" s="784"/>
      <c r="DZ13" s="790"/>
      <c r="EA13" s="225"/>
    </row>
    <row r="14" spans="1:131" s="226" customFormat="1" ht="26.25" customHeight="1" x14ac:dyDescent="0.2">
      <c r="A14" s="229">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1"/>
      <c r="AV14" s="781"/>
      <c r="AW14" s="781"/>
      <c r="AX14" s="781"/>
      <c r="AY14" s="782"/>
      <c r="AZ14" s="223"/>
      <c r="BA14" s="223"/>
      <c r="BB14" s="223"/>
      <c r="BC14" s="223"/>
      <c r="BD14" s="223"/>
      <c r="BE14" s="224"/>
      <c r="BF14" s="224"/>
      <c r="BG14" s="224"/>
      <c r="BH14" s="224"/>
      <c r="BI14" s="224"/>
      <c r="BJ14" s="224"/>
      <c r="BK14" s="224"/>
      <c r="BL14" s="224"/>
      <c r="BM14" s="224"/>
      <c r="BN14" s="224"/>
      <c r="BO14" s="224"/>
      <c r="BP14" s="224"/>
      <c r="BQ14" s="229">
        <v>8</v>
      </c>
      <c r="BR14" s="230"/>
      <c r="BS14" s="783"/>
      <c r="BT14" s="784"/>
      <c r="BU14" s="784"/>
      <c r="BV14" s="784"/>
      <c r="BW14" s="784"/>
      <c r="BX14" s="784"/>
      <c r="BY14" s="784"/>
      <c r="BZ14" s="784"/>
      <c r="CA14" s="784"/>
      <c r="CB14" s="784"/>
      <c r="CC14" s="784"/>
      <c r="CD14" s="784"/>
      <c r="CE14" s="784"/>
      <c r="CF14" s="784"/>
      <c r="CG14" s="785"/>
      <c r="CH14" s="786"/>
      <c r="CI14" s="787"/>
      <c r="CJ14" s="787"/>
      <c r="CK14" s="787"/>
      <c r="CL14" s="788"/>
      <c r="CM14" s="786"/>
      <c r="CN14" s="787"/>
      <c r="CO14" s="787"/>
      <c r="CP14" s="787"/>
      <c r="CQ14" s="788"/>
      <c r="CR14" s="786"/>
      <c r="CS14" s="787"/>
      <c r="CT14" s="787"/>
      <c r="CU14" s="787"/>
      <c r="CV14" s="788"/>
      <c r="CW14" s="786"/>
      <c r="CX14" s="787"/>
      <c r="CY14" s="787"/>
      <c r="CZ14" s="787"/>
      <c r="DA14" s="788"/>
      <c r="DB14" s="786"/>
      <c r="DC14" s="787"/>
      <c r="DD14" s="787"/>
      <c r="DE14" s="787"/>
      <c r="DF14" s="788"/>
      <c r="DG14" s="786"/>
      <c r="DH14" s="787"/>
      <c r="DI14" s="787"/>
      <c r="DJ14" s="787"/>
      <c r="DK14" s="788"/>
      <c r="DL14" s="786"/>
      <c r="DM14" s="787"/>
      <c r="DN14" s="787"/>
      <c r="DO14" s="787"/>
      <c r="DP14" s="788"/>
      <c r="DQ14" s="786"/>
      <c r="DR14" s="787"/>
      <c r="DS14" s="787"/>
      <c r="DT14" s="787"/>
      <c r="DU14" s="788"/>
      <c r="DV14" s="783"/>
      <c r="DW14" s="784"/>
      <c r="DX14" s="784"/>
      <c r="DY14" s="784"/>
      <c r="DZ14" s="790"/>
      <c r="EA14" s="225"/>
    </row>
    <row r="15" spans="1:131" s="226" customFormat="1" ht="26.25" customHeight="1" x14ac:dyDescent="0.2">
      <c r="A15" s="229">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1"/>
      <c r="AV15" s="781"/>
      <c r="AW15" s="781"/>
      <c r="AX15" s="781"/>
      <c r="AY15" s="782"/>
      <c r="AZ15" s="223"/>
      <c r="BA15" s="223"/>
      <c r="BB15" s="223"/>
      <c r="BC15" s="223"/>
      <c r="BD15" s="223"/>
      <c r="BE15" s="224"/>
      <c r="BF15" s="224"/>
      <c r="BG15" s="224"/>
      <c r="BH15" s="224"/>
      <c r="BI15" s="224"/>
      <c r="BJ15" s="224"/>
      <c r="BK15" s="224"/>
      <c r="BL15" s="224"/>
      <c r="BM15" s="224"/>
      <c r="BN15" s="224"/>
      <c r="BO15" s="224"/>
      <c r="BP15" s="224"/>
      <c r="BQ15" s="229">
        <v>9</v>
      </c>
      <c r="BR15" s="230"/>
      <c r="BS15" s="783"/>
      <c r="BT15" s="784"/>
      <c r="BU15" s="784"/>
      <c r="BV15" s="784"/>
      <c r="BW15" s="784"/>
      <c r="BX15" s="784"/>
      <c r="BY15" s="784"/>
      <c r="BZ15" s="784"/>
      <c r="CA15" s="784"/>
      <c r="CB15" s="784"/>
      <c r="CC15" s="784"/>
      <c r="CD15" s="784"/>
      <c r="CE15" s="784"/>
      <c r="CF15" s="784"/>
      <c r="CG15" s="785"/>
      <c r="CH15" s="786"/>
      <c r="CI15" s="787"/>
      <c r="CJ15" s="787"/>
      <c r="CK15" s="787"/>
      <c r="CL15" s="788"/>
      <c r="CM15" s="786"/>
      <c r="CN15" s="787"/>
      <c r="CO15" s="787"/>
      <c r="CP15" s="787"/>
      <c r="CQ15" s="788"/>
      <c r="CR15" s="786"/>
      <c r="CS15" s="787"/>
      <c r="CT15" s="787"/>
      <c r="CU15" s="787"/>
      <c r="CV15" s="788"/>
      <c r="CW15" s="786"/>
      <c r="CX15" s="787"/>
      <c r="CY15" s="787"/>
      <c r="CZ15" s="787"/>
      <c r="DA15" s="788"/>
      <c r="DB15" s="786"/>
      <c r="DC15" s="787"/>
      <c r="DD15" s="787"/>
      <c r="DE15" s="787"/>
      <c r="DF15" s="788"/>
      <c r="DG15" s="786"/>
      <c r="DH15" s="787"/>
      <c r="DI15" s="787"/>
      <c r="DJ15" s="787"/>
      <c r="DK15" s="788"/>
      <c r="DL15" s="786"/>
      <c r="DM15" s="787"/>
      <c r="DN15" s="787"/>
      <c r="DO15" s="787"/>
      <c r="DP15" s="788"/>
      <c r="DQ15" s="786"/>
      <c r="DR15" s="787"/>
      <c r="DS15" s="787"/>
      <c r="DT15" s="787"/>
      <c r="DU15" s="788"/>
      <c r="DV15" s="783"/>
      <c r="DW15" s="784"/>
      <c r="DX15" s="784"/>
      <c r="DY15" s="784"/>
      <c r="DZ15" s="790"/>
      <c r="EA15" s="225"/>
    </row>
    <row r="16" spans="1:131" s="226" customFormat="1" ht="26.25" customHeight="1" x14ac:dyDescent="0.2">
      <c r="A16" s="229">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1"/>
      <c r="AV16" s="781"/>
      <c r="AW16" s="781"/>
      <c r="AX16" s="781"/>
      <c r="AY16" s="782"/>
      <c r="AZ16" s="223"/>
      <c r="BA16" s="223"/>
      <c r="BB16" s="223"/>
      <c r="BC16" s="223"/>
      <c r="BD16" s="223"/>
      <c r="BE16" s="224"/>
      <c r="BF16" s="224"/>
      <c r="BG16" s="224"/>
      <c r="BH16" s="224"/>
      <c r="BI16" s="224"/>
      <c r="BJ16" s="224"/>
      <c r="BK16" s="224"/>
      <c r="BL16" s="224"/>
      <c r="BM16" s="224"/>
      <c r="BN16" s="224"/>
      <c r="BO16" s="224"/>
      <c r="BP16" s="224"/>
      <c r="BQ16" s="229">
        <v>10</v>
      </c>
      <c r="BR16" s="230"/>
      <c r="BS16" s="783"/>
      <c r="BT16" s="784"/>
      <c r="BU16" s="784"/>
      <c r="BV16" s="784"/>
      <c r="BW16" s="784"/>
      <c r="BX16" s="784"/>
      <c r="BY16" s="784"/>
      <c r="BZ16" s="784"/>
      <c r="CA16" s="784"/>
      <c r="CB16" s="784"/>
      <c r="CC16" s="784"/>
      <c r="CD16" s="784"/>
      <c r="CE16" s="784"/>
      <c r="CF16" s="784"/>
      <c r="CG16" s="785"/>
      <c r="CH16" s="786"/>
      <c r="CI16" s="787"/>
      <c r="CJ16" s="787"/>
      <c r="CK16" s="787"/>
      <c r="CL16" s="788"/>
      <c r="CM16" s="786"/>
      <c r="CN16" s="787"/>
      <c r="CO16" s="787"/>
      <c r="CP16" s="787"/>
      <c r="CQ16" s="788"/>
      <c r="CR16" s="786"/>
      <c r="CS16" s="787"/>
      <c r="CT16" s="787"/>
      <c r="CU16" s="787"/>
      <c r="CV16" s="788"/>
      <c r="CW16" s="786"/>
      <c r="CX16" s="787"/>
      <c r="CY16" s="787"/>
      <c r="CZ16" s="787"/>
      <c r="DA16" s="788"/>
      <c r="DB16" s="786"/>
      <c r="DC16" s="787"/>
      <c r="DD16" s="787"/>
      <c r="DE16" s="787"/>
      <c r="DF16" s="788"/>
      <c r="DG16" s="786"/>
      <c r="DH16" s="787"/>
      <c r="DI16" s="787"/>
      <c r="DJ16" s="787"/>
      <c r="DK16" s="788"/>
      <c r="DL16" s="786"/>
      <c r="DM16" s="787"/>
      <c r="DN16" s="787"/>
      <c r="DO16" s="787"/>
      <c r="DP16" s="788"/>
      <c r="DQ16" s="786"/>
      <c r="DR16" s="787"/>
      <c r="DS16" s="787"/>
      <c r="DT16" s="787"/>
      <c r="DU16" s="788"/>
      <c r="DV16" s="783"/>
      <c r="DW16" s="784"/>
      <c r="DX16" s="784"/>
      <c r="DY16" s="784"/>
      <c r="DZ16" s="790"/>
      <c r="EA16" s="225"/>
    </row>
    <row r="17" spans="1:131" s="226" customFormat="1" ht="26.25" customHeight="1" x14ac:dyDescent="0.2">
      <c r="A17" s="229">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1"/>
      <c r="AV17" s="781"/>
      <c r="AW17" s="781"/>
      <c r="AX17" s="781"/>
      <c r="AY17" s="782"/>
      <c r="AZ17" s="223"/>
      <c r="BA17" s="223"/>
      <c r="BB17" s="223"/>
      <c r="BC17" s="223"/>
      <c r="BD17" s="223"/>
      <c r="BE17" s="224"/>
      <c r="BF17" s="224"/>
      <c r="BG17" s="224"/>
      <c r="BH17" s="224"/>
      <c r="BI17" s="224"/>
      <c r="BJ17" s="224"/>
      <c r="BK17" s="224"/>
      <c r="BL17" s="224"/>
      <c r="BM17" s="224"/>
      <c r="BN17" s="224"/>
      <c r="BO17" s="224"/>
      <c r="BP17" s="224"/>
      <c r="BQ17" s="229">
        <v>11</v>
      </c>
      <c r="BR17" s="230"/>
      <c r="BS17" s="783"/>
      <c r="BT17" s="784"/>
      <c r="BU17" s="784"/>
      <c r="BV17" s="784"/>
      <c r="BW17" s="784"/>
      <c r="BX17" s="784"/>
      <c r="BY17" s="784"/>
      <c r="BZ17" s="784"/>
      <c r="CA17" s="784"/>
      <c r="CB17" s="784"/>
      <c r="CC17" s="784"/>
      <c r="CD17" s="784"/>
      <c r="CE17" s="784"/>
      <c r="CF17" s="784"/>
      <c r="CG17" s="785"/>
      <c r="CH17" s="786"/>
      <c r="CI17" s="787"/>
      <c r="CJ17" s="787"/>
      <c r="CK17" s="787"/>
      <c r="CL17" s="788"/>
      <c r="CM17" s="786"/>
      <c r="CN17" s="787"/>
      <c r="CO17" s="787"/>
      <c r="CP17" s="787"/>
      <c r="CQ17" s="788"/>
      <c r="CR17" s="786"/>
      <c r="CS17" s="787"/>
      <c r="CT17" s="787"/>
      <c r="CU17" s="787"/>
      <c r="CV17" s="788"/>
      <c r="CW17" s="786"/>
      <c r="CX17" s="787"/>
      <c r="CY17" s="787"/>
      <c r="CZ17" s="787"/>
      <c r="DA17" s="788"/>
      <c r="DB17" s="786"/>
      <c r="DC17" s="787"/>
      <c r="DD17" s="787"/>
      <c r="DE17" s="787"/>
      <c r="DF17" s="788"/>
      <c r="DG17" s="786"/>
      <c r="DH17" s="787"/>
      <c r="DI17" s="787"/>
      <c r="DJ17" s="787"/>
      <c r="DK17" s="788"/>
      <c r="DL17" s="786"/>
      <c r="DM17" s="787"/>
      <c r="DN17" s="787"/>
      <c r="DO17" s="787"/>
      <c r="DP17" s="788"/>
      <c r="DQ17" s="786"/>
      <c r="DR17" s="787"/>
      <c r="DS17" s="787"/>
      <c r="DT17" s="787"/>
      <c r="DU17" s="788"/>
      <c r="DV17" s="783"/>
      <c r="DW17" s="784"/>
      <c r="DX17" s="784"/>
      <c r="DY17" s="784"/>
      <c r="DZ17" s="790"/>
      <c r="EA17" s="225"/>
    </row>
    <row r="18" spans="1:131" s="226" customFormat="1" ht="26.25" customHeight="1" x14ac:dyDescent="0.2">
      <c r="A18" s="229">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1"/>
      <c r="AV18" s="781"/>
      <c r="AW18" s="781"/>
      <c r="AX18" s="781"/>
      <c r="AY18" s="782"/>
      <c r="AZ18" s="223"/>
      <c r="BA18" s="223"/>
      <c r="BB18" s="223"/>
      <c r="BC18" s="223"/>
      <c r="BD18" s="223"/>
      <c r="BE18" s="224"/>
      <c r="BF18" s="224"/>
      <c r="BG18" s="224"/>
      <c r="BH18" s="224"/>
      <c r="BI18" s="224"/>
      <c r="BJ18" s="224"/>
      <c r="BK18" s="224"/>
      <c r="BL18" s="224"/>
      <c r="BM18" s="224"/>
      <c r="BN18" s="224"/>
      <c r="BO18" s="224"/>
      <c r="BP18" s="224"/>
      <c r="BQ18" s="229">
        <v>12</v>
      </c>
      <c r="BR18" s="230"/>
      <c r="BS18" s="783"/>
      <c r="BT18" s="784"/>
      <c r="BU18" s="784"/>
      <c r="BV18" s="784"/>
      <c r="BW18" s="784"/>
      <c r="BX18" s="784"/>
      <c r="BY18" s="784"/>
      <c r="BZ18" s="784"/>
      <c r="CA18" s="784"/>
      <c r="CB18" s="784"/>
      <c r="CC18" s="784"/>
      <c r="CD18" s="784"/>
      <c r="CE18" s="784"/>
      <c r="CF18" s="784"/>
      <c r="CG18" s="785"/>
      <c r="CH18" s="786"/>
      <c r="CI18" s="787"/>
      <c r="CJ18" s="787"/>
      <c r="CK18" s="787"/>
      <c r="CL18" s="788"/>
      <c r="CM18" s="786"/>
      <c r="CN18" s="787"/>
      <c r="CO18" s="787"/>
      <c r="CP18" s="787"/>
      <c r="CQ18" s="788"/>
      <c r="CR18" s="786"/>
      <c r="CS18" s="787"/>
      <c r="CT18" s="787"/>
      <c r="CU18" s="787"/>
      <c r="CV18" s="788"/>
      <c r="CW18" s="786"/>
      <c r="CX18" s="787"/>
      <c r="CY18" s="787"/>
      <c r="CZ18" s="787"/>
      <c r="DA18" s="788"/>
      <c r="DB18" s="786"/>
      <c r="DC18" s="787"/>
      <c r="DD18" s="787"/>
      <c r="DE18" s="787"/>
      <c r="DF18" s="788"/>
      <c r="DG18" s="786"/>
      <c r="DH18" s="787"/>
      <c r="DI18" s="787"/>
      <c r="DJ18" s="787"/>
      <c r="DK18" s="788"/>
      <c r="DL18" s="786"/>
      <c r="DM18" s="787"/>
      <c r="DN18" s="787"/>
      <c r="DO18" s="787"/>
      <c r="DP18" s="788"/>
      <c r="DQ18" s="786"/>
      <c r="DR18" s="787"/>
      <c r="DS18" s="787"/>
      <c r="DT18" s="787"/>
      <c r="DU18" s="788"/>
      <c r="DV18" s="783"/>
      <c r="DW18" s="784"/>
      <c r="DX18" s="784"/>
      <c r="DY18" s="784"/>
      <c r="DZ18" s="790"/>
      <c r="EA18" s="225"/>
    </row>
    <row r="19" spans="1:131" s="226" customFormat="1" ht="26.25" customHeight="1" x14ac:dyDescent="0.2">
      <c r="A19" s="229">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1"/>
      <c r="AV19" s="781"/>
      <c r="AW19" s="781"/>
      <c r="AX19" s="781"/>
      <c r="AY19" s="782"/>
      <c r="AZ19" s="223"/>
      <c r="BA19" s="223"/>
      <c r="BB19" s="223"/>
      <c r="BC19" s="223"/>
      <c r="BD19" s="223"/>
      <c r="BE19" s="224"/>
      <c r="BF19" s="224"/>
      <c r="BG19" s="224"/>
      <c r="BH19" s="224"/>
      <c r="BI19" s="224"/>
      <c r="BJ19" s="224"/>
      <c r="BK19" s="224"/>
      <c r="BL19" s="224"/>
      <c r="BM19" s="224"/>
      <c r="BN19" s="224"/>
      <c r="BO19" s="224"/>
      <c r="BP19" s="224"/>
      <c r="BQ19" s="229">
        <v>13</v>
      </c>
      <c r="BR19" s="230"/>
      <c r="BS19" s="783"/>
      <c r="BT19" s="784"/>
      <c r="BU19" s="784"/>
      <c r="BV19" s="784"/>
      <c r="BW19" s="784"/>
      <c r="BX19" s="784"/>
      <c r="BY19" s="784"/>
      <c r="BZ19" s="784"/>
      <c r="CA19" s="784"/>
      <c r="CB19" s="784"/>
      <c r="CC19" s="784"/>
      <c r="CD19" s="784"/>
      <c r="CE19" s="784"/>
      <c r="CF19" s="784"/>
      <c r="CG19" s="785"/>
      <c r="CH19" s="786"/>
      <c r="CI19" s="787"/>
      <c r="CJ19" s="787"/>
      <c r="CK19" s="787"/>
      <c r="CL19" s="788"/>
      <c r="CM19" s="786"/>
      <c r="CN19" s="787"/>
      <c r="CO19" s="787"/>
      <c r="CP19" s="787"/>
      <c r="CQ19" s="788"/>
      <c r="CR19" s="786"/>
      <c r="CS19" s="787"/>
      <c r="CT19" s="787"/>
      <c r="CU19" s="787"/>
      <c r="CV19" s="788"/>
      <c r="CW19" s="786"/>
      <c r="CX19" s="787"/>
      <c r="CY19" s="787"/>
      <c r="CZ19" s="787"/>
      <c r="DA19" s="788"/>
      <c r="DB19" s="786"/>
      <c r="DC19" s="787"/>
      <c r="DD19" s="787"/>
      <c r="DE19" s="787"/>
      <c r="DF19" s="788"/>
      <c r="DG19" s="786"/>
      <c r="DH19" s="787"/>
      <c r="DI19" s="787"/>
      <c r="DJ19" s="787"/>
      <c r="DK19" s="788"/>
      <c r="DL19" s="786"/>
      <c r="DM19" s="787"/>
      <c r="DN19" s="787"/>
      <c r="DO19" s="787"/>
      <c r="DP19" s="788"/>
      <c r="DQ19" s="786"/>
      <c r="DR19" s="787"/>
      <c r="DS19" s="787"/>
      <c r="DT19" s="787"/>
      <c r="DU19" s="788"/>
      <c r="DV19" s="783"/>
      <c r="DW19" s="784"/>
      <c r="DX19" s="784"/>
      <c r="DY19" s="784"/>
      <c r="DZ19" s="790"/>
      <c r="EA19" s="225"/>
    </row>
    <row r="20" spans="1:131" s="226" customFormat="1" ht="26.25" customHeight="1" x14ac:dyDescent="0.2">
      <c r="A20" s="229">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1"/>
      <c r="AV20" s="781"/>
      <c r="AW20" s="781"/>
      <c r="AX20" s="781"/>
      <c r="AY20" s="782"/>
      <c r="AZ20" s="223"/>
      <c r="BA20" s="223"/>
      <c r="BB20" s="223"/>
      <c r="BC20" s="223"/>
      <c r="BD20" s="223"/>
      <c r="BE20" s="224"/>
      <c r="BF20" s="224"/>
      <c r="BG20" s="224"/>
      <c r="BH20" s="224"/>
      <c r="BI20" s="224"/>
      <c r="BJ20" s="224"/>
      <c r="BK20" s="224"/>
      <c r="BL20" s="224"/>
      <c r="BM20" s="224"/>
      <c r="BN20" s="224"/>
      <c r="BO20" s="224"/>
      <c r="BP20" s="224"/>
      <c r="BQ20" s="229">
        <v>14</v>
      </c>
      <c r="BR20" s="230"/>
      <c r="BS20" s="783"/>
      <c r="BT20" s="784"/>
      <c r="BU20" s="784"/>
      <c r="BV20" s="784"/>
      <c r="BW20" s="784"/>
      <c r="BX20" s="784"/>
      <c r="BY20" s="784"/>
      <c r="BZ20" s="784"/>
      <c r="CA20" s="784"/>
      <c r="CB20" s="784"/>
      <c r="CC20" s="784"/>
      <c r="CD20" s="784"/>
      <c r="CE20" s="784"/>
      <c r="CF20" s="784"/>
      <c r="CG20" s="785"/>
      <c r="CH20" s="786"/>
      <c r="CI20" s="787"/>
      <c r="CJ20" s="787"/>
      <c r="CK20" s="787"/>
      <c r="CL20" s="788"/>
      <c r="CM20" s="786"/>
      <c r="CN20" s="787"/>
      <c r="CO20" s="787"/>
      <c r="CP20" s="787"/>
      <c r="CQ20" s="788"/>
      <c r="CR20" s="786"/>
      <c r="CS20" s="787"/>
      <c r="CT20" s="787"/>
      <c r="CU20" s="787"/>
      <c r="CV20" s="788"/>
      <c r="CW20" s="786"/>
      <c r="CX20" s="787"/>
      <c r="CY20" s="787"/>
      <c r="CZ20" s="787"/>
      <c r="DA20" s="788"/>
      <c r="DB20" s="786"/>
      <c r="DC20" s="787"/>
      <c r="DD20" s="787"/>
      <c r="DE20" s="787"/>
      <c r="DF20" s="788"/>
      <c r="DG20" s="786"/>
      <c r="DH20" s="787"/>
      <c r="DI20" s="787"/>
      <c r="DJ20" s="787"/>
      <c r="DK20" s="788"/>
      <c r="DL20" s="786"/>
      <c r="DM20" s="787"/>
      <c r="DN20" s="787"/>
      <c r="DO20" s="787"/>
      <c r="DP20" s="788"/>
      <c r="DQ20" s="786"/>
      <c r="DR20" s="787"/>
      <c r="DS20" s="787"/>
      <c r="DT20" s="787"/>
      <c r="DU20" s="788"/>
      <c r="DV20" s="783"/>
      <c r="DW20" s="784"/>
      <c r="DX20" s="784"/>
      <c r="DY20" s="784"/>
      <c r="DZ20" s="790"/>
      <c r="EA20" s="225"/>
    </row>
    <row r="21" spans="1:131" s="226" customFormat="1" ht="26.25" customHeight="1" thickBot="1" x14ac:dyDescent="0.25">
      <c r="A21" s="229">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1"/>
      <c r="AV21" s="781"/>
      <c r="AW21" s="781"/>
      <c r="AX21" s="781"/>
      <c r="AY21" s="782"/>
      <c r="AZ21" s="223"/>
      <c r="BA21" s="223"/>
      <c r="BB21" s="223"/>
      <c r="BC21" s="223"/>
      <c r="BD21" s="223"/>
      <c r="BE21" s="224"/>
      <c r="BF21" s="224"/>
      <c r="BG21" s="224"/>
      <c r="BH21" s="224"/>
      <c r="BI21" s="224"/>
      <c r="BJ21" s="224"/>
      <c r="BK21" s="224"/>
      <c r="BL21" s="224"/>
      <c r="BM21" s="224"/>
      <c r="BN21" s="224"/>
      <c r="BO21" s="224"/>
      <c r="BP21" s="224"/>
      <c r="BQ21" s="229">
        <v>15</v>
      </c>
      <c r="BR21" s="230"/>
      <c r="BS21" s="783"/>
      <c r="BT21" s="784"/>
      <c r="BU21" s="784"/>
      <c r="BV21" s="784"/>
      <c r="BW21" s="784"/>
      <c r="BX21" s="784"/>
      <c r="BY21" s="784"/>
      <c r="BZ21" s="784"/>
      <c r="CA21" s="784"/>
      <c r="CB21" s="784"/>
      <c r="CC21" s="784"/>
      <c r="CD21" s="784"/>
      <c r="CE21" s="784"/>
      <c r="CF21" s="784"/>
      <c r="CG21" s="785"/>
      <c r="CH21" s="786"/>
      <c r="CI21" s="787"/>
      <c r="CJ21" s="787"/>
      <c r="CK21" s="787"/>
      <c r="CL21" s="788"/>
      <c r="CM21" s="786"/>
      <c r="CN21" s="787"/>
      <c r="CO21" s="787"/>
      <c r="CP21" s="787"/>
      <c r="CQ21" s="788"/>
      <c r="CR21" s="786"/>
      <c r="CS21" s="787"/>
      <c r="CT21" s="787"/>
      <c r="CU21" s="787"/>
      <c r="CV21" s="788"/>
      <c r="CW21" s="786"/>
      <c r="CX21" s="787"/>
      <c r="CY21" s="787"/>
      <c r="CZ21" s="787"/>
      <c r="DA21" s="788"/>
      <c r="DB21" s="786"/>
      <c r="DC21" s="787"/>
      <c r="DD21" s="787"/>
      <c r="DE21" s="787"/>
      <c r="DF21" s="788"/>
      <c r="DG21" s="786"/>
      <c r="DH21" s="787"/>
      <c r="DI21" s="787"/>
      <c r="DJ21" s="787"/>
      <c r="DK21" s="788"/>
      <c r="DL21" s="786"/>
      <c r="DM21" s="787"/>
      <c r="DN21" s="787"/>
      <c r="DO21" s="787"/>
      <c r="DP21" s="788"/>
      <c r="DQ21" s="786"/>
      <c r="DR21" s="787"/>
      <c r="DS21" s="787"/>
      <c r="DT21" s="787"/>
      <c r="DU21" s="788"/>
      <c r="DV21" s="783"/>
      <c r="DW21" s="784"/>
      <c r="DX21" s="784"/>
      <c r="DY21" s="784"/>
      <c r="DZ21" s="790"/>
      <c r="EA21" s="225"/>
    </row>
    <row r="22" spans="1:131" s="226" customFormat="1" ht="26.25" customHeight="1" x14ac:dyDescent="0.2">
      <c r="A22" s="229">
        <v>16</v>
      </c>
      <c r="B22" s="749"/>
      <c r="C22" s="750"/>
      <c r="D22" s="750"/>
      <c r="E22" s="750"/>
      <c r="F22" s="750"/>
      <c r="G22" s="750"/>
      <c r="H22" s="750"/>
      <c r="I22" s="750"/>
      <c r="J22" s="750"/>
      <c r="K22" s="750"/>
      <c r="L22" s="750"/>
      <c r="M22" s="750"/>
      <c r="N22" s="750"/>
      <c r="O22" s="750"/>
      <c r="P22" s="751"/>
      <c r="Q22" s="802"/>
      <c r="R22" s="803"/>
      <c r="S22" s="803"/>
      <c r="T22" s="803"/>
      <c r="U22" s="803"/>
      <c r="V22" s="803"/>
      <c r="W22" s="803"/>
      <c r="X22" s="803"/>
      <c r="Y22" s="803"/>
      <c r="Z22" s="803"/>
      <c r="AA22" s="803"/>
      <c r="AB22" s="803"/>
      <c r="AC22" s="803"/>
      <c r="AD22" s="803"/>
      <c r="AE22" s="804"/>
      <c r="AF22" s="755"/>
      <c r="AG22" s="756"/>
      <c r="AH22" s="756"/>
      <c r="AI22" s="756"/>
      <c r="AJ22" s="757"/>
      <c r="AK22" s="805"/>
      <c r="AL22" s="806"/>
      <c r="AM22" s="806"/>
      <c r="AN22" s="806"/>
      <c r="AO22" s="806"/>
      <c r="AP22" s="806"/>
      <c r="AQ22" s="806"/>
      <c r="AR22" s="806"/>
      <c r="AS22" s="806"/>
      <c r="AT22" s="806"/>
      <c r="AU22" s="807"/>
      <c r="AV22" s="807"/>
      <c r="AW22" s="807"/>
      <c r="AX22" s="807"/>
      <c r="AY22" s="808"/>
      <c r="AZ22" s="809" t="s">
        <v>395</v>
      </c>
      <c r="BA22" s="809"/>
      <c r="BB22" s="809"/>
      <c r="BC22" s="809"/>
      <c r="BD22" s="810"/>
      <c r="BE22" s="224"/>
      <c r="BF22" s="224"/>
      <c r="BG22" s="224"/>
      <c r="BH22" s="224"/>
      <c r="BI22" s="224"/>
      <c r="BJ22" s="224"/>
      <c r="BK22" s="224"/>
      <c r="BL22" s="224"/>
      <c r="BM22" s="224"/>
      <c r="BN22" s="224"/>
      <c r="BO22" s="224"/>
      <c r="BP22" s="224"/>
      <c r="BQ22" s="229">
        <v>16</v>
      </c>
      <c r="BR22" s="230"/>
      <c r="BS22" s="783"/>
      <c r="BT22" s="784"/>
      <c r="BU22" s="784"/>
      <c r="BV22" s="784"/>
      <c r="BW22" s="784"/>
      <c r="BX22" s="784"/>
      <c r="BY22" s="784"/>
      <c r="BZ22" s="784"/>
      <c r="CA22" s="784"/>
      <c r="CB22" s="784"/>
      <c r="CC22" s="784"/>
      <c r="CD22" s="784"/>
      <c r="CE22" s="784"/>
      <c r="CF22" s="784"/>
      <c r="CG22" s="785"/>
      <c r="CH22" s="786"/>
      <c r="CI22" s="787"/>
      <c r="CJ22" s="787"/>
      <c r="CK22" s="787"/>
      <c r="CL22" s="788"/>
      <c r="CM22" s="786"/>
      <c r="CN22" s="787"/>
      <c r="CO22" s="787"/>
      <c r="CP22" s="787"/>
      <c r="CQ22" s="788"/>
      <c r="CR22" s="786"/>
      <c r="CS22" s="787"/>
      <c r="CT22" s="787"/>
      <c r="CU22" s="787"/>
      <c r="CV22" s="788"/>
      <c r="CW22" s="786"/>
      <c r="CX22" s="787"/>
      <c r="CY22" s="787"/>
      <c r="CZ22" s="787"/>
      <c r="DA22" s="788"/>
      <c r="DB22" s="786"/>
      <c r="DC22" s="787"/>
      <c r="DD22" s="787"/>
      <c r="DE22" s="787"/>
      <c r="DF22" s="788"/>
      <c r="DG22" s="786"/>
      <c r="DH22" s="787"/>
      <c r="DI22" s="787"/>
      <c r="DJ22" s="787"/>
      <c r="DK22" s="788"/>
      <c r="DL22" s="786"/>
      <c r="DM22" s="787"/>
      <c r="DN22" s="787"/>
      <c r="DO22" s="787"/>
      <c r="DP22" s="788"/>
      <c r="DQ22" s="786"/>
      <c r="DR22" s="787"/>
      <c r="DS22" s="787"/>
      <c r="DT22" s="787"/>
      <c r="DU22" s="788"/>
      <c r="DV22" s="783"/>
      <c r="DW22" s="784"/>
      <c r="DX22" s="784"/>
      <c r="DY22" s="784"/>
      <c r="DZ22" s="790"/>
      <c r="EA22" s="225"/>
    </row>
    <row r="23" spans="1:131" s="226" customFormat="1" ht="26.25" customHeight="1" thickBot="1" x14ac:dyDescent="0.25">
      <c r="A23" s="231" t="s">
        <v>396</v>
      </c>
      <c r="B23" s="792" t="s">
        <v>397</v>
      </c>
      <c r="C23" s="793"/>
      <c r="D23" s="793"/>
      <c r="E23" s="793"/>
      <c r="F23" s="793"/>
      <c r="G23" s="793"/>
      <c r="H23" s="793"/>
      <c r="I23" s="793"/>
      <c r="J23" s="793"/>
      <c r="K23" s="793"/>
      <c r="L23" s="793"/>
      <c r="M23" s="793"/>
      <c r="N23" s="793"/>
      <c r="O23" s="793"/>
      <c r="P23" s="794"/>
      <c r="Q23" s="795">
        <v>19061</v>
      </c>
      <c r="R23" s="796"/>
      <c r="S23" s="796"/>
      <c r="T23" s="796"/>
      <c r="U23" s="796"/>
      <c r="V23" s="796">
        <v>18220</v>
      </c>
      <c r="W23" s="796"/>
      <c r="X23" s="796"/>
      <c r="Y23" s="796"/>
      <c r="Z23" s="796"/>
      <c r="AA23" s="796">
        <v>840</v>
      </c>
      <c r="AB23" s="796"/>
      <c r="AC23" s="796"/>
      <c r="AD23" s="796"/>
      <c r="AE23" s="797"/>
      <c r="AF23" s="798">
        <v>805</v>
      </c>
      <c r="AG23" s="796"/>
      <c r="AH23" s="796"/>
      <c r="AI23" s="796"/>
      <c r="AJ23" s="799"/>
      <c r="AK23" s="800"/>
      <c r="AL23" s="801"/>
      <c r="AM23" s="801"/>
      <c r="AN23" s="801"/>
      <c r="AO23" s="801"/>
      <c r="AP23" s="796">
        <v>16478</v>
      </c>
      <c r="AQ23" s="796"/>
      <c r="AR23" s="796"/>
      <c r="AS23" s="796"/>
      <c r="AT23" s="796"/>
      <c r="AU23" s="812"/>
      <c r="AV23" s="812"/>
      <c r="AW23" s="812"/>
      <c r="AX23" s="812"/>
      <c r="AY23" s="813"/>
      <c r="AZ23" s="814" t="s">
        <v>132</v>
      </c>
      <c r="BA23" s="815"/>
      <c r="BB23" s="815"/>
      <c r="BC23" s="815"/>
      <c r="BD23" s="816"/>
      <c r="BE23" s="224"/>
      <c r="BF23" s="224"/>
      <c r="BG23" s="224"/>
      <c r="BH23" s="224"/>
      <c r="BI23" s="224"/>
      <c r="BJ23" s="224"/>
      <c r="BK23" s="224"/>
      <c r="BL23" s="224"/>
      <c r="BM23" s="224"/>
      <c r="BN23" s="224"/>
      <c r="BO23" s="224"/>
      <c r="BP23" s="224"/>
      <c r="BQ23" s="229">
        <v>17</v>
      </c>
      <c r="BR23" s="230"/>
      <c r="BS23" s="783"/>
      <c r="BT23" s="784"/>
      <c r="BU23" s="784"/>
      <c r="BV23" s="784"/>
      <c r="BW23" s="784"/>
      <c r="BX23" s="784"/>
      <c r="BY23" s="784"/>
      <c r="BZ23" s="784"/>
      <c r="CA23" s="784"/>
      <c r="CB23" s="784"/>
      <c r="CC23" s="784"/>
      <c r="CD23" s="784"/>
      <c r="CE23" s="784"/>
      <c r="CF23" s="784"/>
      <c r="CG23" s="785"/>
      <c r="CH23" s="786"/>
      <c r="CI23" s="787"/>
      <c r="CJ23" s="787"/>
      <c r="CK23" s="787"/>
      <c r="CL23" s="788"/>
      <c r="CM23" s="786"/>
      <c r="CN23" s="787"/>
      <c r="CO23" s="787"/>
      <c r="CP23" s="787"/>
      <c r="CQ23" s="788"/>
      <c r="CR23" s="786"/>
      <c r="CS23" s="787"/>
      <c r="CT23" s="787"/>
      <c r="CU23" s="787"/>
      <c r="CV23" s="788"/>
      <c r="CW23" s="786"/>
      <c r="CX23" s="787"/>
      <c r="CY23" s="787"/>
      <c r="CZ23" s="787"/>
      <c r="DA23" s="788"/>
      <c r="DB23" s="786"/>
      <c r="DC23" s="787"/>
      <c r="DD23" s="787"/>
      <c r="DE23" s="787"/>
      <c r="DF23" s="788"/>
      <c r="DG23" s="786"/>
      <c r="DH23" s="787"/>
      <c r="DI23" s="787"/>
      <c r="DJ23" s="787"/>
      <c r="DK23" s="788"/>
      <c r="DL23" s="786"/>
      <c r="DM23" s="787"/>
      <c r="DN23" s="787"/>
      <c r="DO23" s="787"/>
      <c r="DP23" s="788"/>
      <c r="DQ23" s="786"/>
      <c r="DR23" s="787"/>
      <c r="DS23" s="787"/>
      <c r="DT23" s="787"/>
      <c r="DU23" s="788"/>
      <c r="DV23" s="783"/>
      <c r="DW23" s="784"/>
      <c r="DX23" s="784"/>
      <c r="DY23" s="784"/>
      <c r="DZ23" s="790"/>
      <c r="EA23" s="225"/>
    </row>
    <row r="24" spans="1:131" s="226" customFormat="1" ht="26.25" customHeight="1" x14ac:dyDescent="0.2">
      <c r="A24" s="811" t="s">
        <v>398</v>
      </c>
      <c r="B24" s="811"/>
      <c r="C24" s="811"/>
      <c r="D24" s="811"/>
      <c r="E24" s="811"/>
      <c r="F24" s="811"/>
      <c r="G24" s="811"/>
      <c r="H24" s="811"/>
      <c r="I24" s="811"/>
      <c r="J24" s="811"/>
      <c r="K24" s="811"/>
      <c r="L24" s="811"/>
      <c r="M24" s="811"/>
      <c r="N24" s="811"/>
      <c r="O24" s="811"/>
      <c r="P24" s="811"/>
      <c r="Q24" s="811"/>
      <c r="R24" s="811"/>
      <c r="S24" s="811"/>
      <c r="T24" s="811"/>
      <c r="U24" s="811"/>
      <c r="V24" s="811"/>
      <c r="W24" s="811"/>
      <c r="X24" s="811"/>
      <c r="Y24" s="811"/>
      <c r="Z24" s="811"/>
      <c r="AA24" s="811"/>
      <c r="AB24" s="811"/>
      <c r="AC24" s="811"/>
      <c r="AD24" s="811"/>
      <c r="AE24" s="811"/>
      <c r="AF24" s="811"/>
      <c r="AG24" s="811"/>
      <c r="AH24" s="811"/>
      <c r="AI24" s="811"/>
      <c r="AJ24" s="811"/>
      <c r="AK24" s="811"/>
      <c r="AL24" s="811"/>
      <c r="AM24" s="811"/>
      <c r="AN24" s="811"/>
      <c r="AO24" s="811"/>
      <c r="AP24" s="811"/>
      <c r="AQ24" s="811"/>
      <c r="AR24" s="811"/>
      <c r="AS24" s="811"/>
      <c r="AT24" s="811"/>
      <c r="AU24" s="811"/>
      <c r="AV24" s="811"/>
      <c r="AW24" s="811"/>
      <c r="AX24" s="811"/>
      <c r="AY24" s="811"/>
      <c r="AZ24" s="223"/>
      <c r="BA24" s="223"/>
      <c r="BB24" s="223"/>
      <c r="BC24" s="223"/>
      <c r="BD24" s="223"/>
      <c r="BE24" s="224"/>
      <c r="BF24" s="224"/>
      <c r="BG24" s="224"/>
      <c r="BH24" s="224"/>
      <c r="BI24" s="224"/>
      <c r="BJ24" s="224"/>
      <c r="BK24" s="224"/>
      <c r="BL24" s="224"/>
      <c r="BM24" s="224"/>
      <c r="BN24" s="224"/>
      <c r="BO24" s="224"/>
      <c r="BP24" s="224"/>
      <c r="BQ24" s="229">
        <v>18</v>
      </c>
      <c r="BR24" s="230"/>
      <c r="BS24" s="783"/>
      <c r="BT24" s="784"/>
      <c r="BU24" s="784"/>
      <c r="BV24" s="784"/>
      <c r="BW24" s="784"/>
      <c r="BX24" s="784"/>
      <c r="BY24" s="784"/>
      <c r="BZ24" s="784"/>
      <c r="CA24" s="784"/>
      <c r="CB24" s="784"/>
      <c r="CC24" s="784"/>
      <c r="CD24" s="784"/>
      <c r="CE24" s="784"/>
      <c r="CF24" s="784"/>
      <c r="CG24" s="785"/>
      <c r="CH24" s="786"/>
      <c r="CI24" s="787"/>
      <c r="CJ24" s="787"/>
      <c r="CK24" s="787"/>
      <c r="CL24" s="788"/>
      <c r="CM24" s="786"/>
      <c r="CN24" s="787"/>
      <c r="CO24" s="787"/>
      <c r="CP24" s="787"/>
      <c r="CQ24" s="788"/>
      <c r="CR24" s="786"/>
      <c r="CS24" s="787"/>
      <c r="CT24" s="787"/>
      <c r="CU24" s="787"/>
      <c r="CV24" s="788"/>
      <c r="CW24" s="786"/>
      <c r="CX24" s="787"/>
      <c r="CY24" s="787"/>
      <c r="CZ24" s="787"/>
      <c r="DA24" s="788"/>
      <c r="DB24" s="786"/>
      <c r="DC24" s="787"/>
      <c r="DD24" s="787"/>
      <c r="DE24" s="787"/>
      <c r="DF24" s="788"/>
      <c r="DG24" s="786"/>
      <c r="DH24" s="787"/>
      <c r="DI24" s="787"/>
      <c r="DJ24" s="787"/>
      <c r="DK24" s="788"/>
      <c r="DL24" s="786"/>
      <c r="DM24" s="787"/>
      <c r="DN24" s="787"/>
      <c r="DO24" s="787"/>
      <c r="DP24" s="788"/>
      <c r="DQ24" s="786"/>
      <c r="DR24" s="787"/>
      <c r="DS24" s="787"/>
      <c r="DT24" s="787"/>
      <c r="DU24" s="788"/>
      <c r="DV24" s="783"/>
      <c r="DW24" s="784"/>
      <c r="DX24" s="784"/>
      <c r="DY24" s="784"/>
      <c r="DZ24" s="790"/>
      <c r="EA24" s="225"/>
    </row>
    <row r="25" spans="1:131" ht="26.25" customHeight="1" thickBot="1" x14ac:dyDescent="0.25">
      <c r="A25" s="739" t="s">
        <v>399</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23"/>
      <c r="BK25" s="223"/>
      <c r="BL25" s="223"/>
      <c r="BM25" s="223"/>
      <c r="BN25" s="223"/>
      <c r="BO25" s="232"/>
      <c r="BP25" s="232"/>
      <c r="BQ25" s="229">
        <v>19</v>
      </c>
      <c r="BR25" s="230"/>
      <c r="BS25" s="783"/>
      <c r="BT25" s="784"/>
      <c r="BU25" s="784"/>
      <c r="BV25" s="784"/>
      <c r="BW25" s="784"/>
      <c r="BX25" s="784"/>
      <c r="BY25" s="784"/>
      <c r="BZ25" s="784"/>
      <c r="CA25" s="784"/>
      <c r="CB25" s="784"/>
      <c r="CC25" s="784"/>
      <c r="CD25" s="784"/>
      <c r="CE25" s="784"/>
      <c r="CF25" s="784"/>
      <c r="CG25" s="785"/>
      <c r="CH25" s="786"/>
      <c r="CI25" s="787"/>
      <c r="CJ25" s="787"/>
      <c r="CK25" s="787"/>
      <c r="CL25" s="788"/>
      <c r="CM25" s="786"/>
      <c r="CN25" s="787"/>
      <c r="CO25" s="787"/>
      <c r="CP25" s="787"/>
      <c r="CQ25" s="788"/>
      <c r="CR25" s="786"/>
      <c r="CS25" s="787"/>
      <c r="CT25" s="787"/>
      <c r="CU25" s="787"/>
      <c r="CV25" s="788"/>
      <c r="CW25" s="786"/>
      <c r="CX25" s="787"/>
      <c r="CY25" s="787"/>
      <c r="CZ25" s="787"/>
      <c r="DA25" s="788"/>
      <c r="DB25" s="786"/>
      <c r="DC25" s="787"/>
      <c r="DD25" s="787"/>
      <c r="DE25" s="787"/>
      <c r="DF25" s="788"/>
      <c r="DG25" s="786"/>
      <c r="DH25" s="787"/>
      <c r="DI25" s="787"/>
      <c r="DJ25" s="787"/>
      <c r="DK25" s="788"/>
      <c r="DL25" s="786"/>
      <c r="DM25" s="787"/>
      <c r="DN25" s="787"/>
      <c r="DO25" s="787"/>
      <c r="DP25" s="788"/>
      <c r="DQ25" s="786"/>
      <c r="DR25" s="787"/>
      <c r="DS25" s="787"/>
      <c r="DT25" s="787"/>
      <c r="DU25" s="788"/>
      <c r="DV25" s="783"/>
      <c r="DW25" s="784"/>
      <c r="DX25" s="784"/>
      <c r="DY25" s="784"/>
      <c r="DZ25" s="790"/>
      <c r="EA25" s="221"/>
    </row>
    <row r="26" spans="1:131" ht="26.25" customHeight="1" x14ac:dyDescent="0.2">
      <c r="A26" s="729" t="s">
        <v>374</v>
      </c>
      <c r="B26" s="730"/>
      <c r="C26" s="730"/>
      <c r="D26" s="730"/>
      <c r="E26" s="730"/>
      <c r="F26" s="730"/>
      <c r="G26" s="730"/>
      <c r="H26" s="730"/>
      <c r="I26" s="730"/>
      <c r="J26" s="730"/>
      <c r="K26" s="730"/>
      <c r="L26" s="730"/>
      <c r="M26" s="730"/>
      <c r="N26" s="730"/>
      <c r="O26" s="730"/>
      <c r="P26" s="731"/>
      <c r="Q26" s="725" t="s">
        <v>400</v>
      </c>
      <c r="R26" s="721"/>
      <c r="S26" s="721"/>
      <c r="T26" s="721"/>
      <c r="U26" s="722"/>
      <c r="V26" s="725" t="s">
        <v>401</v>
      </c>
      <c r="W26" s="721"/>
      <c r="X26" s="721"/>
      <c r="Y26" s="721"/>
      <c r="Z26" s="722"/>
      <c r="AA26" s="725" t="s">
        <v>402</v>
      </c>
      <c r="AB26" s="721"/>
      <c r="AC26" s="721"/>
      <c r="AD26" s="721"/>
      <c r="AE26" s="721"/>
      <c r="AF26" s="817" t="s">
        <v>403</v>
      </c>
      <c r="AG26" s="818"/>
      <c r="AH26" s="818"/>
      <c r="AI26" s="818"/>
      <c r="AJ26" s="819"/>
      <c r="AK26" s="721" t="s">
        <v>404</v>
      </c>
      <c r="AL26" s="721"/>
      <c r="AM26" s="721"/>
      <c r="AN26" s="721"/>
      <c r="AO26" s="722"/>
      <c r="AP26" s="725" t="s">
        <v>405</v>
      </c>
      <c r="AQ26" s="721"/>
      <c r="AR26" s="721"/>
      <c r="AS26" s="721"/>
      <c r="AT26" s="722"/>
      <c r="AU26" s="725" t="s">
        <v>406</v>
      </c>
      <c r="AV26" s="721"/>
      <c r="AW26" s="721"/>
      <c r="AX26" s="721"/>
      <c r="AY26" s="722"/>
      <c r="AZ26" s="725" t="s">
        <v>407</v>
      </c>
      <c r="BA26" s="721"/>
      <c r="BB26" s="721"/>
      <c r="BC26" s="721"/>
      <c r="BD26" s="722"/>
      <c r="BE26" s="725" t="s">
        <v>381</v>
      </c>
      <c r="BF26" s="721"/>
      <c r="BG26" s="721"/>
      <c r="BH26" s="721"/>
      <c r="BI26" s="727"/>
      <c r="BJ26" s="223"/>
      <c r="BK26" s="223"/>
      <c r="BL26" s="223"/>
      <c r="BM26" s="223"/>
      <c r="BN26" s="223"/>
      <c r="BO26" s="232"/>
      <c r="BP26" s="232"/>
      <c r="BQ26" s="229">
        <v>20</v>
      </c>
      <c r="BR26" s="230"/>
      <c r="BS26" s="783"/>
      <c r="BT26" s="784"/>
      <c r="BU26" s="784"/>
      <c r="BV26" s="784"/>
      <c r="BW26" s="784"/>
      <c r="BX26" s="784"/>
      <c r="BY26" s="784"/>
      <c r="BZ26" s="784"/>
      <c r="CA26" s="784"/>
      <c r="CB26" s="784"/>
      <c r="CC26" s="784"/>
      <c r="CD26" s="784"/>
      <c r="CE26" s="784"/>
      <c r="CF26" s="784"/>
      <c r="CG26" s="785"/>
      <c r="CH26" s="786"/>
      <c r="CI26" s="787"/>
      <c r="CJ26" s="787"/>
      <c r="CK26" s="787"/>
      <c r="CL26" s="788"/>
      <c r="CM26" s="786"/>
      <c r="CN26" s="787"/>
      <c r="CO26" s="787"/>
      <c r="CP26" s="787"/>
      <c r="CQ26" s="788"/>
      <c r="CR26" s="786"/>
      <c r="CS26" s="787"/>
      <c r="CT26" s="787"/>
      <c r="CU26" s="787"/>
      <c r="CV26" s="788"/>
      <c r="CW26" s="786"/>
      <c r="CX26" s="787"/>
      <c r="CY26" s="787"/>
      <c r="CZ26" s="787"/>
      <c r="DA26" s="788"/>
      <c r="DB26" s="786"/>
      <c r="DC26" s="787"/>
      <c r="DD26" s="787"/>
      <c r="DE26" s="787"/>
      <c r="DF26" s="788"/>
      <c r="DG26" s="786"/>
      <c r="DH26" s="787"/>
      <c r="DI26" s="787"/>
      <c r="DJ26" s="787"/>
      <c r="DK26" s="788"/>
      <c r="DL26" s="786"/>
      <c r="DM26" s="787"/>
      <c r="DN26" s="787"/>
      <c r="DO26" s="787"/>
      <c r="DP26" s="788"/>
      <c r="DQ26" s="786"/>
      <c r="DR26" s="787"/>
      <c r="DS26" s="787"/>
      <c r="DT26" s="787"/>
      <c r="DU26" s="788"/>
      <c r="DV26" s="783"/>
      <c r="DW26" s="784"/>
      <c r="DX26" s="784"/>
      <c r="DY26" s="784"/>
      <c r="DZ26" s="790"/>
      <c r="EA26" s="221"/>
    </row>
    <row r="27" spans="1:131" ht="26.25" customHeight="1" thickBot="1" x14ac:dyDescent="0.25">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20"/>
      <c r="AG27" s="821"/>
      <c r="AH27" s="821"/>
      <c r="AI27" s="821"/>
      <c r="AJ27" s="822"/>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23"/>
      <c r="BK27" s="223"/>
      <c r="BL27" s="223"/>
      <c r="BM27" s="223"/>
      <c r="BN27" s="223"/>
      <c r="BO27" s="232"/>
      <c r="BP27" s="232"/>
      <c r="BQ27" s="229">
        <v>21</v>
      </c>
      <c r="BR27" s="230"/>
      <c r="BS27" s="783"/>
      <c r="BT27" s="784"/>
      <c r="BU27" s="784"/>
      <c r="BV27" s="784"/>
      <c r="BW27" s="784"/>
      <c r="BX27" s="784"/>
      <c r="BY27" s="784"/>
      <c r="BZ27" s="784"/>
      <c r="CA27" s="784"/>
      <c r="CB27" s="784"/>
      <c r="CC27" s="784"/>
      <c r="CD27" s="784"/>
      <c r="CE27" s="784"/>
      <c r="CF27" s="784"/>
      <c r="CG27" s="785"/>
      <c r="CH27" s="786"/>
      <c r="CI27" s="787"/>
      <c r="CJ27" s="787"/>
      <c r="CK27" s="787"/>
      <c r="CL27" s="788"/>
      <c r="CM27" s="786"/>
      <c r="CN27" s="787"/>
      <c r="CO27" s="787"/>
      <c r="CP27" s="787"/>
      <c r="CQ27" s="788"/>
      <c r="CR27" s="786"/>
      <c r="CS27" s="787"/>
      <c r="CT27" s="787"/>
      <c r="CU27" s="787"/>
      <c r="CV27" s="788"/>
      <c r="CW27" s="786"/>
      <c r="CX27" s="787"/>
      <c r="CY27" s="787"/>
      <c r="CZ27" s="787"/>
      <c r="DA27" s="788"/>
      <c r="DB27" s="786"/>
      <c r="DC27" s="787"/>
      <c r="DD27" s="787"/>
      <c r="DE27" s="787"/>
      <c r="DF27" s="788"/>
      <c r="DG27" s="786"/>
      <c r="DH27" s="787"/>
      <c r="DI27" s="787"/>
      <c r="DJ27" s="787"/>
      <c r="DK27" s="788"/>
      <c r="DL27" s="786"/>
      <c r="DM27" s="787"/>
      <c r="DN27" s="787"/>
      <c r="DO27" s="787"/>
      <c r="DP27" s="788"/>
      <c r="DQ27" s="786"/>
      <c r="DR27" s="787"/>
      <c r="DS27" s="787"/>
      <c r="DT27" s="787"/>
      <c r="DU27" s="788"/>
      <c r="DV27" s="783"/>
      <c r="DW27" s="784"/>
      <c r="DX27" s="784"/>
      <c r="DY27" s="784"/>
      <c r="DZ27" s="790"/>
      <c r="EA27" s="221"/>
    </row>
    <row r="28" spans="1:131" ht="26.25" customHeight="1" thickTop="1" x14ac:dyDescent="0.2">
      <c r="A28" s="233">
        <v>1</v>
      </c>
      <c r="B28" s="761" t="s">
        <v>408</v>
      </c>
      <c r="C28" s="762"/>
      <c r="D28" s="762"/>
      <c r="E28" s="762"/>
      <c r="F28" s="762"/>
      <c r="G28" s="762"/>
      <c r="H28" s="762"/>
      <c r="I28" s="762"/>
      <c r="J28" s="762"/>
      <c r="K28" s="762"/>
      <c r="L28" s="762"/>
      <c r="M28" s="762"/>
      <c r="N28" s="762"/>
      <c r="O28" s="762"/>
      <c r="P28" s="763"/>
      <c r="Q28" s="825">
        <v>4381</v>
      </c>
      <c r="R28" s="826"/>
      <c r="S28" s="826"/>
      <c r="T28" s="826"/>
      <c r="U28" s="826"/>
      <c r="V28" s="826">
        <v>4193</v>
      </c>
      <c r="W28" s="826"/>
      <c r="X28" s="826"/>
      <c r="Y28" s="826"/>
      <c r="Z28" s="826"/>
      <c r="AA28" s="826">
        <v>188</v>
      </c>
      <c r="AB28" s="826"/>
      <c r="AC28" s="826"/>
      <c r="AD28" s="826"/>
      <c r="AE28" s="827"/>
      <c r="AF28" s="828">
        <v>188</v>
      </c>
      <c r="AG28" s="826"/>
      <c r="AH28" s="826"/>
      <c r="AI28" s="826"/>
      <c r="AJ28" s="829"/>
      <c r="AK28" s="830">
        <v>288</v>
      </c>
      <c r="AL28" s="831"/>
      <c r="AM28" s="831"/>
      <c r="AN28" s="831"/>
      <c r="AO28" s="831"/>
      <c r="AP28" s="832" t="s">
        <v>583</v>
      </c>
      <c r="AQ28" s="831"/>
      <c r="AR28" s="831"/>
      <c r="AS28" s="831"/>
      <c r="AT28" s="831"/>
      <c r="AU28" s="832" t="s">
        <v>583</v>
      </c>
      <c r="AV28" s="831"/>
      <c r="AW28" s="831"/>
      <c r="AX28" s="831"/>
      <c r="AY28" s="831"/>
      <c r="AZ28" s="833" t="s">
        <v>583</v>
      </c>
      <c r="BA28" s="834"/>
      <c r="BB28" s="834"/>
      <c r="BC28" s="834"/>
      <c r="BD28" s="834"/>
      <c r="BE28" s="823"/>
      <c r="BF28" s="823"/>
      <c r="BG28" s="823"/>
      <c r="BH28" s="823"/>
      <c r="BI28" s="824"/>
      <c r="BJ28" s="223"/>
      <c r="BK28" s="223"/>
      <c r="BL28" s="223"/>
      <c r="BM28" s="223"/>
      <c r="BN28" s="223"/>
      <c r="BO28" s="232"/>
      <c r="BP28" s="232"/>
      <c r="BQ28" s="229">
        <v>22</v>
      </c>
      <c r="BR28" s="230"/>
      <c r="BS28" s="783"/>
      <c r="BT28" s="784"/>
      <c r="BU28" s="784"/>
      <c r="BV28" s="784"/>
      <c r="BW28" s="784"/>
      <c r="BX28" s="784"/>
      <c r="BY28" s="784"/>
      <c r="BZ28" s="784"/>
      <c r="CA28" s="784"/>
      <c r="CB28" s="784"/>
      <c r="CC28" s="784"/>
      <c r="CD28" s="784"/>
      <c r="CE28" s="784"/>
      <c r="CF28" s="784"/>
      <c r="CG28" s="785"/>
      <c r="CH28" s="786"/>
      <c r="CI28" s="787"/>
      <c r="CJ28" s="787"/>
      <c r="CK28" s="787"/>
      <c r="CL28" s="788"/>
      <c r="CM28" s="786"/>
      <c r="CN28" s="787"/>
      <c r="CO28" s="787"/>
      <c r="CP28" s="787"/>
      <c r="CQ28" s="788"/>
      <c r="CR28" s="786"/>
      <c r="CS28" s="787"/>
      <c r="CT28" s="787"/>
      <c r="CU28" s="787"/>
      <c r="CV28" s="788"/>
      <c r="CW28" s="786"/>
      <c r="CX28" s="787"/>
      <c r="CY28" s="787"/>
      <c r="CZ28" s="787"/>
      <c r="DA28" s="788"/>
      <c r="DB28" s="786"/>
      <c r="DC28" s="787"/>
      <c r="DD28" s="787"/>
      <c r="DE28" s="787"/>
      <c r="DF28" s="788"/>
      <c r="DG28" s="786"/>
      <c r="DH28" s="787"/>
      <c r="DI28" s="787"/>
      <c r="DJ28" s="787"/>
      <c r="DK28" s="788"/>
      <c r="DL28" s="786"/>
      <c r="DM28" s="787"/>
      <c r="DN28" s="787"/>
      <c r="DO28" s="787"/>
      <c r="DP28" s="788"/>
      <c r="DQ28" s="786"/>
      <c r="DR28" s="787"/>
      <c r="DS28" s="787"/>
      <c r="DT28" s="787"/>
      <c r="DU28" s="788"/>
      <c r="DV28" s="783"/>
      <c r="DW28" s="784"/>
      <c r="DX28" s="784"/>
      <c r="DY28" s="784"/>
      <c r="DZ28" s="790"/>
      <c r="EA28" s="221"/>
    </row>
    <row r="29" spans="1:131" ht="26.25" customHeight="1" x14ac:dyDescent="0.2">
      <c r="A29" s="233">
        <v>2</v>
      </c>
      <c r="B29" s="749" t="s">
        <v>409</v>
      </c>
      <c r="C29" s="750"/>
      <c r="D29" s="750"/>
      <c r="E29" s="750"/>
      <c r="F29" s="750"/>
      <c r="G29" s="750"/>
      <c r="H29" s="750"/>
      <c r="I29" s="750"/>
      <c r="J29" s="750"/>
      <c r="K29" s="750"/>
      <c r="L29" s="750"/>
      <c r="M29" s="750"/>
      <c r="N29" s="750"/>
      <c r="O29" s="750"/>
      <c r="P29" s="751"/>
      <c r="Q29" s="752">
        <v>3828</v>
      </c>
      <c r="R29" s="753"/>
      <c r="S29" s="753"/>
      <c r="T29" s="753"/>
      <c r="U29" s="753"/>
      <c r="V29" s="753">
        <v>3405</v>
      </c>
      <c r="W29" s="753"/>
      <c r="X29" s="753"/>
      <c r="Y29" s="753"/>
      <c r="Z29" s="753"/>
      <c r="AA29" s="753">
        <v>423</v>
      </c>
      <c r="AB29" s="753"/>
      <c r="AC29" s="753"/>
      <c r="AD29" s="753"/>
      <c r="AE29" s="754"/>
      <c r="AF29" s="755">
        <v>423</v>
      </c>
      <c r="AG29" s="756"/>
      <c r="AH29" s="756"/>
      <c r="AI29" s="756"/>
      <c r="AJ29" s="757"/>
      <c r="AK29" s="843">
        <v>475</v>
      </c>
      <c r="AL29" s="836"/>
      <c r="AM29" s="836"/>
      <c r="AN29" s="836"/>
      <c r="AO29" s="836"/>
      <c r="AP29" s="835" t="s">
        <v>583</v>
      </c>
      <c r="AQ29" s="836"/>
      <c r="AR29" s="836"/>
      <c r="AS29" s="836"/>
      <c r="AT29" s="836"/>
      <c r="AU29" s="835" t="s">
        <v>583</v>
      </c>
      <c r="AV29" s="836"/>
      <c r="AW29" s="836"/>
      <c r="AX29" s="836"/>
      <c r="AY29" s="836"/>
      <c r="AZ29" s="837" t="s">
        <v>583</v>
      </c>
      <c r="BA29" s="838"/>
      <c r="BB29" s="838"/>
      <c r="BC29" s="838"/>
      <c r="BD29" s="838"/>
      <c r="BE29" s="839"/>
      <c r="BF29" s="839"/>
      <c r="BG29" s="839"/>
      <c r="BH29" s="839"/>
      <c r="BI29" s="840"/>
      <c r="BJ29" s="223"/>
      <c r="BK29" s="223"/>
      <c r="BL29" s="223"/>
      <c r="BM29" s="223"/>
      <c r="BN29" s="223"/>
      <c r="BO29" s="232"/>
      <c r="BP29" s="232"/>
      <c r="BQ29" s="229">
        <v>23</v>
      </c>
      <c r="BR29" s="230"/>
      <c r="BS29" s="783"/>
      <c r="BT29" s="784"/>
      <c r="BU29" s="784"/>
      <c r="BV29" s="784"/>
      <c r="BW29" s="784"/>
      <c r="BX29" s="784"/>
      <c r="BY29" s="784"/>
      <c r="BZ29" s="784"/>
      <c r="CA29" s="784"/>
      <c r="CB29" s="784"/>
      <c r="CC29" s="784"/>
      <c r="CD29" s="784"/>
      <c r="CE29" s="784"/>
      <c r="CF29" s="784"/>
      <c r="CG29" s="785"/>
      <c r="CH29" s="786"/>
      <c r="CI29" s="787"/>
      <c r="CJ29" s="787"/>
      <c r="CK29" s="787"/>
      <c r="CL29" s="788"/>
      <c r="CM29" s="786"/>
      <c r="CN29" s="787"/>
      <c r="CO29" s="787"/>
      <c r="CP29" s="787"/>
      <c r="CQ29" s="788"/>
      <c r="CR29" s="786"/>
      <c r="CS29" s="787"/>
      <c r="CT29" s="787"/>
      <c r="CU29" s="787"/>
      <c r="CV29" s="788"/>
      <c r="CW29" s="786"/>
      <c r="CX29" s="787"/>
      <c r="CY29" s="787"/>
      <c r="CZ29" s="787"/>
      <c r="DA29" s="788"/>
      <c r="DB29" s="786"/>
      <c r="DC29" s="787"/>
      <c r="DD29" s="787"/>
      <c r="DE29" s="787"/>
      <c r="DF29" s="788"/>
      <c r="DG29" s="786"/>
      <c r="DH29" s="787"/>
      <c r="DI29" s="787"/>
      <c r="DJ29" s="787"/>
      <c r="DK29" s="788"/>
      <c r="DL29" s="786"/>
      <c r="DM29" s="787"/>
      <c r="DN29" s="787"/>
      <c r="DO29" s="787"/>
      <c r="DP29" s="788"/>
      <c r="DQ29" s="786"/>
      <c r="DR29" s="787"/>
      <c r="DS29" s="787"/>
      <c r="DT29" s="787"/>
      <c r="DU29" s="788"/>
      <c r="DV29" s="783"/>
      <c r="DW29" s="784"/>
      <c r="DX29" s="784"/>
      <c r="DY29" s="784"/>
      <c r="DZ29" s="790"/>
      <c r="EA29" s="221"/>
    </row>
    <row r="30" spans="1:131" ht="26.25" customHeight="1" x14ac:dyDescent="0.2">
      <c r="A30" s="233">
        <v>3</v>
      </c>
      <c r="B30" s="749" t="s">
        <v>410</v>
      </c>
      <c r="C30" s="750"/>
      <c r="D30" s="750"/>
      <c r="E30" s="750"/>
      <c r="F30" s="750"/>
      <c r="G30" s="750"/>
      <c r="H30" s="750"/>
      <c r="I30" s="750"/>
      <c r="J30" s="750"/>
      <c r="K30" s="750"/>
      <c r="L30" s="750"/>
      <c r="M30" s="750"/>
      <c r="N30" s="750"/>
      <c r="O30" s="750"/>
      <c r="P30" s="751"/>
      <c r="Q30" s="752">
        <v>8</v>
      </c>
      <c r="R30" s="753"/>
      <c r="S30" s="753"/>
      <c r="T30" s="753"/>
      <c r="U30" s="753"/>
      <c r="V30" s="753">
        <v>8</v>
      </c>
      <c r="W30" s="753"/>
      <c r="X30" s="753"/>
      <c r="Y30" s="753"/>
      <c r="Z30" s="753"/>
      <c r="AA30" s="841" t="s">
        <v>583</v>
      </c>
      <c r="AB30" s="756"/>
      <c r="AC30" s="756"/>
      <c r="AD30" s="756"/>
      <c r="AE30" s="757"/>
      <c r="AF30" s="755" t="s">
        <v>132</v>
      </c>
      <c r="AG30" s="756"/>
      <c r="AH30" s="756"/>
      <c r="AI30" s="756"/>
      <c r="AJ30" s="757"/>
      <c r="AK30" s="842" t="s">
        <v>583</v>
      </c>
      <c r="AL30" s="836"/>
      <c r="AM30" s="836"/>
      <c r="AN30" s="836"/>
      <c r="AO30" s="836"/>
      <c r="AP30" s="835" t="s">
        <v>583</v>
      </c>
      <c r="AQ30" s="836"/>
      <c r="AR30" s="836"/>
      <c r="AS30" s="836"/>
      <c r="AT30" s="836"/>
      <c r="AU30" s="835" t="s">
        <v>583</v>
      </c>
      <c r="AV30" s="836"/>
      <c r="AW30" s="836"/>
      <c r="AX30" s="836"/>
      <c r="AY30" s="836"/>
      <c r="AZ30" s="837" t="s">
        <v>583</v>
      </c>
      <c r="BA30" s="838"/>
      <c r="BB30" s="838"/>
      <c r="BC30" s="838"/>
      <c r="BD30" s="838"/>
      <c r="BE30" s="839"/>
      <c r="BF30" s="839"/>
      <c r="BG30" s="839"/>
      <c r="BH30" s="839"/>
      <c r="BI30" s="840"/>
      <c r="BJ30" s="223"/>
      <c r="BK30" s="223"/>
      <c r="BL30" s="223"/>
      <c r="BM30" s="223"/>
      <c r="BN30" s="223"/>
      <c r="BO30" s="232"/>
      <c r="BP30" s="232"/>
      <c r="BQ30" s="229">
        <v>24</v>
      </c>
      <c r="BR30" s="230"/>
      <c r="BS30" s="783"/>
      <c r="BT30" s="784"/>
      <c r="BU30" s="784"/>
      <c r="BV30" s="784"/>
      <c r="BW30" s="784"/>
      <c r="BX30" s="784"/>
      <c r="BY30" s="784"/>
      <c r="BZ30" s="784"/>
      <c r="CA30" s="784"/>
      <c r="CB30" s="784"/>
      <c r="CC30" s="784"/>
      <c r="CD30" s="784"/>
      <c r="CE30" s="784"/>
      <c r="CF30" s="784"/>
      <c r="CG30" s="785"/>
      <c r="CH30" s="786"/>
      <c r="CI30" s="787"/>
      <c r="CJ30" s="787"/>
      <c r="CK30" s="787"/>
      <c r="CL30" s="788"/>
      <c r="CM30" s="786"/>
      <c r="CN30" s="787"/>
      <c r="CO30" s="787"/>
      <c r="CP30" s="787"/>
      <c r="CQ30" s="788"/>
      <c r="CR30" s="786"/>
      <c r="CS30" s="787"/>
      <c r="CT30" s="787"/>
      <c r="CU30" s="787"/>
      <c r="CV30" s="788"/>
      <c r="CW30" s="786"/>
      <c r="CX30" s="787"/>
      <c r="CY30" s="787"/>
      <c r="CZ30" s="787"/>
      <c r="DA30" s="788"/>
      <c r="DB30" s="786"/>
      <c r="DC30" s="787"/>
      <c r="DD30" s="787"/>
      <c r="DE30" s="787"/>
      <c r="DF30" s="788"/>
      <c r="DG30" s="786"/>
      <c r="DH30" s="787"/>
      <c r="DI30" s="787"/>
      <c r="DJ30" s="787"/>
      <c r="DK30" s="788"/>
      <c r="DL30" s="786"/>
      <c r="DM30" s="787"/>
      <c r="DN30" s="787"/>
      <c r="DO30" s="787"/>
      <c r="DP30" s="788"/>
      <c r="DQ30" s="786"/>
      <c r="DR30" s="787"/>
      <c r="DS30" s="787"/>
      <c r="DT30" s="787"/>
      <c r="DU30" s="788"/>
      <c r="DV30" s="783"/>
      <c r="DW30" s="784"/>
      <c r="DX30" s="784"/>
      <c r="DY30" s="784"/>
      <c r="DZ30" s="790"/>
      <c r="EA30" s="221"/>
    </row>
    <row r="31" spans="1:131" ht="26.25" customHeight="1" x14ac:dyDescent="0.2">
      <c r="A31" s="233">
        <v>4</v>
      </c>
      <c r="B31" s="749" t="s">
        <v>411</v>
      </c>
      <c r="C31" s="750"/>
      <c r="D31" s="750"/>
      <c r="E31" s="750"/>
      <c r="F31" s="750"/>
      <c r="G31" s="750"/>
      <c r="H31" s="750"/>
      <c r="I31" s="750"/>
      <c r="J31" s="750"/>
      <c r="K31" s="750"/>
      <c r="L31" s="750"/>
      <c r="M31" s="750"/>
      <c r="N31" s="750"/>
      <c r="O31" s="750"/>
      <c r="P31" s="751"/>
      <c r="Q31" s="752">
        <v>918</v>
      </c>
      <c r="R31" s="753"/>
      <c r="S31" s="753"/>
      <c r="T31" s="753"/>
      <c r="U31" s="753"/>
      <c r="V31" s="753">
        <v>898</v>
      </c>
      <c r="W31" s="753"/>
      <c r="X31" s="753"/>
      <c r="Y31" s="753"/>
      <c r="Z31" s="753"/>
      <c r="AA31" s="753">
        <v>20</v>
      </c>
      <c r="AB31" s="753"/>
      <c r="AC31" s="753"/>
      <c r="AD31" s="753"/>
      <c r="AE31" s="754"/>
      <c r="AF31" s="755">
        <v>20</v>
      </c>
      <c r="AG31" s="756"/>
      <c r="AH31" s="756"/>
      <c r="AI31" s="756"/>
      <c r="AJ31" s="757"/>
      <c r="AK31" s="843">
        <v>477</v>
      </c>
      <c r="AL31" s="836"/>
      <c r="AM31" s="836"/>
      <c r="AN31" s="836"/>
      <c r="AO31" s="836"/>
      <c r="AP31" s="835" t="s">
        <v>583</v>
      </c>
      <c r="AQ31" s="836"/>
      <c r="AR31" s="836"/>
      <c r="AS31" s="836"/>
      <c r="AT31" s="836"/>
      <c r="AU31" s="835" t="s">
        <v>583</v>
      </c>
      <c r="AV31" s="836"/>
      <c r="AW31" s="836"/>
      <c r="AX31" s="836"/>
      <c r="AY31" s="836"/>
      <c r="AZ31" s="837" t="s">
        <v>583</v>
      </c>
      <c r="BA31" s="838"/>
      <c r="BB31" s="838"/>
      <c r="BC31" s="838"/>
      <c r="BD31" s="838"/>
      <c r="BE31" s="839"/>
      <c r="BF31" s="839"/>
      <c r="BG31" s="839"/>
      <c r="BH31" s="839"/>
      <c r="BI31" s="840"/>
      <c r="BJ31" s="223"/>
      <c r="BK31" s="223"/>
      <c r="BL31" s="223"/>
      <c r="BM31" s="223"/>
      <c r="BN31" s="223"/>
      <c r="BO31" s="232"/>
      <c r="BP31" s="232"/>
      <c r="BQ31" s="229">
        <v>25</v>
      </c>
      <c r="BR31" s="230"/>
      <c r="BS31" s="783"/>
      <c r="BT31" s="784"/>
      <c r="BU31" s="784"/>
      <c r="BV31" s="784"/>
      <c r="BW31" s="784"/>
      <c r="BX31" s="784"/>
      <c r="BY31" s="784"/>
      <c r="BZ31" s="784"/>
      <c r="CA31" s="784"/>
      <c r="CB31" s="784"/>
      <c r="CC31" s="784"/>
      <c r="CD31" s="784"/>
      <c r="CE31" s="784"/>
      <c r="CF31" s="784"/>
      <c r="CG31" s="785"/>
      <c r="CH31" s="786"/>
      <c r="CI31" s="787"/>
      <c r="CJ31" s="787"/>
      <c r="CK31" s="787"/>
      <c r="CL31" s="788"/>
      <c r="CM31" s="786"/>
      <c r="CN31" s="787"/>
      <c r="CO31" s="787"/>
      <c r="CP31" s="787"/>
      <c r="CQ31" s="788"/>
      <c r="CR31" s="786"/>
      <c r="CS31" s="787"/>
      <c r="CT31" s="787"/>
      <c r="CU31" s="787"/>
      <c r="CV31" s="788"/>
      <c r="CW31" s="786"/>
      <c r="CX31" s="787"/>
      <c r="CY31" s="787"/>
      <c r="CZ31" s="787"/>
      <c r="DA31" s="788"/>
      <c r="DB31" s="786"/>
      <c r="DC31" s="787"/>
      <c r="DD31" s="787"/>
      <c r="DE31" s="787"/>
      <c r="DF31" s="788"/>
      <c r="DG31" s="786"/>
      <c r="DH31" s="787"/>
      <c r="DI31" s="787"/>
      <c r="DJ31" s="787"/>
      <c r="DK31" s="788"/>
      <c r="DL31" s="786"/>
      <c r="DM31" s="787"/>
      <c r="DN31" s="787"/>
      <c r="DO31" s="787"/>
      <c r="DP31" s="788"/>
      <c r="DQ31" s="786"/>
      <c r="DR31" s="787"/>
      <c r="DS31" s="787"/>
      <c r="DT31" s="787"/>
      <c r="DU31" s="788"/>
      <c r="DV31" s="783"/>
      <c r="DW31" s="784"/>
      <c r="DX31" s="784"/>
      <c r="DY31" s="784"/>
      <c r="DZ31" s="790"/>
      <c r="EA31" s="221"/>
    </row>
    <row r="32" spans="1:131" ht="26.25" customHeight="1" x14ac:dyDescent="0.2">
      <c r="A32" s="233">
        <v>5</v>
      </c>
      <c r="B32" s="749" t="s">
        <v>412</v>
      </c>
      <c r="C32" s="750"/>
      <c r="D32" s="750"/>
      <c r="E32" s="750"/>
      <c r="F32" s="750"/>
      <c r="G32" s="750"/>
      <c r="H32" s="750"/>
      <c r="I32" s="750"/>
      <c r="J32" s="750"/>
      <c r="K32" s="750"/>
      <c r="L32" s="750"/>
      <c r="M32" s="750"/>
      <c r="N32" s="750"/>
      <c r="O32" s="750"/>
      <c r="P32" s="751"/>
      <c r="Q32" s="752">
        <v>737</v>
      </c>
      <c r="R32" s="753"/>
      <c r="S32" s="753"/>
      <c r="T32" s="753"/>
      <c r="U32" s="753"/>
      <c r="V32" s="753">
        <v>605</v>
      </c>
      <c r="W32" s="753"/>
      <c r="X32" s="753"/>
      <c r="Y32" s="753"/>
      <c r="Z32" s="753"/>
      <c r="AA32" s="753">
        <v>132</v>
      </c>
      <c r="AB32" s="753"/>
      <c r="AC32" s="753"/>
      <c r="AD32" s="753"/>
      <c r="AE32" s="754"/>
      <c r="AF32" s="755">
        <v>929</v>
      </c>
      <c r="AG32" s="756"/>
      <c r="AH32" s="756"/>
      <c r="AI32" s="756"/>
      <c r="AJ32" s="757"/>
      <c r="AK32" s="843">
        <v>11</v>
      </c>
      <c r="AL32" s="836"/>
      <c r="AM32" s="836"/>
      <c r="AN32" s="836"/>
      <c r="AO32" s="836"/>
      <c r="AP32" s="836">
        <v>2424</v>
      </c>
      <c r="AQ32" s="836"/>
      <c r="AR32" s="836"/>
      <c r="AS32" s="836"/>
      <c r="AT32" s="836"/>
      <c r="AU32" s="836">
        <v>124</v>
      </c>
      <c r="AV32" s="836"/>
      <c r="AW32" s="836"/>
      <c r="AX32" s="836"/>
      <c r="AY32" s="836"/>
      <c r="AZ32" s="837" t="s">
        <v>583</v>
      </c>
      <c r="BA32" s="838"/>
      <c r="BB32" s="838"/>
      <c r="BC32" s="838"/>
      <c r="BD32" s="838"/>
      <c r="BE32" s="839" t="s">
        <v>413</v>
      </c>
      <c r="BF32" s="839"/>
      <c r="BG32" s="839"/>
      <c r="BH32" s="839"/>
      <c r="BI32" s="840"/>
      <c r="BJ32" s="223"/>
      <c r="BK32" s="223"/>
      <c r="BL32" s="223"/>
      <c r="BM32" s="223"/>
      <c r="BN32" s="223"/>
      <c r="BO32" s="232"/>
      <c r="BP32" s="232"/>
      <c r="BQ32" s="229">
        <v>26</v>
      </c>
      <c r="BR32" s="230"/>
      <c r="BS32" s="783"/>
      <c r="BT32" s="784"/>
      <c r="BU32" s="784"/>
      <c r="BV32" s="784"/>
      <c r="BW32" s="784"/>
      <c r="BX32" s="784"/>
      <c r="BY32" s="784"/>
      <c r="BZ32" s="784"/>
      <c r="CA32" s="784"/>
      <c r="CB32" s="784"/>
      <c r="CC32" s="784"/>
      <c r="CD32" s="784"/>
      <c r="CE32" s="784"/>
      <c r="CF32" s="784"/>
      <c r="CG32" s="785"/>
      <c r="CH32" s="786"/>
      <c r="CI32" s="787"/>
      <c r="CJ32" s="787"/>
      <c r="CK32" s="787"/>
      <c r="CL32" s="788"/>
      <c r="CM32" s="786"/>
      <c r="CN32" s="787"/>
      <c r="CO32" s="787"/>
      <c r="CP32" s="787"/>
      <c r="CQ32" s="788"/>
      <c r="CR32" s="786"/>
      <c r="CS32" s="787"/>
      <c r="CT32" s="787"/>
      <c r="CU32" s="787"/>
      <c r="CV32" s="788"/>
      <c r="CW32" s="786"/>
      <c r="CX32" s="787"/>
      <c r="CY32" s="787"/>
      <c r="CZ32" s="787"/>
      <c r="DA32" s="788"/>
      <c r="DB32" s="786"/>
      <c r="DC32" s="787"/>
      <c r="DD32" s="787"/>
      <c r="DE32" s="787"/>
      <c r="DF32" s="788"/>
      <c r="DG32" s="786"/>
      <c r="DH32" s="787"/>
      <c r="DI32" s="787"/>
      <c r="DJ32" s="787"/>
      <c r="DK32" s="788"/>
      <c r="DL32" s="786"/>
      <c r="DM32" s="787"/>
      <c r="DN32" s="787"/>
      <c r="DO32" s="787"/>
      <c r="DP32" s="788"/>
      <c r="DQ32" s="786"/>
      <c r="DR32" s="787"/>
      <c r="DS32" s="787"/>
      <c r="DT32" s="787"/>
      <c r="DU32" s="788"/>
      <c r="DV32" s="783"/>
      <c r="DW32" s="784"/>
      <c r="DX32" s="784"/>
      <c r="DY32" s="784"/>
      <c r="DZ32" s="790"/>
      <c r="EA32" s="221"/>
    </row>
    <row r="33" spans="1:131" ht="26.25" customHeight="1" x14ac:dyDescent="0.2">
      <c r="A33" s="233">
        <v>6</v>
      </c>
      <c r="B33" s="749" t="s">
        <v>414</v>
      </c>
      <c r="C33" s="750"/>
      <c r="D33" s="750"/>
      <c r="E33" s="750"/>
      <c r="F33" s="750"/>
      <c r="G33" s="750"/>
      <c r="H33" s="750"/>
      <c r="I33" s="750"/>
      <c r="J33" s="750"/>
      <c r="K33" s="750"/>
      <c r="L33" s="750"/>
      <c r="M33" s="750"/>
      <c r="N33" s="750"/>
      <c r="O33" s="750"/>
      <c r="P33" s="751"/>
      <c r="Q33" s="752">
        <v>164</v>
      </c>
      <c r="R33" s="753"/>
      <c r="S33" s="753"/>
      <c r="T33" s="753"/>
      <c r="U33" s="753"/>
      <c r="V33" s="753">
        <v>227</v>
      </c>
      <c r="W33" s="753"/>
      <c r="X33" s="753"/>
      <c r="Y33" s="753"/>
      <c r="Z33" s="753"/>
      <c r="AA33" s="753">
        <v>-62</v>
      </c>
      <c r="AB33" s="753"/>
      <c r="AC33" s="753"/>
      <c r="AD33" s="753"/>
      <c r="AE33" s="754"/>
      <c r="AF33" s="755">
        <v>10</v>
      </c>
      <c r="AG33" s="756"/>
      <c r="AH33" s="756"/>
      <c r="AI33" s="756"/>
      <c r="AJ33" s="757"/>
      <c r="AK33" s="843">
        <v>182</v>
      </c>
      <c r="AL33" s="836"/>
      <c r="AM33" s="836"/>
      <c r="AN33" s="836"/>
      <c r="AO33" s="836"/>
      <c r="AP33" s="835" t="s">
        <v>583</v>
      </c>
      <c r="AQ33" s="836"/>
      <c r="AR33" s="836"/>
      <c r="AS33" s="836"/>
      <c r="AT33" s="836"/>
      <c r="AU33" s="835" t="s">
        <v>583</v>
      </c>
      <c r="AV33" s="836"/>
      <c r="AW33" s="836"/>
      <c r="AX33" s="836"/>
      <c r="AY33" s="836"/>
      <c r="AZ33" s="837" t="s">
        <v>583</v>
      </c>
      <c r="BA33" s="838"/>
      <c r="BB33" s="838"/>
      <c r="BC33" s="838"/>
      <c r="BD33" s="838"/>
      <c r="BE33" s="839" t="s">
        <v>413</v>
      </c>
      <c r="BF33" s="839"/>
      <c r="BG33" s="839"/>
      <c r="BH33" s="839"/>
      <c r="BI33" s="840"/>
      <c r="BJ33" s="223"/>
      <c r="BK33" s="223"/>
      <c r="BL33" s="223"/>
      <c r="BM33" s="223"/>
      <c r="BN33" s="223"/>
      <c r="BO33" s="232"/>
      <c r="BP33" s="232"/>
      <c r="BQ33" s="229">
        <v>27</v>
      </c>
      <c r="BR33" s="230"/>
      <c r="BS33" s="783"/>
      <c r="BT33" s="784"/>
      <c r="BU33" s="784"/>
      <c r="BV33" s="784"/>
      <c r="BW33" s="784"/>
      <c r="BX33" s="784"/>
      <c r="BY33" s="784"/>
      <c r="BZ33" s="784"/>
      <c r="CA33" s="784"/>
      <c r="CB33" s="784"/>
      <c r="CC33" s="784"/>
      <c r="CD33" s="784"/>
      <c r="CE33" s="784"/>
      <c r="CF33" s="784"/>
      <c r="CG33" s="785"/>
      <c r="CH33" s="786"/>
      <c r="CI33" s="787"/>
      <c r="CJ33" s="787"/>
      <c r="CK33" s="787"/>
      <c r="CL33" s="788"/>
      <c r="CM33" s="786"/>
      <c r="CN33" s="787"/>
      <c r="CO33" s="787"/>
      <c r="CP33" s="787"/>
      <c r="CQ33" s="788"/>
      <c r="CR33" s="786"/>
      <c r="CS33" s="787"/>
      <c r="CT33" s="787"/>
      <c r="CU33" s="787"/>
      <c r="CV33" s="788"/>
      <c r="CW33" s="786"/>
      <c r="CX33" s="787"/>
      <c r="CY33" s="787"/>
      <c r="CZ33" s="787"/>
      <c r="DA33" s="788"/>
      <c r="DB33" s="786"/>
      <c r="DC33" s="787"/>
      <c r="DD33" s="787"/>
      <c r="DE33" s="787"/>
      <c r="DF33" s="788"/>
      <c r="DG33" s="786"/>
      <c r="DH33" s="787"/>
      <c r="DI33" s="787"/>
      <c r="DJ33" s="787"/>
      <c r="DK33" s="788"/>
      <c r="DL33" s="786"/>
      <c r="DM33" s="787"/>
      <c r="DN33" s="787"/>
      <c r="DO33" s="787"/>
      <c r="DP33" s="788"/>
      <c r="DQ33" s="786"/>
      <c r="DR33" s="787"/>
      <c r="DS33" s="787"/>
      <c r="DT33" s="787"/>
      <c r="DU33" s="788"/>
      <c r="DV33" s="783"/>
      <c r="DW33" s="784"/>
      <c r="DX33" s="784"/>
      <c r="DY33" s="784"/>
      <c r="DZ33" s="790"/>
      <c r="EA33" s="221"/>
    </row>
    <row r="34" spans="1:131" ht="26.25" customHeight="1" x14ac:dyDescent="0.2">
      <c r="A34" s="233">
        <v>7</v>
      </c>
      <c r="B34" s="749" t="s">
        <v>415</v>
      </c>
      <c r="C34" s="750"/>
      <c r="D34" s="750"/>
      <c r="E34" s="750"/>
      <c r="F34" s="750"/>
      <c r="G34" s="750"/>
      <c r="H34" s="750"/>
      <c r="I34" s="750"/>
      <c r="J34" s="750"/>
      <c r="K34" s="750"/>
      <c r="L34" s="750"/>
      <c r="M34" s="750"/>
      <c r="N34" s="750"/>
      <c r="O34" s="750"/>
      <c r="P34" s="751"/>
      <c r="Q34" s="752">
        <v>484</v>
      </c>
      <c r="R34" s="753"/>
      <c r="S34" s="753"/>
      <c r="T34" s="753"/>
      <c r="U34" s="753"/>
      <c r="V34" s="753">
        <v>522</v>
      </c>
      <c r="W34" s="753"/>
      <c r="X34" s="753"/>
      <c r="Y34" s="753"/>
      <c r="Z34" s="753"/>
      <c r="AA34" s="753">
        <v>-39</v>
      </c>
      <c r="AB34" s="753"/>
      <c r="AC34" s="753"/>
      <c r="AD34" s="753"/>
      <c r="AE34" s="754"/>
      <c r="AF34" s="755">
        <v>69</v>
      </c>
      <c r="AG34" s="756"/>
      <c r="AH34" s="756"/>
      <c r="AI34" s="756"/>
      <c r="AJ34" s="757"/>
      <c r="AK34" s="843">
        <v>259</v>
      </c>
      <c r="AL34" s="836"/>
      <c r="AM34" s="836"/>
      <c r="AN34" s="836"/>
      <c r="AO34" s="836"/>
      <c r="AP34" s="835" t="s">
        <v>583</v>
      </c>
      <c r="AQ34" s="836"/>
      <c r="AR34" s="836"/>
      <c r="AS34" s="836"/>
      <c r="AT34" s="836"/>
      <c r="AU34" s="835" t="s">
        <v>583</v>
      </c>
      <c r="AV34" s="836"/>
      <c r="AW34" s="836"/>
      <c r="AX34" s="836"/>
      <c r="AY34" s="836"/>
      <c r="AZ34" s="837" t="s">
        <v>583</v>
      </c>
      <c r="BA34" s="838"/>
      <c r="BB34" s="838"/>
      <c r="BC34" s="838"/>
      <c r="BD34" s="838"/>
      <c r="BE34" s="839" t="s">
        <v>413</v>
      </c>
      <c r="BF34" s="839"/>
      <c r="BG34" s="839"/>
      <c r="BH34" s="839"/>
      <c r="BI34" s="840"/>
      <c r="BJ34" s="223"/>
      <c r="BK34" s="223"/>
      <c r="BL34" s="223"/>
      <c r="BM34" s="223"/>
      <c r="BN34" s="223"/>
      <c r="BO34" s="232"/>
      <c r="BP34" s="232"/>
      <c r="BQ34" s="229">
        <v>28</v>
      </c>
      <c r="BR34" s="230"/>
      <c r="BS34" s="783"/>
      <c r="BT34" s="784"/>
      <c r="BU34" s="784"/>
      <c r="BV34" s="784"/>
      <c r="BW34" s="784"/>
      <c r="BX34" s="784"/>
      <c r="BY34" s="784"/>
      <c r="BZ34" s="784"/>
      <c r="CA34" s="784"/>
      <c r="CB34" s="784"/>
      <c r="CC34" s="784"/>
      <c r="CD34" s="784"/>
      <c r="CE34" s="784"/>
      <c r="CF34" s="784"/>
      <c r="CG34" s="785"/>
      <c r="CH34" s="786"/>
      <c r="CI34" s="787"/>
      <c r="CJ34" s="787"/>
      <c r="CK34" s="787"/>
      <c r="CL34" s="788"/>
      <c r="CM34" s="786"/>
      <c r="CN34" s="787"/>
      <c r="CO34" s="787"/>
      <c r="CP34" s="787"/>
      <c r="CQ34" s="788"/>
      <c r="CR34" s="786"/>
      <c r="CS34" s="787"/>
      <c r="CT34" s="787"/>
      <c r="CU34" s="787"/>
      <c r="CV34" s="788"/>
      <c r="CW34" s="786"/>
      <c r="CX34" s="787"/>
      <c r="CY34" s="787"/>
      <c r="CZ34" s="787"/>
      <c r="DA34" s="788"/>
      <c r="DB34" s="786"/>
      <c r="DC34" s="787"/>
      <c r="DD34" s="787"/>
      <c r="DE34" s="787"/>
      <c r="DF34" s="788"/>
      <c r="DG34" s="786"/>
      <c r="DH34" s="787"/>
      <c r="DI34" s="787"/>
      <c r="DJ34" s="787"/>
      <c r="DK34" s="788"/>
      <c r="DL34" s="786"/>
      <c r="DM34" s="787"/>
      <c r="DN34" s="787"/>
      <c r="DO34" s="787"/>
      <c r="DP34" s="788"/>
      <c r="DQ34" s="786"/>
      <c r="DR34" s="787"/>
      <c r="DS34" s="787"/>
      <c r="DT34" s="787"/>
      <c r="DU34" s="788"/>
      <c r="DV34" s="783"/>
      <c r="DW34" s="784"/>
      <c r="DX34" s="784"/>
      <c r="DY34" s="784"/>
      <c r="DZ34" s="790"/>
      <c r="EA34" s="221"/>
    </row>
    <row r="35" spans="1:131" ht="26.25" customHeight="1" x14ac:dyDescent="0.2">
      <c r="A35" s="233">
        <v>8</v>
      </c>
      <c r="B35" s="749" t="s">
        <v>416</v>
      </c>
      <c r="C35" s="750"/>
      <c r="D35" s="750"/>
      <c r="E35" s="750"/>
      <c r="F35" s="750"/>
      <c r="G35" s="750"/>
      <c r="H35" s="750"/>
      <c r="I35" s="750"/>
      <c r="J35" s="750"/>
      <c r="K35" s="750"/>
      <c r="L35" s="750"/>
      <c r="M35" s="750"/>
      <c r="N35" s="750"/>
      <c r="O35" s="750"/>
      <c r="P35" s="751"/>
      <c r="Q35" s="752">
        <v>1742</v>
      </c>
      <c r="R35" s="753"/>
      <c r="S35" s="753"/>
      <c r="T35" s="753"/>
      <c r="U35" s="753"/>
      <c r="V35" s="753">
        <v>1731</v>
      </c>
      <c r="W35" s="753"/>
      <c r="X35" s="753"/>
      <c r="Y35" s="753"/>
      <c r="Z35" s="753"/>
      <c r="AA35" s="753">
        <v>11</v>
      </c>
      <c r="AB35" s="753"/>
      <c r="AC35" s="753"/>
      <c r="AD35" s="753"/>
      <c r="AE35" s="754"/>
      <c r="AF35" s="755">
        <v>708</v>
      </c>
      <c r="AG35" s="756"/>
      <c r="AH35" s="756"/>
      <c r="AI35" s="756"/>
      <c r="AJ35" s="757"/>
      <c r="AK35" s="843">
        <v>947</v>
      </c>
      <c r="AL35" s="836"/>
      <c r="AM35" s="836"/>
      <c r="AN35" s="836"/>
      <c r="AO35" s="836"/>
      <c r="AP35" s="836">
        <v>12025</v>
      </c>
      <c r="AQ35" s="836"/>
      <c r="AR35" s="836"/>
      <c r="AS35" s="836"/>
      <c r="AT35" s="836"/>
      <c r="AU35" s="836">
        <v>11941</v>
      </c>
      <c r="AV35" s="836"/>
      <c r="AW35" s="836"/>
      <c r="AX35" s="836"/>
      <c r="AY35" s="836"/>
      <c r="AZ35" s="837" t="s">
        <v>583</v>
      </c>
      <c r="BA35" s="838"/>
      <c r="BB35" s="838"/>
      <c r="BC35" s="838"/>
      <c r="BD35" s="838"/>
      <c r="BE35" s="839" t="s">
        <v>417</v>
      </c>
      <c r="BF35" s="839"/>
      <c r="BG35" s="839"/>
      <c r="BH35" s="839"/>
      <c r="BI35" s="840"/>
      <c r="BJ35" s="223"/>
      <c r="BK35" s="223"/>
      <c r="BL35" s="223"/>
      <c r="BM35" s="223"/>
      <c r="BN35" s="223"/>
      <c r="BO35" s="232"/>
      <c r="BP35" s="232"/>
      <c r="BQ35" s="229">
        <v>29</v>
      </c>
      <c r="BR35" s="230"/>
      <c r="BS35" s="783"/>
      <c r="BT35" s="784"/>
      <c r="BU35" s="784"/>
      <c r="BV35" s="784"/>
      <c r="BW35" s="784"/>
      <c r="BX35" s="784"/>
      <c r="BY35" s="784"/>
      <c r="BZ35" s="784"/>
      <c r="CA35" s="784"/>
      <c r="CB35" s="784"/>
      <c r="CC35" s="784"/>
      <c r="CD35" s="784"/>
      <c r="CE35" s="784"/>
      <c r="CF35" s="784"/>
      <c r="CG35" s="785"/>
      <c r="CH35" s="786"/>
      <c r="CI35" s="787"/>
      <c r="CJ35" s="787"/>
      <c r="CK35" s="787"/>
      <c r="CL35" s="788"/>
      <c r="CM35" s="786"/>
      <c r="CN35" s="787"/>
      <c r="CO35" s="787"/>
      <c r="CP35" s="787"/>
      <c r="CQ35" s="788"/>
      <c r="CR35" s="786"/>
      <c r="CS35" s="787"/>
      <c r="CT35" s="787"/>
      <c r="CU35" s="787"/>
      <c r="CV35" s="788"/>
      <c r="CW35" s="786"/>
      <c r="CX35" s="787"/>
      <c r="CY35" s="787"/>
      <c r="CZ35" s="787"/>
      <c r="DA35" s="788"/>
      <c r="DB35" s="786"/>
      <c r="DC35" s="787"/>
      <c r="DD35" s="787"/>
      <c r="DE35" s="787"/>
      <c r="DF35" s="788"/>
      <c r="DG35" s="786"/>
      <c r="DH35" s="787"/>
      <c r="DI35" s="787"/>
      <c r="DJ35" s="787"/>
      <c r="DK35" s="788"/>
      <c r="DL35" s="786"/>
      <c r="DM35" s="787"/>
      <c r="DN35" s="787"/>
      <c r="DO35" s="787"/>
      <c r="DP35" s="788"/>
      <c r="DQ35" s="786"/>
      <c r="DR35" s="787"/>
      <c r="DS35" s="787"/>
      <c r="DT35" s="787"/>
      <c r="DU35" s="788"/>
      <c r="DV35" s="783"/>
      <c r="DW35" s="784"/>
      <c r="DX35" s="784"/>
      <c r="DY35" s="784"/>
      <c r="DZ35" s="790"/>
      <c r="EA35" s="221"/>
    </row>
    <row r="36" spans="1:131" ht="26.25" customHeight="1" x14ac:dyDescent="0.2">
      <c r="A36" s="233">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43"/>
      <c r="AL36" s="836"/>
      <c r="AM36" s="836"/>
      <c r="AN36" s="836"/>
      <c r="AO36" s="836"/>
      <c r="AP36" s="836"/>
      <c r="AQ36" s="836"/>
      <c r="AR36" s="836"/>
      <c r="AS36" s="836"/>
      <c r="AT36" s="836"/>
      <c r="AU36" s="836"/>
      <c r="AV36" s="836"/>
      <c r="AW36" s="836"/>
      <c r="AX36" s="836"/>
      <c r="AY36" s="836"/>
      <c r="AZ36" s="838"/>
      <c r="BA36" s="838"/>
      <c r="BB36" s="838"/>
      <c r="BC36" s="838"/>
      <c r="BD36" s="838"/>
      <c r="BE36" s="839"/>
      <c r="BF36" s="839"/>
      <c r="BG36" s="839"/>
      <c r="BH36" s="839"/>
      <c r="BI36" s="840"/>
      <c r="BJ36" s="223"/>
      <c r="BK36" s="223"/>
      <c r="BL36" s="223"/>
      <c r="BM36" s="223"/>
      <c r="BN36" s="223"/>
      <c r="BO36" s="232"/>
      <c r="BP36" s="232"/>
      <c r="BQ36" s="229">
        <v>30</v>
      </c>
      <c r="BR36" s="230"/>
      <c r="BS36" s="783"/>
      <c r="BT36" s="784"/>
      <c r="BU36" s="784"/>
      <c r="BV36" s="784"/>
      <c r="BW36" s="784"/>
      <c r="BX36" s="784"/>
      <c r="BY36" s="784"/>
      <c r="BZ36" s="784"/>
      <c r="CA36" s="784"/>
      <c r="CB36" s="784"/>
      <c r="CC36" s="784"/>
      <c r="CD36" s="784"/>
      <c r="CE36" s="784"/>
      <c r="CF36" s="784"/>
      <c r="CG36" s="785"/>
      <c r="CH36" s="786"/>
      <c r="CI36" s="787"/>
      <c r="CJ36" s="787"/>
      <c r="CK36" s="787"/>
      <c r="CL36" s="788"/>
      <c r="CM36" s="786"/>
      <c r="CN36" s="787"/>
      <c r="CO36" s="787"/>
      <c r="CP36" s="787"/>
      <c r="CQ36" s="788"/>
      <c r="CR36" s="786"/>
      <c r="CS36" s="787"/>
      <c r="CT36" s="787"/>
      <c r="CU36" s="787"/>
      <c r="CV36" s="788"/>
      <c r="CW36" s="786"/>
      <c r="CX36" s="787"/>
      <c r="CY36" s="787"/>
      <c r="CZ36" s="787"/>
      <c r="DA36" s="788"/>
      <c r="DB36" s="786"/>
      <c r="DC36" s="787"/>
      <c r="DD36" s="787"/>
      <c r="DE36" s="787"/>
      <c r="DF36" s="788"/>
      <c r="DG36" s="786"/>
      <c r="DH36" s="787"/>
      <c r="DI36" s="787"/>
      <c r="DJ36" s="787"/>
      <c r="DK36" s="788"/>
      <c r="DL36" s="786"/>
      <c r="DM36" s="787"/>
      <c r="DN36" s="787"/>
      <c r="DO36" s="787"/>
      <c r="DP36" s="788"/>
      <c r="DQ36" s="786"/>
      <c r="DR36" s="787"/>
      <c r="DS36" s="787"/>
      <c r="DT36" s="787"/>
      <c r="DU36" s="788"/>
      <c r="DV36" s="783"/>
      <c r="DW36" s="784"/>
      <c r="DX36" s="784"/>
      <c r="DY36" s="784"/>
      <c r="DZ36" s="790"/>
      <c r="EA36" s="221"/>
    </row>
    <row r="37" spans="1:131" ht="26.25" customHeight="1" x14ac:dyDescent="0.2">
      <c r="A37" s="233">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43"/>
      <c r="AL37" s="836"/>
      <c r="AM37" s="836"/>
      <c r="AN37" s="836"/>
      <c r="AO37" s="836"/>
      <c r="AP37" s="836"/>
      <c r="AQ37" s="836"/>
      <c r="AR37" s="836"/>
      <c r="AS37" s="836"/>
      <c r="AT37" s="836"/>
      <c r="AU37" s="836"/>
      <c r="AV37" s="836"/>
      <c r="AW37" s="836"/>
      <c r="AX37" s="836"/>
      <c r="AY37" s="836"/>
      <c r="AZ37" s="838"/>
      <c r="BA37" s="838"/>
      <c r="BB37" s="838"/>
      <c r="BC37" s="838"/>
      <c r="BD37" s="838"/>
      <c r="BE37" s="839"/>
      <c r="BF37" s="839"/>
      <c r="BG37" s="839"/>
      <c r="BH37" s="839"/>
      <c r="BI37" s="840"/>
      <c r="BJ37" s="223"/>
      <c r="BK37" s="223"/>
      <c r="BL37" s="223"/>
      <c r="BM37" s="223"/>
      <c r="BN37" s="223"/>
      <c r="BO37" s="232"/>
      <c r="BP37" s="232"/>
      <c r="BQ37" s="229">
        <v>31</v>
      </c>
      <c r="BR37" s="230"/>
      <c r="BS37" s="783"/>
      <c r="BT37" s="784"/>
      <c r="BU37" s="784"/>
      <c r="BV37" s="784"/>
      <c r="BW37" s="784"/>
      <c r="BX37" s="784"/>
      <c r="BY37" s="784"/>
      <c r="BZ37" s="784"/>
      <c r="CA37" s="784"/>
      <c r="CB37" s="784"/>
      <c r="CC37" s="784"/>
      <c r="CD37" s="784"/>
      <c r="CE37" s="784"/>
      <c r="CF37" s="784"/>
      <c r="CG37" s="785"/>
      <c r="CH37" s="786"/>
      <c r="CI37" s="787"/>
      <c r="CJ37" s="787"/>
      <c r="CK37" s="787"/>
      <c r="CL37" s="788"/>
      <c r="CM37" s="786"/>
      <c r="CN37" s="787"/>
      <c r="CO37" s="787"/>
      <c r="CP37" s="787"/>
      <c r="CQ37" s="788"/>
      <c r="CR37" s="786"/>
      <c r="CS37" s="787"/>
      <c r="CT37" s="787"/>
      <c r="CU37" s="787"/>
      <c r="CV37" s="788"/>
      <c r="CW37" s="786"/>
      <c r="CX37" s="787"/>
      <c r="CY37" s="787"/>
      <c r="CZ37" s="787"/>
      <c r="DA37" s="788"/>
      <c r="DB37" s="786"/>
      <c r="DC37" s="787"/>
      <c r="DD37" s="787"/>
      <c r="DE37" s="787"/>
      <c r="DF37" s="788"/>
      <c r="DG37" s="786"/>
      <c r="DH37" s="787"/>
      <c r="DI37" s="787"/>
      <c r="DJ37" s="787"/>
      <c r="DK37" s="788"/>
      <c r="DL37" s="786"/>
      <c r="DM37" s="787"/>
      <c r="DN37" s="787"/>
      <c r="DO37" s="787"/>
      <c r="DP37" s="788"/>
      <c r="DQ37" s="786"/>
      <c r="DR37" s="787"/>
      <c r="DS37" s="787"/>
      <c r="DT37" s="787"/>
      <c r="DU37" s="788"/>
      <c r="DV37" s="783"/>
      <c r="DW37" s="784"/>
      <c r="DX37" s="784"/>
      <c r="DY37" s="784"/>
      <c r="DZ37" s="790"/>
      <c r="EA37" s="221"/>
    </row>
    <row r="38" spans="1:131" ht="26.25" customHeight="1" x14ac:dyDescent="0.2">
      <c r="A38" s="233">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43"/>
      <c r="AL38" s="836"/>
      <c r="AM38" s="836"/>
      <c r="AN38" s="836"/>
      <c r="AO38" s="836"/>
      <c r="AP38" s="836"/>
      <c r="AQ38" s="836"/>
      <c r="AR38" s="836"/>
      <c r="AS38" s="836"/>
      <c r="AT38" s="836"/>
      <c r="AU38" s="836"/>
      <c r="AV38" s="836"/>
      <c r="AW38" s="836"/>
      <c r="AX38" s="836"/>
      <c r="AY38" s="836"/>
      <c r="AZ38" s="838"/>
      <c r="BA38" s="838"/>
      <c r="BB38" s="838"/>
      <c r="BC38" s="838"/>
      <c r="BD38" s="838"/>
      <c r="BE38" s="839"/>
      <c r="BF38" s="839"/>
      <c r="BG38" s="839"/>
      <c r="BH38" s="839"/>
      <c r="BI38" s="840"/>
      <c r="BJ38" s="223"/>
      <c r="BK38" s="223"/>
      <c r="BL38" s="223"/>
      <c r="BM38" s="223"/>
      <c r="BN38" s="223"/>
      <c r="BO38" s="232"/>
      <c r="BP38" s="232"/>
      <c r="BQ38" s="229">
        <v>32</v>
      </c>
      <c r="BR38" s="230"/>
      <c r="BS38" s="783"/>
      <c r="BT38" s="784"/>
      <c r="BU38" s="784"/>
      <c r="BV38" s="784"/>
      <c r="BW38" s="784"/>
      <c r="BX38" s="784"/>
      <c r="BY38" s="784"/>
      <c r="BZ38" s="784"/>
      <c r="CA38" s="784"/>
      <c r="CB38" s="784"/>
      <c r="CC38" s="784"/>
      <c r="CD38" s="784"/>
      <c r="CE38" s="784"/>
      <c r="CF38" s="784"/>
      <c r="CG38" s="785"/>
      <c r="CH38" s="786"/>
      <c r="CI38" s="787"/>
      <c r="CJ38" s="787"/>
      <c r="CK38" s="787"/>
      <c r="CL38" s="788"/>
      <c r="CM38" s="786"/>
      <c r="CN38" s="787"/>
      <c r="CO38" s="787"/>
      <c r="CP38" s="787"/>
      <c r="CQ38" s="788"/>
      <c r="CR38" s="786"/>
      <c r="CS38" s="787"/>
      <c r="CT38" s="787"/>
      <c r="CU38" s="787"/>
      <c r="CV38" s="788"/>
      <c r="CW38" s="786"/>
      <c r="CX38" s="787"/>
      <c r="CY38" s="787"/>
      <c r="CZ38" s="787"/>
      <c r="DA38" s="788"/>
      <c r="DB38" s="786"/>
      <c r="DC38" s="787"/>
      <c r="DD38" s="787"/>
      <c r="DE38" s="787"/>
      <c r="DF38" s="788"/>
      <c r="DG38" s="786"/>
      <c r="DH38" s="787"/>
      <c r="DI38" s="787"/>
      <c r="DJ38" s="787"/>
      <c r="DK38" s="788"/>
      <c r="DL38" s="786"/>
      <c r="DM38" s="787"/>
      <c r="DN38" s="787"/>
      <c r="DO38" s="787"/>
      <c r="DP38" s="788"/>
      <c r="DQ38" s="786"/>
      <c r="DR38" s="787"/>
      <c r="DS38" s="787"/>
      <c r="DT38" s="787"/>
      <c r="DU38" s="788"/>
      <c r="DV38" s="783"/>
      <c r="DW38" s="784"/>
      <c r="DX38" s="784"/>
      <c r="DY38" s="784"/>
      <c r="DZ38" s="790"/>
      <c r="EA38" s="221"/>
    </row>
    <row r="39" spans="1:131" ht="26.25" customHeight="1" x14ac:dyDescent="0.2">
      <c r="A39" s="233">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43"/>
      <c r="AL39" s="836"/>
      <c r="AM39" s="836"/>
      <c r="AN39" s="836"/>
      <c r="AO39" s="836"/>
      <c r="AP39" s="836"/>
      <c r="AQ39" s="836"/>
      <c r="AR39" s="836"/>
      <c r="AS39" s="836"/>
      <c r="AT39" s="836"/>
      <c r="AU39" s="836"/>
      <c r="AV39" s="836"/>
      <c r="AW39" s="836"/>
      <c r="AX39" s="836"/>
      <c r="AY39" s="836"/>
      <c r="AZ39" s="838"/>
      <c r="BA39" s="838"/>
      <c r="BB39" s="838"/>
      <c r="BC39" s="838"/>
      <c r="BD39" s="838"/>
      <c r="BE39" s="839"/>
      <c r="BF39" s="839"/>
      <c r="BG39" s="839"/>
      <c r="BH39" s="839"/>
      <c r="BI39" s="840"/>
      <c r="BJ39" s="223"/>
      <c r="BK39" s="223"/>
      <c r="BL39" s="223"/>
      <c r="BM39" s="223"/>
      <c r="BN39" s="223"/>
      <c r="BO39" s="232"/>
      <c r="BP39" s="232"/>
      <c r="BQ39" s="229">
        <v>33</v>
      </c>
      <c r="BR39" s="230"/>
      <c r="BS39" s="783"/>
      <c r="BT39" s="784"/>
      <c r="BU39" s="784"/>
      <c r="BV39" s="784"/>
      <c r="BW39" s="784"/>
      <c r="BX39" s="784"/>
      <c r="BY39" s="784"/>
      <c r="BZ39" s="784"/>
      <c r="CA39" s="784"/>
      <c r="CB39" s="784"/>
      <c r="CC39" s="784"/>
      <c r="CD39" s="784"/>
      <c r="CE39" s="784"/>
      <c r="CF39" s="784"/>
      <c r="CG39" s="785"/>
      <c r="CH39" s="786"/>
      <c r="CI39" s="787"/>
      <c r="CJ39" s="787"/>
      <c r="CK39" s="787"/>
      <c r="CL39" s="788"/>
      <c r="CM39" s="786"/>
      <c r="CN39" s="787"/>
      <c r="CO39" s="787"/>
      <c r="CP39" s="787"/>
      <c r="CQ39" s="788"/>
      <c r="CR39" s="786"/>
      <c r="CS39" s="787"/>
      <c r="CT39" s="787"/>
      <c r="CU39" s="787"/>
      <c r="CV39" s="788"/>
      <c r="CW39" s="786"/>
      <c r="CX39" s="787"/>
      <c r="CY39" s="787"/>
      <c r="CZ39" s="787"/>
      <c r="DA39" s="788"/>
      <c r="DB39" s="786"/>
      <c r="DC39" s="787"/>
      <c r="DD39" s="787"/>
      <c r="DE39" s="787"/>
      <c r="DF39" s="788"/>
      <c r="DG39" s="786"/>
      <c r="DH39" s="787"/>
      <c r="DI39" s="787"/>
      <c r="DJ39" s="787"/>
      <c r="DK39" s="788"/>
      <c r="DL39" s="786"/>
      <c r="DM39" s="787"/>
      <c r="DN39" s="787"/>
      <c r="DO39" s="787"/>
      <c r="DP39" s="788"/>
      <c r="DQ39" s="786"/>
      <c r="DR39" s="787"/>
      <c r="DS39" s="787"/>
      <c r="DT39" s="787"/>
      <c r="DU39" s="788"/>
      <c r="DV39" s="783"/>
      <c r="DW39" s="784"/>
      <c r="DX39" s="784"/>
      <c r="DY39" s="784"/>
      <c r="DZ39" s="790"/>
      <c r="EA39" s="221"/>
    </row>
    <row r="40" spans="1:131" ht="26.25" customHeight="1" x14ac:dyDescent="0.2">
      <c r="A40" s="229">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43"/>
      <c r="AL40" s="836"/>
      <c r="AM40" s="836"/>
      <c r="AN40" s="836"/>
      <c r="AO40" s="836"/>
      <c r="AP40" s="836"/>
      <c r="AQ40" s="836"/>
      <c r="AR40" s="836"/>
      <c r="AS40" s="836"/>
      <c r="AT40" s="836"/>
      <c r="AU40" s="836"/>
      <c r="AV40" s="836"/>
      <c r="AW40" s="836"/>
      <c r="AX40" s="836"/>
      <c r="AY40" s="836"/>
      <c r="AZ40" s="838"/>
      <c r="BA40" s="838"/>
      <c r="BB40" s="838"/>
      <c r="BC40" s="838"/>
      <c r="BD40" s="838"/>
      <c r="BE40" s="839"/>
      <c r="BF40" s="839"/>
      <c r="BG40" s="839"/>
      <c r="BH40" s="839"/>
      <c r="BI40" s="840"/>
      <c r="BJ40" s="223"/>
      <c r="BK40" s="223"/>
      <c r="BL40" s="223"/>
      <c r="BM40" s="223"/>
      <c r="BN40" s="223"/>
      <c r="BO40" s="232"/>
      <c r="BP40" s="232"/>
      <c r="BQ40" s="229">
        <v>34</v>
      </c>
      <c r="BR40" s="230"/>
      <c r="BS40" s="783"/>
      <c r="BT40" s="784"/>
      <c r="BU40" s="784"/>
      <c r="BV40" s="784"/>
      <c r="BW40" s="784"/>
      <c r="BX40" s="784"/>
      <c r="BY40" s="784"/>
      <c r="BZ40" s="784"/>
      <c r="CA40" s="784"/>
      <c r="CB40" s="784"/>
      <c r="CC40" s="784"/>
      <c r="CD40" s="784"/>
      <c r="CE40" s="784"/>
      <c r="CF40" s="784"/>
      <c r="CG40" s="785"/>
      <c r="CH40" s="786"/>
      <c r="CI40" s="787"/>
      <c r="CJ40" s="787"/>
      <c r="CK40" s="787"/>
      <c r="CL40" s="788"/>
      <c r="CM40" s="786"/>
      <c r="CN40" s="787"/>
      <c r="CO40" s="787"/>
      <c r="CP40" s="787"/>
      <c r="CQ40" s="788"/>
      <c r="CR40" s="786"/>
      <c r="CS40" s="787"/>
      <c r="CT40" s="787"/>
      <c r="CU40" s="787"/>
      <c r="CV40" s="788"/>
      <c r="CW40" s="786"/>
      <c r="CX40" s="787"/>
      <c r="CY40" s="787"/>
      <c r="CZ40" s="787"/>
      <c r="DA40" s="788"/>
      <c r="DB40" s="786"/>
      <c r="DC40" s="787"/>
      <c r="DD40" s="787"/>
      <c r="DE40" s="787"/>
      <c r="DF40" s="788"/>
      <c r="DG40" s="786"/>
      <c r="DH40" s="787"/>
      <c r="DI40" s="787"/>
      <c r="DJ40" s="787"/>
      <c r="DK40" s="788"/>
      <c r="DL40" s="786"/>
      <c r="DM40" s="787"/>
      <c r="DN40" s="787"/>
      <c r="DO40" s="787"/>
      <c r="DP40" s="788"/>
      <c r="DQ40" s="786"/>
      <c r="DR40" s="787"/>
      <c r="DS40" s="787"/>
      <c r="DT40" s="787"/>
      <c r="DU40" s="788"/>
      <c r="DV40" s="783"/>
      <c r="DW40" s="784"/>
      <c r="DX40" s="784"/>
      <c r="DY40" s="784"/>
      <c r="DZ40" s="790"/>
      <c r="EA40" s="221"/>
    </row>
    <row r="41" spans="1:131" ht="26.25" customHeight="1" x14ac:dyDescent="0.2">
      <c r="A41" s="229">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43"/>
      <c r="AL41" s="836"/>
      <c r="AM41" s="836"/>
      <c r="AN41" s="836"/>
      <c r="AO41" s="836"/>
      <c r="AP41" s="836"/>
      <c r="AQ41" s="836"/>
      <c r="AR41" s="836"/>
      <c r="AS41" s="836"/>
      <c r="AT41" s="836"/>
      <c r="AU41" s="836"/>
      <c r="AV41" s="836"/>
      <c r="AW41" s="836"/>
      <c r="AX41" s="836"/>
      <c r="AY41" s="836"/>
      <c r="AZ41" s="838"/>
      <c r="BA41" s="838"/>
      <c r="BB41" s="838"/>
      <c r="BC41" s="838"/>
      <c r="BD41" s="838"/>
      <c r="BE41" s="839"/>
      <c r="BF41" s="839"/>
      <c r="BG41" s="839"/>
      <c r="BH41" s="839"/>
      <c r="BI41" s="840"/>
      <c r="BJ41" s="223"/>
      <c r="BK41" s="223"/>
      <c r="BL41" s="223"/>
      <c r="BM41" s="223"/>
      <c r="BN41" s="223"/>
      <c r="BO41" s="232"/>
      <c r="BP41" s="232"/>
      <c r="BQ41" s="229">
        <v>35</v>
      </c>
      <c r="BR41" s="230"/>
      <c r="BS41" s="783"/>
      <c r="BT41" s="784"/>
      <c r="BU41" s="784"/>
      <c r="BV41" s="784"/>
      <c r="BW41" s="784"/>
      <c r="BX41" s="784"/>
      <c r="BY41" s="784"/>
      <c r="BZ41" s="784"/>
      <c r="CA41" s="784"/>
      <c r="CB41" s="784"/>
      <c r="CC41" s="784"/>
      <c r="CD41" s="784"/>
      <c r="CE41" s="784"/>
      <c r="CF41" s="784"/>
      <c r="CG41" s="785"/>
      <c r="CH41" s="786"/>
      <c r="CI41" s="787"/>
      <c r="CJ41" s="787"/>
      <c r="CK41" s="787"/>
      <c r="CL41" s="788"/>
      <c r="CM41" s="786"/>
      <c r="CN41" s="787"/>
      <c r="CO41" s="787"/>
      <c r="CP41" s="787"/>
      <c r="CQ41" s="788"/>
      <c r="CR41" s="786"/>
      <c r="CS41" s="787"/>
      <c r="CT41" s="787"/>
      <c r="CU41" s="787"/>
      <c r="CV41" s="788"/>
      <c r="CW41" s="786"/>
      <c r="CX41" s="787"/>
      <c r="CY41" s="787"/>
      <c r="CZ41" s="787"/>
      <c r="DA41" s="788"/>
      <c r="DB41" s="786"/>
      <c r="DC41" s="787"/>
      <c r="DD41" s="787"/>
      <c r="DE41" s="787"/>
      <c r="DF41" s="788"/>
      <c r="DG41" s="786"/>
      <c r="DH41" s="787"/>
      <c r="DI41" s="787"/>
      <c r="DJ41" s="787"/>
      <c r="DK41" s="788"/>
      <c r="DL41" s="786"/>
      <c r="DM41" s="787"/>
      <c r="DN41" s="787"/>
      <c r="DO41" s="787"/>
      <c r="DP41" s="788"/>
      <c r="DQ41" s="786"/>
      <c r="DR41" s="787"/>
      <c r="DS41" s="787"/>
      <c r="DT41" s="787"/>
      <c r="DU41" s="788"/>
      <c r="DV41" s="783"/>
      <c r="DW41" s="784"/>
      <c r="DX41" s="784"/>
      <c r="DY41" s="784"/>
      <c r="DZ41" s="790"/>
      <c r="EA41" s="221"/>
    </row>
    <row r="42" spans="1:131" ht="26.25" customHeight="1" x14ac:dyDescent="0.2">
      <c r="A42" s="229">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43"/>
      <c r="AL42" s="836"/>
      <c r="AM42" s="836"/>
      <c r="AN42" s="836"/>
      <c r="AO42" s="836"/>
      <c r="AP42" s="836"/>
      <c r="AQ42" s="836"/>
      <c r="AR42" s="836"/>
      <c r="AS42" s="836"/>
      <c r="AT42" s="836"/>
      <c r="AU42" s="836"/>
      <c r="AV42" s="836"/>
      <c r="AW42" s="836"/>
      <c r="AX42" s="836"/>
      <c r="AY42" s="836"/>
      <c r="AZ42" s="838"/>
      <c r="BA42" s="838"/>
      <c r="BB42" s="838"/>
      <c r="BC42" s="838"/>
      <c r="BD42" s="838"/>
      <c r="BE42" s="839"/>
      <c r="BF42" s="839"/>
      <c r="BG42" s="839"/>
      <c r="BH42" s="839"/>
      <c r="BI42" s="840"/>
      <c r="BJ42" s="223"/>
      <c r="BK42" s="223"/>
      <c r="BL42" s="223"/>
      <c r="BM42" s="223"/>
      <c r="BN42" s="223"/>
      <c r="BO42" s="232"/>
      <c r="BP42" s="232"/>
      <c r="BQ42" s="229">
        <v>36</v>
      </c>
      <c r="BR42" s="230"/>
      <c r="BS42" s="783"/>
      <c r="BT42" s="784"/>
      <c r="BU42" s="784"/>
      <c r="BV42" s="784"/>
      <c r="BW42" s="784"/>
      <c r="BX42" s="784"/>
      <c r="BY42" s="784"/>
      <c r="BZ42" s="784"/>
      <c r="CA42" s="784"/>
      <c r="CB42" s="784"/>
      <c r="CC42" s="784"/>
      <c r="CD42" s="784"/>
      <c r="CE42" s="784"/>
      <c r="CF42" s="784"/>
      <c r="CG42" s="785"/>
      <c r="CH42" s="786"/>
      <c r="CI42" s="787"/>
      <c r="CJ42" s="787"/>
      <c r="CK42" s="787"/>
      <c r="CL42" s="788"/>
      <c r="CM42" s="786"/>
      <c r="CN42" s="787"/>
      <c r="CO42" s="787"/>
      <c r="CP42" s="787"/>
      <c r="CQ42" s="788"/>
      <c r="CR42" s="786"/>
      <c r="CS42" s="787"/>
      <c r="CT42" s="787"/>
      <c r="CU42" s="787"/>
      <c r="CV42" s="788"/>
      <c r="CW42" s="786"/>
      <c r="CX42" s="787"/>
      <c r="CY42" s="787"/>
      <c r="CZ42" s="787"/>
      <c r="DA42" s="788"/>
      <c r="DB42" s="786"/>
      <c r="DC42" s="787"/>
      <c r="DD42" s="787"/>
      <c r="DE42" s="787"/>
      <c r="DF42" s="788"/>
      <c r="DG42" s="786"/>
      <c r="DH42" s="787"/>
      <c r="DI42" s="787"/>
      <c r="DJ42" s="787"/>
      <c r="DK42" s="788"/>
      <c r="DL42" s="786"/>
      <c r="DM42" s="787"/>
      <c r="DN42" s="787"/>
      <c r="DO42" s="787"/>
      <c r="DP42" s="788"/>
      <c r="DQ42" s="786"/>
      <c r="DR42" s="787"/>
      <c r="DS42" s="787"/>
      <c r="DT42" s="787"/>
      <c r="DU42" s="788"/>
      <c r="DV42" s="783"/>
      <c r="DW42" s="784"/>
      <c r="DX42" s="784"/>
      <c r="DY42" s="784"/>
      <c r="DZ42" s="790"/>
      <c r="EA42" s="221"/>
    </row>
    <row r="43" spans="1:131" ht="26.25" customHeight="1" x14ac:dyDescent="0.2">
      <c r="A43" s="229">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43"/>
      <c r="AL43" s="836"/>
      <c r="AM43" s="836"/>
      <c r="AN43" s="836"/>
      <c r="AO43" s="836"/>
      <c r="AP43" s="836"/>
      <c r="AQ43" s="836"/>
      <c r="AR43" s="836"/>
      <c r="AS43" s="836"/>
      <c r="AT43" s="836"/>
      <c r="AU43" s="836"/>
      <c r="AV43" s="836"/>
      <c r="AW43" s="836"/>
      <c r="AX43" s="836"/>
      <c r="AY43" s="836"/>
      <c r="AZ43" s="838"/>
      <c r="BA43" s="838"/>
      <c r="BB43" s="838"/>
      <c r="BC43" s="838"/>
      <c r="BD43" s="838"/>
      <c r="BE43" s="839"/>
      <c r="BF43" s="839"/>
      <c r="BG43" s="839"/>
      <c r="BH43" s="839"/>
      <c r="BI43" s="840"/>
      <c r="BJ43" s="223"/>
      <c r="BK43" s="223"/>
      <c r="BL43" s="223"/>
      <c r="BM43" s="223"/>
      <c r="BN43" s="223"/>
      <c r="BO43" s="232"/>
      <c r="BP43" s="232"/>
      <c r="BQ43" s="229">
        <v>37</v>
      </c>
      <c r="BR43" s="230"/>
      <c r="BS43" s="783"/>
      <c r="BT43" s="784"/>
      <c r="BU43" s="784"/>
      <c r="BV43" s="784"/>
      <c r="BW43" s="784"/>
      <c r="BX43" s="784"/>
      <c r="BY43" s="784"/>
      <c r="BZ43" s="784"/>
      <c r="CA43" s="784"/>
      <c r="CB43" s="784"/>
      <c r="CC43" s="784"/>
      <c r="CD43" s="784"/>
      <c r="CE43" s="784"/>
      <c r="CF43" s="784"/>
      <c r="CG43" s="785"/>
      <c r="CH43" s="786"/>
      <c r="CI43" s="787"/>
      <c r="CJ43" s="787"/>
      <c r="CK43" s="787"/>
      <c r="CL43" s="788"/>
      <c r="CM43" s="786"/>
      <c r="CN43" s="787"/>
      <c r="CO43" s="787"/>
      <c r="CP43" s="787"/>
      <c r="CQ43" s="788"/>
      <c r="CR43" s="786"/>
      <c r="CS43" s="787"/>
      <c r="CT43" s="787"/>
      <c r="CU43" s="787"/>
      <c r="CV43" s="788"/>
      <c r="CW43" s="786"/>
      <c r="CX43" s="787"/>
      <c r="CY43" s="787"/>
      <c r="CZ43" s="787"/>
      <c r="DA43" s="788"/>
      <c r="DB43" s="786"/>
      <c r="DC43" s="787"/>
      <c r="DD43" s="787"/>
      <c r="DE43" s="787"/>
      <c r="DF43" s="788"/>
      <c r="DG43" s="786"/>
      <c r="DH43" s="787"/>
      <c r="DI43" s="787"/>
      <c r="DJ43" s="787"/>
      <c r="DK43" s="788"/>
      <c r="DL43" s="786"/>
      <c r="DM43" s="787"/>
      <c r="DN43" s="787"/>
      <c r="DO43" s="787"/>
      <c r="DP43" s="788"/>
      <c r="DQ43" s="786"/>
      <c r="DR43" s="787"/>
      <c r="DS43" s="787"/>
      <c r="DT43" s="787"/>
      <c r="DU43" s="788"/>
      <c r="DV43" s="783"/>
      <c r="DW43" s="784"/>
      <c r="DX43" s="784"/>
      <c r="DY43" s="784"/>
      <c r="DZ43" s="790"/>
      <c r="EA43" s="221"/>
    </row>
    <row r="44" spans="1:131" ht="26.25" customHeight="1" x14ac:dyDescent="0.2">
      <c r="A44" s="229">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43"/>
      <c r="AL44" s="836"/>
      <c r="AM44" s="836"/>
      <c r="AN44" s="836"/>
      <c r="AO44" s="836"/>
      <c r="AP44" s="836"/>
      <c r="AQ44" s="836"/>
      <c r="AR44" s="836"/>
      <c r="AS44" s="836"/>
      <c r="AT44" s="836"/>
      <c r="AU44" s="836"/>
      <c r="AV44" s="836"/>
      <c r="AW44" s="836"/>
      <c r="AX44" s="836"/>
      <c r="AY44" s="836"/>
      <c r="AZ44" s="838"/>
      <c r="BA44" s="838"/>
      <c r="BB44" s="838"/>
      <c r="BC44" s="838"/>
      <c r="BD44" s="838"/>
      <c r="BE44" s="839"/>
      <c r="BF44" s="839"/>
      <c r="BG44" s="839"/>
      <c r="BH44" s="839"/>
      <c r="BI44" s="840"/>
      <c r="BJ44" s="223"/>
      <c r="BK44" s="223"/>
      <c r="BL44" s="223"/>
      <c r="BM44" s="223"/>
      <c r="BN44" s="223"/>
      <c r="BO44" s="232"/>
      <c r="BP44" s="232"/>
      <c r="BQ44" s="229">
        <v>38</v>
      </c>
      <c r="BR44" s="230"/>
      <c r="BS44" s="783"/>
      <c r="BT44" s="784"/>
      <c r="BU44" s="784"/>
      <c r="BV44" s="784"/>
      <c r="BW44" s="784"/>
      <c r="BX44" s="784"/>
      <c r="BY44" s="784"/>
      <c r="BZ44" s="784"/>
      <c r="CA44" s="784"/>
      <c r="CB44" s="784"/>
      <c r="CC44" s="784"/>
      <c r="CD44" s="784"/>
      <c r="CE44" s="784"/>
      <c r="CF44" s="784"/>
      <c r="CG44" s="785"/>
      <c r="CH44" s="786"/>
      <c r="CI44" s="787"/>
      <c r="CJ44" s="787"/>
      <c r="CK44" s="787"/>
      <c r="CL44" s="788"/>
      <c r="CM44" s="786"/>
      <c r="CN44" s="787"/>
      <c r="CO44" s="787"/>
      <c r="CP44" s="787"/>
      <c r="CQ44" s="788"/>
      <c r="CR44" s="786"/>
      <c r="CS44" s="787"/>
      <c r="CT44" s="787"/>
      <c r="CU44" s="787"/>
      <c r="CV44" s="788"/>
      <c r="CW44" s="786"/>
      <c r="CX44" s="787"/>
      <c r="CY44" s="787"/>
      <c r="CZ44" s="787"/>
      <c r="DA44" s="788"/>
      <c r="DB44" s="786"/>
      <c r="DC44" s="787"/>
      <c r="DD44" s="787"/>
      <c r="DE44" s="787"/>
      <c r="DF44" s="788"/>
      <c r="DG44" s="786"/>
      <c r="DH44" s="787"/>
      <c r="DI44" s="787"/>
      <c r="DJ44" s="787"/>
      <c r="DK44" s="788"/>
      <c r="DL44" s="786"/>
      <c r="DM44" s="787"/>
      <c r="DN44" s="787"/>
      <c r="DO44" s="787"/>
      <c r="DP44" s="788"/>
      <c r="DQ44" s="786"/>
      <c r="DR44" s="787"/>
      <c r="DS44" s="787"/>
      <c r="DT44" s="787"/>
      <c r="DU44" s="788"/>
      <c r="DV44" s="783"/>
      <c r="DW44" s="784"/>
      <c r="DX44" s="784"/>
      <c r="DY44" s="784"/>
      <c r="DZ44" s="790"/>
      <c r="EA44" s="221"/>
    </row>
    <row r="45" spans="1:131" ht="26.25" customHeight="1" x14ac:dyDescent="0.2">
      <c r="A45" s="229">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43"/>
      <c r="AL45" s="836"/>
      <c r="AM45" s="836"/>
      <c r="AN45" s="836"/>
      <c r="AO45" s="836"/>
      <c r="AP45" s="836"/>
      <c r="AQ45" s="836"/>
      <c r="AR45" s="836"/>
      <c r="AS45" s="836"/>
      <c r="AT45" s="836"/>
      <c r="AU45" s="836"/>
      <c r="AV45" s="836"/>
      <c r="AW45" s="836"/>
      <c r="AX45" s="836"/>
      <c r="AY45" s="836"/>
      <c r="AZ45" s="838"/>
      <c r="BA45" s="838"/>
      <c r="BB45" s="838"/>
      <c r="BC45" s="838"/>
      <c r="BD45" s="838"/>
      <c r="BE45" s="839"/>
      <c r="BF45" s="839"/>
      <c r="BG45" s="839"/>
      <c r="BH45" s="839"/>
      <c r="BI45" s="840"/>
      <c r="BJ45" s="223"/>
      <c r="BK45" s="223"/>
      <c r="BL45" s="223"/>
      <c r="BM45" s="223"/>
      <c r="BN45" s="223"/>
      <c r="BO45" s="232"/>
      <c r="BP45" s="232"/>
      <c r="BQ45" s="229">
        <v>39</v>
      </c>
      <c r="BR45" s="230"/>
      <c r="BS45" s="783"/>
      <c r="BT45" s="784"/>
      <c r="BU45" s="784"/>
      <c r="BV45" s="784"/>
      <c r="BW45" s="784"/>
      <c r="BX45" s="784"/>
      <c r="BY45" s="784"/>
      <c r="BZ45" s="784"/>
      <c r="CA45" s="784"/>
      <c r="CB45" s="784"/>
      <c r="CC45" s="784"/>
      <c r="CD45" s="784"/>
      <c r="CE45" s="784"/>
      <c r="CF45" s="784"/>
      <c r="CG45" s="785"/>
      <c r="CH45" s="786"/>
      <c r="CI45" s="787"/>
      <c r="CJ45" s="787"/>
      <c r="CK45" s="787"/>
      <c r="CL45" s="788"/>
      <c r="CM45" s="786"/>
      <c r="CN45" s="787"/>
      <c r="CO45" s="787"/>
      <c r="CP45" s="787"/>
      <c r="CQ45" s="788"/>
      <c r="CR45" s="786"/>
      <c r="CS45" s="787"/>
      <c r="CT45" s="787"/>
      <c r="CU45" s="787"/>
      <c r="CV45" s="788"/>
      <c r="CW45" s="786"/>
      <c r="CX45" s="787"/>
      <c r="CY45" s="787"/>
      <c r="CZ45" s="787"/>
      <c r="DA45" s="788"/>
      <c r="DB45" s="786"/>
      <c r="DC45" s="787"/>
      <c r="DD45" s="787"/>
      <c r="DE45" s="787"/>
      <c r="DF45" s="788"/>
      <c r="DG45" s="786"/>
      <c r="DH45" s="787"/>
      <c r="DI45" s="787"/>
      <c r="DJ45" s="787"/>
      <c r="DK45" s="788"/>
      <c r="DL45" s="786"/>
      <c r="DM45" s="787"/>
      <c r="DN45" s="787"/>
      <c r="DO45" s="787"/>
      <c r="DP45" s="788"/>
      <c r="DQ45" s="786"/>
      <c r="DR45" s="787"/>
      <c r="DS45" s="787"/>
      <c r="DT45" s="787"/>
      <c r="DU45" s="788"/>
      <c r="DV45" s="783"/>
      <c r="DW45" s="784"/>
      <c r="DX45" s="784"/>
      <c r="DY45" s="784"/>
      <c r="DZ45" s="790"/>
      <c r="EA45" s="221"/>
    </row>
    <row r="46" spans="1:131" ht="26.25" customHeight="1" x14ac:dyDescent="0.2">
      <c r="A46" s="229">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43"/>
      <c r="AL46" s="836"/>
      <c r="AM46" s="836"/>
      <c r="AN46" s="836"/>
      <c r="AO46" s="836"/>
      <c r="AP46" s="836"/>
      <c r="AQ46" s="836"/>
      <c r="AR46" s="836"/>
      <c r="AS46" s="836"/>
      <c r="AT46" s="836"/>
      <c r="AU46" s="836"/>
      <c r="AV46" s="836"/>
      <c r="AW46" s="836"/>
      <c r="AX46" s="836"/>
      <c r="AY46" s="836"/>
      <c r="AZ46" s="838"/>
      <c r="BA46" s="838"/>
      <c r="BB46" s="838"/>
      <c r="BC46" s="838"/>
      <c r="BD46" s="838"/>
      <c r="BE46" s="839"/>
      <c r="BF46" s="839"/>
      <c r="BG46" s="839"/>
      <c r="BH46" s="839"/>
      <c r="BI46" s="840"/>
      <c r="BJ46" s="223"/>
      <c r="BK46" s="223"/>
      <c r="BL46" s="223"/>
      <c r="BM46" s="223"/>
      <c r="BN46" s="223"/>
      <c r="BO46" s="232"/>
      <c r="BP46" s="232"/>
      <c r="BQ46" s="229">
        <v>40</v>
      </c>
      <c r="BR46" s="230"/>
      <c r="BS46" s="783"/>
      <c r="BT46" s="784"/>
      <c r="BU46" s="784"/>
      <c r="BV46" s="784"/>
      <c r="BW46" s="784"/>
      <c r="BX46" s="784"/>
      <c r="BY46" s="784"/>
      <c r="BZ46" s="784"/>
      <c r="CA46" s="784"/>
      <c r="CB46" s="784"/>
      <c r="CC46" s="784"/>
      <c r="CD46" s="784"/>
      <c r="CE46" s="784"/>
      <c r="CF46" s="784"/>
      <c r="CG46" s="785"/>
      <c r="CH46" s="786"/>
      <c r="CI46" s="787"/>
      <c r="CJ46" s="787"/>
      <c r="CK46" s="787"/>
      <c r="CL46" s="788"/>
      <c r="CM46" s="786"/>
      <c r="CN46" s="787"/>
      <c r="CO46" s="787"/>
      <c r="CP46" s="787"/>
      <c r="CQ46" s="788"/>
      <c r="CR46" s="786"/>
      <c r="CS46" s="787"/>
      <c r="CT46" s="787"/>
      <c r="CU46" s="787"/>
      <c r="CV46" s="788"/>
      <c r="CW46" s="786"/>
      <c r="CX46" s="787"/>
      <c r="CY46" s="787"/>
      <c r="CZ46" s="787"/>
      <c r="DA46" s="788"/>
      <c r="DB46" s="786"/>
      <c r="DC46" s="787"/>
      <c r="DD46" s="787"/>
      <c r="DE46" s="787"/>
      <c r="DF46" s="788"/>
      <c r="DG46" s="786"/>
      <c r="DH46" s="787"/>
      <c r="DI46" s="787"/>
      <c r="DJ46" s="787"/>
      <c r="DK46" s="788"/>
      <c r="DL46" s="786"/>
      <c r="DM46" s="787"/>
      <c r="DN46" s="787"/>
      <c r="DO46" s="787"/>
      <c r="DP46" s="788"/>
      <c r="DQ46" s="786"/>
      <c r="DR46" s="787"/>
      <c r="DS46" s="787"/>
      <c r="DT46" s="787"/>
      <c r="DU46" s="788"/>
      <c r="DV46" s="783"/>
      <c r="DW46" s="784"/>
      <c r="DX46" s="784"/>
      <c r="DY46" s="784"/>
      <c r="DZ46" s="790"/>
      <c r="EA46" s="221"/>
    </row>
    <row r="47" spans="1:131" ht="26.25" customHeight="1" x14ac:dyDescent="0.2">
      <c r="A47" s="229">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43"/>
      <c r="AL47" s="836"/>
      <c r="AM47" s="836"/>
      <c r="AN47" s="836"/>
      <c r="AO47" s="836"/>
      <c r="AP47" s="836"/>
      <c r="AQ47" s="836"/>
      <c r="AR47" s="836"/>
      <c r="AS47" s="836"/>
      <c r="AT47" s="836"/>
      <c r="AU47" s="836"/>
      <c r="AV47" s="836"/>
      <c r="AW47" s="836"/>
      <c r="AX47" s="836"/>
      <c r="AY47" s="836"/>
      <c r="AZ47" s="838"/>
      <c r="BA47" s="838"/>
      <c r="BB47" s="838"/>
      <c r="BC47" s="838"/>
      <c r="BD47" s="838"/>
      <c r="BE47" s="839"/>
      <c r="BF47" s="839"/>
      <c r="BG47" s="839"/>
      <c r="BH47" s="839"/>
      <c r="BI47" s="840"/>
      <c r="BJ47" s="223"/>
      <c r="BK47" s="223"/>
      <c r="BL47" s="223"/>
      <c r="BM47" s="223"/>
      <c r="BN47" s="223"/>
      <c r="BO47" s="232"/>
      <c r="BP47" s="232"/>
      <c r="BQ47" s="229">
        <v>41</v>
      </c>
      <c r="BR47" s="230"/>
      <c r="BS47" s="783"/>
      <c r="BT47" s="784"/>
      <c r="BU47" s="784"/>
      <c r="BV47" s="784"/>
      <c r="BW47" s="784"/>
      <c r="BX47" s="784"/>
      <c r="BY47" s="784"/>
      <c r="BZ47" s="784"/>
      <c r="CA47" s="784"/>
      <c r="CB47" s="784"/>
      <c r="CC47" s="784"/>
      <c r="CD47" s="784"/>
      <c r="CE47" s="784"/>
      <c r="CF47" s="784"/>
      <c r="CG47" s="785"/>
      <c r="CH47" s="786"/>
      <c r="CI47" s="787"/>
      <c r="CJ47" s="787"/>
      <c r="CK47" s="787"/>
      <c r="CL47" s="788"/>
      <c r="CM47" s="786"/>
      <c r="CN47" s="787"/>
      <c r="CO47" s="787"/>
      <c r="CP47" s="787"/>
      <c r="CQ47" s="788"/>
      <c r="CR47" s="786"/>
      <c r="CS47" s="787"/>
      <c r="CT47" s="787"/>
      <c r="CU47" s="787"/>
      <c r="CV47" s="788"/>
      <c r="CW47" s="786"/>
      <c r="CX47" s="787"/>
      <c r="CY47" s="787"/>
      <c r="CZ47" s="787"/>
      <c r="DA47" s="788"/>
      <c r="DB47" s="786"/>
      <c r="DC47" s="787"/>
      <c r="DD47" s="787"/>
      <c r="DE47" s="787"/>
      <c r="DF47" s="788"/>
      <c r="DG47" s="786"/>
      <c r="DH47" s="787"/>
      <c r="DI47" s="787"/>
      <c r="DJ47" s="787"/>
      <c r="DK47" s="788"/>
      <c r="DL47" s="786"/>
      <c r="DM47" s="787"/>
      <c r="DN47" s="787"/>
      <c r="DO47" s="787"/>
      <c r="DP47" s="788"/>
      <c r="DQ47" s="786"/>
      <c r="DR47" s="787"/>
      <c r="DS47" s="787"/>
      <c r="DT47" s="787"/>
      <c r="DU47" s="788"/>
      <c r="DV47" s="783"/>
      <c r="DW47" s="784"/>
      <c r="DX47" s="784"/>
      <c r="DY47" s="784"/>
      <c r="DZ47" s="790"/>
      <c r="EA47" s="221"/>
    </row>
    <row r="48" spans="1:131" ht="26.25" customHeight="1" x14ac:dyDescent="0.2">
      <c r="A48" s="229">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43"/>
      <c r="AL48" s="836"/>
      <c r="AM48" s="836"/>
      <c r="AN48" s="836"/>
      <c r="AO48" s="836"/>
      <c r="AP48" s="836"/>
      <c r="AQ48" s="836"/>
      <c r="AR48" s="836"/>
      <c r="AS48" s="836"/>
      <c r="AT48" s="836"/>
      <c r="AU48" s="836"/>
      <c r="AV48" s="836"/>
      <c r="AW48" s="836"/>
      <c r="AX48" s="836"/>
      <c r="AY48" s="836"/>
      <c r="AZ48" s="838"/>
      <c r="BA48" s="838"/>
      <c r="BB48" s="838"/>
      <c r="BC48" s="838"/>
      <c r="BD48" s="838"/>
      <c r="BE48" s="839"/>
      <c r="BF48" s="839"/>
      <c r="BG48" s="839"/>
      <c r="BH48" s="839"/>
      <c r="BI48" s="840"/>
      <c r="BJ48" s="223"/>
      <c r="BK48" s="223"/>
      <c r="BL48" s="223"/>
      <c r="BM48" s="223"/>
      <c r="BN48" s="223"/>
      <c r="BO48" s="232"/>
      <c r="BP48" s="232"/>
      <c r="BQ48" s="229">
        <v>42</v>
      </c>
      <c r="BR48" s="230"/>
      <c r="BS48" s="783"/>
      <c r="BT48" s="784"/>
      <c r="BU48" s="784"/>
      <c r="BV48" s="784"/>
      <c r="BW48" s="784"/>
      <c r="BX48" s="784"/>
      <c r="BY48" s="784"/>
      <c r="BZ48" s="784"/>
      <c r="CA48" s="784"/>
      <c r="CB48" s="784"/>
      <c r="CC48" s="784"/>
      <c r="CD48" s="784"/>
      <c r="CE48" s="784"/>
      <c r="CF48" s="784"/>
      <c r="CG48" s="785"/>
      <c r="CH48" s="786"/>
      <c r="CI48" s="787"/>
      <c r="CJ48" s="787"/>
      <c r="CK48" s="787"/>
      <c r="CL48" s="788"/>
      <c r="CM48" s="786"/>
      <c r="CN48" s="787"/>
      <c r="CO48" s="787"/>
      <c r="CP48" s="787"/>
      <c r="CQ48" s="788"/>
      <c r="CR48" s="786"/>
      <c r="CS48" s="787"/>
      <c r="CT48" s="787"/>
      <c r="CU48" s="787"/>
      <c r="CV48" s="788"/>
      <c r="CW48" s="786"/>
      <c r="CX48" s="787"/>
      <c r="CY48" s="787"/>
      <c r="CZ48" s="787"/>
      <c r="DA48" s="788"/>
      <c r="DB48" s="786"/>
      <c r="DC48" s="787"/>
      <c r="DD48" s="787"/>
      <c r="DE48" s="787"/>
      <c r="DF48" s="788"/>
      <c r="DG48" s="786"/>
      <c r="DH48" s="787"/>
      <c r="DI48" s="787"/>
      <c r="DJ48" s="787"/>
      <c r="DK48" s="788"/>
      <c r="DL48" s="786"/>
      <c r="DM48" s="787"/>
      <c r="DN48" s="787"/>
      <c r="DO48" s="787"/>
      <c r="DP48" s="788"/>
      <c r="DQ48" s="786"/>
      <c r="DR48" s="787"/>
      <c r="DS48" s="787"/>
      <c r="DT48" s="787"/>
      <c r="DU48" s="788"/>
      <c r="DV48" s="783"/>
      <c r="DW48" s="784"/>
      <c r="DX48" s="784"/>
      <c r="DY48" s="784"/>
      <c r="DZ48" s="790"/>
      <c r="EA48" s="221"/>
    </row>
    <row r="49" spans="1:131" ht="26.25" customHeight="1" x14ac:dyDescent="0.2">
      <c r="A49" s="229">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43"/>
      <c r="AL49" s="836"/>
      <c r="AM49" s="836"/>
      <c r="AN49" s="836"/>
      <c r="AO49" s="836"/>
      <c r="AP49" s="836"/>
      <c r="AQ49" s="836"/>
      <c r="AR49" s="836"/>
      <c r="AS49" s="836"/>
      <c r="AT49" s="836"/>
      <c r="AU49" s="836"/>
      <c r="AV49" s="836"/>
      <c r="AW49" s="836"/>
      <c r="AX49" s="836"/>
      <c r="AY49" s="836"/>
      <c r="AZ49" s="838"/>
      <c r="BA49" s="838"/>
      <c r="BB49" s="838"/>
      <c r="BC49" s="838"/>
      <c r="BD49" s="838"/>
      <c r="BE49" s="839"/>
      <c r="BF49" s="839"/>
      <c r="BG49" s="839"/>
      <c r="BH49" s="839"/>
      <c r="BI49" s="840"/>
      <c r="BJ49" s="223"/>
      <c r="BK49" s="223"/>
      <c r="BL49" s="223"/>
      <c r="BM49" s="223"/>
      <c r="BN49" s="223"/>
      <c r="BO49" s="232"/>
      <c r="BP49" s="232"/>
      <c r="BQ49" s="229">
        <v>43</v>
      </c>
      <c r="BR49" s="230"/>
      <c r="BS49" s="783"/>
      <c r="BT49" s="784"/>
      <c r="BU49" s="784"/>
      <c r="BV49" s="784"/>
      <c r="BW49" s="784"/>
      <c r="BX49" s="784"/>
      <c r="BY49" s="784"/>
      <c r="BZ49" s="784"/>
      <c r="CA49" s="784"/>
      <c r="CB49" s="784"/>
      <c r="CC49" s="784"/>
      <c r="CD49" s="784"/>
      <c r="CE49" s="784"/>
      <c r="CF49" s="784"/>
      <c r="CG49" s="785"/>
      <c r="CH49" s="786"/>
      <c r="CI49" s="787"/>
      <c r="CJ49" s="787"/>
      <c r="CK49" s="787"/>
      <c r="CL49" s="788"/>
      <c r="CM49" s="786"/>
      <c r="CN49" s="787"/>
      <c r="CO49" s="787"/>
      <c r="CP49" s="787"/>
      <c r="CQ49" s="788"/>
      <c r="CR49" s="786"/>
      <c r="CS49" s="787"/>
      <c r="CT49" s="787"/>
      <c r="CU49" s="787"/>
      <c r="CV49" s="788"/>
      <c r="CW49" s="786"/>
      <c r="CX49" s="787"/>
      <c r="CY49" s="787"/>
      <c r="CZ49" s="787"/>
      <c r="DA49" s="788"/>
      <c r="DB49" s="786"/>
      <c r="DC49" s="787"/>
      <c r="DD49" s="787"/>
      <c r="DE49" s="787"/>
      <c r="DF49" s="788"/>
      <c r="DG49" s="786"/>
      <c r="DH49" s="787"/>
      <c r="DI49" s="787"/>
      <c r="DJ49" s="787"/>
      <c r="DK49" s="788"/>
      <c r="DL49" s="786"/>
      <c r="DM49" s="787"/>
      <c r="DN49" s="787"/>
      <c r="DO49" s="787"/>
      <c r="DP49" s="788"/>
      <c r="DQ49" s="786"/>
      <c r="DR49" s="787"/>
      <c r="DS49" s="787"/>
      <c r="DT49" s="787"/>
      <c r="DU49" s="788"/>
      <c r="DV49" s="783"/>
      <c r="DW49" s="784"/>
      <c r="DX49" s="784"/>
      <c r="DY49" s="784"/>
      <c r="DZ49" s="790"/>
      <c r="EA49" s="221"/>
    </row>
    <row r="50" spans="1:131" ht="26.25" customHeight="1" x14ac:dyDescent="0.2">
      <c r="A50" s="229">
        <v>23</v>
      </c>
      <c r="B50" s="749"/>
      <c r="C50" s="750"/>
      <c r="D50" s="750"/>
      <c r="E50" s="750"/>
      <c r="F50" s="750"/>
      <c r="G50" s="750"/>
      <c r="H50" s="750"/>
      <c r="I50" s="750"/>
      <c r="J50" s="750"/>
      <c r="K50" s="750"/>
      <c r="L50" s="750"/>
      <c r="M50" s="750"/>
      <c r="N50" s="750"/>
      <c r="O50" s="750"/>
      <c r="P50" s="751"/>
      <c r="Q50" s="844"/>
      <c r="R50" s="845"/>
      <c r="S50" s="845"/>
      <c r="T50" s="845"/>
      <c r="U50" s="845"/>
      <c r="V50" s="845"/>
      <c r="W50" s="845"/>
      <c r="X50" s="845"/>
      <c r="Y50" s="845"/>
      <c r="Z50" s="845"/>
      <c r="AA50" s="845"/>
      <c r="AB50" s="845"/>
      <c r="AC50" s="845"/>
      <c r="AD50" s="845"/>
      <c r="AE50" s="846"/>
      <c r="AF50" s="755"/>
      <c r="AG50" s="756"/>
      <c r="AH50" s="756"/>
      <c r="AI50" s="756"/>
      <c r="AJ50" s="757"/>
      <c r="AK50" s="848"/>
      <c r="AL50" s="845"/>
      <c r="AM50" s="845"/>
      <c r="AN50" s="845"/>
      <c r="AO50" s="845"/>
      <c r="AP50" s="845"/>
      <c r="AQ50" s="845"/>
      <c r="AR50" s="845"/>
      <c r="AS50" s="845"/>
      <c r="AT50" s="845"/>
      <c r="AU50" s="845"/>
      <c r="AV50" s="845"/>
      <c r="AW50" s="845"/>
      <c r="AX50" s="845"/>
      <c r="AY50" s="845"/>
      <c r="AZ50" s="847"/>
      <c r="BA50" s="847"/>
      <c r="BB50" s="847"/>
      <c r="BC50" s="847"/>
      <c r="BD50" s="847"/>
      <c r="BE50" s="839"/>
      <c r="BF50" s="839"/>
      <c r="BG50" s="839"/>
      <c r="BH50" s="839"/>
      <c r="BI50" s="840"/>
      <c r="BJ50" s="223"/>
      <c r="BK50" s="223"/>
      <c r="BL50" s="223"/>
      <c r="BM50" s="223"/>
      <c r="BN50" s="223"/>
      <c r="BO50" s="232"/>
      <c r="BP50" s="232"/>
      <c r="BQ50" s="229">
        <v>44</v>
      </c>
      <c r="BR50" s="230"/>
      <c r="BS50" s="783"/>
      <c r="BT50" s="784"/>
      <c r="BU50" s="784"/>
      <c r="BV50" s="784"/>
      <c r="BW50" s="784"/>
      <c r="BX50" s="784"/>
      <c r="BY50" s="784"/>
      <c r="BZ50" s="784"/>
      <c r="CA50" s="784"/>
      <c r="CB50" s="784"/>
      <c r="CC50" s="784"/>
      <c r="CD50" s="784"/>
      <c r="CE50" s="784"/>
      <c r="CF50" s="784"/>
      <c r="CG50" s="785"/>
      <c r="CH50" s="786"/>
      <c r="CI50" s="787"/>
      <c r="CJ50" s="787"/>
      <c r="CK50" s="787"/>
      <c r="CL50" s="788"/>
      <c r="CM50" s="786"/>
      <c r="CN50" s="787"/>
      <c r="CO50" s="787"/>
      <c r="CP50" s="787"/>
      <c r="CQ50" s="788"/>
      <c r="CR50" s="786"/>
      <c r="CS50" s="787"/>
      <c r="CT50" s="787"/>
      <c r="CU50" s="787"/>
      <c r="CV50" s="788"/>
      <c r="CW50" s="786"/>
      <c r="CX50" s="787"/>
      <c r="CY50" s="787"/>
      <c r="CZ50" s="787"/>
      <c r="DA50" s="788"/>
      <c r="DB50" s="786"/>
      <c r="DC50" s="787"/>
      <c r="DD50" s="787"/>
      <c r="DE50" s="787"/>
      <c r="DF50" s="788"/>
      <c r="DG50" s="786"/>
      <c r="DH50" s="787"/>
      <c r="DI50" s="787"/>
      <c r="DJ50" s="787"/>
      <c r="DK50" s="788"/>
      <c r="DL50" s="786"/>
      <c r="DM50" s="787"/>
      <c r="DN50" s="787"/>
      <c r="DO50" s="787"/>
      <c r="DP50" s="788"/>
      <c r="DQ50" s="786"/>
      <c r="DR50" s="787"/>
      <c r="DS50" s="787"/>
      <c r="DT50" s="787"/>
      <c r="DU50" s="788"/>
      <c r="DV50" s="783"/>
      <c r="DW50" s="784"/>
      <c r="DX50" s="784"/>
      <c r="DY50" s="784"/>
      <c r="DZ50" s="790"/>
      <c r="EA50" s="221"/>
    </row>
    <row r="51" spans="1:131" ht="26.25" customHeight="1" x14ac:dyDescent="0.2">
      <c r="A51" s="229">
        <v>24</v>
      </c>
      <c r="B51" s="749"/>
      <c r="C51" s="750"/>
      <c r="D51" s="750"/>
      <c r="E51" s="750"/>
      <c r="F51" s="750"/>
      <c r="G51" s="750"/>
      <c r="H51" s="750"/>
      <c r="I51" s="750"/>
      <c r="J51" s="750"/>
      <c r="K51" s="750"/>
      <c r="L51" s="750"/>
      <c r="M51" s="750"/>
      <c r="N51" s="750"/>
      <c r="O51" s="750"/>
      <c r="P51" s="751"/>
      <c r="Q51" s="844"/>
      <c r="R51" s="845"/>
      <c r="S51" s="845"/>
      <c r="T51" s="845"/>
      <c r="U51" s="845"/>
      <c r="V51" s="845"/>
      <c r="W51" s="845"/>
      <c r="X51" s="845"/>
      <c r="Y51" s="845"/>
      <c r="Z51" s="845"/>
      <c r="AA51" s="845"/>
      <c r="AB51" s="845"/>
      <c r="AC51" s="845"/>
      <c r="AD51" s="845"/>
      <c r="AE51" s="846"/>
      <c r="AF51" s="755"/>
      <c r="AG51" s="756"/>
      <c r="AH51" s="756"/>
      <c r="AI51" s="756"/>
      <c r="AJ51" s="757"/>
      <c r="AK51" s="848"/>
      <c r="AL51" s="845"/>
      <c r="AM51" s="845"/>
      <c r="AN51" s="845"/>
      <c r="AO51" s="845"/>
      <c r="AP51" s="845"/>
      <c r="AQ51" s="845"/>
      <c r="AR51" s="845"/>
      <c r="AS51" s="845"/>
      <c r="AT51" s="845"/>
      <c r="AU51" s="845"/>
      <c r="AV51" s="845"/>
      <c r="AW51" s="845"/>
      <c r="AX51" s="845"/>
      <c r="AY51" s="845"/>
      <c r="AZ51" s="847"/>
      <c r="BA51" s="847"/>
      <c r="BB51" s="847"/>
      <c r="BC51" s="847"/>
      <c r="BD51" s="847"/>
      <c r="BE51" s="839"/>
      <c r="BF51" s="839"/>
      <c r="BG51" s="839"/>
      <c r="BH51" s="839"/>
      <c r="BI51" s="840"/>
      <c r="BJ51" s="223"/>
      <c r="BK51" s="223"/>
      <c r="BL51" s="223"/>
      <c r="BM51" s="223"/>
      <c r="BN51" s="223"/>
      <c r="BO51" s="232"/>
      <c r="BP51" s="232"/>
      <c r="BQ51" s="229">
        <v>45</v>
      </c>
      <c r="BR51" s="230"/>
      <c r="BS51" s="783"/>
      <c r="BT51" s="784"/>
      <c r="BU51" s="784"/>
      <c r="BV51" s="784"/>
      <c r="BW51" s="784"/>
      <c r="BX51" s="784"/>
      <c r="BY51" s="784"/>
      <c r="BZ51" s="784"/>
      <c r="CA51" s="784"/>
      <c r="CB51" s="784"/>
      <c r="CC51" s="784"/>
      <c r="CD51" s="784"/>
      <c r="CE51" s="784"/>
      <c r="CF51" s="784"/>
      <c r="CG51" s="785"/>
      <c r="CH51" s="786"/>
      <c r="CI51" s="787"/>
      <c r="CJ51" s="787"/>
      <c r="CK51" s="787"/>
      <c r="CL51" s="788"/>
      <c r="CM51" s="786"/>
      <c r="CN51" s="787"/>
      <c r="CO51" s="787"/>
      <c r="CP51" s="787"/>
      <c r="CQ51" s="788"/>
      <c r="CR51" s="786"/>
      <c r="CS51" s="787"/>
      <c r="CT51" s="787"/>
      <c r="CU51" s="787"/>
      <c r="CV51" s="788"/>
      <c r="CW51" s="786"/>
      <c r="CX51" s="787"/>
      <c r="CY51" s="787"/>
      <c r="CZ51" s="787"/>
      <c r="DA51" s="788"/>
      <c r="DB51" s="786"/>
      <c r="DC51" s="787"/>
      <c r="DD51" s="787"/>
      <c r="DE51" s="787"/>
      <c r="DF51" s="788"/>
      <c r="DG51" s="786"/>
      <c r="DH51" s="787"/>
      <c r="DI51" s="787"/>
      <c r="DJ51" s="787"/>
      <c r="DK51" s="788"/>
      <c r="DL51" s="786"/>
      <c r="DM51" s="787"/>
      <c r="DN51" s="787"/>
      <c r="DO51" s="787"/>
      <c r="DP51" s="788"/>
      <c r="DQ51" s="786"/>
      <c r="DR51" s="787"/>
      <c r="DS51" s="787"/>
      <c r="DT51" s="787"/>
      <c r="DU51" s="788"/>
      <c r="DV51" s="783"/>
      <c r="DW51" s="784"/>
      <c r="DX51" s="784"/>
      <c r="DY51" s="784"/>
      <c r="DZ51" s="790"/>
      <c r="EA51" s="221"/>
    </row>
    <row r="52" spans="1:131" ht="26.25" customHeight="1" x14ac:dyDescent="0.2">
      <c r="A52" s="229">
        <v>25</v>
      </c>
      <c r="B52" s="749"/>
      <c r="C52" s="750"/>
      <c r="D52" s="750"/>
      <c r="E52" s="750"/>
      <c r="F52" s="750"/>
      <c r="G52" s="750"/>
      <c r="H52" s="750"/>
      <c r="I52" s="750"/>
      <c r="J52" s="750"/>
      <c r="K52" s="750"/>
      <c r="L52" s="750"/>
      <c r="M52" s="750"/>
      <c r="N52" s="750"/>
      <c r="O52" s="750"/>
      <c r="P52" s="751"/>
      <c r="Q52" s="844"/>
      <c r="R52" s="845"/>
      <c r="S52" s="845"/>
      <c r="T52" s="845"/>
      <c r="U52" s="845"/>
      <c r="V52" s="845"/>
      <c r="W52" s="845"/>
      <c r="X52" s="845"/>
      <c r="Y52" s="845"/>
      <c r="Z52" s="845"/>
      <c r="AA52" s="845"/>
      <c r="AB52" s="845"/>
      <c r="AC52" s="845"/>
      <c r="AD52" s="845"/>
      <c r="AE52" s="846"/>
      <c r="AF52" s="755"/>
      <c r="AG52" s="756"/>
      <c r="AH52" s="756"/>
      <c r="AI52" s="756"/>
      <c r="AJ52" s="757"/>
      <c r="AK52" s="848"/>
      <c r="AL52" s="845"/>
      <c r="AM52" s="845"/>
      <c r="AN52" s="845"/>
      <c r="AO52" s="845"/>
      <c r="AP52" s="845"/>
      <c r="AQ52" s="845"/>
      <c r="AR52" s="845"/>
      <c r="AS52" s="845"/>
      <c r="AT52" s="845"/>
      <c r="AU52" s="845"/>
      <c r="AV52" s="845"/>
      <c r="AW52" s="845"/>
      <c r="AX52" s="845"/>
      <c r="AY52" s="845"/>
      <c r="AZ52" s="847"/>
      <c r="BA52" s="847"/>
      <c r="BB52" s="847"/>
      <c r="BC52" s="847"/>
      <c r="BD52" s="847"/>
      <c r="BE52" s="839"/>
      <c r="BF52" s="839"/>
      <c r="BG52" s="839"/>
      <c r="BH52" s="839"/>
      <c r="BI52" s="840"/>
      <c r="BJ52" s="223"/>
      <c r="BK52" s="223"/>
      <c r="BL52" s="223"/>
      <c r="BM52" s="223"/>
      <c r="BN52" s="223"/>
      <c r="BO52" s="232"/>
      <c r="BP52" s="232"/>
      <c r="BQ52" s="229">
        <v>46</v>
      </c>
      <c r="BR52" s="230"/>
      <c r="BS52" s="783"/>
      <c r="BT52" s="784"/>
      <c r="BU52" s="784"/>
      <c r="BV52" s="784"/>
      <c r="BW52" s="784"/>
      <c r="BX52" s="784"/>
      <c r="BY52" s="784"/>
      <c r="BZ52" s="784"/>
      <c r="CA52" s="784"/>
      <c r="CB52" s="784"/>
      <c r="CC52" s="784"/>
      <c r="CD52" s="784"/>
      <c r="CE52" s="784"/>
      <c r="CF52" s="784"/>
      <c r="CG52" s="785"/>
      <c r="CH52" s="786"/>
      <c r="CI52" s="787"/>
      <c r="CJ52" s="787"/>
      <c r="CK52" s="787"/>
      <c r="CL52" s="788"/>
      <c r="CM52" s="786"/>
      <c r="CN52" s="787"/>
      <c r="CO52" s="787"/>
      <c r="CP52" s="787"/>
      <c r="CQ52" s="788"/>
      <c r="CR52" s="786"/>
      <c r="CS52" s="787"/>
      <c r="CT52" s="787"/>
      <c r="CU52" s="787"/>
      <c r="CV52" s="788"/>
      <c r="CW52" s="786"/>
      <c r="CX52" s="787"/>
      <c r="CY52" s="787"/>
      <c r="CZ52" s="787"/>
      <c r="DA52" s="788"/>
      <c r="DB52" s="786"/>
      <c r="DC52" s="787"/>
      <c r="DD52" s="787"/>
      <c r="DE52" s="787"/>
      <c r="DF52" s="788"/>
      <c r="DG52" s="786"/>
      <c r="DH52" s="787"/>
      <c r="DI52" s="787"/>
      <c r="DJ52" s="787"/>
      <c r="DK52" s="788"/>
      <c r="DL52" s="786"/>
      <c r="DM52" s="787"/>
      <c r="DN52" s="787"/>
      <c r="DO52" s="787"/>
      <c r="DP52" s="788"/>
      <c r="DQ52" s="786"/>
      <c r="DR52" s="787"/>
      <c r="DS52" s="787"/>
      <c r="DT52" s="787"/>
      <c r="DU52" s="788"/>
      <c r="DV52" s="783"/>
      <c r="DW52" s="784"/>
      <c r="DX52" s="784"/>
      <c r="DY52" s="784"/>
      <c r="DZ52" s="790"/>
      <c r="EA52" s="221"/>
    </row>
    <row r="53" spans="1:131" ht="26.25" customHeight="1" x14ac:dyDescent="0.2">
      <c r="A53" s="229">
        <v>26</v>
      </c>
      <c r="B53" s="749"/>
      <c r="C53" s="750"/>
      <c r="D53" s="750"/>
      <c r="E53" s="750"/>
      <c r="F53" s="750"/>
      <c r="G53" s="750"/>
      <c r="H53" s="750"/>
      <c r="I53" s="750"/>
      <c r="J53" s="750"/>
      <c r="K53" s="750"/>
      <c r="L53" s="750"/>
      <c r="M53" s="750"/>
      <c r="N53" s="750"/>
      <c r="O53" s="750"/>
      <c r="P53" s="751"/>
      <c r="Q53" s="844"/>
      <c r="R53" s="845"/>
      <c r="S53" s="845"/>
      <c r="T53" s="845"/>
      <c r="U53" s="845"/>
      <c r="V53" s="845"/>
      <c r="W53" s="845"/>
      <c r="X53" s="845"/>
      <c r="Y53" s="845"/>
      <c r="Z53" s="845"/>
      <c r="AA53" s="845"/>
      <c r="AB53" s="845"/>
      <c r="AC53" s="845"/>
      <c r="AD53" s="845"/>
      <c r="AE53" s="846"/>
      <c r="AF53" s="755"/>
      <c r="AG53" s="756"/>
      <c r="AH53" s="756"/>
      <c r="AI53" s="756"/>
      <c r="AJ53" s="757"/>
      <c r="AK53" s="848"/>
      <c r="AL53" s="845"/>
      <c r="AM53" s="845"/>
      <c r="AN53" s="845"/>
      <c r="AO53" s="845"/>
      <c r="AP53" s="845"/>
      <c r="AQ53" s="845"/>
      <c r="AR53" s="845"/>
      <c r="AS53" s="845"/>
      <c r="AT53" s="845"/>
      <c r="AU53" s="845"/>
      <c r="AV53" s="845"/>
      <c r="AW53" s="845"/>
      <c r="AX53" s="845"/>
      <c r="AY53" s="845"/>
      <c r="AZ53" s="847"/>
      <c r="BA53" s="847"/>
      <c r="BB53" s="847"/>
      <c r="BC53" s="847"/>
      <c r="BD53" s="847"/>
      <c r="BE53" s="839"/>
      <c r="BF53" s="839"/>
      <c r="BG53" s="839"/>
      <c r="BH53" s="839"/>
      <c r="BI53" s="840"/>
      <c r="BJ53" s="223"/>
      <c r="BK53" s="223"/>
      <c r="BL53" s="223"/>
      <c r="BM53" s="223"/>
      <c r="BN53" s="223"/>
      <c r="BO53" s="232"/>
      <c r="BP53" s="232"/>
      <c r="BQ53" s="229">
        <v>47</v>
      </c>
      <c r="BR53" s="230"/>
      <c r="BS53" s="783"/>
      <c r="BT53" s="784"/>
      <c r="BU53" s="784"/>
      <c r="BV53" s="784"/>
      <c r="BW53" s="784"/>
      <c r="BX53" s="784"/>
      <c r="BY53" s="784"/>
      <c r="BZ53" s="784"/>
      <c r="CA53" s="784"/>
      <c r="CB53" s="784"/>
      <c r="CC53" s="784"/>
      <c r="CD53" s="784"/>
      <c r="CE53" s="784"/>
      <c r="CF53" s="784"/>
      <c r="CG53" s="785"/>
      <c r="CH53" s="786"/>
      <c r="CI53" s="787"/>
      <c r="CJ53" s="787"/>
      <c r="CK53" s="787"/>
      <c r="CL53" s="788"/>
      <c r="CM53" s="786"/>
      <c r="CN53" s="787"/>
      <c r="CO53" s="787"/>
      <c r="CP53" s="787"/>
      <c r="CQ53" s="788"/>
      <c r="CR53" s="786"/>
      <c r="CS53" s="787"/>
      <c r="CT53" s="787"/>
      <c r="CU53" s="787"/>
      <c r="CV53" s="788"/>
      <c r="CW53" s="786"/>
      <c r="CX53" s="787"/>
      <c r="CY53" s="787"/>
      <c r="CZ53" s="787"/>
      <c r="DA53" s="788"/>
      <c r="DB53" s="786"/>
      <c r="DC53" s="787"/>
      <c r="DD53" s="787"/>
      <c r="DE53" s="787"/>
      <c r="DF53" s="788"/>
      <c r="DG53" s="786"/>
      <c r="DH53" s="787"/>
      <c r="DI53" s="787"/>
      <c r="DJ53" s="787"/>
      <c r="DK53" s="788"/>
      <c r="DL53" s="786"/>
      <c r="DM53" s="787"/>
      <c r="DN53" s="787"/>
      <c r="DO53" s="787"/>
      <c r="DP53" s="788"/>
      <c r="DQ53" s="786"/>
      <c r="DR53" s="787"/>
      <c r="DS53" s="787"/>
      <c r="DT53" s="787"/>
      <c r="DU53" s="788"/>
      <c r="DV53" s="783"/>
      <c r="DW53" s="784"/>
      <c r="DX53" s="784"/>
      <c r="DY53" s="784"/>
      <c r="DZ53" s="790"/>
      <c r="EA53" s="221"/>
    </row>
    <row r="54" spans="1:131" ht="26.25" customHeight="1" x14ac:dyDescent="0.2">
      <c r="A54" s="229">
        <v>27</v>
      </c>
      <c r="B54" s="749"/>
      <c r="C54" s="750"/>
      <c r="D54" s="750"/>
      <c r="E54" s="750"/>
      <c r="F54" s="750"/>
      <c r="G54" s="750"/>
      <c r="H54" s="750"/>
      <c r="I54" s="750"/>
      <c r="J54" s="750"/>
      <c r="K54" s="750"/>
      <c r="L54" s="750"/>
      <c r="M54" s="750"/>
      <c r="N54" s="750"/>
      <c r="O54" s="750"/>
      <c r="P54" s="751"/>
      <c r="Q54" s="844"/>
      <c r="R54" s="845"/>
      <c r="S54" s="845"/>
      <c r="T54" s="845"/>
      <c r="U54" s="845"/>
      <c r="V54" s="845"/>
      <c r="W54" s="845"/>
      <c r="X54" s="845"/>
      <c r="Y54" s="845"/>
      <c r="Z54" s="845"/>
      <c r="AA54" s="845"/>
      <c r="AB54" s="845"/>
      <c r="AC54" s="845"/>
      <c r="AD54" s="845"/>
      <c r="AE54" s="846"/>
      <c r="AF54" s="755"/>
      <c r="AG54" s="756"/>
      <c r="AH54" s="756"/>
      <c r="AI54" s="756"/>
      <c r="AJ54" s="757"/>
      <c r="AK54" s="848"/>
      <c r="AL54" s="845"/>
      <c r="AM54" s="845"/>
      <c r="AN54" s="845"/>
      <c r="AO54" s="845"/>
      <c r="AP54" s="845"/>
      <c r="AQ54" s="845"/>
      <c r="AR54" s="845"/>
      <c r="AS54" s="845"/>
      <c r="AT54" s="845"/>
      <c r="AU54" s="845"/>
      <c r="AV54" s="845"/>
      <c r="AW54" s="845"/>
      <c r="AX54" s="845"/>
      <c r="AY54" s="845"/>
      <c r="AZ54" s="847"/>
      <c r="BA54" s="847"/>
      <c r="BB54" s="847"/>
      <c r="BC54" s="847"/>
      <c r="BD54" s="847"/>
      <c r="BE54" s="839"/>
      <c r="BF54" s="839"/>
      <c r="BG54" s="839"/>
      <c r="BH54" s="839"/>
      <c r="BI54" s="840"/>
      <c r="BJ54" s="223"/>
      <c r="BK54" s="223"/>
      <c r="BL54" s="223"/>
      <c r="BM54" s="223"/>
      <c r="BN54" s="223"/>
      <c r="BO54" s="232"/>
      <c r="BP54" s="232"/>
      <c r="BQ54" s="229">
        <v>48</v>
      </c>
      <c r="BR54" s="230"/>
      <c r="BS54" s="783"/>
      <c r="BT54" s="784"/>
      <c r="BU54" s="784"/>
      <c r="BV54" s="784"/>
      <c r="BW54" s="784"/>
      <c r="BX54" s="784"/>
      <c r="BY54" s="784"/>
      <c r="BZ54" s="784"/>
      <c r="CA54" s="784"/>
      <c r="CB54" s="784"/>
      <c r="CC54" s="784"/>
      <c r="CD54" s="784"/>
      <c r="CE54" s="784"/>
      <c r="CF54" s="784"/>
      <c r="CG54" s="785"/>
      <c r="CH54" s="786"/>
      <c r="CI54" s="787"/>
      <c r="CJ54" s="787"/>
      <c r="CK54" s="787"/>
      <c r="CL54" s="788"/>
      <c r="CM54" s="786"/>
      <c r="CN54" s="787"/>
      <c r="CO54" s="787"/>
      <c r="CP54" s="787"/>
      <c r="CQ54" s="788"/>
      <c r="CR54" s="786"/>
      <c r="CS54" s="787"/>
      <c r="CT54" s="787"/>
      <c r="CU54" s="787"/>
      <c r="CV54" s="788"/>
      <c r="CW54" s="786"/>
      <c r="CX54" s="787"/>
      <c r="CY54" s="787"/>
      <c r="CZ54" s="787"/>
      <c r="DA54" s="788"/>
      <c r="DB54" s="786"/>
      <c r="DC54" s="787"/>
      <c r="DD54" s="787"/>
      <c r="DE54" s="787"/>
      <c r="DF54" s="788"/>
      <c r="DG54" s="786"/>
      <c r="DH54" s="787"/>
      <c r="DI54" s="787"/>
      <c r="DJ54" s="787"/>
      <c r="DK54" s="788"/>
      <c r="DL54" s="786"/>
      <c r="DM54" s="787"/>
      <c r="DN54" s="787"/>
      <c r="DO54" s="787"/>
      <c r="DP54" s="788"/>
      <c r="DQ54" s="786"/>
      <c r="DR54" s="787"/>
      <c r="DS54" s="787"/>
      <c r="DT54" s="787"/>
      <c r="DU54" s="788"/>
      <c r="DV54" s="783"/>
      <c r="DW54" s="784"/>
      <c r="DX54" s="784"/>
      <c r="DY54" s="784"/>
      <c r="DZ54" s="790"/>
      <c r="EA54" s="221"/>
    </row>
    <row r="55" spans="1:131" ht="26.25" customHeight="1" x14ac:dyDescent="0.2">
      <c r="A55" s="229">
        <v>28</v>
      </c>
      <c r="B55" s="749"/>
      <c r="C55" s="750"/>
      <c r="D55" s="750"/>
      <c r="E55" s="750"/>
      <c r="F55" s="750"/>
      <c r="G55" s="750"/>
      <c r="H55" s="750"/>
      <c r="I55" s="750"/>
      <c r="J55" s="750"/>
      <c r="K55" s="750"/>
      <c r="L55" s="750"/>
      <c r="M55" s="750"/>
      <c r="N55" s="750"/>
      <c r="O55" s="750"/>
      <c r="P55" s="751"/>
      <c r="Q55" s="844"/>
      <c r="R55" s="845"/>
      <c r="S55" s="845"/>
      <c r="T55" s="845"/>
      <c r="U55" s="845"/>
      <c r="V55" s="845"/>
      <c r="W55" s="845"/>
      <c r="X55" s="845"/>
      <c r="Y55" s="845"/>
      <c r="Z55" s="845"/>
      <c r="AA55" s="845"/>
      <c r="AB55" s="845"/>
      <c r="AC55" s="845"/>
      <c r="AD55" s="845"/>
      <c r="AE55" s="846"/>
      <c r="AF55" s="755"/>
      <c r="AG55" s="756"/>
      <c r="AH55" s="756"/>
      <c r="AI55" s="756"/>
      <c r="AJ55" s="757"/>
      <c r="AK55" s="848"/>
      <c r="AL55" s="845"/>
      <c r="AM55" s="845"/>
      <c r="AN55" s="845"/>
      <c r="AO55" s="845"/>
      <c r="AP55" s="845"/>
      <c r="AQ55" s="845"/>
      <c r="AR55" s="845"/>
      <c r="AS55" s="845"/>
      <c r="AT55" s="845"/>
      <c r="AU55" s="845"/>
      <c r="AV55" s="845"/>
      <c r="AW55" s="845"/>
      <c r="AX55" s="845"/>
      <c r="AY55" s="845"/>
      <c r="AZ55" s="847"/>
      <c r="BA55" s="847"/>
      <c r="BB55" s="847"/>
      <c r="BC55" s="847"/>
      <c r="BD55" s="847"/>
      <c r="BE55" s="839"/>
      <c r="BF55" s="839"/>
      <c r="BG55" s="839"/>
      <c r="BH55" s="839"/>
      <c r="BI55" s="840"/>
      <c r="BJ55" s="223"/>
      <c r="BK55" s="223"/>
      <c r="BL55" s="223"/>
      <c r="BM55" s="223"/>
      <c r="BN55" s="223"/>
      <c r="BO55" s="232"/>
      <c r="BP55" s="232"/>
      <c r="BQ55" s="229">
        <v>49</v>
      </c>
      <c r="BR55" s="230"/>
      <c r="BS55" s="783"/>
      <c r="BT55" s="784"/>
      <c r="BU55" s="784"/>
      <c r="BV55" s="784"/>
      <c r="BW55" s="784"/>
      <c r="BX55" s="784"/>
      <c r="BY55" s="784"/>
      <c r="BZ55" s="784"/>
      <c r="CA55" s="784"/>
      <c r="CB55" s="784"/>
      <c r="CC55" s="784"/>
      <c r="CD55" s="784"/>
      <c r="CE55" s="784"/>
      <c r="CF55" s="784"/>
      <c r="CG55" s="785"/>
      <c r="CH55" s="786"/>
      <c r="CI55" s="787"/>
      <c r="CJ55" s="787"/>
      <c r="CK55" s="787"/>
      <c r="CL55" s="788"/>
      <c r="CM55" s="786"/>
      <c r="CN55" s="787"/>
      <c r="CO55" s="787"/>
      <c r="CP55" s="787"/>
      <c r="CQ55" s="788"/>
      <c r="CR55" s="786"/>
      <c r="CS55" s="787"/>
      <c r="CT55" s="787"/>
      <c r="CU55" s="787"/>
      <c r="CV55" s="788"/>
      <c r="CW55" s="786"/>
      <c r="CX55" s="787"/>
      <c r="CY55" s="787"/>
      <c r="CZ55" s="787"/>
      <c r="DA55" s="788"/>
      <c r="DB55" s="786"/>
      <c r="DC55" s="787"/>
      <c r="DD55" s="787"/>
      <c r="DE55" s="787"/>
      <c r="DF55" s="788"/>
      <c r="DG55" s="786"/>
      <c r="DH55" s="787"/>
      <c r="DI55" s="787"/>
      <c r="DJ55" s="787"/>
      <c r="DK55" s="788"/>
      <c r="DL55" s="786"/>
      <c r="DM55" s="787"/>
      <c r="DN55" s="787"/>
      <c r="DO55" s="787"/>
      <c r="DP55" s="788"/>
      <c r="DQ55" s="786"/>
      <c r="DR55" s="787"/>
      <c r="DS55" s="787"/>
      <c r="DT55" s="787"/>
      <c r="DU55" s="788"/>
      <c r="DV55" s="783"/>
      <c r="DW55" s="784"/>
      <c r="DX55" s="784"/>
      <c r="DY55" s="784"/>
      <c r="DZ55" s="790"/>
      <c r="EA55" s="221"/>
    </row>
    <row r="56" spans="1:131" ht="26.25" customHeight="1" x14ac:dyDescent="0.2">
      <c r="A56" s="229">
        <v>29</v>
      </c>
      <c r="B56" s="749"/>
      <c r="C56" s="750"/>
      <c r="D56" s="750"/>
      <c r="E56" s="750"/>
      <c r="F56" s="750"/>
      <c r="G56" s="750"/>
      <c r="H56" s="750"/>
      <c r="I56" s="750"/>
      <c r="J56" s="750"/>
      <c r="K56" s="750"/>
      <c r="L56" s="750"/>
      <c r="M56" s="750"/>
      <c r="N56" s="750"/>
      <c r="O56" s="750"/>
      <c r="P56" s="751"/>
      <c r="Q56" s="844"/>
      <c r="R56" s="845"/>
      <c r="S56" s="845"/>
      <c r="T56" s="845"/>
      <c r="U56" s="845"/>
      <c r="V56" s="845"/>
      <c r="W56" s="845"/>
      <c r="X56" s="845"/>
      <c r="Y56" s="845"/>
      <c r="Z56" s="845"/>
      <c r="AA56" s="845"/>
      <c r="AB56" s="845"/>
      <c r="AC56" s="845"/>
      <c r="AD56" s="845"/>
      <c r="AE56" s="846"/>
      <c r="AF56" s="755"/>
      <c r="AG56" s="756"/>
      <c r="AH56" s="756"/>
      <c r="AI56" s="756"/>
      <c r="AJ56" s="757"/>
      <c r="AK56" s="848"/>
      <c r="AL56" s="845"/>
      <c r="AM56" s="845"/>
      <c r="AN56" s="845"/>
      <c r="AO56" s="845"/>
      <c r="AP56" s="845"/>
      <c r="AQ56" s="845"/>
      <c r="AR56" s="845"/>
      <c r="AS56" s="845"/>
      <c r="AT56" s="845"/>
      <c r="AU56" s="845"/>
      <c r="AV56" s="845"/>
      <c r="AW56" s="845"/>
      <c r="AX56" s="845"/>
      <c r="AY56" s="845"/>
      <c r="AZ56" s="847"/>
      <c r="BA56" s="847"/>
      <c r="BB56" s="847"/>
      <c r="BC56" s="847"/>
      <c r="BD56" s="847"/>
      <c r="BE56" s="839"/>
      <c r="BF56" s="839"/>
      <c r="BG56" s="839"/>
      <c r="BH56" s="839"/>
      <c r="BI56" s="840"/>
      <c r="BJ56" s="223"/>
      <c r="BK56" s="223"/>
      <c r="BL56" s="223"/>
      <c r="BM56" s="223"/>
      <c r="BN56" s="223"/>
      <c r="BO56" s="232"/>
      <c r="BP56" s="232"/>
      <c r="BQ56" s="229">
        <v>50</v>
      </c>
      <c r="BR56" s="230"/>
      <c r="BS56" s="783"/>
      <c r="BT56" s="784"/>
      <c r="BU56" s="784"/>
      <c r="BV56" s="784"/>
      <c r="BW56" s="784"/>
      <c r="BX56" s="784"/>
      <c r="BY56" s="784"/>
      <c r="BZ56" s="784"/>
      <c r="CA56" s="784"/>
      <c r="CB56" s="784"/>
      <c r="CC56" s="784"/>
      <c r="CD56" s="784"/>
      <c r="CE56" s="784"/>
      <c r="CF56" s="784"/>
      <c r="CG56" s="785"/>
      <c r="CH56" s="786"/>
      <c r="CI56" s="787"/>
      <c r="CJ56" s="787"/>
      <c r="CK56" s="787"/>
      <c r="CL56" s="788"/>
      <c r="CM56" s="786"/>
      <c r="CN56" s="787"/>
      <c r="CO56" s="787"/>
      <c r="CP56" s="787"/>
      <c r="CQ56" s="788"/>
      <c r="CR56" s="786"/>
      <c r="CS56" s="787"/>
      <c r="CT56" s="787"/>
      <c r="CU56" s="787"/>
      <c r="CV56" s="788"/>
      <c r="CW56" s="786"/>
      <c r="CX56" s="787"/>
      <c r="CY56" s="787"/>
      <c r="CZ56" s="787"/>
      <c r="DA56" s="788"/>
      <c r="DB56" s="786"/>
      <c r="DC56" s="787"/>
      <c r="DD56" s="787"/>
      <c r="DE56" s="787"/>
      <c r="DF56" s="788"/>
      <c r="DG56" s="786"/>
      <c r="DH56" s="787"/>
      <c r="DI56" s="787"/>
      <c r="DJ56" s="787"/>
      <c r="DK56" s="788"/>
      <c r="DL56" s="786"/>
      <c r="DM56" s="787"/>
      <c r="DN56" s="787"/>
      <c r="DO56" s="787"/>
      <c r="DP56" s="788"/>
      <c r="DQ56" s="786"/>
      <c r="DR56" s="787"/>
      <c r="DS56" s="787"/>
      <c r="DT56" s="787"/>
      <c r="DU56" s="788"/>
      <c r="DV56" s="783"/>
      <c r="DW56" s="784"/>
      <c r="DX56" s="784"/>
      <c r="DY56" s="784"/>
      <c r="DZ56" s="790"/>
      <c r="EA56" s="221"/>
    </row>
    <row r="57" spans="1:131" ht="26.25" customHeight="1" x14ac:dyDescent="0.2">
      <c r="A57" s="229">
        <v>30</v>
      </c>
      <c r="B57" s="749"/>
      <c r="C57" s="750"/>
      <c r="D57" s="750"/>
      <c r="E57" s="750"/>
      <c r="F57" s="750"/>
      <c r="G57" s="750"/>
      <c r="H57" s="750"/>
      <c r="I57" s="750"/>
      <c r="J57" s="750"/>
      <c r="K57" s="750"/>
      <c r="L57" s="750"/>
      <c r="M57" s="750"/>
      <c r="N57" s="750"/>
      <c r="O57" s="750"/>
      <c r="P57" s="751"/>
      <c r="Q57" s="844"/>
      <c r="R57" s="845"/>
      <c r="S57" s="845"/>
      <c r="T57" s="845"/>
      <c r="U57" s="845"/>
      <c r="V57" s="845"/>
      <c r="W57" s="845"/>
      <c r="X57" s="845"/>
      <c r="Y57" s="845"/>
      <c r="Z57" s="845"/>
      <c r="AA57" s="845"/>
      <c r="AB57" s="845"/>
      <c r="AC57" s="845"/>
      <c r="AD57" s="845"/>
      <c r="AE57" s="846"/>
      <c r="AF57" s="755"/>
      <c r="AG57" s="756"/>
      <c r="AH57" s="756"/>
      <c r="AI57" s="756"/>
      <c r="AJ57" s="757"/>
      <c r="AK57" s="848"/>
      <c r="AL57" s="845"/>
      <c r="AM57" s="845"/>
      <c r="AN57" s="845"/>
      <c r="AO57" s="845"/>
      <c r="AP57" s="845"/>
      <c r="AQ57" s="845"/>
      <c r="AR57" s="845"/>
      <c r="AS57" s="845"/>
      <c r="AT57" s="845"/>
      <c r="AU57" s="845"/>
      <c r="AV57" s="845"/>
      <c r="AW57" s="845"/>
      <c r="AX57" s="845"/>
      <c r="AY57" s="845"/>
      <c r="AZ57" s="847"/>
      <c r="BA57" s="847"/>
      <c r="BB57" s="847"/>
      <c r="BC57" s="847"/>
      <c r="BD57" s="847"/>
      <c r="BE57" s="839"/>
      <c r="BF57" s="839"/>
      <c r="BG57" s="839"/>
      <c r="BH57" s="839"/>
      <c r="BI57" s="840"/>
      <c r="BJ57" s="223"/>
      <c r="BK57" s="223"/>
      <c r="BL57" s="223"/>
      <c r="BM57" s="223"/>
      <c r="BN57" s="223"/>
      <c r="BO57" s="232"/>
      <c r="BP57" s="232"/>
      <c r="BQ57" s="229">
        <v>51</v>
      </c>
      <c r="BR57" s="230"/>
      <c r="BS57" s="783"/>
      <c r="BT57" s="784"/>
      <c r="BU57" s="784"/>
      <c r="BV57" s="784"/>
      <c r="BW57" s="784"/>
      <c r="BX57" s="784"/>
      <c r="BY57" s="784"/>
      <c r="BZ57" s="784"/>
      <c r="CA57" s="784"/>
      <c r="CB57" s="784"/>
      <c r="CC57" s="784"/>
      <c r="CD57" s="784"/>
      <c r="CE57" s="784"/>
      <c r="CF57" s="784"/>
      <c r="CG57" s="785"/>
      <c r="CH57" s="786"/>
      <c r="CI57" s="787"/>
      <c r="CJ57" s="787"/>
      <c r="CK57" s="787"/>
      <c r="CL57" s="788"/>
      <c r="CM57" s="786"/>
      <c r="CN57" s="787"/>
      <c r="CO57" s="787"/>
      <c r="CP57" s="787"/>
      <c r="CQ57" s="788"/>
      <c r="CR57" s="786"/>
      <c r="CS57" s="787"/>
      <c r="CT57" s="787"/>
      <c r="CU57" s="787"/>
      <c r="CV57" s="788"/>
      <c r="CW57" s="786"/>
      <c r="CX57" s="787"/>
      <c r="CY57" s="787"/>
      <c r="CZ57" s="787"/>
      <c r="DA57" s="788"/>
      <c r="DB57" s="786"/>
      <c r="DC57" s="787"/>
      <c r="DD57" s="787"/>
      <c r="DE57" s="787"/>
      <c r="DF57" s="788"/>
      <c r="DG57" s="786"/>
      <c r="DH57" s="787"/>
      <c r="DI57" s="787"/>
      <c r="DJ57" s="787"/>
      <c r="DK57" s="788"/>
      <c r="DL57" s="786"/>
      <c r="DM57" s="787"/>
      <c r="DN57" s="787"/>
      <c r="DO57" s="787"/>
      <c r="DP57" s="788"/>
      <c r="DQ57" s="786"/>
      <c r="DR57" s="787"/>
      <c r="DS57" s="787"/>
      <c r="DT57" s="787"/>
      <c r="DU57" s="788"/>
      <c r="DV57" s="783"/>
      <c r="DW57" s="784"/>
      <c r="DX57" s="784"/>
      <c r="DY57" s="784"/>
      <c r="DZ57" s="790"/>
      <c r="EA57" s="221"/>
    </row>
    <row r="58" spans="1:131" ht="26.25" customHeight="1" x14ac:dyDescent="0.2">
      <c r="A58" s="229">
        <v>31</v>
      </c>
      <c r="B58" s="749"/>
      <c r="C58" s="750"/>
      <c r="D58" s="750"/>
      <c r="E58" s="750"/>
      <c r="F58" s="750"/>
      <c r="G58" s="750"/>
      <c r="H58" s="750"/>
      <c r="I58" s="750"/>
      <c r="J58" s="750"/>
      <c r="K58" s="750"/>
      <c r="L58" s="750"/>
      <c r="M58" s="750"/>
      <c r="N58" s="750"/>
      <c r="O58" s="750"/>
      <c r="P58" s="751"/>
      <c r="Q58" s="844"/>
      <c r="R58" s="845"/>
      <c r="S58" s="845"/>
      <c r="T58" s="845"/>
      <c r="U58" s="845"/>
      <c r="V58" s="845"/>
      <c r="W58" s="845"/>
      <c r="X58" s="845"/>
      <c r="Y58" s="845"/>
      <c r="Z58" s="845"/>
      <c r="AA58" s="845"/>
      <c r="AB58" s="845"/>
      <c r="AC58" s="845"/>
      <c r="AD58" s="845"/>
      <c r="AE58" s="846"/>
      <c r="AF58" s="755"/>
      <c r="AG58" s="756"/>
      <c r="AH58" s="756"/>
      <c r="AI58" s="756"/>
      <c r="AJ58" s="757"/>
      <c r="AK58" s="848"/>
      <c r="AL58" s="845"/>
      <c r="AM58" s="845"/>
      <c r="AN58" s="845"/>
      <c r="AO58" s="845"/>
      <c r="AP58" s="845"/>
      <c r="AQ58" s="845"/>
      <c r="AR58" s="845"/>
      <c r="AS58" s="845"/>
      <c r="AT58" s="845"/>
      <c r="AU58" s="845"/>
      <c r="AV58" s="845"/>
      <c r="AW58" s="845"/>
      <c r="AX58" s="845"/>
      <c r="AY58" s="845"/>
      <c r="AZ58" s="847"/>
      <c r="BA58" s="847"/>
      <c r="BB58" s="847"/>
      <c r="BC58" s="847"/>
      <c r="BD58" s="847"/>
      <c r="BE58" s="839"/>
      <c r="BF58" s="839"/>
      <c r="BG58" s="839"/>
      <c r="BH58" s="839"/>
      <c r="BI58" s="840"/>
      <c r="BJ58" s="223"/>
      <c r="BK58" s="223"/>
      <c r="BL58" s="223"/>
      <c r="BM58" s="223"/>
      <c r="BN58" s="223"/>
      <c r="BO58" s="232"/>
      <c r="BP58" s="232"/>
      <c r="BQ58" s="229">
        <v>52</v>
      </c>
      <c r="BR58" s="230"/>
      <c r="BS58" s="783"/>
      <c r="BT58" s="784"/>
      <c r="BU58" s="784"/>
      <c r="BV58" s="784"/>
      <c r="BW58" s="784"/>
      <c r="BX58" s="784"/>
      <c r="BY58" s="784"/>
      <c r="BZ58" s="784"/>
      <c r="CA58" s="784"/>
      <c r="CB58" s="784"/>
      <c r="CC58" s="784"/>
      <c r="CD58" s="784"/>
      <c r="CE58" s="784"/>
      <c r="CF58" s="784"/>
      <c r="CG58" s="785"/>
      <c r="CH58" s="786"/>
      <c r="CI58" s="787"/>
      <c r="CJ58" s="787"/>
      <c r="CK58" s="787"/>
      <c r="CL58" s="788"/>
      <c r="CM58" s="786"/>
      <c r="CN58" s="787"/>
      <c r="CO58" s="787"/>
      <c r="CP58" s="787"/>
      <c r="CQ58" s="788"/>
      <c r="CR58" s="786"/>
      <c r="CS58" s="787"/>
      <c r="CT58" s="787"/>
      <c r="CU58" s="787"/>
      <c r="CV58" s="788"/>
      <c r="CW58" s="786"/>
      <c r="CX58" s="787"/>
      <c r="CY58" s="787"/>
      <c r="CZ58" s="787"/>
      <c r="DA58" s="788"/>
      <c r="DB58" s="786"/>
      <c r="DC58" s="787"/>
      <c r="DD58" s="787"/>
      <c r="DE58" s="787"/>
      <c r="DF58" s="788"/>
      <c r="DG58" s="786"/>
      <c r="DH58" s="787"/>
      <c r="DI58" s="787"/>
      <c r="DJ58" s="787"/>
      <c r="DK58" s="788"/>
      <c r="DL58" s="786"/>
      <c r="DM58" s="787"/>
      <c r="DN58" s="787"/>
      <c r="DO58" s="787"/>
      <c r="DP58" s="788"/>
      <c r="DQ58" s="786"/>
      <c r="DR58" s="787"/>
      <c r="DS58" s="787"/>
      <c r="DT58" s="787"/>
      <c r="DU58" s="788"/>
      <c r="DV58" s="783"/>
      <c r="DW58" s="784"/>
      <c r="DX58" s="784"/>
      <c r="DY58" s="784"/>
      <c r="DZ58" s="790"/>
      <c r="EA58" s="221"/>
    </row>
    <row r="59" spans="1:131" ht="26.25" customHeight="1" x14ac:dyDescent="0.2">
      <c r="A59" s="229">
        <v>32</v>
      </c>
      <c r="B59" s="749"/>
      <c r="C59" s="750"/>
      <c r="D59" s="750"/>
      <c r="E59" s="750"/>
      <c r="F59" s="750"/>
      <c r="G59" s="750"/>
      <c r="H59" s="750"/>
      <c r="I59" s="750"/>
      <c r="J59" s="750"/>
      <c r="K59" s="750"/>
      <c r="L59" s="750"/>
      <c r="M59" s="750"/>
      <c r="N59" s="750"/>
      <c r="O59" s="750"/>
      <c r="P59" s="751"/>
      <c r="Q59" s="844"/>
      <c r="R59" s="845"/>
      <c r="S59" s="845"/>
      <c r="T59" s="845"/>
      <c r="U59" s="845"/>
      <c r="V59" s="845"/>
      <c r="W59" s="845"/>
      <c r="X59" s="845"/>
      <c r="Y59" s="845"/>
      <c r="Z59" s="845"/>
      <c r="AA59" s="845"/>
      <c r="AB59" s="845"/>
      <c r="AC59" s="845"/>
      <c r="AD59" s="845"/>
      <c r="AE59" s="846"/>
      <c r="AF59" s="755"/>
      <c r="AG59" s="756"/>
      <c r="AH59" s="756"/>
      <c r="AI59" s="756"/>
      <c r="AJ59" s="757"/>
      <c r="AK59" s="848"/>
      <c r="AL59" s="845"/>
      <c r="AM59" s="845"/>
      <c r="AN59" s="845"/>
      <c r="AO59" s="845"/>
      <c r="AP59" s="845"/>
      <c r="AQ59" s="845"/>
      <c r="AR59" s="845"/>
      <c r="AS59" s="845"/>
      <c r="AT59" s="845"/>
      <c r="AU59" s="845"/>
      <c r="AV59" s="845"/>
      <c r="AW59" s="845"/>
      <c r="AX59" s="845"/>
      <c r="AY59" s="845"/>
      <c r="AZ59" s="847"/>
      <c r="BA59" s="847"/>
      <c r="BB59" s="847"/>
      <c r="BC59" s="847"/>
      <c r="BD59" s="847"/>
      <c r="BE59" s="839"/>
      <c r="BF59" s="839"/>
      <c r="BG59" s="839"/>
      <c r="BH59" s="839"/>
      <c r="BI59" s="840"/>
      <c r="BJ59" s="223"/>
      <c r="BK59" s="223"/>
      <c r="BL59" s="223"/>
      <c r="BM59" s="223"/>
      <c r="BN59" s="223"/>
      <c r="BO59" s="232"/>
      <c r="BP59" s="232"/>
      <c r="BQ59" s="229">
        <v>53</v>
      </c>
      <c r="BR59" s="230"/>
      <c r="BS59" s="783"/>
      <c r="BT59" s="784"/>
      <c r="BU59" s="784"/>
      <c r="BV59" s="784"/>
      <c r="BW59" s="784"/>
      <c r="BX59" s="784"/>
      <c r="BY59" s="784"/>
      <c r="BZ59" s="784"/>
      <c r="CA59" s="784"/>
      <c r="CB59" s="784"/>
      <c r="CC59" s="784"/>
      <c r="CD59" s="784"/>
      <c r="CE59" s="784"/>
      <c r="CF59" s="784"/>
      <c r="CG59" s="785"/>
      <c r="CH59" s="786"/>
      <c r="CI59" s="787"/>
      <c r="CJ59" s="787"/>
      <c r="CK59" s="787"/>
      <c r="CL59" s="788"/>
      <c r="CM59" s="786"/>
      <c r="CN59" s="787"/>
      <c r="CO59" s="787"/>
      <c r="CP59" s="787"/>
      <c r="CQ59" s="788"/>
      <c r="CR59" s="786"/>
      <c r="CS59" s="787"/>
      <c r="CT59" s="787"/>
      <c r="CU59" s="787"/>
      <c r="CV59" s="788"/>
      <c r="CW59" s="786"/>
      <c r="CX59" s="787"/>
      <c r="CY59" s="787"/>
      <c r="CZ59" s="787"/>
      <c r="DA59" s="788"/>
      <c r="DB59" s="786"/>
      <c r="DC59" s="787"/>
      <c r="DD59" s="787"/>
      <c r="DE59" s="787"/>
      <c r="DF59" s="788"/>
      <c r="DG59" s="786"/>
      <c r="DH59" s="787"/>
      <c r="DI59" s="787"/>
      <c r="DJ59" s="787"/>
      <c r="DK59" s="788"/>
      <c r="DL59" s="786"/>
      <c r="DM59" s="787"/>
      <c r="DN59" s="787"/>
      <c r="DO59" s="787"/>
      <c r="DP59" s="788"/>
      <c r="DQ59" s="786"/>
      <c r="DR59" s="787"/>
      <c r="DS59" s="787"/>
      <c r="DT59" s="787"/>
      <c r="DU59" s="788"/>
      <c r="DV59" s="783"/>
      <c r="DW59" s="784"/>
      <c r="DX59" s="784"/>
      <c r="DY59" s="784"/>
      <c r="DZ59" s="790"/>
      <c r="EA59" s="221"/>
    </row>
    <row r="60" spans="1:131" ht="26.25" customHeight="1" x14ac:dyDescent="0.2">
      <c r="A60" s="229">
        <v>33</v>
      </c>
      <c r="B60" s="749"/>
      <c r="C60" s="750"/>
      <c r="D60" s="750"/>
      <c r="E60" s="750"/>
      <c r="F60" s="750"/>
      <c r="G60" s="750"/>
      <c r="H60" s="750"/>
      <c r="I60" s="750"/>
      <c r="J60" s="750"/>
      <c r="K60" s="750"/>
      <c r="L60" s="750"/>
      <c r="M60" s="750"/>
      <c r="N60" s="750"/>
      <c r="O60" s="750"/>
      <c r="P60" s="751"/>
      <c r="Q60" s="844"/>
      <c r="R60" s="845"/>
      <c r="S60" s="845"/>
      <c r="T60" s="845"/>
      <c r="U60" s="845"/>
      <c r="V60" s="845"/>
      <c r="W60" s="845"/>
      <c r="X60" s="845"/>
      <c r="Y60" s="845"/>
      <c r="Z60" s="845"/>
      <c r="AA60" s="845"/>
      <c r="AB60" s="845"/>
      <c r="AC60" s="845"/>
      <c r="AD60" s="845"/>
      <c r="AE60" s="846"/>
      <c r="AF60" s="755"/>
      <c r="AG60" s="756"/>
      <c r="AH60" s="756"/>
      <c r="AI60" s="756"/>
      <c r="AJ60" s="757"/>
      <c r="AK60" s="848"/>
      <c r="AL60" s="845"/>
      <c r="AM60" s="845"/>
      <c r="AN60" s="845"/>
      <c r="AO60" s="845"/>
      <c r="AP60" s="845"/>
      <c r="AQ60" s="845"/>
      <c r="AR60" s="845"/>
      <c r="AS60" s="845"/>
      <c r="AT60" s="845"/>
      <c r="AU60" s="845"/>
      <c r="AV60" s="845"/>
      <c r="AW60" s="845"/>
      <c r="AX60" s="845"/>
      <c r="AY60" s="845"/>
      <c r="AZ60" s="847"/>
      <c r="BA60" s="847"/>
      <c r="BB60" s="847"/>
      <c r="BC60" s="847"/>
      <c r="BD60" s="847"/>
      <c r="BE60" s="839"/>
      <c r="BF60" s="839"/>
      <c r="BG60" s="839"/>
      <c r="BH60" s="839"/>
      <c r="BI60" s="840"/>
      <c r="BJ60" s="223"/>
      <c r="BK60" s="223"/>
      <c r="BL60" s="223"/>
      <c r="BM60" s="223"/>
      <c r="BN60" s="223"/>
      <c r="BO60" s="232"/>
      <c r="BP60" s="232"/>
      <c r="BQ60" s="229">
        <v>54</v>
      </c>
      <c r="BR60" s="230"/>
      <c r="BS60" s="783"/>
      <c r="BT60" s="784"/>
      <c r="BU60" s="784"/>
      <c r="BV60" s="784"/>
      <c r="BW60" s="784"/>
      <c r="BX60" s="784"/>
      <c r="BY60" s="784"/>
      <c r="BZ60" s="784"/>
      <c r="CA60" s="784"/>
      <c r="CB60" s="784"/>
      <c r="CC60" s="784"/>
      <c r="CD60" s="784"/>
      <c r="CE60" s="784"/>
      <c r="CF60" s="784"/>
      <c r="CG60" s="785"/>
      <c r="CH60" s="786"/>
      <c r="CI60" s="787"/>
      <c r="CJ60" s="787"/>
      <c r="CK60" s="787"/>
      <c r="CL60" s="788"/>
      <c r="CM60" s="786"/>
      <c r="CN60" s="787"/>
      <c r="CO60" s="787"/>
      <c r="CP60" s="787"/>
      <c r="CQ60" s="788"/>
      <c r="CR60" s="786"/>
      <c r="CS60" s="787"/>
      <c r="CT60" s="787"/>
      <c r="CU60" s="787"/>
      <c r="CV60" s="788"/>
      <c r="CW60" s="786"/>
      <c r="CX60" s="787"/>
      <c r="CY60" s="787"/>
      <c r="CZ60" s="787"/>
      <c r="DA60" s="788"/>
      <c r="DB60" s="786"/>
      <c r="DC60" s="787"/>
      <c r="DD60" s="787"/>
      <c r="DE60" s="787"/>
      <c r="DF60" s="788"/>
      <c r="DG60" s="786"/>
      <c r="DH60" s="787"/>
      <c r="DI60" s="787"/>
      <c r="DJ60" s="787"/>
      <c r="DK60" s="788"/>
      <c r="DL60" s="786"/>
      <c r="DM60" s="787"/>
      <c r="DN60" s="787"/>
      <c r="DO60" s="787"/>
      <c r="DP60" s="788"/>
      <c r="DQ60" s="786"/>
      <c r="DR60" s="787"/>
      <c r="DS60" s="787"/>
      <c r="DT60" s="787"/>
      <c r="DU60" s="788"/>
      <c r="DV60" s="783"/>
      <c r="DW60" s="784"/>
      <c r="DX60" s="784"/>
      <c r="DY60" s="784"/>
      <c r="DZ60" s="790"/>
      <c r="EA60" s="221"/>
    </row>
    <row r="61" spans="1:131" ht="26.25" customHeight="1" thickBot="1" x14ac:dyDescent="0.25">
      <c r="A61" s="229">
        <v>34</v>
      </c>
      <c r="B61" s="749"/>
      <c r="C61" s="750"/>
      <c r="D61" s="750"/>
      <c r="E61" s="750"/>
      <c r="F61" s="750"/>
      <c r="G61" s="750"/>
      <c r="H61" s="750"/>
      <c r="I61" s="750"/>
      <c r="J61" s="750"/>
      <c r="K61" s="750"/>
      <c r="L61" s="750"/>
      <c r="M61" s="750"/>
      <c r="N61" s="750"/>
      <c r="O61" s="750"/>
      <c r="P61" s="751"/>
      <c r="Q61" s="844"/>
      <c r="R61" s="845"/>
      <c r="S61" s="845"/>
      <c r="T61" s="845"/>
      <c r="U61" s="845"/>
      <c r="V61" s="845"/>
      <c r="W61" s="845"/>
      <c r="X61" s="845"/>
      <c r="Y61" s="845"/>
      <c r="Z61" s="845"/>
      <c r="AA61" s="845"/>
      <c r="AB61" s="845"/>
      <c r="AC61" s="845"/>
      <c r="AD61" s="845"/>
      <c r="AE61" s="846"/>
      <c r="AF61" s="755"/>
      <c r="AG61" s="756"/>
      <c r="AH61" s="756"/>
      <c r="AI61" s="756"/>
      <c r="AJ61" s="757"/>
      <c r="AK61" s="848"/>
      <c r="AL61" s="845"/>
      <c r="AM61" s="845"/>
      <c r="AN61" s="845"/>
      <c r="AO61" s="845"/>
      <c r="AP61" s="845"/>
      <c r="AQ61" s="845"/>
      <c r="AR61" s="845"/>
      <c r="AS61" s="845"/>
      <c r="AT61" s="845"/>
      <c r="AU61" s="845"/>
      <c r="AV61" s="845"/>
      <c r="AW61" s="845"/>
      <c r="AX61" s="845"/>
      <c r="AY61" s="845"/>
      <c r="AZ61" s="847"/>
      <c r="BA61" s="847"/>
      <c r="BB61" s="847"/>
      <c r="BC61" s="847"/>
      <c r="BD61" s="847"/>
      <c r="BE61" s="839"/>
      <c r="BF61" s="839"/>
      <c r="BG61" s="839"/>
      <c r="BH61" s="839"/>
      <c r="BI61" s="840"/>
      <c r="BJ61" s="223"/>
      <c r="BK61" s="223"/>
      <c r="BL61" s="223"/>
      <c r="BM61" s="223"/>
      <c r="BN61" s="223"/>
      <c r="BO61" s="232"/>
      <c r="BP61" s="232"/>
      <c r="BQ61" s="229">
        <v>55</v>
      </c>
      <c r="BR61" s="230"/>
      <c r="BS61" s="783"/>
      <c r="BT61" s="784"/>
      <c r="BU61" s="784"/>
      <c r="BV61" s="784"/>
      <c r="BW61" s="784"/>
      <c r="BX61" s="784"/>
      <c r="BY61" s="784"/>
      <c r="BZ61" s="784"/>
      <c r="CA61" s="784"/>
      <c r="CB61" s="784"/>
      <c r="CC61" s="784"/>
      <c r="CD61" s="784"/>
      <c r="CE61" s="784"/>
      <c r="CF61" s="784"/>
      <c r="CG61" s="785"/>
      <c r="CH61" s="786"/>
      <c r="CI61" s="787"/>
      <c r="CJ61" s="787"/>
      <c r="CK61" s="787"/>
      <c r="CL61" s="788"/>
      <c r="CM61" s="786"/>
      <c r="CN61" s="787"/>
      <c r="CO61" s="787"/>
      <c r="CP61" s="787"/>
      <c r="CQ61" s="788"/>
      <c r="CR61" s="786"/>
      <c r="CS61" s="787"/>
      <c r="CT61" s="787"/>
      <c r="CU61" s="787"/>
      <c r="CV61" s="788"/>
      <c r="CW61" s="786"/>
      <c r="CX61" s="787"/>
      <c r="CY61" s="787"/>
      <c r="CZ61" s="787"/>
      <c r="DA61" s="788"/>
      <c r="DB61" s="786"/>
      <c r="DC61" s="787"/>
      <c r="DD61" s="787"/>
      <c r="DE61" s="787"/>
      <c r="DF61" s="788"/>
      <c r="DG61" s="786"/>
      <c r="DH61" s="787"/>
      <c r="DI61" s="787"/>
      <c r="DJ61" s="787"/>
      <c r="DK61" s="788"/>
      <c r="DL61" s="786"/>
      <c r="DM61" s="787"/>
      <c r="DN61" s="787"/>
      <c r="DO61" s="787"/>
      <c r="DP61" s="788"/>
      <c r="DQ61" s="786"/>
      <c r="DR61" s="787"/>
      <c r="DS61" s="787"/>
      <c r="DT61" s="787"/>
      <c r="DU61" s="788"/>
      <c r="DV61" s="783"/>
      <c r="DW61" s="784"/>
      <c r="DX61" s="784"/>
      <c r="DY61" s="784"/>
      <c r="DZ61" s="790"/>
      <c r="EA61" s="221"/>
    </row>
    <row r="62" spans="1:131" ht="26.25" customHeight="1" x14ac:dyDescent="0.2">
      <c r="A62" s="229">
        <v>35</v>
      </c>
      <c r="B62" s="749"/>
      <c r="C62" s="750"/>
      <c r="D62" s="750"/>
      <c r="E62" s="750"/>
      <c r="F62" s="750"/>
      <c r="G62" s="750"/>
      <c r="H62" s="750"/>
      <c r="I62" s="750"/>
      <c r="J62" s="750"/>
      <c r="K62" s="750"/>
      <c r="L62" s="750"/>
      <c r="M62" s="750"/>
      <c r="N62" s="750"/>
      <c r="O62" s="750"/>
      <c r="P62" s="751"/>
      <c r="Q62" s="844"/>
      <c r="R62" s="845"/>
      <c r="S62" s="845"/>
      <c r="T62" s="845"/>
      <c r="U62" s="845"/>
      <c r="V62" s="845"/>
      <c r="W62" s="845"/>
      <c r="X62" s="845"/>
      <c r="Y62" s="845"/>
      <c r="Z62" s="845"/>
      <c r="AA62" s="845"/>
      <c r="AB62" s="845"/>
      <c r="AC62" s="845"/>
      <c r="AD62" s="845"/>
      <c r="AE62" s="846"/>
      <c r="AF62" s="755"/>
      <c r="AG62" s="756"/>
      <c r="AH62" s="756"/>
      <c r="AI62" s="756"/>
      <c r="AJ62" s="757"/>
      <c r="AK62" s="848"/>
      <c r="AL62" s="845"/>
      <c r="AM62" s="845"/>
      <c r="AN62" s="845"/>
      <c r="AO62" s="845"/>
      <c r="AP62" s="845"/>
      <c r="AQ62" s="845"/>
      <c r="AR62" s="845"/>
      <c r="AS62" s="845"/>
      <c r="AT62" s="845"/>
      <c r="AU62" s="845"/>
      <c r="AV62" s="845"/>
      <c r="AW62" s="845"/>
      <c r="AX62" s="845"/>
      <c r="AY62" s="845"/>
      <c r="AZ62" s="847"/>
      <c r="BA62" s="847"/>
      <c r="BB62" s="847"/>
      <c r="BC62" s="847"/>
      <c r="BD62" s="847"/>
      <c r="BE62" s="839"/>
      <c r="BF62" s="839"/>
      <c r="BG62" s="839"/>
      <c r="BH62" s="839"/>
      <c r="BI62" s="840"/>
      <c r="BJ62" s="856" t="s">
        <v>418</v>
      </c>
      <c r="BK62" s="809"/>
      <c r="BL62" s="809"/>
      <c r="BM62" s="809"/>
      <c r="BN62" s="810"/>
      <c r="BO62" s="232"/>
      <c r="BP62" s="232"/>
      <c r="BQ62" s="229">
        <v>56</v>
      </c>
      <c r="BR62" s="230"/>
      <c r="BS62" s="783"/>
      <c r="BT62" s="784"/>
      <c r="BU62" s="784"/>
      <c r="BV62" s="784"/>
      <c r="BW62" s="784"/>
      <c r="BX62" s="784"/>
      <c r="BY62" s="784"/>
      <c r="BZ62" s="784"/>
      <c r="CA62" s="784"/>
      <c r="CB62" s="784"/>
      <c r="CC62" s="784"/>
      <c r="CD62" s="784"/>
      <c r="CE62" s="784"/>
      <c r="CF62" s="784"/>
      <c r="CG62" s="785"/>
      <c r="CH62" s="786"/>
      <c r="CI62" s="787"/>
      <c r="CJ62" s="787"/>
      <c r="CK62" s="787"/>
      <c r="CL62" s="788"/>
      <c r="CM62" s="786"/>
      <c r="CN62" s="787"/>
      <c r="CO62" s="787"/>
      <c r="CP62" s="787"/>
      <c r="CQ62" s="788"/>
      <c r="CR62" s="786"/>
      <c r="CS62" s="787"/>
      <c r="CT62" s="787"/>
      <c r="CU62" s="787"/>
      <c r="CV62" s="788"/>
      <c r="CW62" s="786"/>
      <c r="CX62" s="787"/>
      <c r="CY62" s="787"/>
      <c r="CZ62" s="787"/>
      <c r="DA62" s="788"/>
      <c r="DB62" s="786"/>
      <c r="DC62" s="787"/>
      <c r="DD62" s="787"/>
      <c r="DE62" s="787"/>
      <c r="DF62" s="788"/>
      <c r="DG62" s="786"/>
      <c r="DH62" s="787"/>
      <c r="DI62" s="787"/>
      <c r="DJ62" s="787"/>
      <c r="DK62" s="788"/>
      <c r="DL62" s="786"/>
      <c r="DM62" s="787"/>
      <c r="DN62" s="787"/>
      <c r="DO62" s="787"/>
      <c r="DP62" s="788"/>
      <c r="DQ62" s="786"/>
      <c r="DR62" s="787"/>
      <c r="DS62" s="787"/>
      <c r="DT62" s="787"/>
      <c r="DU62" s="788"/>
      <c r="DV62" s="783"/>
      <c r="DW62" s="784"/>
      <c r="DX62" s="784"/>
      <c r="DY62" s="784"/>
      <c r="DZ62" s="790"/>
      <c r="EA62" s="221"/>
    </row>
    <row r="63" spans="1:131" ht="26.25" customHeight="1" thickBot="1" x14ac:dyDescent="0.25">
      <c r="A63" s="231" t="s">
        <v>396</v>
      </c>
      <c r="B63" s="792" t="s">
        <v>419</v>
      </c>
      <c r="C63" s="793"/>
      <c r="D63" s="793"/>
      <c r="E63" s="793"/>
      <c r="F63" s="793"/>
      <c r="G63" s="793"/>
      <c r="H63" s="793"/>
      <c r="I63" s="793"/>
      <c r="J63" s="793"/>
      <c r="K63" s="793"/>
      <c r="L63" s="793"/>
      <c r="M63" s="793"/>
      <c r="N63" s="793"/>
      <c r="O63" s="793"/>
      <c r="P63" s="794"/>
      <c r="Q63" s="849"/>
      <c r="R63" s="850"/>
      <c r="S63" s="850"/>
      <c r="T63" s="850"/>
      <c r="U63" s="850"/>
      <c r="V63" s="850"/>
      <c r="W63" s="850"/>
      <c r="X63" s="850"/>
      <c r="Y63" s="850"/>
      <c r="Z63" s="850"/>
      <c r="AA63" s="850"/>
      <c r="AB63" s="850"/>
      <c r="AC63" s="850"/>
      <c r="AD63" s="850"/>
      <c r="AE63" s="851"/>
      <c r="AF63" s="852">
        <v>2347</v>
      </c>
      <c r="AG63" s="853"/>
      <c r="AH63" s="853"/>
      <c r="AI63" s="853"/>
      <c r="AJ63" s="854"/>
      <c r="AK63" s="855"/>
      <c r="AL63" s="850"/>
      <c r="AM63" s="850"/>
      <c r="AN63" s="850"/>
      <c r="AO63" s="850"/>
      <c r="AP63" s="853">
        <v>14449</v>
      </c>
      <c r="AQ63" s="853"/>
      <c r="AR63" s="853"/>
      <c r="AS63" s="853"/>
      <c r="AT63" s="853"/>
      <c r="AU63" s="853">
        <v>12065</v>
      </c>
      <c r="AV63" s="853"/>
      <c r="AW63" s="853"/>
      <c r="AX63" s="853"/>
      <c r="AY63" s="853"/>
      <c r="AZ63" s="857"/>
      <c r="BA63" s="857"/>
      <c r="BB63" s="857"/>
      <c r="BC63" s="857"/>
      <c r="BD63" s="857"/>
      <c r="BE63" s="858"/>
      <c r="BF63" s="858"/>
      <c r="BG63" s="858"/>
      <c r="BH63" s="858"/>
      <c r="BI63" s="859"/>
      <c r="BJ63" s="860" t="s">
        <v>132</v>
      </c>
      <c r="BK63" s="861"/>
      <c r="BL63" s="861"/>
      <c r="BM63" s="861"/>
      <c r="BN63" s="862"/>
      <c r="BO63" s="232"/>
      <c r="BP63" s="232"/>
      <c r="BQ63" s="229">
        <v>57</v>
      </c>
      <c r="BR63" s="230"/>
      <c r="BS63" s="783"/>
      <c r="BT63" s="784"/>
      <c r="BU63" s="784"/>
      <c r="BV63" s="784"/>
      <c r="BW63" s="784"/>
      <c r="BX63" s="784"/>
      <c r="BY63" s="784"/>
      <c r="BZ63" s="784"/>
      <c r="CA63" s="784"/>
      <c r="CB63" s="784"/>
      <c r="CC63" s="784"/>
      <c r="CD63" s="784"/>
      <c r="CE63" s="784"/>
      <c r="CF63" s="784"/>
      <c r="CG63" s="785"/>
      <c r="CH63" s="786"/>
      <c r="CI63" s="787"/>
      <c r="CJ63" s="787"/>
      <c r="CK63" s="787"/>
      <c r="CL63" s="788"/>
      <c r="CM63" s="786"/>
      <c r="CN63" s="787"/>
      <c r="CO63" s="787"/>
      <c r="CP63" s="787"/>
      <c r="CQ63" s="788"/>
      <c r="CR63" s="786"/>
      <c r="CS63" s="787"/>
      <c r="CT63" s="787"/>
      <c r="CU63" s="787"/>
      <c r="CV63" s="788"/>
      <c r="CW63" s="786"/>
      <c r="CX63" s="787"/>
      <c r="CY63" s="787"/>
      <c r="CZ63" s="787"/>
      <c r="DA63" s="788"/>
      <c r="DB63" s="786"/>
      <c r="DC63" s="787"/>
      <c r="DD63" s="787"/>
      <c r="DE63" s="787"/>
      <c r="DF63" s="788"/>
      <c r="DG63" s="786"/>
      <c r="DH63" s="787"/>
      <c r="DI63" s="787"/>
      <c r="DJ63" s="787"/>
      <c r="DK63" s="788"/>
      <c r="DL63" s="786"/>
      <c r="DM63" s="787"/>
      <c r="DN63" s="787"/>
      <c r="DO63" s="787"/>
      <c r="DP63" s="788"/>
      <c r="DQ63" s="786"/>
      <c r="DR63" s="787"/>
      <c r="DS63" s="787"/>
      <c r="DT63" s="787"/>
      <c r="DU63" s="788"/>
      <c r="DV63" s="783"/>
      <c r="DW63" s="784"/>
      <c r="DX63" s="784"/>
      <c r="DY63" s="784"/>
      <c r="DZ63" s="790"/>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83"/>
      <c r="BT64" s="784"/>
      <c r="BU64" s="784"/>
      <c r="BV64" s="784"/>
      <c r="BW64" s="784"/>
      <c r="BX64" s="784"/>
      <c r="BY64" s="784"/>
      <c r="BZ64" s="784"/>
      <c r="CA64" s="784"/>
      <c r="CB64" s="784"/>
      <c r="CC64" s="784"/>
      <c r="CD64" s="784"/>
      <c r="CE64" s="784"/>
      <c r="CF64" s="784"/>
      <c r="CG64" s="785"/>
      <c r="CH64" s="786"/>
      <c r="CI64" s="787"/>
      <c r="CJ64" s="787"/>
      <c r="CK64" s="787"/>
      <c r="CL64" s="788"/>
      <c r="CM64" s="786"/>
      <c r="CN64" s="787"/>
      <c r="CO64" s="787"/>
      <c r="CP64" s="787"/>
      <c r="CQ64" s="788"/>
      <c r="CR64" s="786"/>
      <c r="CS64" s="787"/>
      <c r="CT64" s="787"/>
      <c r="CU64" s="787"/>
      <c r="CV64" s="788"/>
      <c r="CW64" s="786"/>
      <c r="CX64" s="787"/>
      <c r="CY64" s="787"/>
      <c r="CZ64" s="787"/>
      <c r="DA64" s="788"/>
      <c r="DB64" s="786"/>
      <c r="DC64" s="787"/>
      <c r="DD64" s="787"/>
      <c r="DE64" s="787"/>
      <c r="DF64" s="788"/>
      <c r="DG64" s="786"/>
      <c r="DH64" s="787"/>
      <c r="DI64" s="787"/>
      <c r="DJ64" s="787"/>
      <c r="DK64" s="788"/>
      <c r="DL64" s="786"/>
      <c r="DM64" s="787"/>
      <c r="DN64" s="787"/>
      <c r="DO64" s="787"/>
      <c r="DP64" s="788"/>
      <c r="DQ64" s="786"/>
      <c r="DR64" s="787"/>
      <c r="DS64" s="787"/>
      <c r="DT64" s="787"/>
      <c r="DU64" s="788"/>
      <c r="DV64" s="783"/>
      <c r="DW64" s="784"/>
      <c r="DX64" s="784"/>
      <c r="DY64" s="784"/>
      <c r="DZ64" s="790"/>
      <c r="EA64" s="221"/>
    </row>
    <row r="65" spans="1:131" ht="26.25" customHeight="1" thickBot="1" x14ac:dyDescent="0.25">
      <c r="A65" s="223" t="s">
        <v>420</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83"/>
      <c r="BT65" s="784"/>
      <c r="BU65" s="784"/>
      <c r="BV65" s="784"/>
      <c r="BW65" s="784"/>
      <c r="BX65" s="784"/>
      <c r="BY65" s="784"/>
      <c r="BZ65" s="784"/>
      <c r="CA65" s="784"/>
      <c r="CB65" s="784"/>
      <c r="CC65" s="784"/>
      <c r="CD65" s="784"/>
      <c r="CE65" s="784"/>
      <c r="CF65" s="784"/>
      <c r="CG65" s="785"/>
      <c r="CH65" s="786"/>
      <c r="CI65" s="787"/>
      <c r="CJ65" s="787"/>
      <c r="CK65" s="787"/>
      <c r="CL65" s="788"/>
      <c r="CM65" s="786"/>
      <c r="CN65" s="787"/>
      <c r="CO65" s="787"/>
      <c r="CP65" s="787"/>
      <c r="CQ65" s="788"/>
      <c r="CR65" s="786"/>
      <c r="CS65" s="787"/>
      <c r="CT65" s="787"/>
      <c r="CU65" s="787"/>
      <c r="CV65" s="788"/>
      <c r="CW65" s="786"/>
      <c r="CX65" s="787"/>
      <c r="CY65" s="787"/>
      <c r="CZ65" s="787"/>
      <c r="DA65" s="788"/>
      <c r="DB65" s="786"/>
      <c r="DC65" s="787"/>
      <c r="DD65" s="787"/>
      <c r="DE65" s="787"/>
      <c r="DF65" s="788"/>
      <c r="DG65" s="786"/>
      <c r="DH65" s="787"/>
      <c r="DI65" s="787"/>
      <c r="DJ65" s="787"/>
      <c r="DK65" s="788"/>
      <c r="DL65" s="786"/>
      <c r="DM65" s="787"/>
      <c r="DN65" s="787"/>
      <c r="DO65" s="787"/>
      <c r="DP65" s="788"/>
      <c r="DQ65" s="786"/>
      <c r="DR65" s="787"/>
      <c r="DS65" s="787"/>
      <c r="DT65" s="787"/>
      <c r="DU65" s="788"/>
      <c r="DV65" s="783"/>
      <c r="DW65" s="784"/>
      <c r="DX65" s="784"/>
      <c r="DY65" s="784"/>
      <c r="DZ65" s="790"/>
      <c r="EA65" s="221"/>
    </row>
    <row r="66" spans="1:131" ht="26.25" customHeight="1" x14ac:dyDescent="0.2">
      <c r="A66" s="729" t="s">
        <v>421</v>
      </c>
      <c r="B66" s="730"/>
      <c r="C66" s="730"/>
      <c r="D66" s="730"/>
      <c r="E66" s="730"/>
      <c r="F66" s="730"/>
      <c r="G66" s="730"/>
      <c r="H66" s="730"/>
      <c r="I66" s="730"/>
      <c r="J66" s="730"/>
      <c r="K66" s="730"/>
      <c r="L66" s="730"/>
      <c r="M66" s="730"/>
      <c r="N66" s="730"/>
      <c r="O66" s="730"/>
      <c r="P66" s="731"/>
      <c r="Q66" s="725" t="s">
        <v>422</v>
      </c>
      <c r="R66" s="721"/>
      <c r="S66" s="721"/>
      <c r="T66" s="721"/>
      <c r="U66" s="722"/>
      <c r="V66" s="725" t="s">
        <v>401</v>
      </c>
      <c r="W66" s="721"/>
      <c r="X66" s="721"/>
      <c r="Y66" s="721"/>
      <c r="Z66" s="722"/>
      <c r="AA66" s="725" t="s">
        <v>402</v>
      </c>
      <c r="AB66" s="721"/>
      <c r="AC66" s="721"/>
      <c r="AD66" s="721"/>
      <c r="AE66" s="722"/>
      <c r="AF66" s="863" t="s">
        <v>423</v>
      </c>
      <c r="AG66" s="818"/>
      <c r="AH66" s="818"/>
      <c r="AI66" s="818"/>
      <c r="AJ66" s="864"/>
      <c r="AK66" s="725" t="s">
        <v>404</v>
      </c>
      <c r="AL66" s="730"/>
      <c r="AM66" s="730"/>
      <c r="AN66" s="730"/>
      <c r="AO66" s="731"/>
      <c r="AP66" s="725" t="s">
        <v>424</v>
      </c>
      <c r="AQ66" s="721"/>
      <c r="AR66" s="721"/>
      <c r="AS66" s="721"/>
      <c r="AT66" s="722"/>
      <c r="AU66" s="725" t="s">
        <v>425</v>
      </c>
      <c r="AV66" s="721"/>
      <c r="AW66" s="721"/>
      <c r="AX66" s="721"/>
      <c r="AY66" s="722"/>
      <c r="AZ66" s="725" t="s">
        <v>381</v>
      </c>
      <c r="BA66" s="721"/>
      <c r="BB66" s="721"/>
      <c r="BC66" s="721"/>
      <c r="BD66" s="727"/>
      <c r="BE66" s="232"/>
      <c r="BF66" s="232"/>
      <c r="BG66" s="232"/>
      <c r="BH66" s="232"/>
      <c r="BI66" s="232"/>
      <c r="BJ66" s="232"/>
      <c r="BK66" s="232"/>
      <c r="BL66" s="232"/>
      <c r="BM66" s="232"/>
      <c r="BN66" s="232"/>
      <c r="BO66" s="232"/>
      <c r="BP66" s="232"/>
      <c r="BQ66" s="229">
        <v>60</v>
      </c>
      <c r="BR66" s="234"/>
      <c r="BS66" s="868"/>
      <c r="BT66" s="869"/>
      <c r="BU66" s="869"/>
      <c r="BV66" s="869"/>
      <c r="BW66" s="869"/>
      <c r="BX66" s="869"/>
      <c r="BY66" s="869"/>
      <c r="BZ66" s="869"/>
      <c r="CA66" s="869"/>
      <c r="CB66" s="869"/>
      <c r="CC66" s="869"/>
      <c r="CD66" s="869"/>
      <c r="CE66" s="869"/>
      <c r="CF66" s="869"/>
      <c r="CG66" s="874"/>
      <c r="CH66" s="871"/>
      <c r="CI66" s="872"/>
      <c r="CJ66" s="872"/>
      <c r="CK66" s="872"/>
      <c r="CL66" s="873"/>
      <c r="CM66" s="871"/>
      <c r="CN66" s="872"/>
      <c r="CO66" s="872"/>
      <c r="CP66" s="872"/>
      <c r="CQ66" s="873"/>
      <c r="CR66" s="871"/>
      <c r="CS66" s="872"/>
      <c r="CT66" s="872"/>
      <c r="CU66" s="872"/>
      <c r="CV66" s="873"/>
      <c r="CW66" s="871"/>
      <c r="CX66" s="872"/>
      <c r="CY66" s="872"/>
      <c r="CZ66" s="872"/>
      <c r="DA66" s="873"/>
      <c r="DB66" s="871"/>
      <c r="DC66" s="872"/>
      <c r="DD66" s="872"/>
      <c r="DE66" s="872"/>
      <c r="DF66" s="873"/>
      <c r="DG66" s="871"/>
      <c r="DH66" s="872"/>
      <c r="DI66" s="872"/>
      <c r="DJ66" s="872"/>
      <c r="DK66" s="873"/>
      <c r="DL66" s="871"/>
      <c r="DM66" s="872"/>
      <c r="DN66" s="872"/>
      <c r="DO66" s="872"/>
      <c r="DP66" s="873"/>
      <c r="DQ66" s="871"/>
      <c r="DR66" s="872"/>
      <c r="DS66" s="872"/>
      <c r="DT66" s="872"/>
      <c r="DU66" s="873"/>
      <c r="DV66" s="868"/>
      <c r="DW66" s="869"/>
      <c r="DX66" s="869"/>
      <c r="DY66" s="869"/>
      <c r="DZ66" s="870"/>
      <c r="EA66" s="221"/>
    </row>
    <row r="67" spans="1:131" ht="26.25" customHeight="1" thickBot="1" x14ac:dyDescent="0.25">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65"/>
      <c r="AG67" s="821"/>
      <c r="AH67" s="821"/>
      <c r="AI67" s="821"/>
      <c r="AJ67" s="866"/>
      <c r="AK67" s="867"/>
      <c r="AL67" s="733"/>
      <c r="AM67" s="733"/>
      <c r="AN67" s="733"/>
      <c r="AO67" s="734"/>
      <c r="AP67" s="726"/>
      <c r="AQ67" s="723"/>
      <c r="AR67" s="723"/>
      <c r="AS67" s="723"/>
      <c r="AT67" s="724"/>
      <c r="AU67" s="726"/>
      <c r="AV67" s="723"/>
      <c r="AW67" s="723"/>
      <c r="AX67" s="723"/>
      <c r="AY67" s="724"/>
      <c r="AZ67" s="726"/>
      <c r="BA67" s="723"/>
      <c r="BB67" s="723"/>
      <c r="BC67" s="723"/>
      <c r="BD67" s="728"/>
      <c r="BE67" s="232"/>
      <c r="BF67" s="232"/>
      <c r="BG67" s="232"/>
      <c r="BH67" s="232"/>
      <c r="BI67" s="232"/>
      <c r="BJ67" s="232"/>
      <c r="BK67" s="232"/>
      <c r="BL67" s="232"/>
      <c r="BM67" s="232"/>
      <c r="BN67" s="232"/>
      <c r="BO67" s="232"/>
      <c r="BP67" s="232"/>
      <c r="BQ67" s="229">
        <v>61</v>
      </c>
      <c r="BR67" s="234"/>
      <c r="BS67" s="868"/>
      <c r="BT67" s="869"/>
      <c r="BU67" s="869"/>
      <c r="BV67" s="869"/>
      <c r="BW67" s="869"/>
      <c r="BX67" s="869"/>
      <c r="BY67" s="869"/>
      <c r="BZ67" s="869"/>
      <c r="CA67" s="869"/>
      <c r="CB67" s="869"/>
      <c r="CC67" s="869"/>
      <c r="CD67" s="869"/>
      <c r="CE67" s="869"/>
      <c r="CF67" s="869"/>
      <c r="CG67" s="874"/>
      <c r="CH67" s="871"/>
      <c r="CI67" s="872"/>
      <c r="CJ67" s="872"/>
      <c r="CK67" s="872"/>
      <c r="CL67" s="873"/>
      <c r="CM67" s="871"/>
      <c r="CN67" s="872"/>
      <c r="CO67" s="872"/>
      <c r="CP67" s="872"/>
      <c r="CQ67" s="873"/>
      <c r="CR67" s="871"/>
      <c r="CS67" s="872"/>
      <c r="CT67" s="872"/>
      <c r="CU67" s="872"/>
      <c r="CV67" s="873"/>
      <c r="CW67" s="871"/>
      <c r="CX67" s="872"/>
      <c r="CY67" s="872"/>
      <c r="CZ67" s="872"/>
      <c r="DA67" s="873"/>
      <c r="DB67" s="871"/>
      <c r="DC67" s="872"/>
      <c r="DD67" s="872"/>
      <c r="DE67" s="872"/>
      <c r="DF67" s="873"/>
      <c r="DG67" s="871"/>
      <c r="DH67" s="872"/>
      <c r="DI67" s="872"/>
      <c r="DJ67" s="872"/>
      <c r="DK67" s="873"/>
      <c r="DL67" s="871"/>
      <c r="DM67" s="872"/>
      <c r="DN67" s="872"/>
      <c r="DO67" s="872"/>
      <c r="DP67" s="873"/>
      <c r="DQ67" s="871"/>
      <c r="DR67" s="872"/>
      <c r="DS67" s="872"/>
      <c r="DT67" s="872"/>
      <c r="DU67" s="873"/>
      <c r="DV67" s="868"/>
      <c r="DW67" s="869"/>
      <c r="DX67" s="869"/>
      <c r="DY67" s="869"/>
      <c r="DZ67" s="870"/>
      <c r="EA67" s="221"/>
    </row>
    <row r="68" spans="1:131" ht="26.25" customHeight="1" thickTop="1" x14ac:dyDescent="0.2">
      <c r="A68" s="227">
        <v>1</v>
      </c>
      <c r="B68" s="878" t="s">
        <v>584</v>
      </c>
      <c r="C68" s="879"/>
      <c r="D68" s="879"/>
      <c r="E68" s="879"/>
      <c r="F68" s="879"/>
      <c r="G68" s="879"/>
      <c r="H68" s="879"/>
      <c r="I68" s="879"/>
      <c r="J68" s="879"/>
      <c r="K68" s="879"/>
      <c r="L68" s="879"/>
      <c r="M68" s="879"/>
      <c r="N68" s="879"/>
      <c r="O68" s="879"/>
      <c r="P68" s="880"/>
      <c r="Q68" s="881">
        <v>3133</v>
      </c>
      <c r="R68" s="875"/>
      <c r="S68" s="875"/>
      <c r="T68" s="875"/>
      <c r="U68" s="875"/>
      <c r="V68" s="875">
        <v>3028</v>
      </c>
      <c r="W68" s="875"/>
      <c r="X68" s="875"/>
      <c r="Y68" s="875"/>
      <c r="Z68" s="875"/>
      <c r="AA68" s="875">
        <v>105</v>
      </c>
      <c r="AB68" s="875"/>
      <c r="AC68" s="875"/>
      <c r="AD68" s="875"/>
      <c r="AE68" s="875"/>
      <c r="AF68" s="875">
        <v>105</v>
      </c>
      <c r="AG68" s="875"/>
      <c r="AH68" s="875"/>
      <c r="AI68" s="875"/>
      <c r="AJ68" s="875"/>
      <c r="AK68" s="875">
        <v>70</v>
      </c>
      <c r="AL68" s="875"/>
      <c r="AM68" s="875"/>
      <c r="AN68" s="875"/>
      <c r="AO68" s="875"/>
      <c r="AP68" s="875">
        <v>2039</v>
      </c>
      <c r="AQ68" s="875"/>
      <c r="AR68" s="875"/>
      <c r="AS68" s="875"/>
      <c r="AT68" s="875"/>
      <c r="AU68" s="875">
        <v>581</v>
      </c>
      <c r="AV68" s="875"/>
      <c r="AW68" s="875"/>
      <c r="AX68" s="875"/>
      <c r="AY68" s="875"/>
      <c r="AZ68" s="876" t="s">
        <v>585</v>
      </c>
      <c r="BA68" s="876"/>
      <c r="BB68" s="876"/>
      <c r="BC68" s="876"/>
      <c r="BD68" s="877"/>
      <c r="BE68" s="232"/>
      <c r="BF68" s="232"/>
      <c r="BG68" s="232"/>
      <c r="BH68" s="232"/>
      <c r="BI68" s="232"/>
      <c r="BJ68" s="232"/>
      <c r="BK68" s="232"/>
      <c r="BL68" s="232"/>
      <c r="BM68" s="232"/>
      <c r="BN68" s="232"/>
      <c r="BO68" s="232"/>
      <c r="BP68" s="232"/>
      <c r="BQ68" s="229">
        <v>62</v>
      </c>
      <c r="BR68" s="234"/>
      <c r="BS68" s="868"/>
      <c r="BT68" s="869"/>
      <c r="BU68" s="869"/>
      <c r="BV68" s="869"/>
      <c r="BW68" s="869"/>
      <c r="BX68" s="869"/>
      <c r="BY68" s="869"/>
      <c r="BZ68" s="869"/>
      <c r="CA68" s="869"/>
      <c r="CB68" s="869"/>
      <c r="CC68" s="869"/>
      <c r="CD68" s="869"/>
      <c r="CE68" s="869"/>
      <c r="CF68" s="869"/>
      <c r="CG68" s="874"/>
      <c r="CH68" s="871"/>
      <c r="CI68" s="872"/>
      <c r="CJ68" s="872"/>
      <c r="CK68" s="872"/>
      <c r="CL68" s="873"/>
      <c r="CM68" s="871"/>
      <c r="CN68" s="872"/>
      <c r="CO68" s="872"/>
      <c r="CP68" s="872"/>
      <c r="CQ68" s="873"/>
      <c r="CR68" s="871"/>
      <c r="CS68" s="872"/>
      <c r="CT68" s="872"/>
      <c r="CU68" s="872"/>
      <c r="CV68" s="873"/>
      <c r="CW68" s="871"/>
      <c r="CX68" s="872"/>
      <c r="CY68" s="872"/>
      <c r="CZ68" s="872"/>
      <c r="DA68" s="873"/>
      <c r="DB68" s="871"/>
      <c r="DC68" s="872"/>
      <c r="DD68" s="872"/>
      <c r="DE68" s="872"/>
      <c r="DF68" s="873"/>
      <c r="DG68" s="871"/>
      <c r="DH68" s="872"/>
      <c r="DI68" s="872"/>
      <c r="DJ68" s="872"/>
      <c r="DK68" s="873"/>
      <c r="DL68" s="871"/>
      <c r="DM68" s="872"/>
      <c r="DN68" s="872"/>
      <c r="DO68" s="872"/>
      <c r="DP68" s="873"/>
      <c r="DQ68" s="871"/>
      <c r="DR68" s="872"/>
      <c r="DS68" s="872"/>
      <c r="DT68" s="872"/>
      <c r="DU68" s="873"/>
      <c r="DV68" s="868"/>
      <c r="DW68" s="869"/>
      <c r="DX68" s="869"/>
      <c r="DY68" s="869"/>
      <c r="DZ68" s="870"/>
      <c r="EA68" s="221"/>
    </row>
    <row r="69" spans="1:131" ht="26.25" customHeight="1" x14ac:dyDescent="0.2">
      <c r="A69" s="229">
        <v>2</v>
      </c>
      <c r="B69" s="882" t="s">
        <v>586</v>
      </c>
      <c r="C69" s="883"/>
      <c r="D69" s="883"/>
      <c r="E69" s="883"/>
      <c r="F69" s="883"/>
      <c r="G69" s="883"/>
      <c r="H69" s="883"/>
      <c r="I69" s="883"/>
      <c r="J69" s="883"/>
      <c r="K69" s="883"/>
      <c r="L69" s="883"/>
      <c r="M69" s="883"/>
      <c r="N69" s="883"/>
      <c r="O69" s="883"/>
      <c r="P69" s="884"/>
      <c r="Q69" s="885">
        <v>61</v>
      </c>
      <c r="R69" s="836"/>
      <c r="S69" s="836"/>
      <c r="T69" s="836"/>
      <c r="U69" s="836"/>
      <c r="V69" s="836">
        <v>56</v>
      </c>
      <c r="W69" s="836"/>
      <c r="X69" s="836"/>
      <c r="Y69" s="836"/>
      <c r="Z69" s="836"/>
      <c r="AA69" s="836">
        <v>5</v>
      </c>
      <c r="AB69" s="836"/>
      <c r="AC69" s="836"/>
      <c r="AD69" s="836"/>
      <c r="AE69" s="836"/>
      <c r="AF69" s="836">
        <v>5</v>
      </c>
      <c r="AG69" s="836"/>
      <c r="AH69" s="836"/>
      <c r="AI69" s="836"/>
      <c r="AJ69" s="836"/>
      <c r="AK69" s="835" t="s">
        <v>583</v>
      </c>
      <c r="AL69" s="836"/>
      <c r="AM69" s="836"/>
      <c r="AN69" s="836"/>
      <c r="AO69" s="836"/>
      <c r="AP69" s="835" t="s">
        <v>583</v>
      </c>
      <c r="AQ69" s="836"/>
      <c r="AR69" s="836"/>
      <c r="AS69" s="836"/>
      <c r="AT69" s="836"/>
      <c r="AU69" s="835" t="s">
        <v>583</v>
      </c>
      <c r="AV69" s="836"/>
      <c r="AW69" s="836"/>
      <c r="AX69" s="836"/>
      <c r="AY69" s="836"/>
      <c r="AZ69" s="839"/>
      <c r="BA69" s="839"/>
      <c r="BB69" s="839"/>
      <c r="BC69" s="839"/>
      <c r="BD69" s="840"/>
      <c r="BE69" s="232"/>
      <c r="BF69" s="232"/>
      <c r="BG69" s="232"/>
      <c r="BH69" s="232"/>
      <c r="BI69" s="232"/>
      <c r="BJ69" s="232"/>
      <c r="BK69" s="232"/>
      <c r="BL69" s="232"/>
      <c r="BM69" s="232"/>
      <c r="BN69" s="232"/>
      <c r="BO69" s="232"/>
      <c r="BP69" s="232"/>
      <c r="BQ69" s="229">
        <v>63</v>
      </c>
      <c r="BR69" s="234"/>
      <c r="BS69" s="868"/>
      <c r="BT69" s="869"/>
      <c r="BU69" s="869"/>
      <c r="BV69" s="869"/>
      <c r="BW69" s="869"/>
      <c r="BX69" s="869"/>
      <c r="BY69" s="869"/>
      <c r="BZ69" s="869"/>
      <c r="CA69" s="869"/>
      <c r="CB69" s="869"/>
      <c r="CC69" s="869"/>
      <c r="CD69" s="869"/>
      <c r="CE69" s="869"/>
      <c r="CF69" s="869"/>
      <c r="CG69" s="874"/>
      <c r="CH69" s="871"/>
      <c r="CI69" s="872"/>
      <c r="CJ69" s="872"/>
      <c r="CK69" s="872"/>
      <c r="CL69" s="873"/>
      <c r="CM69" s="871"/>
      <c r="CN69" s="872"/>
      <c r="CO69" s="872"/>
      <c r="CP69" s="872"/>
      <c r="CQ69" s="873"/>
      <c r="CR69" s="871"/>
      <c r="CS69" s="872"/>
      <c r="CT69" s="872"/>
      <c r="CU69" s="872"/>
      <c r="CV69" s="873"/>
      <c r="CW69" s="871"/>
      <c r="CX69" s="872"/>
      <c r="CY69" s="872"/>
      <c r="CZ69" s="872"/>
      <c r="DA69" s="873"/>
      <c r="DB69" s="871"/>
      <c r="DC69" s="872"/>
      <c r="DD69" s="872"/>
      <c r="DE69" s="872"/>
      <c r="DF69" s="873"/>
      <c r="DG69" s="871"/>
      <c r="DH69" s="872"/>
      <c r="DI69" s="872"/>
      <c r="DJ69" s="872"/>
      <c r="DK69" s="873"/>
      <c r="DL69" s="871"/>
      <c r="DM69" s="872"/>
      <c r="DN69" s="872"/>
      <c r="DO69" s="872"/>
      <c r="DP69" s="873"/>
      <c r="DQ69" s="871"/>
      <c r="DR69" s="872"/>
      <c r="DS69" s="872"/>
      <c r="DT69" s="872"/>
      <c r="DU69" s="873"/>
      <c r="DV69" s="868"/>
      <c r="DW69" s="869"/>
      <c r="DX69" s="869"/>
      <c r="DY69" s="869"/>
      <c r="DZ69" s="870"/>
      <c r="EA69" s="221"/>
    </row>
    <row r="70" spans="1:131" ht="26.25" customHeight="1" x14ac:dyDescent="0.2">
      <c r="A70" s="229">
        <v>3</v>
      </c>
      <c r="B70" s="882" t="s">
        <v>587</v>
      </c>
      <c r="C70" s="883"/>
      <c r="D70" s="883"/>
      <c r="E70" s="883"/>
      <c r="F70" s="883"/>
      <c r="G70" s="883"/>
      <c r="H70" s="883"/>
      <c r="I70" s="883"/>
      <c r="J70" s="883"/>
      <c r="K70" s="883"/>
      <c r="L70" s="883"/>
      <c r="M70" s="883"/>
      <c r="N70" s="883"/>
      <c r="O70" s="883"/>
      <c r="P70" s="884"/>
      <c r="Q70" s="885">
        <v>6958</v>
      </c>
      <c r="R70" s="836"/>
      <c r="S70" s="836"/>
      <c r="T70" s="836"/>
      <c r="U70" s="836"/>
      <c r="V70" s="836">
        <v>6929</v>
      </c>
      <c r="W70" s="836"/>
      <c r="X70" s="836"/>
      <c r="Y70" s="836"/>
      <c r="Z70" s="836"/>
      <c r="AA70" s="836">
        <v>29</v>
      </c>
      <c r="AB70" s="836"/>
      <c r="AC70" s="836"/>
      <c r="AD70" s="836"/>
      <c r="AE70" s="836"/>
      <c r="AF70" s="836">
        <v>29</v>
      </c>
      <c r="AG70" s="836"/>
      <c r="AH70" s="836"/>
      <c r="AI70" s="836"/>
      <c r="AJ70" s="836"/>
      <c r="AK70" s="835">
        <v>90</v>
      </c>
      <c r="AL70" s="836"/>
      <c r="AM70" s="836"/>
      <c r="AN70" s="836"/>
      <c r="AO70" s="836"/>
      <c r="AP70" s="835" t="s">
        <v>583</v>
      </c>
      <c r="AQ70" s="836"/>
      <c r="AR70" s="836"/>
      <c r="AS70" s="836"/>
      <c r="AT70" s="836"/>
      <c r="AU70" s="835" t="s">
        <v>583</v>
      </c>
      <c r="AV70" s="836"/>
      <c r="AW70" s="836"/>
      <c r="AX70" s="836"/>
      <c r="AY70" s="836"/>
      <c r="AZ70" s="839" t="s">
        <v>588</v>
      </c>
      <c r="BA70" s="839"/>
      <c r="BB70" s="839"/>
      <c r="BC70" s="839"/>
      <c r="BD70" s="840"/>
      <c r="BE70" s="232"/>
      <c r="BF70" s="232"/>
      <c r="BG70" s="232"/>
      <c r="BH70" s="232"/>
      <c r="BI70" s="232"/>
      <c r="BJ70" s="232"/>
      <c r="BK70" s="232"/>
      <c r="BL70" s="232"/>
      <c r="BM70" s="232"/>
      <c r="BN70" s="232"/>
      <c r="BO70" s="232"/>
      <c r="BP70" s="232"/>
      <c r="BQ70" s="229">
        <v>64</v>
      </c>
      <c r="BR70" s="234"/>
      <c r="BS70" s="868"/>
      <c r="BT70" s="869"/>
      <c r="BU70" s="869"/>
      <c r="BV70" s="869"/>
      <c r="BW70" s="869"/>
      <c r="BX70" s="869"/>
      <c r="BY70" s="869"/>
      <c r="BZ70" s="869"/>
      <c r="CA70" s="869"/>
      <c r="CB70" s="869"/>
      <c r="CC70" s="869"/>
      <c r="CD70" s="869"/>
      <c r="CE70" s="869"/>
      <c r="CF70" s="869"/>
      <c r="CG70" s="874"/>
      <c r="CH70" s="871"/>
      <c r="CI70" s="872"/>
      <c r="CJ70" s="872"/>
      <c r="CK70" s="872"/>
      <c r="CL70" s="873"/>
      <c r="CM70" s="871"/>
      <c r="CN70" s="872"/>
      <c r="CO70" s="872"/>
      <c r="CP70" s="872"/>
      <c r="CQ70" s="873"/>
      <c r="CR70" s="871"/>
      <c r="CS70" s="872"/>
      <c r="CT70" s="872"/>
      <c r="CU70" s="872"/>
      <c r="CV70" s="873"/>
      <c r="CW70" s="871"/>
      <c r="CX70" s="872"/>
      <c r="CY70" s="872"/>
      <c r="CZ70" s="872"/>
      <c r="DA70" s="873"/>
      <c r="DB70" s="871"/>
      <c r="DC70" s="872"/>
      <c r="DD70" s="872"/>
      <c r="DE70" s="872"/>
      <c r="DF70" s="873"/>
      <c r="DG70" s="871"/>
      <c r="DH70" s="872"/>
      <c r="DI70" s="872"/>
      <c r="DJ70" s="872"/>
      <c r="DK70" s="873"/>
      <c r="DL70" s="871"/>
      <c r="DM70" s="872"/>
      <c r="DN70" s="872"/>
      <c r="DO70" s="872"/>
      <c r="DP70" s="873"/>
      <c r="DQ70" s="871"/>
      <c r="DR70" s="872"/>
      <c r="DS70" s="872"/>
      <c r="DT70" s="872"/>
      <c r="DU70" s="873"/>
      <c r="DV70" s="868"/>
      <c r="DW70" s="869"/>
      <c r="DX70" s="869"/>
      <c r="DY70" s="869"/>
      <c r="DZ70" s="870"/>
      <c r="EA70" s="221"/>
    </row>
    <row r="71" spans="1:131" ht="26.25" customHeight="1" x14ac:dyDescent="0.2">
      <c r="A71" s="229">
        <v>4</v>
      </c>
      <c r="B71" s="882" t="s">
        <v>589</v>
      </c>
      <c r="C71" s="883"/>
      <c r="D71" s="883"/>
      <c r="E71" s="883"/>
      <c r="F71" s="883"/>
      <c r="G71" s="883"/>
      <c r="H71" s="883"/>
      <c r="I71" s="883"/>
      <c r="J71" s="883"/>
      <c r="K71" s="883"/>
      <c r="L71" s="883"/>
      <c r="M71" s="883"/>
      <c r="N71" s="883"/>
      <c r="O71" s="883"/>
      <c r="P71" s="884"/>
      <c r="Q71" s="885">
        <v>576</v>
      </c>
      <c r="R71" s="836"/>
      <c r="S71" s="836"/>
      <c r="T71" s="836"/>
      <c r="U71" s="836"/>
      <c r="V71" s="836">
        <v>502</v>
      </c>
      <c r="W71" s="836"/>
      <c r="X71" s="836"/>
      <c r="Y71" s="836"/>
      <c r="Z71" s="836"/>
      <c r="AA71" s="836">
        <v>74</v>
      </c>
      <c r="AB71" s="836"/>
      <c r="AC71" s="836"/>
      <c r="AD71" s="836"/>
      <c r="AE71" s="836"/>
      <c r="AF71" s="836">
        <v>74</v>
      </c>
      <c r="AG71" s="836"/>
      <c r="AH71" s="836"/>
      <c r="AI71" s="836"/>
      <c r="AJ71" s="836"/>
      <c r="AK71" s="835" t="s">
        <v>583</v>
      </c>
      <c r="AL71" s="836"/>
      <c r="AM71" s="836"/>
      <c r="AN71" s="836"/>
      <c r="AO71" s="836"/>
      <c r="AP71" s="836">
        <v>2</v>
      </c>
      <c r="AQ71" s="836"/>
      <c r="AR71" s="836"/>
      <c r="AS71" s="836"/>
      <c r="AT71" s="836"/>
      <c r="AU71" s="835">
        <v>0</v>
      </c>
      <c r="AV71" s="836"/>
      <c r="AW71" s="836"/>
      <c r="AX71" s="836"/>
      <c r="AY71" s="836"/>
      <c r="AZ71" s="839"/>
      <c r="BA71" s="839"/>
      <c r="BB71" s="839"/>
      <c r="BC71" s="839"/>
      <c r="BD71" s="840"/>
      <c r="BE71" s="232"/>
      <c r="BF71" s="232"/>
      <c r="BG71" s="232"/>
      <c r="BH71" s="232"/>
      <c r="BI71" s="232"/>
      <c r="BJ71" s="232"/>
      <c r="BK71" s="232"/>
      <c r="BL71" s="232"/>
      <c r="BM71" s="232"/>
      <c r="BN71" s="232"/>
      <c r="BO71" s="232"/>
      <c r="BP71" s="232"/>
      <c r="BQ71" s="229">
        <v>65</v>
      </c>
      <c r="BR71" s="234"/>
      <c r="BS71" s="868"/>
      <c r="BT71" s="869"/>
      <c r="BU71" s="869"/>
      <c r="BV71" s="869"/>
      <c r="BW71" s="869"/>
      <c r="BX71" s="869"/>
      <c r="BY71" s="869"/>
      <c r="BZ71" s="869"/>
      <c r="CA71" s="869"/>
      <c r="CB71" s="869"/>
      <c r="CC71" s="869"/>
      <c r="CD71" s="869"/>
      <c r="CE71" s="869"/>
      <c r="CF71" s="869"/>
      <c r="CG71" s="874"/>
      <c r="CH71" s="871"/>
      <c r="CI71" s="872"/>
      <c r="CJ71" s="872"/>
      <c r="CK71" s="872"/>
      <c r="CL71" s="873"/>
      <c r="CM71" s="871"/>
      <c r="CN71" s="872"/>
      <c r="CO71" s="872"/>
      <c r="CP71" s="872"/>
      <c r="CQ71" s="873"/>
      <c r="CR71" s="871"/>
      <c r="CS71" s="872"/>
      <c r="CT71" s="872"/>
      <c r="CU71" s="872"/>
      <c r="CV71" s="873"/>
      <c r="CW71" s="871"/>
      <c r="CX71" s="872"/>
      <c r="CY71" s="872"/>
      <c r="CZ71" s="872"/>
      <c r="DA71" s="873"/>
      <c r="DB71" s="871"/>
      <c r="DC71" s="872"/>
      <c r="DD71" s="872"/>
      <c r="DE71" s="872"/>
      <c r="DF71" s="873"/>
      <c r="DG71" s="871"/>
      <c r="DH71" s="872"/>
      <c r="DI71" s="872"/>
      <c r="DJ71" s="872"/>
      <c r="DK71" s="873"/>
      <c r="DL71" s="871"/>
      <c r="DM71" s="872"/>
      <c r="DN71" s="872"/>
      <c r="DO71" s="872"/>
      <c r="DP71" s="873"/>
      <c r="DQ71" s="871"/>
      <c r="DR71" s="872"/>
      <c r="DS71" s="872"/>
      <c r="DT71" s="872"/>
      <c r="DU71" s="873"/>
      <c r="DV71" s="868"/>
      <c r="DW71" s="869"/>
      <c r="DX71" s="869"/>
      <c r="DY71" s="869"/>
      <c r="DZ71" s="870"/>
      <c r="EA71" s="221"/>
    </row>
    <row r="72" spans="1:131" ht="26.25" customHeight="1" x14ac:dyDescent="0.2">
      <c r="A72" s="229">
        <v>5</v>
      </c>
      <c r="B72" s="882" t="s">
        <v>590</v>
      </c>
      <c r="C72" s="883"/>
      <c r="D72" s="883"/>
      <c r="E72" s="883"/>
      <c r="F72" s="883"/>
      <c r="G72" s="883"/>
      <c r="H72" s="883"/>
      <c r="I72" s="883"/>
      <c r="J72" s="883"/>
      <c r="K72" s="883"/>
      <c r="L72" s="883"/>
      <c r="M72" s="883"/>
      <c r="N72" s="883"/>
      <c r="O72" s="883"/>
      <c r="P72" s="884"/>
      <c r="Q72" s="885">
        <v>267</v>
      </c>
      <c r="R72" s="836"/>
      <c r="S72" s="836"/>
      <c r="T72" s="836"/>
      <c r="U72" s="836"/>
      <c r="V72" s="836">
        <v>235</v>
      </c>
      <c r="W72" s="836"/>
      <c r="X72" s="836"/>
      <c r="Y72" s="836"/>
      <c r="Z72" s="836"/>
      <c r="AA72" s="836">
        <v>32</v>
      </c>
      <c r="AB72" s="836"/>
      <c r="AC72" s="836"/>
      <c r="AD72" s="836"/>
      <c r="AE72" s="836"/>
      <c r="AF72" s="836">
        <v>32</v>
      </c>
      <c r="AG72" s="836"/>
      <c r="AH72" s="836"/>
      <c r="AI72" s="836"/>
      <c r="AJ72" s="836"/>
      <c r="AK72" s="835" t="s">
        <v>583</v>
      </c>
      <c r="AL72" s="836"/>
      <c r="AM72" s="836"/>
      <c r="AN72" s="836"/>
      <c r="AO72" s="836"/>
      <c r="AP72" s="835" t="s">
        <v>583</v>
      </c>
      <c r="AQ72" s="836"/>
      <c r="AR72" s="836"/>
      <c r="AS72" s="836"/>
      <c r="AT72" s="836"/>
      <c r="AU72" s="835" t="s">
        <v>583</v>
      </c>
      <c r="AV72" s="836"/>
      <c r="AW72" s="836"/>
      <c r="AX72" s="836"/>
      <c r="AY72" s="836"/>
      <c r="AZ72" s="839"/>
      <c r="BA72" s="839"/>
      <c r="BB72" s="839"/>
      <c r="BC72" s="839"/>
      <c r="BD72" s="840"/>
      <c r="BE72" s="232"/>
      <c r="BF72" s="232"/>
      <c r="BG72" s="232"/>
      <c r="BH72" s="232"/>
      <c r="BI72" s="232"/>
      <c r="BJ72" s="232"/>
      <c r="BK72" s="232"/>
      <c r="BL72" s="232"/>
      <c r="BM72" s="232"/>
      <c r="BN72" s="232"/>
      <c r="BO72" s="232"/>
      <c r="BP72" s="232"/>
      <c r="BQ72" s="229">
        <v>66</v>
      </c>
      <c r="BR72" s="234"/>
      <c r="BS72" s="868"/>
      <c r="BT72" s="869"/>
      <c r="BU72" s="869"/>
      <c r="BV72" s="869"/>
      <c r="BW72" s="869"/>
      <c r="BX72" s="869"/>
      <c r="BY72" s="869"/>
      <c r="BZ72" s="869"/>
      <c r="CA72" s="869"/>
      <c r="CB72" s="869"/>
      <c r="CC72" s="869"/>
      <c r="CD72" s="869"/>
      <c r="CE72" s="869"/>
      <c r="CF72" s="869"/>
      <c r="CG72" s="874"/>
      <c r="CH72" s="871"/>
      <c r="CI72" s="872"/>
      <c r="CJ72" s="872"/>
      <c r="CK72" s="872"/>
      <c r="CL72" s="873"/>
      <c r="CM72" s="871"/>
      <c r="CN72" s="872"/>
      <c r="CO72" s="872"/>
      <c r="CP72" s="872"/>
      <c r="CQ72" s="873"/>
      <c r="CR72" s="871"/>
      <c r="CS72" s="872"/>
      <c r="CT72" s="872"/>
      <c r="CU72" s="872"/>
      <c r="CV72" s="873"/>
      <c r="CW72" s="871"/>
      <c r="CX72" s="872"/>
      <c r="CY72" s="872"/>
      <c r="CZ72" s="872"/>
      <c r="DA72" s="873"/>
      <c r="DB72" s="871"/>
      <c r="DC72" s="872"/>
      <c r="DD72" s="872"/>
      <c r="DE72" s="872"/>
      <c r="DF72" s="873"/>
      <c r="DG72" s="871"/>
      <c r="DH72" s="872"/>
      <c r="DI72" s="872"/>
      <c r="DJ72" s="872"/>
      <c r="DK72" s="873"/>
      <c r="DL72" s="871"/>
      <c r="DM72" s="872"/>
      <c r="DN72" s="872"/>
      <c r="DO72" s="872"/>
      <c r="DP72" s="873"/>
      <c r="DQ72" s="871"/>
      <c r="DR72" s="872"/>
      <c r="DS72" s="872"/>
      <c r="DT72" s="872"/>
      <c r="DU72" s="873"/>
      <c r="DV72" s="868"/>
      <c r="DW72" s="869"/>
      <c r="DX72" s="869"/>
      <c r="DY72" s="869"/>
      <c r="DZ72" s="870"/>
      <c r="EA72" s="221"/>
    </row>
    <row r="73" spans="1:131" ht="26.25" customHeight="1" x14ac:dyDescent="0.2">
      <c r="A73" s="229">
        <v>6</v>
      </c>
      <c r="B73" s="882" t="s">
        <v>591</v>
      </c>
      <c r="C73" s="883"/>
      <c r="D73" s="883"/>
      <c r="E73" s="883"/>
      <c r="F73" s="883"/>
      <c r="G73" s="883"/>
      <c r="H73" s="883"/>
      <c r="I73" s="883"/>
      <c r="J73" s="883"/>
      <c r="K73" s="883"/>
      <c r="L73" s="883"/>
      <c r="M73" s="883"/>
      <c r="N73" s="883"/>
      <c r="O73" s="883"/>
      <c r="P73" s="884"/>
      <c r="Q73" s="885">
        <v>279696</v>
      </c>
      <c r="R73" s="836"/>
      <c r="S73" s="836"/>
      <c r="T73" s="836"/>
      <c r="U73" s="836"/>
      <c r="V73" s="836">
        <v>267445</v>
      </c>
      <c r="W73" s="836"/>
      <c r="X73" s="836"/>
      <c r="Y73" s="836"/>
      <c r="Z73" s="836"/>
      <c r="AA73" s="836">
        <v>12251</v>
      </c>
      <c r="AB73" s="836"/>
      <c r="AC73" s="836"/>
      <c r="AD73" s="836"/>
      <c r="AE73" s="836"/>
      <c r="AF73" s="836">
        <v>12251</v>
      </c>
      <c r="AG73" s="836"/>
      <c r="AH73" s="836"/>
      <c r="AI73" s="836"/>
      <c r="AJ73" s="836"/>
      <c r="AK73" s="835" t="s">
        <v>583</v>
      </c>
      <c r="AL73" s="836"/>
      <c r="AM73" s="836"/>
      <c r="AN73" s="836"/>
      <c r="AO73" s="836"/>
      <c r="AP73" s="835" t="s">
        <v>583</v>
      </c>
      <c r="AQ73" s="836"/>
      <c r="AR73" s="836"/>
      <c r="AS73" s="836"/>
      <c r="AT73" s="836"/>
      <c r="AU73" s="835" t="s">
        <v>583</v>
      </c>
      <c r="AV73" s="836"/>
      <c r="AW73" s="836"/>
      <c r="AX73" s="836"/>
      <c r="AY73" s="836"/>
      <c r="AZ73" s="839"/>
      <c r="BA73" s="839"/>
      <c r="BB73" s="839"/>
      <c r="BC73" s="839"/>
      <c r="BD73" s="840"/>
      <c r="BE73" s="232"/>
      <c r="BF73" s="232"/>
      <c r="BG73" s="232"/>
      <c r="BH73" s="232"/>
      <c r="BI73" s="232"/>
      <c r="BJ73" s="232"/>
      <c r="BK73" s="232"/>
      <c r="BL73" s="232"/>
      <c r="BM73" s="232"/>
      <c r="BN73" s="232"/>
      <c r="BO73" s="232"/>
      <c r="BP73" s="232"/>
      <c r="BQ73" s="229">
        <v>67</v>
      </c>
      <c r="BR73" s="234"/>
      <c r="BS73" s="868"/>
      <c r="BT73" s="869"/>
      <c r="BU73" s="869"/>
      <c r="BV73" s="869"/>
      <c r="BW73" s="869"/>
      <c r="BX73" s="869"/>
      <c r="BY73" s="869"/>
      <c r="BZ73" s="869"/>
      <c r="CA73" s="869"/>
      <c r="CB73" s="869"/>
      <c r="CC73" s="869"/>
      <c r="CD73" s="869"/>
      <c r="CE73" s="869"/>
      <c r="CF73" s="869"/>
      <c r="CG73" s="874"/>
      <c r="CH73" s="871"/>
      <c r="CI73" s="872"/>
      <c r="CJ73" s="872"/>
      <c r="CK73" s="872"/>
      <c r="CL73" s="873"/>
      <c r="CM73" s="871"/>
      <c r="CN73" s="872"/>
      <c r="CO73" s="872"/>
      <c r="CP73" s="872"/>
      <c r="CQ73" s="873"/>
      <c r="CR73" s="871"/>
      <c r="CS73" s="872"/>
      <c r="CT73" s="872"/>
      <c r="CU73" s="872"/>
      <c r="CV73" s="873"/>
      <c r="CW73" s="871"/>
      <c r="CX73" s="872"/>
      <c r="CY73" s="872"/>
      <c r="CZ73" s="872"/>
      <c r="DA73" s="873"/>
      <c r="DB73" s="871"/>
      <c r="DC73" s="872"/>
      <c r="DD73" s="872"/>
      <c r="DE73" s="872"/>
      <c r="DF73" s="873"/>
      <c r="DG73" s="871"/>
      <c r="DH73" s="872"/>
      <c r="DI73" s="872"/>
      <c r="DJ73" s="872"/>
      <c r="DK73" s="873"/>
      <c r="DL73" s="871"/>
      <c r="DM73" s="872"/>
      <c r="DN73" s="872"/>
      <c r="DO73" s="872"/>
      <c r="DP73" s="873"/>
      <c r="DQ73" s="871"/>
      <c r="DR73" s="872"/>
      <c r="DS73" s="872"/>
      <c r="DT73" s="872"/>
      <c r="DU73" s="873"/>
      <c r="DV73" s="868"/>
      <c r="DW73" s="869"/>
      <c r="DX73" s="869"/>
      <c r="DY73" s="869"/>
      <c r="DZ73" s="870"/>
      <c r="EA73" s="221"/>
    </row>
    <row r="74" spans="1:131" ht="26.25" customHeight="1" x14ac:dyDescent="0.2">
      <c r="A74" s="229">
        <v>7</v>
      </c>
      <c r="B74" s="882"/>
      <c r="C74" s="883"/>
      <c r="D74" s="883"/>
      <c r="E74" s="883"/>
      <c r="F74" s="883"/>
      <c r="G74" s="883"/>
      <c r="H74" s="883"/>
      <c r="I74" s="883"/>
      <c r="J74" s="883"/>
      <c r="K74" s="883"/>
      <c r="L74" s="883"/>
      <c r="M74" s="883"/>
      <c r="N74" s="883"/>
      <c r="O74" s="883"/>
      <c r="P74" s="884"/>
      <c r="Q74" s="885"/>
      <c r="R74" s="836"/>
      <c r="S74" s="836"/>
      <c r="T74" s="836"/>
      <c r="U74" s="836"/>
      <c r="V74" s="836"/>
      <c r="W74" s="836"/>
      <c r="X74" s="836"/>
      <c r="Y74" s="836"/>
      <c r="Z74" s="836"/>
      <c r="AA74" s="836"/>
      <c r="AB74" s="836"/>
      <c r="AC74" s="836"/>
      <c r="AD74" s="836"/>
      <c r="AE74" s="836"/>
      <c r="AF74" s="836"/>
      <c r="AG74" s="836"/>
      <c r="AH74" s="836"/>
      <c r="AI74" s="836"/>
      <c r="AJ74" s="836"/>
      <c r="AK74" s="836"/>
      <c r="AL74" s="836"/>
      <c r="AM74" s="836"/>
      <c r="AN74" s="836"/>
      <c r="AO74" s="836"/>
      <c r="AP74" s="836"/>
      <c r="AQ74" s="836"/>
      <c r="AR74" s="836"/>
      <c r="AS74" s="836"/>
      <c r="AT74" s="836"/>
      <c r="AU74" s="836"/>
      <c r="AV74" s="836"/>
      <c r="AW74" s="836"/>
      <c r="AX74" s="836"/>
      <c r="AY74" s="836"/>
      <c r="AZ74" s="839"/>
      <c r="BA74" s="839"/>
      <c r="BB74" s="839"/>
      <c r="BC74" s="839"/>
      <c r="BD74" s="840"/>
      <c r="BE74" s="232"/>
      <c r="BF74" s="232"/>
      <c r="BG74" s="232"/>
      <c r="BH74" s="232"/>
      <c r="BI74" s="232"/>
      <c r="BJ74" s="232"/>
      <c r="BK74" s="232"/>
      <c r="BL74" s="232"/>
      <c r="BM74" s="232"/>
      <c r="BN74" s="232"/>
      <c r="BO74" s="232"/>
      <c r="BP74" s="232"/>
      <c r="BQ74" s="229">
        <v>68</v>
      </c>
      <c r="BR74" s="234"/>
      <c r="BS74" s="868"/>
      <c r="BT74" s="869"/>
      <c r="BU74" s="869"/>
      <c r="BV74" s="869"/>
      <c r="BW74" s="869"/>
      <c r="BX74" s="869"/>
      <c r="BY74" s="869"/>
      <c r="BZ74" s="869"/>
      <c r="CA74" s="869"/>
      <c r="CB74" s="869"/>
      <c r="CC74" s="869"/>
      <c r="CD74" s="869"/>
      <c r="CE74" s="869"/>
      <c r="CF74" s="869"/>
      <c r="CG74" s="874"/>
      <c r="CH74" s="871"/>
      <c r="CI74" s="872"/>
      <c r="CJ74" s="872"/>
      <c r="CK74" s="872"/>
      <c r="CL74" s="873"/>
      <c r="CM74" s="871"/>
      <c r="CN74" s="872"/>
      <c r="CO74" s="872"/>
      <c r="CP74" s="872"/>
      <c r="CQ74" s="873"/>
      <c r="CR74" s="871"/>
      <c r="CS74" s="872"/>
      <c r="CT74" s="872"/>
      <c r="CU74" s="872"/>
      <c r="CV74" s="873"/>
      <c r="CW74" s="871"/>
      <c r="CX74" s="872"/>
      <c r="CY74" s="872"/>
      <c r="CZ74" s="872"/>
      <c r="DA74" s="873"/>
      <c r="DB74" s="871"/>
      <c r="DC74" s="872"/>
      <c r="DD74" s="872"/>
      <c r="DE74" s="872"/>
      <c r="DF74" s="873"/>
      <c r="DG74" s="871"/>
      <c r="DH74" s="872"/>
      <c r="DI74" s="872"/>
      <c r="DJ74" s="872"/>
      <c r="DK74" s="873"/>
      <c r="DL74" s="871"/>
      <c r="DM74" s="872"/>
      <c r="DN74" s="872"/>
      <c r="DO74" s="872"/>
      <c r="DP74" s="873"/>
      <c r="DQ74" s="871"/>
      <c r="DR74" s="872"/>
      <c r="DS74" s="872"/>
      <c r="DT74" s="872"/>
      <c r="DU74" s="873"/>
      <c r="DV74" s="868"/>
      <c r="DW74" s="869"/>
      <c r="DX74" s="869"/>
      <c r="DY74" s="869"/>
      <c r="DZ74" s="870"/>
      <c r="EA74" s="221"/>
    </row>
    <row r="75" spans="1:131" ht="26.25" customHeight="1" x14ac:dyDescent="0.2">
      <c r="A75" s="229">
        <v>8</v>
      </c>
      <c r="B75" s="882"/>
      <c r="C75" s="883"/>
      <c r="D75" s="883"/>
      <c r="E75" s="883"/>
      <c r="F75" s="883"/>
      <c r="G75" s="883"/>
      <c r="H75" s="883"/>
      <c r="I75" s="883"/>
      <c r="J75" s="883"/>
      <c r="K75" s="883"/>
      <c r="L75" s="883"/>
      <c r="M75" s="883"/>
      <c r="N75" s="883"/>
      <c r="O75" s="883"/>
      <c r="P75" s="884"/>
      <c r="Q75" s="886"/>
      <c r="R75" s="887"/>
      <c r="S75" s="887"/>
      <c r="T75" s="887"/>
      <c r="U75" s="843"/>
      <c r="V75" s="888"/>
      <c r="W75" s="887"/>
      <c r="X75" s="887"/>
      <c r="Y75" s="887"/>
      <c r="Z75" s="843"/>
      <c r="AA75" s="888"/>
      <c r="AB75" s="887"/>
      <c r="AC75" s="887"/>
      <c r="AD75" s="887"/>
      <c r="AE75" s="843"/>
      <c r="AF75" s="888"/>
      <c r="AG75" s="887"/>
      <c r="AH75" s="887"/>
      <c r="AI75" s="887"/>
      <c r="AJ75" s="843"/>
      <c r="AK75" s="888"/>
      <c r="AL75" s="887"/>
      <c r="AM75" s="887"/>
      <c r="AN75" s="887"/>
      <c r="AO75" s="843"/>
      <c r="AP75" s="888"/>
      <c r="AQ75" s="887"/>
      <c r="AR75" s="887"/>
      <c r="AS75" s="887"/>
      <c r="AT75" s="843"/>
      <c r="AU75" s="888"/>
      <c r="AV75" s="887"/>
      <c r="AW75" s="887"/>
      <c r="AX75" s="887"/>
      <c r="AY75" s="843"/>
      <c r="AZ75" s="839"/>
      <c r="BA75" s="839"/>
      <c r="BB75" s="839"/>
      <c r="BC75" s="839"/>
      <c r="BD75" s="840"/>
      <c r="BE75" s="232"/>
      <c r="BF75" s="232"/>
      <c r="BG75" s="232"/>
      <c r="BH75" s="232"/>
      <c r="BI75" s="232"/>
      <c r="BJ75" s="232"/>
      <c r="BK75" s="232"/>
      <c r="BL75" s="232"/>
      <c r="BM75" s="232"/>
      <c r="BN75" s="232"/>
      <c r="BO75" s="232"/>
      <c r="BP75" s="232"/>
      <c r="BQ75" s="229">
        <v>69</v>
      </c>
      <c r="BR75" s="234"/>
      <c r="BS75" s="868"/>
      <c r="BT75" s="869"/>
      <c r="BU75" s="869"/>
      <c r="BV75" s="869"/>
      <c r="BW75" s="869"/>
      <c r="BX75" s="869"/>
      <c r="BY75" s="869"/>
      <c r="BZ75" s="869"/>
      <c r="CA75" s="869"/>
      <c r="CB75" s="869"/>
      <c r="CC75" s="869"/>
      <c r="CD75" s="869"/>
      <c r="CE75" s="869"/>
      <c r="CF75" s="869"/>
      <c r="CG75" s="874"/>
      <c r="CH75" s="871"/>
      <c r="CI75" s="872"/>
      <c r="CJ75" s="872"/>
      <c r="CK75" s="872"/>
      <c r="CL75" s="873"/>
      <c r="CM75" s="871"/>
      <c r="CN75" s="872"/>
      <c r="CO75" s="872"/>
      <c r="CP75" s="872"/>
      <c r="CQ75" s="873"/>
      <c r="CR75" s="871"/>
      <c r="CS75" s="872"/>
      <c r="CT75" s="872"/>
      <c r="CU75" s="872"/>
      <c r="CV75" s="873"/>
      <c r="CW75" s="871"/>
      <c r="CX75" s="872"/>
      <c r="CY75" s="872"/>
      <c r="CZ75" s="872"/>
      <c r="DA75" s="873"/>
      <c r="DB75" s="871"/>
      <c r="DC75" s="872"/>
      <c r="DD75" s="872"/>
      <c r="DE75" s="872"/>
      <c r="DF75" s="873"/>
      <c r="DG75" s="871"/>
      <c r="DH75" s="872"/>
      <c r="DI75" s="872"/>
      <c r="DJ75" s="872"/>
      <c r="DK75" s="873"/>
      <c r="DL75" s="871"/>
      <c r="DM75" s="872"/>
      <c r="DN75" s="872"/>
      <c r="DO75" s="872"/>
      <c r="DP75" s="873"/>
      <c r="DQ75" s="871"/>
      <c r="DR75" s="872"/>
      <c r="DS75" s="872"/>
      <c r="DT75" s="872"/>
      <c r="DU75" s="873"/>
      <c r="DV75" s="868"/>
      <c r="DW75" s="869"/>
      <c r="DX75" s="869"/>
      <c r="DY75" s="869"/>
      <c r="DZ75" s="870"/>
      <c r="EA75" s="221"/>
    </row>
    <row r="76" spans="1:131" ht="26.25" customHeight="1" x14ac:dyDescent="0.2">
      <c r="A76" s="229">
        <v>9</v>
      </c>
      <c r="B76" s="882"/>
      <c r="C76" s="883"/>
      <c r="D76" s="883"/>
      <c r="E76" s="883"/>
      <c r="F76" s="883"/>
      <c r="G76" s="883"/>
      <c r="H76" s="883"/>
      <c r="I76" s="883"/>
      <c r="J76" s="883"/>
      <c r="K76" s="883"/>
      <c r="L76" s="883"/>
      <c r="M76" s="883"/>
      <c r="N76" s="883"/>
      <c r="O76" s="883"/>
      <c r="P76" s="884"/>
      <c r="Q76" s="886"/>
      <c r="R76" s="887"/>
      <c r="S76" s="887"/>
      <c r="T76" s="887"/>
      <c r="U76" s="843"/>
      <c r="V76" s="888"/>
      <c r="W76" s="887"/>
      <c r="X76" s="887"/>
      <c r="Y76" s="887"/>
      <c r="Z76" s="843"/>
      <c r="AA76" s="888"/>
      <c r="AB76" s="887"/>
      <c r="AC76" s="887"/>
      <c r="AD76" s="887"/>
      <c r="AE76" s="843"/>
      <c r="AF76" s="888"/>
      <c r="AG76" s="887"/>
      <c r="AH76" s="887"/>
      <c r="AI76" s="887"/>
      <c r="AJ76" s="843"/>
      <c r="AK76" s="888"/>
      <c r="AL76" s="887"/>
      <c r="AM76" s="887"/>
      <c r="AN76" s="887"/>
      <c r="AO76" s="843"/>
      <c r="AP76" s="888"/>
      <c r="AQ76" s="887"/>
      <c r="AR76" s="887"/>
      <c r="AS76" s="887"/>
      <c r="AT76" s="843"/>
      <c r="AU76" s="888"/>
      <c r="AV76" s="887"/>
      <c r="AW76" s="887"/>
      <c r="AX76" s="887"/>
      <c r="AY76" s="843"/>
      <c r="AZ76" s="839"/>
      <c r="BA76" s="839"/>
      <c r="BB76" s="839"/>
      <c r="BC76" s="839"/>
      <c r="BD76" s="840"/>
      <c r="BE76" s="232"/>
      <c r="BF76" s="232"/>
      <c r="BG76" s="232"/>
      <c r="BH76" s="232"/>
      <c r="BI76" s="232"/>
      <c r="BJ76" s="232"/>
      <c r="BK76" s="232"/>
      <c r="BL76" s="232"/>
      <c r="BM76" s="232"/>
      <c r="BN76" s="232"/>
      <c r="BO76" s="232"/>
      <c r="BP76" s="232"/>
      <c r="BQ76" s="229">
        <v>70</v>
      </c>
      <c r="BR76" s="234"/>
      <c r="BS76" s="868"/>
      <c r="BT76" s="869"/>
      <c r="BU76" s="869"/>
      <c r="BV76" s="869"/>
      <c r="BW76" s="869"/>
      <c r="BX76" s="869"/>
      <c r="BY76" s="869"/>
      <c r="BZ76" s="869"/>
      <c r="CA76" s="869"/>
      <c r="CB76" s="869"/>
      <c r="CC76" s="869"/>
      <c r="CD76" s="869"/>
      <c r="CE76" s="869"/>
      <c r="CF76" s="869"/>
      <c r="CG76" s="874"/>
      <c r="CH76" s="871"/>
      <c r="CI76" s="872"/>
      <c r="CJ76" s="872"/>
      <c r="CK76" s="872"/>
      <c r="CL76" s="873"/>
      <c r="CM76" s="871"/>
      <c r="CN76" s="872"/>
      <c r="CO76" s="872"/>
      <c r="CP76" s="872"/>
      <c r="CQ76" s="873"/>
      <c r="CR76" s="871"/>
      <c r="CS76" s="872"/>
      <c r="CT76" s="872"/>
      <c r="CU76" s="872"/>
      <c r="CV76" s="873"/>
      <c r="CW76" s="871"/>
      <c r="CX76" s="872"/>
      <c r="CY76" s="872"/>
      <c r="CZ76" s="872"/>
      <c r="DA76" s="873"/>
      <c r="DB76" s="871"/>
      <c r="DC76" s="872"/>
      <c r="DD76" s="872"/>
      <c r="DE76" s="872"/>
      <c r="DF76" s="873"/>
      <c r="DG76" s="871"/>
      <c r="DH76" s="872"/>
      <c r="DI76" s="872"/>
      <c r="DJ76" s="872"/>
      <c r="DK76" s="873"/>
      <c r="DL76" s="871"/>
      <c r="DM76" s="872"/>
      <c r="DN76" s="872"/>
      <c r="DO76" s="872"/>
      <c r="DP76" s="873"/>
      <c r="DQ76" s="871"/>
      <c r="DR76" s="872"/>
      <c r="DS76" s="872"/>
      <c r="DT76" s="872"/>
      <c r="DU76" s="873"/>
      <c r="DV76" s="868"/>
      <c r="DW76" s="869"/>
      <c r="DX76" s="869"/>
      <c r="DY76" s="869"/>
      <c r="DZ76" s="870"/>
      <c r="EA76" s="221"/>
    </row>
    <row r="77" spans="1:131" ht="26.25" customHeight="1" x14ac:dyDescent="0.2">
      <c r="A77" s="229">
        <v>10</v>
      </c>
      <c r="B77" s="882"/>
      <c r="C77" s="883"/>
      <c r="D77" s="883"/>
      <c r="E77" s="883"/>
      <c r="F77" s="883"/>
      <c r="G77" s="883"/>
      <c r="H77" s="883"/>
      <c r="I77" s="883"/>
      <c r="J77" s="883"/>
      <c r="K77" s="883"/>
      <c r="L77" s="883"/>
      <c r="M77" s="883"/>
      <c r="N77" s="883"/>
      <c r="O77" s="883"/>
      <c r="P77" s="884"/>
      <c r="Q77" s="886"/>
      <c r="R77" s="887"/>
      <c r="S77" s="887"/>
      <c r="T77" s="887"/>
      <c r="U77" s="843"/>
      <c r="V77" s="888"/>
      <c r="W77" s="887"/>
      <c r="X77" s="887"/>
      <c r="Y77" s="887"/>
      <c r="Z77" s="843"/>
      <c r="AA77" s="888"/>
      <c r="AB77" s="887"/>
      <c r="AC77" s="887"/>
      <c r="AD77" s="887"/>
      <c r="AE77" s="843"/>
      <c r="AF77" s="888"/>
      <c r="AG77" s="887"/>
      <c r="AH77" s="887"/>
      <c r="AI77" s="887"/>
      <c r="AJ77" s="843"/>
      <c r="AK77" s="888"/>
      <c r="AL77" s="887"/>
      <c r="AM77" s="887"/>
      <c r="AN77" s="887"/>
      <c r="AO77" s="843"/>
      <c r="AP77" s="888"/>
      <c r="AQ77" s="887"/>
      <c r="AR77" s="887"/>
      <c r="AS77" s="887"/>
      <c r="AT77" s="843"/>
      <c r="AU77" s="888"/>
      <c r="AV77" s="887"/>
      <c r="AW77" s="887"/>
      <c r="AX77" s="887"/>
      <c r="AY77" s="843"/>
      <c r="AZ77" s="839"/>
      <c r="BA77" s="839"/>
      <c r="BB77" s="839"/>
      <c r="BC77" s="839"/>
      <c r="BD77" s="840"/>
      <c r="BE77" s="232"/>
      <c r="BF77" s="232"/>
      <c r="BG77" s="232"/>
      <c r="BH77" s="232"/>
      <c r="BI77" s="232"/>
      <c r="BJ77" s="232"/>
      <c r="BK77" s="232"/>
      <c r="BL77" s="232"/>
      <c r="BM77" s="232"/>
      <c r="BN77" s="232"/>
      <c r="BO77" s="232"/>
      <c r="BP77" s="232"/>
      <c r="BQ77" s="229">
        <v>71</v>
      </c>
      <c r="BR77" s="234"/>
      <c r="BS77" s="868"/>
      <c r="BT77" s="869"/>
      <c r="BU77" s="869"/>
      <c r="BV77" s="869"/>
      <c r="BW77" s="869"/>
      <c r="BX77" s="869"/>
      <c r="BY77" s="869"/>
      <c r="BZ77" s="869"/>
      <c r="CA77" s="869"/>
      <c r="CB77" s="869"/>
      <c r="CC77" s="869"/>
      <c r="CD77" s="869"/>
      <c r="CE77" s="869"/>
      <c r="CF77" s="869"/>
      <c r="CG77" s="874"/>
      <c r="CH77" s="871"/>
      <c r="CI77" s="872"/>
      <c r="CJ77" s="872"/>
      <c r="CK77" s="872"/>
      <c r="CL77" s="873"/>
      <c r="CM77" s="871"/>
      <c r="CN77" s="872"/>
      <c r="CO77" s="872"/>
      <c r="CP77" s="872"/>
      <c r="CQ77" s="873"/>
      <c r="CR77" s="871"/>
      <c r="CS77" s="872"/>
      <c r="CT77" s="872"/>
      <c r="CU77" s="872"/>
      <c r="CV77" s="873"/>
      <c r="CW77" s="871"/>
      <c r="CX77" s="872"/>
      <c r="CY77" s="872"/>
      <c r="CZ77" s="872"/>
      <c r="DA77" s="873"/>
      <c r="DB77" s="871"/>
      <c r="DC77" s="872"/>
      <c r="DD77" s="872"/>
      <c r="DE77" s="872"/>
      <c r="DF77" s="873"/>
      <c r="DG77" s="871"/>
      <c r="DH77" s="872"/>
      <c r="DI77" s="872"/>
      <c r="DJ77" s="872"/>
      <c r="DK77" s="873"/>
      <c r="DL77" s="871"/>
      <c r="DM77" s="872"/>
      <c r="DN77" s="872"/>
      <c r="DO77" s="872"/>
      <c r="DP77" s="873"/>
      <c r="DQ77" s="871"/>
      <c r="DR77" s="872"/>
      <c r="DS77" s="872"/>
      <c r="DT77" s="872"/>
      <c r="DU77" s="873"/>
      <c r="DV77" s="868"/>
      <c r="DW77" s="869"/>
      <c r="DX77" s="869"/>
      <c r="DY77" s="869"/>
      <c r="DZ77" s="870"/>
      <c r="EA77" s="221"/>
    </row>
    <row r="78" spans="1:131" ht="26.25" customHeight="1" x14ac:dyDescent="0.2">
      <c r="A78" s="229">
        <v>11</v>
      </c>
      <c r="B78" s="882"/>
      <c r="C78" s="883"/>
      <c r="D78" s="883"/>
      <c r="E78" s="883"/>
      <c r="F78" s="883"/>
      <c r="G78" s="883"/>
      <c r="H78" s="883"/>
      <c r="I78" s="883"/>
      <c r="J78" s="883"/>
      <c r="K78" s="883"/>
      <c r="L78" s="883"/>
      <c r="M78" s="883"/>
      <c r="N78" s="883"/>
      <c r="O78" s="883"/>
      <c r="P78" s="884"/>
      <c r="Q78" s="885"/>
      <c r="R78" s="836"/>
      <c r="S78" s="836"/>
      <c r="T78" s="836"/>
      <c r="U78" s="836"/>
      <c r="V78" s="836"/>
      <c r="W78" s="836"/>
      <c r="X78" s="836"/>
      <c r="Y78" s="836"/>
      <c r="Z78" s="836"/>
      <c r="AA78" s="836"/>
      <c r="AB78" s="836"/>
      <c r="AC78" s="836"/>
      <c r="AD78" s="836"/>
      <c r="AE78" s="836"/>
      <c r="AF78" s="836"/>
      <c r="AG78" s="836"/>
      <c r="AH78" s="836"/>
      <c r="AI78" s="836"/>
      <c r="AJ78" s="836"/>
      <c r="AK78" s="836"/>
      <c r="AL78" s="836"/>
      <c r="AM78" s="836"/>
      <c r="AN78" s="836"/>
      <c r="AO78" s="836"/>
      <c r="AP78" s="836"/>
      <c r="AQ78" s="836"/>
      <c r="AR78" s="836"/>
      <c r="AS78" s="836"/>
      <c r="AT78" s="836"/>
      <c r="AU78" s="836"/>
      <c r="AV78" s="836"/>
      <c r="AW78" s="836"/>
      <c r="AX78" s="836"/>
      <c r="AY78" s="836"/>
      <c r="AZ78" s="839"/>
      <c r="BA78" s="839"/>
      <c r="BB78" s="839"/>
      <c r="BC78" s="839"/>
      <c r="BD78" s="840"/>
      <c r="BE78" s="232"/>
      <c r="BF78" s="232"/>
      <c r="BG78" s="232"/>
      <c r="BH78" s="232"/>
      <c r="BI78" s="232"/>
      <c r="BJ78" s="221"/>
      <c r="BK78" s="221"/>
      <c r="BL78" s="221"/>
      <c r="BM78" s="221"/>
      <c r="BN78" s="221"/>
      <c r="BO78" s="232"/>
      <c r="BP78" s="232"/>
      <c r="BQ78" s="229">
        <v>72</v>
      </c>
      <c r="BR78" s="234"/>
      <c r="BS78" s="868"/>
      <c r="BT78" s="869"/>
      <c r="BU78" s="869"/>
      <c r="BV78" s="869"/>
      <c r="BW78" s="869"/>
      <c r="BX78" s="869"/>
      <c r="BY78" s="869"/>
      <c r="BZ78" s="869"/>
      <c r="CA78" s="869"/>
      <c r="CB78" s="869"/>
      <c r="CC78" s="869"/>
      <c r="CD78" s="869"/>
      <c r="CE78" s="869"/>
      <c r="CF78" s="869"/>
      <c r="CG78" s="874"/>
      <c r="CH78" s="871"/>
      <c r="CI78" s="872"/>
      <c r="CJ78" s="872"/>
      <c r="CK78" s="872"/>
      <c r="CL78" s="873"/>
      <c r="CM78" s="871"/>
      <c r="CN78" s="872"/>
      <c r="CO78" s="872"/>
      <c r="CP78" s="872"/>
      <c r="CQ78" s="873"/>
      <c r="CR78" s="871"/>
      <c r="CS78" s="872"/>
      <c r="CT78" s="872"/>
      <c r="CU78" s="872"/>
      <c r="CV78" s="873"/>
      <c r="CW78" s="871"/>
      <c r="CX78" s="872"/>
      <c r="CY78" s="872"/>
      <c r="CZ78" s="872"/>
      <c r="DA78" s="873"/>
      <c r="DB78" s="871"/>
      <c r="DC78" s="872"/>
      <c r="DD78" s="872"/>
      <c r="DE78" s="872"/>
      <c r="DF78" s="873"/>
      <c r="DG78" s="871"/>
      <c r="DH78" s="872"/>
      <c r="DI78" s="872"/>
      <c r="DJ78" s="872"/>
      <c r="DK78" s="873"/>
      <c r="DL78" s="871"/>
      <c r="DM78" s="872"/>
      <c r="DN78" s="872"/>
      <c r="DO78" s="872"/>
      <c r="DP78" s="873"/>
      <c r="DQ78" s="871"/>
      <c r="DR78" s="872"/>
      <c r="DS78" s="872"/>
      <c r="DT78" s="872"/>
      <c r="DU78" s="873"/>
      <c r="DV78" s="868"/>
      <c r="DW78" s="869"/>
      <c r="DX78" s="869"/>
      <c r="DY78" s="869"/>
      <c r="DZ78" s="870"/>
      <c r="EA78" s="221"/>
    </row>
    <row r="79" spans="1:131" ht="26.25" customHeight="1" x14ac:dyDescent="0.2">
      <c r="A79" s="229">
        <v>12</v>
      </c>
      <c r="B79" s="882"/>
      <c r="C79" s="883"/>
      <c r="D79" s="883"/>
      <c r="E79" s="883"/>
      <c r="F79" s="883"/>
      <c r="G79" s="883"/>
      <c r="H79" s="883"/>
      <c r="I79" s="883"/>
      <c r="J79" s="883"/>
      <c r="K79" s="883"/>
      <c r="L79" s="883"/>
      <c r="M79" s="883"/>
      <c r="N79" s="883"/>
      <c r="O79" s="883"/>
      <c r="P79" s="884"/>
      <c r="Q79" s="885"/>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836"/>
      <c r="AP79" s="836"/>
      <c r="AQ79" s="836"/>
      <c r="AR79" s="836"/>
      <c r="AS79" s="836"/>
      <c r="AT79" s="836"/>
      <c r="AU79" s="836"/>
      <c r="AV79" s="836"/>
      <c r="AW79" s="836"/>
      <c r="AX79" s="836"/>
      <c r="AY79" s="836"/>
      <c r="AZ79" s="839"/>
      <c r="BA79" s="839"/>
      <c r="BB79" s="839"/>
      <c r="BC79" s="839"/>
      <c r="BD79" s="840"/>
      <c r="BE79" s="232"/>
      <c r="BF79" s="232"/>
      <c r="BG79" s="232"/>
      <c r="BH79" s="232"/>
      <c r="BI79" s="232"/>
      <c r="BJ79" s="221"/>
      <c r="BK79" s="221"/>
      <c r="BL79" s="221"/>
      <c r="BM79" s="221"/>
      <c r="BN79" s="221"/>
      <c r="BO79" s="232"/>
      <c r="BP79" s="232"/>
      <c r="BQ79" s="229">
        <v>73</v>
      </c>
      <c r="BR79" s="234"/>
      <c r="BS79" s="868"/>
      <c r="BT79" s="869"/>
      <c r="BU79" s="869"/>
      <c r="BV79" s="869"/>
      <c r="BW79" s="869"/>
      <c r="BX79" s="869"/>
      <c r="BY79" s="869"/>
      <c r="BZ79" s="869"/>
      <c r="CA79" s="869"/>
      <c r="CB79" s="869"/>
      <c r="CC79" s="869"/>
      <c r="CD79" s="869"/>
      <c r="CE79" s="869"/>
      <c r="CF79" s="869"/>
      <c r="CG79" s="874"/>
      <c r="CH79" s="871"/>
      <c r="CI79" s="872"/>
      <c r="CJ79" s="872"/>
      <c r="CK79" s="872"/>
      <c r="CL79" s="873"/>
      <c r="CM79" s="871"/>
      <c r="CN79" s="872"/>
      <c r="CO79" s="872"/>
      <c r="CP79" s="872"/>
      <c r="CQ79" s="873"/>
      <c r="CR79" s="871"/>
      <c r="CS79" s="872"/>
      <c r="CT79" s="872"/>
      <c r="CU79" s="872"/>
      <c r="CV79" s="873"/>
      <c r="CW79" s="871"/>
      <c r="CX79" s="872"/>
      <c r="CY79" s="872"/>
      <c r="CZ79" s="872"/>
      <c r="DA79" s="873"/>
      <c r="DB79" s="871"/>
      <c r="DC79" s="872"/>
      <c r="DD79" s="872"/>
      <c r="DE79" s="872"/>
      <c r="DF79" s="873"/>
      <c r="DG79" s="871"/>
      <c r="DH79" s="872"/>
      <c r="DI79" s="872"/>
      <c r="DJ79" s="872"/>
      <c r="DK79" s="873"/>
      <c r="DL79" s="871"/>
      <c r="DM79" s="872"/>
      <c r="DN79" s="872"/>
      <c r="DO79" s="872"/>
      <c r="DP79" s="873"/>
      <c r="DQ79" s="871"/>
      <c r="DR79" s="872"/>
      <c r="DS79" s="872"/>
      <c r="DT79" s="872"/>
      <c r="DU79" s="873"/>
      <c r="DV79" s="868"/>
      <c r="DW79" s="869"/>
      <c r="DX79" s="869"/>
      <c r="DY79" s="869"/>
      <c r="DZ79" s="870"/>
      <c r="EA79" s="221"/>
    </row>
    <row r="80" spans="1:131" ht="26.25" customHeight="1" x14ac:dyDescent="0.2">
      <c r="A80" s="229">
        <v>13</v>
      </c>
      <c r="B80" s="882"/>
      <c r="C80" s="883"/>
      <c r="D80" s="883"/>
      <c r="E80" s="883"/>
      <c r="F80" s="883"/>
      <c r="G80" s="883"/>
      <c r="H80" s="883"/>
      <c r="I80" s="883"/>
      <c r="J80" s="883"/>
      <c r="K80" s="883"/>
      <c r="L80" s="883"/>
      <c r="M80" s="883"/>
      <c r="N80" s="883"/>
      <c r="O80" s="883"/>
      <c r="P80" s="884"/>
      <c r="Q80" s="885"/>
      <c r="R80" s="836"/>
      <c r="S80" s="836"/>
      <c r="T80" s="836"/>
      <c r="U80" s="836"/>
      <c r="V80" s="836"/>
      <c r="W80" s="836"/>
      <c r="X80" s="836"/>
      <c r="Y80" s="836"/>
      <c r="Z80" s="836"/>
      <c r="AA80" s="836"/>
      <c r="AB80" s="836"/>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836"/>
      <c r="AY80" s="836"/>
      <c r="AZ80" s="839"/>
      <c r="BA80" s="839"/>
      <c r="BB80" s="839"/>
      <c r="BC80" s="839"/>
      <c r="BD80" s="840"/>
      <c r="BE80" s="232"/>
      <c r="BF80" s="232"/>
      <c r="BG80" s="232"/>
      <c r="BH80" s="232"/>
      <c r="BI80" s="232"/>
      <c r="BJ80" s="232"/>
      <c r="BK80" s="232"/>
      <c r="BL80" s="232"/>
      <c r="BM80" s="232"/>
      <c r="BN80" s="232"/>
      <c r="BO80" s="232"/>
      <c r="BP80" s="232"/>
      <c r="BQ80" s="229">
        <v>74</v>
      </c>
      <c r="BR80" s="234"/>
      <c r="BS80" s="868"/>
      <c r="BT80" s="869"/>
      <c r="BU80" s="869"/>
      <c r="BV80" s="869"/>
      <c r="BW80" s="869"/>
      <c r="BX80" s="869"/>
      <c r="BY80" s="869"/>
      <c r="BZ80" s="869"/>
      <c r="CA80" s="869"/>
      <c r="CB80" s="869"/>
      <c r="CC80" s="869"/>
      <c r="CD80" s="869"/>
      <c r="CE80" s="869"/>
      <c r="CF80" s="869"/>
      <c r="CG80" s="874"/>
      <c r="CH80" s="871"/>
      <c r="CI80" s="872"/>
      <c r="CJ80" s="872"/>
      <c r="CK80" s="872"/>
      <c r="CL80" s="873"/>
      <c r="CM80" s="871"/>
      <c r="CN80" s="872"/>
      <c r="CO80" s="872"/>
      <c r="CP80" s="872"/>
      <c r="CQ80" s="873"/>
      <c r="CR80" s="871"/>
      <c r="CS80" s="872"/>
      <c r="CT80" s="872"/>
      <c r="CU80" s="872"/>
      <c r="CV80" s="873"/>
      <c r="CW80" s="871"/>
      <c r="CX80" s="872"/>
      <c r="CY80" s="872"/>
      <c r="CZ80" s="872"/>
      <c r="DA80" s="873"/>
      <c r="DB80" s="871"/>
      <c r="DC80" s="872"/>
      <c r="DD80" s="872"/>
      <c r="DE80" s="872"/>
      <c r="DF80" s="873"/>
      <c r="DG80" s="871"/>
      <c r="DH80" s="872"/>
      <c r="DI80" s="872"/>
      <c r="DJ80" s="872"/>
      <c r="DK80" s="873"/>
      <c r="DL80" s="871"/>
      <c r="DM80" s="872"/>
      <c r="DN80" s="872"/>
      <c r="DO80" s="872"/>
      <c r="DP80" s="873"/>
      <c r="DQ80" s="871"/>
      <c r="DR80" s="872"/>
      <c r="DS80" s="872"/>
      <c r="DT80" s="872"/>
      <c r="DU80" s="873"/>
      <c r="DV80" s="868"/>
      <c r="DW80" s="869"/>
      <c r="DX80" s="869"/>
      <c r="DY80" s="869"/>
      <c r="DZ80" s="870"/>
      <c r="EA80" s="221"/>
    </row>
    <row r="81" spans="1:131" ht="26.25" customHeight="1" x14ac:dyDescent="0.2">
      <c r="A81" s="229">
        <v>14</v>
      </c>
      <c r="B81" s="882"/>
      <c r="C81" s="883"/>
      <c r="D81" s="883"/>
      <c r="E81" s="883"/>
      <c r="F81" s="883"/>
      <c r="G81" s="883"/>
      <c r="H81" s="883"/>
      <c r="I81" s="883"/>
      <c r="J81" s="883"/>
      <c r="K81" s="883"/>
      <c r="L81" s="883"/>
      <c r="M81" s="883"/>
      <c r="N81" s="883"/>
      <c r="O81" s="883"/>
      <c r="P81" s="884"/>
      <c r="Q81" s="885"/>
      <c r="R81" s="836"/>
      <c r="S81" s="836"/>
      <c r="T81" s="836"/>
      <c r="U81" s="836"/>
      <c r="V81" s="836"/>
      <c r="W81" s="836"/>
      <c r="X81" s="836"/>
      <c r="Y81" s="836"/>
      <c r="Z81" s="836"/>
      <c r="AA81" s="836"/>
      <c r="AB81" s="836"/>
      <c r="AC81" s="836"/>
      <c r="AD81" s="836"/>
      <c r="AE81" s="836"/>
      <c r="AF81" s="836"/>
      <c r="AG81" s="836"/>
      <c r="AH81" s="836"/>
      <c r="AI81" s="836"/>
      <c r="AJ81" s="836"/>
      <c r="AK81" s="836"/>
      <c r="AL81" s="836"/>
      <c r="AM81" s="836"/>
      <c r="AN81" s="836"/>
      <c r="AO81" s="836"/>
      <c r="AP81" s="836"/>
      <c r="AQ81" s="836"/>
      <c r="AR81" s="836"/>
      <c r="AS81" s="836"/>
      <c r="AT81" s="836"/>
      <c r="AU81" s="836"/>
      <c r="AV81" s="836"/>
      <c r="AW81" s="836"/>
      <c r="AX81" s="836"/>
      <c r="AY81" s="836"/>
      <c r="AZ81" s="839"/>
      <c r="BA81" s="839"/>
      <c r="BB81" s="839"/>
      <c r="BC81" s="839"/>
      <c r="BD81" s="840"/>
      <c r="BE81" s="232"/>
      <c r="BF81" s="232"/>
      <c r="BG81" s="232"/>
      <c r="BH81" s="232"/>
      <c r="BI81" s="232"/>
      <c r="BJ81" s="232"/>
      <c r="BK81" s="232"/>
      <c r="BL81" s="232"/>
      <c r="BM81" s="232"/>
      <c r="BN81" s="232"/>
      <c r="BO81" s="232"/>
      <c r="BP81" s="232"/>
      <c r="BQ81" s="229">
        <v>75</v>
      </c>
      <c r="BR81" s="234"/>
      <c r="BS81" s="868"/>
      <c r="BT81" s="869"/>
      <c r="BU81" s="869"/>
      <c r="BV81" s="869"/>
      <c r="BW81" s="869"/>
      <c r="BX81" s="869"/>
      <c r="BY81" s="869"/>
      <c r="BZ81" s="869"/>
      <c r="CA81" s="869"/>
      <c r="CB81" s="869"/>
      <c r="CC81" s="869"/>
      <c r="CD81" s="869"/>
      <c r="CE81" s="869"/>
      <c r="CF81" s="869"/>
      <c r="CG81" s="874"/>
      <c r="CH81" s="871"/>
      <c r="CI81" s="872"/>
      <c r="CJ81" s="872"/>
      <c r="CK81" s="872"/>
      <c r="CL81" s="873"/>
      <c r="CM81" s="871"/>
      <c r="CN81" s="872"/>
      <c r="CO81" s="872"/>
      <c r="CP81" s="872"/>
      <c r="CQ81" s="873"/>
      <c r="CR81" s="871"/>
      <c r="CS81" s="872"/>
      <c r="CT81" s="872"/>
      <c r="CU81" s="872"/>
      <c r="CV81" s="873"/>
      <c r="CW81" s="871"/>
      <c r="CX81" s="872"/>
      <c r="CY81" s="872"/>
      <c r="CZ81" s="872"/>
      <c r="DA81" s="873"/>
      <c r="DB81" s="871"/>
      <c r="DC81" s="872"/>
      <c r="DD81" s="872"/>
      <c r="DE81" s="872"/>
      <c r="DF81" s="873"/>
      <c r="DG81" s="871"/>
      <c r="DH81" s="872"/>
      <c r="DI81" s="872"/>
      <c r="DJ81" s="872"/>
      <c r="DK81" s="873"/>
      <c r="DL81" s="871"/>
      <c r="DM81" s="872"/>
      <c r="DN81" s="872"/>
      <c r="DO81" s="872"/>
      <c r="DP81" s="873"/>
      <c r="DQ81" s="871"/>
      <c r="DR81" s="872"/>
      <c r="DS81" s="872"/>
      <c r="DT81" s="872"/>
      <c r="DU81" s="873"/>
      <c r="DV81" s="868"/>
      <c r="DW81" s="869"/>
      <c r="DX81" s="869"/>
      <c r="DY81" s="869"/>
      <c r="DZ81" s="870"/>
      <c r="EA81" s="221"/>
    </row>
    <row r="82" spans="1:131" ht="26.25" customHeight="1" x14ac:dyDescent="0.2">
      <c r="A82" s="229">
        <v>15</v>
      </c>
      <c r="B82" s="882"/>
      <c r="C82" s="883"/>
      <c r="D82" s="883"/>
      <c r="E82" s="883"/>
      <c r="F82" s="883"/>
      <c r="G82" s="883"/>
      <c r="H82" s="883"/>
      <c r="I82" s="883"/>
      <c r="J82" s="883"/>
      <c r="K82" s="883"/>
      <c r="L82" s="883"/>
      <c r="M82" s="883"/>
      <c r="N82" s="883"/>
      <c r="O82" s="883"/>
      <c r="P82" s="884"/>
      <c r="Q82" s="885"/>
      <c r="R82" s="836"/>
      <c r="S82" s="836"/>
      <c r="T82" s="836"/>
      <c r="U82" s="836"/>
      <c r="V82" s="836"/>
      <c r="W82" s="836"/>
      <c r="X82" s="836"/>
      <c r="Y82" s="836"/>
      <c r="Z82" s="836"/>
      <c r="AA82" s="836"/>
      <c r="AB82" s="836"/>
      <c r="AC82" s="836"/>
      <c r="AD82" s="836"/>
      <c r="AE82" s="836"/>
      <c r="AF82" s="836"/>
      <c r="AG82" s="836"/>
      <c r="AH82" s="836"/>
      <c r="AI82" s="836"/>
      <c r="AJ82" s="836"/>
      <c r="AK82" s="836"/>
      <c r="AL82" s="836"/>
      <c r="AM82" s="836"/>
      <c r="AN82" s="836"/>
      <c r="AO82" s="836"/>
      <c r="AP82" s="836"/>
      <c r="AQ82" s="836"/>
      <c r="AR82" s="836"/>
      <c r="AS82" s="836"/>
      <c r="AT82" s="836"/>
      <c r="AU82" s="836"/>
      <c r="AV82" s="836"/>
      <c r="AW82" s="836"/>
      <c r="AX82" s="836"/>
      <c r="AY82" s="836"/>
      <c r="AZ82" s="839"/>
      <c r="BA82" s="839"/>
      <c r="BB82" s="839"/>
      <c r="BC82" s="839"/>
      <c r="BD82" s="840"/>
      <c r="BE82" s="232"/>
      <c r="BF82" s="232"/>
      <c r="BG82" s="232"/>
      <c r="BH82" s="232"/>
      <c r="BI82" s="232"/>
      <c r="BJ82" s="232"/>
      <c r="BK82" s="232"/>
      <c r="BL82" s="232"/>
      <c r="BM82" s="232"/>
      <c r="BN82" s="232"/>
      <c r="BO82" s="232"/>
      <c r="BP82" s="232"/>
      <c r="BQ82" s="229">
        <v>76</v>
      </c>
      <c r="BR82" s="234"/>
      <c r="BS82" s="868"/>
      <c r="BT82" s="869"/>
      <c r="BU82" s="869"/>
      <c r="BV82" s="869"/>
      <c r="BW82" s="869"/>
      <c r="BX82" s="869"/>
      <c r="BY82" s="869"/>
      <c r="BZ82" s="869"/>
      <c r="CA82" s="869"/>
      <c r="CB82" s="869"/>
      <c r="CC82" s="869"/>
      <c r="CD82" s="869"/>
      <c r="CE82" s="869"/>
      <c r="CF82" s="869"/>
      <c r="CG82" s="874"/>
      <c r="CH82" s="871"/>
      <c r="CI82" s="872"/>
      <c r="CJ82" s="872"/>
      <c r="CK82" s="872"/>
      <c r="CL82" s="873"/>
      <c r="CM82" s="871"/>
      <c r="CN82" s="872"/>
      <c r="CO82" s="872"/>
      <c r="CP82" s="872"/>
      <c r="CQ82" s="873"/>
      <c r="CR82" s="871"/>
      <c r="CS82" s="872"/>
      <c r="CT82" s="872"/>
      <c r="CU82" s="872"/>
      <c r="CV82" s="873"/>
      <c r="CW82" s="871"/>
      <c r="CX82" s="872"/>
      <c r="CY82" s="872"/>
      <c r="CZ82" s="872"/>
      <c r="DA82" s="873"/>
      <c r="DB82" s="871"/>
      <c r="DC82" s="872"/>
      <c r="DD82" s="872"/>
      <c r="DE82" s="872"/>
      <c r="DF82" s="873"/>
      <c r="DG82" s="871"/>
      <c r="DH82" s="872"/>
      <c r="DI82" s="872"/>
      <c r="DJ82" s="872"/>
      <c r="DK82" s="873"/>
      <c r="DL82" s="871"/>
      <c r="DM82" s="872"/>
      <c r="DN82" s="872"/>
      <c r="DO82" s="872"/>
      <c r="DP82" s="873"/>
      <c r="DQ82" s="871"/>
      <c r="DR82" s="872"/>
      <c r="DS82" s="872"/>
      <c r="DT82" s="872"/>
      <c r="DU82" s="873"/>
      <c r="DV82" s="868"/>
      <c r="DW82" s="869"/>
      <c r="DX82" s="869"/>
      <c r="DY82" s="869"/>
      <c r="DZ82" s="870"/>
      <c r="EA82" s="221"/>
    </row>
    <row r="83" spans="1:131" ht="26.25" customHeight="1" x14ac:dyDescent="0.2">
      <c r="A83" s="229">
        <v>16</v>
      </c>
      <c r="B83" s="882"/>
      <c r="C83" s="883"/>
      <c r="D83" s="883"/>
      <c r="E83" s="883"/>
      <c r="F83" s="883"/>
      <c r="G83" s="883"/>
      <c r="H83" s="883"/>
      <c r="I83" s="883"/>
      <c r="J83" s="883"/>
      <c r="K83" s="883"/>
      <c r="L83" s="883"/>
      <c r="M83" s="883"/>
      <c r="N83" s="883"/>
      <c r="O83" s="883"/>
      <c r="P83" s="884"/>
      <c r="Q83" s="885"/>
      <c r="R83" s="836"/>
      <c r="S83" s="836"/>
      <c r="T83" s="836"/>
      <c r="U83" s="836"/>
      <c r="V83" s="836"/>
      <c r="W83" s="836"/>
      <c r="X83" s="836"/>
      <c r="Y83" s="836"/>
      <c r="Z83" s="836"/>
      <c r="AA83" s="836"/>
      <c r="AB83" s="836"/>
      <c r="AC83" s="836"/>
      <c r="AD83" s="836"/>
      <c r="AE83" s="836"/>
      <c r="AF83" s="836"/>
      <c r="AG83" s="836"/>
      <c r="AH83" s="836"/>
      <c r="AI83" s="836"/>
      <c r="AJ83" s="836"/>
      <c r="AK83" s="836"/>
      <c r="AL83" s="836"/>
      <c r="AM83" s="836"/>
      <c r="AN83" s="836"/>
      <c r="AO83" s="836"/>
      <c r="AP83" s="836"/>
      <c r="AQ83" s="836"/>
      <c r="AR83" s="836"/>
      <c r="AS83" s="836"/>
      <c r="AT83" s="836"/>
      <c r="AU83" s="836"/>
      <c r="AV83" s="836"/>
      <c r="AW83" s="836"/>
      <c r="AX83" s="836"/>
      <c r="AY83" s="836"/>
      <c r="AZ83" s="839"/>
      <c r="BA83" s="839"/>
      <c r="BB83" s="839"/>
      <c r="BC83" s="839"/>
      <c r="BD83" s="840"/>
      <c r="BE83" s="232"/>
      <c r="BF83" s="232"/>
      <c r="BG83" s="232"/>
      <c r="BH83" s="232"/>
      <c r="BI83" s="232"/>
      <c r="BJ83" s="232"/>
      <c r="BK83" s="232"/>
      <c r="BL83" s="232"/>
      <c r="BM83" s="232"/>
      <c r="BN83" s="232"/>
      <c r="BO83" s="232"/>
      <c r="BP83" s="232"/>
      <c r="BQ83" s="229">
        <v>77</v>
      </c>
      <c r="BR83" s="234"/>
      <c r="BS83" s="868"/>
      <c r="BT83" s="869"/>
      <c r="BU83" s="869"/>
      <c r="BV83" s="869"/>
      <c r="BW83" s="869"/>
      <c r="BX83" s="869"/>
      <c r="BY83" s="869"/>
      <c r="BZ83" s="869"/>
      <c r="CA83" s="869"/>
      <c r="CB83" s="869"/>
      <c r="CC83" s="869"/>
      <c r="CD83" s="869"/>
      <c r="CE83" s="869"/>
      <c r="CF83" s="869"/>
      <c r="CG83" s="874"/>
      <c r="CH83" s="871"/>
      <c r="CI83" s="872"/>
      <c r="CJ83" s="872"/>
      <c r="CK83" s="872"/>
      <c r="CL83" s="873"/>
      <c r="CM83" s="871"/>
      <c r="CN83" s="872"/>
      <c r="CO83" s="872"/>
      <c r="CP83" s="872"/>
      <c r="CQ83" s="873"/>
      <c r="CR83" s="871"/>
      <c r="CS83" s="872"/>
      <c r="CT83" s="872"/>
      <c r="CU83" s="872"/>
      <c r="CV83" s="873"/>
      <c r="CW83" s="871"/>
      <c r="CX83" s="872"/>
      <c r="CY83" s="872"/>
      <c r="CZ83" s="872"/>
      <c r="DA83" s="873"/>
      <c r="DB83" s="871"/>
      <c r="DC83" s="872"/>
      <c r="DD83" s="872"/>
      <c r="DE83" s="872"/>
      <c r="DF83" s="873"/>
      <c r="DG83" s="871"/>
      <c r="DH83" s="872"/>
      <c r="DI83" s="872"/>
      <c r="DJ83" s="872"/>
      <c r="DK83" s="873"/>
      <c r="DL83" s="871"/>
      <c r="DM83" s="872"/>
      <c r="DN83" s="872"/>
      <c r="DO83" s="872"/>
      <c r="DP83" s="873"/>
      <c r="DQ83" s="871"/>
      <c r="DR83" s="872"/>
      <c r="DS83" s="872"/>
      <c r="DT83" s="872"/>
      <c r="DU83" s="873"/>
      <c r="DV83" s="868"/>
      <c r="DW83" s="869"/>
      <c r="DX83" s="869"/>
      <c r="DY83" s="869"/>
      <c r="DZ83" s="870"/>
      <c r="EA83" s="221"/>
    </row>
    <row r="84" spans="1:131" ht="26.25" customHeight="1" x14ac:dyDescent="0.2">
      <c r="A84" s="229">
        <v>17</v>
      </c>
      <c r="B84" s="882"/>
      <c r="C84" s="883"/>
      <c r="D84" s="883"/>
      <c r="E84" s="883"/>
      <c r="F84" s="883"/>
      <c r="G84" s="883"/>
      <c r="H84" s="883"/>
      <c r="I84" s="883"/>
      <c r="J84" s="883"/>
      <c r="K84" s="883"/>
      <c r="L84" s="883"/>
      <c r="M84" s="883"/>
      <c r="N84" s="883"/>
      <c r="O84" s="883"/>
      <c r="P84" s="884"/>
      <c r="Q84" s="885"/>
      <c r="R84" s="836"/>
      <c r="S84" s="836"/>
      <c r="T84" s="836"/>
      <c r="U84" s="836"/>
      <c r="V84" s="836"/>
      <c r="W84" s="836"/>
      <c r="X84" s="836"/>
      <c r="Y84" s="836"/>
      <c r="Z84" s="836"/>
      <c r="AA84" s="836"/>
      <c r="AB84" s="836"/>
      <c r="AC84" s="836"/>
      <c r="AD84" s="836"/>
      <c r="AE84" s="836"/>
      <c r="AF84" s="836"/>
      <c r="AG84" s="836"/>
      <c r="AH84" s="836"/>
      <c r="AI84" s="836"/>
      <c r="AJ84" s="836"/>
      <c r="AK84" s="836"/>
      <c r="AL84" s="836"/>
      <c r="AM84" s="836"/>
      <c r="AN84" s="836"/>
      <c r="AO84" s="836"/>
      <c r="AP84" s="836"/>
      <c r="AQ84" s="836"/>
      <c r="AR84" s="836"/>
      <c r="AS84" s="836"/>
      <c r="AT84" s="836"/>
      <c r="AU84" s="836"/>
      <c r="AV84" s="836"/>
      <c r="AW84" s="836"/>
      <c r="AX84" s="836"/>
      <c r="AY84" s="836"/>
      <c r="AZ84" s="839"/>
      <c r="BA84" s="839"/>
      <c r="BB84" s="839"/>
      <c r="BC84" s="839"/>
      <c r="BD84" s="840"/>
      <c r="BE84" s="232"/>
      <c r="BF84" s="232"/>
      <c r="BG84" s="232"/>
      <c r="BH84" s="232"/>
      <c r="BI84" s="232"/>
      <c r="BJ84" s="232"/>
      <c r="BK84" s="232"/>
      <c r="BL84" s="232"/>
      <c r="BM84" s="232"/>
      <c r="BN84" s="232"/>
      <c r="BO84" s="232"/>
      <c r="BP84" s="232"/>
      <c r="BQ84" s="229">
        <v>78</v>
      </c>
      <c r="BR84" s="234"/>
      <c r="BS84" s="868"/>
      <c r="BT84" s="869"/>
      <c r="BU84" s="869"/>
      <c r="BV84" s="869"/>
      <c r="BW84" s="869"/>
      <c r="BX84" s="869"/>
      <c r="BY84" s="869"/>
      <c r="BZ84" s="869"/>
      <c r="CA84" s="869"/>
      <c r="CB84" s="869"/>
      <c r="CC84" s="869"/>
      <c r="CD84" s="869"/>
      <c r="CE84" s="869"/>
      <c r="CF84" s="869"/>
      <c r="CG84" s="874"/>
      <c r="CH84" s="871"/>
      <c r="CI84" s="872"/>
      <c r="CJ84" s="872"/>
      <c r="CK84" s="872"/>
      <c r="CL84" s="873"/>
      <c r="CM84" s="871"/>
      <c r="CN84" s="872"/>
      <c r="CO84" s="872"/>
      <c r="CP84" s="872"/>
      <c r="CQ84" s="873"/>
      <c r="CR84" s="871"/>
      <c r="CS84" s="872"/>
      <c r="CT84" s="872"/>
      <c r="CU84" s="872"/>
      <c r="CV84" s="873"/>
      <c r="CW84" s="871"/>
      <c r="CX84" s="872"/>
      <c r="CY84" s="872"/>
      <c r="CZ84" s="872"/>
      <c r="DA84" s="873"/>
      <c r="DB84" s="871"/>
      <c r="DC84" s="872"/>
      <c r="DD84" s="872"/>
      <c r="DE84" s="872"/>
      <c r="DF84" s="873"/>
      <c r="DG84" s="871"/>
      <c r="DH84" s="872"/>
      <c r="DI84" s="872"/>
      <c r="DJ84" s="872"/>
      <c r="DK84" s="873"/>
      <c r="DL84" s="871"/>
      <c r="DM84" s="872"/>
      <c r="DN84" s="872"/>
      <c r="DO84" s="872"/>
      <c r="DP84" s="873"/>
      <c r="DQ84" s="871"/>
      <c r="DR84" s="872"/>
      <c r="DS84" s="872"/>
      <c r="DT84" s="872"/>
      <c r="DU84" s="873"/>
      <c r="DV84" s="868"/>
      <c r="DW84" s="869"/>
      <c r="DX84" s="869"/>
      <c r="DY84" s="869"/>
      <c r="DZ84" s="870"/>
      <c r="EA84" s="221"/>
    </row>
    <row r="85" spans="1:131" ht="26.25" customHeight="1" x14ac:dyDescent="0.2">
      <c r="A85" s="229">
        <v>18</v>
      </c>
      <c r="B85" s="882"/>
      <c r="C85" s="883"/>
      <c r="D85" s="883"/>
      <c r="E85" s="883"/>
      <c r="F85" s="883"/>
      <c r="G85" s="883"/>
      <c r="H85" s="883"/>
      <c r="I85" s="883"/>
      <c r="J85" s="883"/>
      <c r="K85" s="883"/>
      <c r="L85" s="883"/>
      <c r="M85" s="883"/>
      <c r="N85" s="883"/>
      <c r="O85" s="883"/>
      <c r="P85" s="884"/>
      <c r="Q85" s="885"/>
      <c r="R85" s="836"/>
      <c r="S85" s="836"/>
      <c r="T85" s="836"/>
      <c r="U85" s="836"/>
      <c r="V85" s="836"/>
      <c r="W85" s="836"/>
      <c r="X85" s="836"/>
      <c r="Y85" s="836"/>
      <c r="Z85" s="836"/>
      <c r="AA85" s="836"/>
      <c r="AB85" s="836"/>
      <c r="AC85" s="836"/>
      <c r="AD85" s="836"/>
      <c r="AE85" s="836"/>
      <c r="AF85" s="836"/>
      <c r="AG85" s="836"/>
      <c r="AH85" s="836"/>
      <c r="AI85" s="836"/>
      <c r="AJ85" s="836"/>
      <c r="AK85" s="836"/>
      <c r="AL85" s="836"/>
      <c r="AM85" s="836"/>
      <c r="AN85" s="836"/>
      <c r="AO85" s="836"/>
      <c r="AP85" s="836"/>
      <c r="AQ85" s="836"/>
      <c r="AR85" s="836"/>
      <c r="AS85" s="836"/>
      <c r="AT85" s="836"/>
      <c r="AU85" s="836"/>
      <c r="AV85" s="836"/>
      <c r="AW85" s="836"/>
      <c r="AX85" s="836"/>
      <c r="AY85" s="836"/>
      <c r="AZ85" s="839"/>
      <c r="BA85" s="839"/>
      <c r="BB85" s="839"/>
      <c r="BC85" s="839"/>
      <c r="BD85" s="840"/>
      <c r="BE85" s="232"/>
      <c r="BF85" s="232"/>
      <c r="BG85" s="232"/>
      <c r="BH85" s="232"/>
      <c r="BI85" s="232"/>
      <c r="BJ85" s="232"/>
      <c r="BK85" s="232"/>
      <c r="BL85" s="232"/>
      <c r="BM85" s="232"/>
      <c r="BN85" s="232"/>
      <c r="BO85" s="232"/>
      <c r="BP85" s="232"/>
      <c r="BQ85" s="229">
        <v>79</v>
      </c>
      <c r="BR85" s="234"/>
      <c r="BS85" s="868"/>
      <c r="BT85" s="869"/>
      <c r="BU85" s="869"/>
      <c r="BV85" s="869"/>
      <c r="BW85" s="869"/>
      <c r="BX85" s="869"/>
      <c r="BY85" s="869"/>
      <c r="BZ85" s="869"/>
      <c r="CA85" s="869"/>
      <c r="CB85" s="869"/>
      <c r="CC85" s="869"/>
      <c r="CD85" s="869"/>
      <c r="CE85" s="869"/>
      <c r="CF85" s="869"/>
      <c r="CG85" s="874"/>
      <c r="CH85" s="871"/>
      <c r="CI85" s="872"/>
      <c r="CJ85" s="872"/>
      <c r="CK85" s="872"/>
      <c r="CL85" s="873"/>
      <c r="CM85" s="871"/>
      <c r="CN85" s="872"/>
      <c r="CO85" s="872"/>
      <c r="CP85" s="872"/>
      <c r="CQ85" s="873"/>
      <c r="CR85" s="871"/>
      <c r="CS85" s="872"/>
      <c r="CT85" s="872"/>
      <c r="CU85" s="872"/>
      <c r="CV85" s="873"/>
      <c r="CW85" s="871"/>
      <c r="CX85" s="872"/>
      <c r="CY85" s="872"/>
      <c r="CZ85" s="872"/>
      <c r="DA85" s="873"/>
      <c r="DB85" s="871"/>
      <c r="DC85" s="872"/>
      <c r="DD85" s="872"/>
      <c r="DE85" s="872"/>
      <c r="DF85" s="873"/>
      <c r="DG85" s="871"/>
      <c r="DH85" s="872"/>
      <c r="DI85" s="872"/>
      <c r="DJ85" s="872"/>
      <c r="DK85" s="873"/>
      <c r="DL85" s="871"/>
      <c r="DM85" s="872"/>
      <c r="DN85" s="872"/>
      <c r="DO85" s="872"/>
      <c r="DP85" s="873"/>
      <c r="DQ85" s="871"/>
      <c r="DR85" s="872"/>
      <c r="DS85" s="872"/>
      <c r="DT85" s="872"/>
      <c r="DU85" s="873"/>
      <c r="DV85" s="868"/>
      <c r="DW85" s="869"/>
      <c r="DX85" s="869"/>
      <c r="DY85" s="869"/>
      <c r="DZ85" s="870"/>
      <c r="EA85" s="221"/>
    </row>
    <row r="86" spans="1:131" ht="26.25" customHeight="1" x14ac:dyDescent="0.2">
      <c r="A86" s="229">
        <v>19</v>
      </c>
      <c r="B86" s="882"/>
      <c r="C86" s="883"/>
      <c r="D86" s="883"/>
      <c r="E86" s="883"/>
      <c r="F86" s="883"/>
      <c r="G86" s="883"/>
      <c r="H86" s="883"/>
      <c r="I86" s="883"/>
      <c r="J86" s="883"/>
      <c r="K86" s="883"/>
      <c r="L86" s="883"/>
      <c r="M86" s="883"/>
      <c r="N86" s="883"/>
      <c r="O86" s="883"/>
      <c r="P86" s="884"/>
      <c r="Q86" s="885"/>
      <c r="R86" s="836"/>
      <c r="S86" s="836"/>
      <c r="T86" s="836"/>
      <c r="U86" s="836"/>
      <c r="V86" s="836"/>
      <c r="W86" s="836"/>
      <c r="X86" s="836"/>
      <c r="Y86" s="836"/>
      <c r="Z86" s="836"/>
      <c r="AA86" s="836"/>
      <c r="AB86" s="836"/>
      <c r="AC86" s="836"/>
      <c r="AD86" s="836"/>
      <c r="AE86" s="836"/>
      <c r="AF86" s="836"/>
      <c r="AG86" s="836"/>
      <c r="AH86" s="836"/>
      <c r="AI86" s="836"/>
      <c r="AJ86" s="836"/>
      <c r="AK86" s="836"/>
      <c r="AL86" s="836"/>
      <c r="AM86" s="836"/>
      <c r="AN86" s="836"/>
      <c r="AO86" s="836"/>
      <c r="AP86" s="836"/>
      <c r="AQ86" s="836"/>
      <c r="AR86" s="836"/>
      <c r="AS86" s="836"/>
      <c r="AT86" s="836"/>
      <c r="AU86" s="836"/>
      <c r="AV86" s="836"/>
      <c r="AW86" s="836"/>
      <c r="AX86" s="836"/>
      <c r="AY86" s="836"/>
      <c r="AZ86" s="839"/>
      <c r="BA86" s="839"/>
      <c r="BB86" s="839"/>
      <c r="BC86" s="839"/>
      <c r="BD86" s="840"/>
      <c r="BE86" s="232"/>
      <c r="BF86" s="232"/>
      <c r="BG86" s="232"/>
      <c r="BH86" s="232"/>
      <c r="BI86" s="232"/>
      <c r="BJ86" s="232"/>
      <c r="BK86" s="232"/>
      <c r="BL86" s="232"/>
      <c r="BM86" s="232"/>
      <c r="BN86" s="232"/>
      <c r="BO86" s="232"/>
      <c r="BP86" s="232"/>
      <c r="BQ86" s="229">
        <v>80</v>
      </c>
      <c r="BR86" s="234"/>
      <c r="BS86" s="868"/>
      <c r="BT86" s="869"/>
      <c r="BU86" s="869"/>
      <c r="BV86" s="869"/>
      <c r="BW86" s="869"/>
      <c r="BX86" s="869"/>
      <c r="BY86" s="869"/>
      <c r="BZ86" s="869"/>
      <c r="CA86" s="869"/>
      <c r="CB86" s="869"/>
      <c r="CC86" s="869"/>
      <c r="CD86" s="869"/>
      <c r="CE86" s="869"/>
      <c r="CF86" s="869"/>
      <c r="CG86" s="874"/>
      <c r="CH86" s="871"/>
      <c r="CI86" s="872"/>
      <c r="CJ86" s="872"/>
      <c r="CK86" s="872"/>
      <c r="CL86" s="873"/>
      <c r="CM86" s="871"/>
      <c r="CN86" s="872"/>
      <c r="CO86" s="872"/>
      <c r="CP86" s="872"/>
      <c r="CQ86" s="873"/>
      <c r="CR86" s="871"/>
      <c r="CS86" s="872"/>
      <c r="CT86" s="872"/>
      <c r="CU86" s="872"/>
      <c r="CV86" s="873"/>
      <c r="CW86" s="871"/>
      <c r="CX86" s="872"/>
      <c r="CY86" s="872"/>
      <c r="CZ86" s="872"/>
      <c r="DA86" s="873"/>
      <c r="DB86" s="871"/>
      <c r="DC86" s="872"/>
      <c r="DD86" s="872"/>
      <c r="DE86" s="872"/>
      <c r="DF86" s="873"/>
      <c r="DG86" s="871"/>
      <c r="DH86" s="872"/>
      <c r="DI86" s="872"/>
      <c r="DJ86" s="872"/>
      <c r="DK86" s="873"/>
      <c r="DL86" s="871"/>
      <c r="DM86" s="872"/>
      <c r="DN86" s="872"/>
      <c r="DO86" s="872"/>
      <c r="DP86" s="873"/>
      <c r="DQ86" s="871"/>
      <c r="DR86" s="872"/>
      <c r="DS86" s="872"/>
      <c r="DT86" s="872"/>
      <c r="DU86" s="873"/>
      <c r="DV86" s="868"/>
      <c r="DW86" s="869"/>
      <c r="DX86" s="869"/>
      <c r="DY86" s="869"/>
      <c r="DZ86" s="870"/>
      <c r="EA86" s="221"/>
    </row>
    <row r="87" spans="1:131" ht="26.25" customHeight="1" x14ac:dyDescent="0.2">
      <c r="A87" s="235">
        <v>20</v>
      </c>
      <c r="B87" s="889"/>
      <c r="C87" s="890"/>
      <c r="D87" s="890"/>
      <c r="E87" s="890"/>
      <c r="F87" s="890"/>
      <c r="G87" s="890"/>
      <c r="H87" s="890"/>
      <c r="I87" s="890"/>
      <c r="J87" s="890"/>
      <c r="K87" s="890"/>
      <c r="L87" s="890"/>
      <c r="M87" s="890"/>
      <c r="N87" s="890"/>
      <c r="O87" s="890"/>
      <c r="P87" s="891"/>
      <c r="Q87" s="892"/>
      <c r="R87" s="893"/>
      <c r="S87" s="893"/>
      <c r="T87" s="893"/>
      <c r="U87" s="893"/>
      <c r="V87" s="893"/>
      <c r="W87" s="893"/>
      <c r="X87" s="893"/>
      <c r="Y87" s="893"/>
      <c r="Z87" s="893"/>
      <c r="AA87" s="893"/>
      <c r="AB87" s="893"/>
      <c r="AC87" s="893"/>
      <c r="AD87" s="893"/>
      <c r="AE87" s="893"/>
      <c r="AF87" s="893"/>
      <c r="AG87" s="893"/>
      <c r="AH87" s="893"/>
      <c r="AI87" s="893"/>
      <c r="AJ87" s="893"/>
      <c r="AK87" s="893"/>
      <c r="AL87" s="893"/>
      <c r="AM87" s="893"/>
      <c r="AN87" s="893"/>
      <c r="AO87" s="893"/>
      <c r="AP87" s="893"/>
      <c r="AQ87" s="893"/>
      <c r="AR87" s="893"/>
      <c r="AS87" s="893"/>
      <c r="AT87" s="893"/>
      <c r="AU87" s="893"/>
      <c r="AV87" s="893"/>
      <c r="AW87" s="893"/>
      <c r="AX87" s="893"/>
      <c r="AY87" s="893"/>
      <c r="AZ87" s="894"/>
      <c r="BA87" s="894"/>
      <c r="BB87" s="894"/>
      <c r="BC87" s="894"/>
      <c r="BD87" s="895"/>
      <c r="BE87" s="232"/>
      <c r="BF87" s="232"/>
      <c r="BG87" s="232"/>
      <c r="BH87" s="232"/>
      <c r="BI87" s="232"/>
      <c r="BJ87" s="232"/>
      <c r="BK87" s="232"/>
      <c r="BL87" s="232"/>
      <c r="BM87" s="232"/>
      <c r="BN87" s="232"/>
      <c r="BO87" s="232"/>
      <c r="BP87" s="232"/>
      <c r="BQ87" s="229">
        <v>81</v>
      </c>
      <c r="BR87" s="234"/>
      <c r="BS87" s="868"/>
      <c r="BT87" s="869"/>
      <c r="BU87" s="869"/>
      <c r="BV87" s="869"/>
      <c r="BW87" s="869"/>
      <c r="BX87" s="869"/>
      <c r="BY87" s="869"/>
      <c r="BZ87" s="869"/>
      <c r="CA87" s="869"/>
      <c r="CB87" s="869"/>
      <c r="CC87" s="869"/>
      <c r="CD87" s="869"/>
      <c r="CE87" s="869"/>
      <c r="CF87" s="869"/>
      <c r="CG87" s="874"/>
      <c r="CH87" s="871"/>
      <c r="CI87" s="872"/>
      <c r="CJ87" s="872"/>
      <c r="CK87" s="872"/>
      <c r="CL87" s="873"/>
      <c r="CM87" s="871"/>
      <c r="CN87" s="872"/>
      <c r="CO87" s="872"/>
      <c r="CP87" s="872"/>
      <c r="CQ87" s="873"/>
      <c r="CR87" s="871"/>
      <c r="CS87" s="872"/>
      <c r="CT87" s="872"/>
      <c r="CU87" s="872"/>
      <c r="CV87" s="873"/>
      <c r="CW87" s="871"/>
      <c r="CX87" s="872"/>
      <c r="CY87" s="872"/>
      <c r="CZ87" s="872"/>
      <c r="DA87" s="873"/>
      <c r="DB87" s="871"/>
      <c r="DC87" s="872"/>
      <c r="DD87" s="872"/>
      <c r="DE87" s="872"/>
      <c r="DF87" s="873"/>
      <c r="DG87" s="871"/>
      <c r="DH87" s="872"/>
      <c r="DI87" s="872"/>
      <c r="DJ87" s="872"/>
      <c r="DK87" s="873"/>
      <c r="DL87" s="871"/>
      <c r="DM87" s="872"/>
      <c r="DN87" s="872"/>
      <c r="DO87" s="872"/>
      <c r="DP87" s="873"/>
      <c r="DQ87" s="871"/>
      <c r="DR87" s="872"/>
      <c r="DS87" s="872"/>
      <c r="DT87" s="872"/>
      <c r="DU87" s="873"/>
      <c r="DV87" s="868"/>
      <c r="DW87" s="869"/>
      <c r="DX87" s="869"/>
      <c r="DY87" s="869"/>
      <c r="DZ87" s="870"/>
      <c r="EA87" s="221"/>
    </row>
    <row r="88" spans="1:131" ht="26.25" customHeight="1" thickBot="1" x14ac:dyDescent="0.25">
      <c r="A88" s="231" t="s">
        <v>396</v>
      </c>
      <c r="B88" s="792" t="s">
        <v>426</v>
      </c>
      <c r="C88" s="793"/>
      <c r="D88" s="793"/>
      <c r="E88" s="793"/>
      <c r="F88" s="793"/>
      <c r="G88" s="793"/>
      <c r="H88" s="793"/>
      <c r="I88" s="793"/>
      <c r="J88" s="793"/>
      <c r="K88" s="793"/>
      <c r="L88" s="793"/>
      <c r="M88" s="793"/>
      <c r="N88" s="793"/>
      <c r="O88" s="793"/>
      <c r="P88" s="794"/>
      <c r="Q88" s="849"/>
      <c r="R88" s="850"/>
      <c r="S88" s="850"/>
      <c r="T88" s="850"/>
      <c r="U88" s="850"/>
      <c r="V88" s="850"/>
      <c r="W88" s="850"/>
      <c r="X88" s="850"/>
      <c r="Y88" s="850"/>
      <c r="Z88" s="850"/>
      <c r="AA88" s="850"/>
      <c r="AB88" s="850"/>
      <c r="AC88" s="850"/>
      <c r="AD88" s="850"/>
      <c r="AE88" s="850"/>
      <c r="AF88" s="853">
        <v>12496</v>
      </c>
      <c r="AG88" s="853"/>
      <c r="AH88" s="853"/>
      <c r="AI88" s="853"/>
      <c r="AJ88" s="853"/>
      <c r="AK88" s="850"/>
      <c r="AL88" s="850"/>
      <c r="AM88" s="850"/>
      <c r="AN88" s="850"/>
      <c r="AO88" s="850"/>
      <c r="AP88" s="853">
        <v>2041</v>
      </c>
      <c r="AQ88" s="853"/>
      <c r="AR88" s="853"/>
      <c r="AS88" s="853"/>
      <c r="AT88" s="853"/>
      <c r="AU88" s="853">
        <v>581</v>
      </c>
      <c r="AV88" s="853"/>
      <c r="AW88" s="853"/>
      <c r="AX88" s="853"/>
      <c r="AY88" s="853"/>
      <c r="AZ88" s="858"/>
      <c r="BA88" s="858"/>
      <c r="BB88" s="858"/>
      <c r="BC88" s="858"/>
      <c r="BD88" s="859"/>
      <c r="BE88" s="232"/>
      <c r="BF88" s="232"/>
      <c r="BG88" s="232"/>
      <c r="BH88" s="232"/>
      <c r="BI88" s="232"/>
      <c r="BJ88" s="232"/>
      <c r="BK88" s="232"/>
      <c r="BL88" s="232"/>
      <c r="BM88" s="232"/>
      <c r="BN88" s="232"/>
      <c r="BO88" s="232"/>
      <c r="BP88" s="232"/>
      <c r="BQ88" s="229">
        <v>82</v>
      </c>
      <c r="BR88" s="234"/>
      <c r="BS88" s="868"/>
      <c r="BT88" s="869"/>
      <c r="BU88" s="869"/>
      <c r="BV88" s="869"/>
      <c r="BW88" s="869"/>
      <c r="BX88" s="869"/>
      <c r="BY88" s="869"/>
      <c r="BZ88" s="869"/>
      <c r="CA88" s="869"/>
      <c r="CB88" s="869"/>
      <c r="CC88" s="869"/>
      <c r="CD88" s="869"/>
      <c r="CE88" s="869"/>
      <c r="CF88" s="869"/>
      <c r="CG88" s="874"/>
      <c r="CH88" s="871"/>
      <c r="CI88" s="872"/>
      <c r="CJ88" s="872"/>
      <c r="CK88" s="872"/>
      <c r="CL88" s="873"/>
      <c r="CM88" s="871"/>
      <c r="CN88" s="872"/>
      <c r="CO88" s="872"/>
      <c r="CP88" s="872"/>
      <c r="CQ88" s="873"/>
      <c r="CR88" s="871"/>
      <c r="CS88" s="872"/>
      <c r="CT88" s="872"/>
      <c r="CU88" s="872"/>
      <c r="CV88" s="873"/>
      <c r="CW88" s="871"/>
      <c r="CX88" s="872"/>
      <c r="CY88" s="872"/>
      <c r="CZ88" s="872"/>
      <c r="DA88" s="873"/>
      <c r="DB88" s="871"/>
      <c r="DC88" s="872"/>
      <c r="DD88" s="872"/>
      <c r="DE88" s="872"/>
      <c r="DF88" s="873"/>
      <c r="DG88" s="871"/>
      <c r="DH88" s="872"/>
      <c r="DI88" s="872"/>
      <c r="DJ88" s="872"/>
      <c r="DK88" s="873"/>
      <c r="DL88" s="871"/>
      <c r="DM88" s="872"/>
      <c r="DN88" s="872"/>
      <c r="DO88" s="872"/>
      <c r="DP88" s="873"/>
      <c r="DQ88" s="871"/>
      <c r="DR88" s="872"/>
      <c r="DS88" s="872"/>
      <c r="DT88" s="872"/>
      <c r="DU88" s="873"/>
      <c r="DV88" s="868"/>
      <c r="DW88" s="869"/>
      <c r="DX88" s="869"/>
      <c r="DY88" s="869"/>
      <c r="DZ88" s="870"/>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68"/>
      <c r="BT89" s="869"/>
      <c r="BU89" s="869"/>
      <c r="BV89" s="869"/>
      <c r="BW89" s="869"/>
      <c r="BX89" s="869"/>
      <c r="BY89" s="869"/>
      <c r="BZ89" s="869"/>
      <c r="CA89" s="869"/>
      <c r="CB89" s="869"/>
      <c r="CC89" s="869"/>
      <c r="CD89" s="869"/>
      <c r="CE89" s="869"/>
      <c r="CF89" s="869"/>
      <c r="CG89" s="874"/>
      <c r="CH89" s="871"/>
      <c r="CI89" s="872"/>
      <c r="CJ89" s="872"/>
      <c r="CK89" s="872"/>
      <c r="CL89" s="873"/>
      <c r="CM89" s="871"/>
      <c r="CN89" s="872"/>
      <c r="CO89" s="872"/>
      <c r="CP89" s="872"/>
      <c r="CQ89" s="873"/>
      <c r="CR89" s="871"/>
      <c r="CS89" s="872"/>
      <c r="CT89" s="872"/>
      <c r="CU89" s="872"/>
      <c r="CV89" s="873"/>
      <c r="CW89" s="871"/>
      <c r="CX89" s="872"/>
      <c r="CY89" s="872"/>
      <c r="CZ89" s="872"/>
      <c r="DA89" s="873"/>
      <c r="DB89" s="871"/>
      <c r="DC89" s="872"/>
      <c r="DD89" s="872"/>
      <c r="DE89" s="872"/>
      <c r="DF89" s="873"/>
      <c r="DG89" s="871"/>
      <c r="DH89" s="872"/>
      <c r="DI89" s="872"/>
      <c r="DJ89" s="872"/>
      <c r="DK89" s="873"/>
      <c r="DL89" s="871"/>
      <c r="DM89" s="872"/>
      <c r="DN89" s="872"/>
      <c r="DO89" s="872"/>
      <c r="DP89" s="873"/>
      <c r="DQ89" s="871"/>
      <c r="DR89" s="872"/>
      <c r="DS89" s="872"/>
      <c r="DT89" s="872"/>
      <c r="DU89" s="873"/>
      <c r="DV89" s="868"/>
      <c r="DW89" s="869"/>
      <c r="DX89" s="869"/>
      <c r="DY89" s="869"/>
      <c r="DZ89" s="870"/>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68"/>
      <c r="BT90" s="869"/>
      <c r="BU90" s="869"/>
      <c r="BV90" s="869"/>
      <c r="BW90" s="869"/>
      <c r="BX90" s="869"/>
      <c r="BY90" s="869"/>
      <c r="BZ90" s="869"/>
      <c r="CA90" s="869"/>
      <c r="CB90" s="869"/>
      <c r="CC90" s="869"/>
      <c r="CD90" s="869"/>
      <c r="CE90" s="869"/>
      <c r="CF90" s="869"/>
      <c r="CG90" s="874"/>
      <c r="CH90" s="871"/>
      <c r="CI90" s="872"/>
      <c r="CJ90" s="872"/>
      <c r="CK90" s="872"/>
      <c r="CL90" s="873"/>
      <c r="CM90" s="871"/>
      <c r="CN90" s="872"/>
      <c r="CO90" s="872"/>
      <c r="CP90" s="872"/>
      <c r="CQ90" s="873"/>
      <c r="CR90" s="871"/>
      <c r="CS90" s="872"/>
      <c r="CT90" s="872"/>
      <c r="CU90" s="872"/>
      <c r="CV90" s="873"/>
      <c r="CW90" s="871"/>
      <c r="CX90" s="872"/>
      <c r="CY90" s="872"/>
      <c r="CZ90" s="872"/>
      <c r="DA90" s="873"/>
      <c r="DB90" s="871"/>
      <c r="DC90" s="872"/>
      <c r="DD90" s="872"/>
      <c r="DE90" s="872"/>
      <c r="DF90" s="873"/>
      <c r="DG90" s="871"/>
      <c r="DH90" s="872"/>
      <c r="DI90" s="872"/>
      <c r="DJ90" s="872"/>
      <c r="DK90" s="873"/>
      <c r="DL90" s="871"/>
      <c r="DM90" s="872"/>
      <c r="DN90" s="872"/>
      <c r="DO90" s="872"/>
      <c r="DP90" s="873"/>
      <c r="DQ90" s="871"/>
      <c r="DR90" s="872"/>
      <c r="DS90" s="872"/>
      <c r="DT90" s="872"/>
      <c r="DU90" s="873"/>
      <c r="DV90" s="868"/>
      <c r="DW90" s="869"/>
      <c r="DX90" s="869"/>
      <c r="DY90" s="869"/>
      <c r="DZ90" s="870"/>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68"/>
      <c r="BT91" s="869"/>
      <c r="BU91" s="869"/>
      <c r="BV91" s="869"/>
      <c r="BW91" s="869"/>
      <c r="BX91" s="869"/>
      <c r="BY91" s="869"/>
      <c r="BZ91" s="869"/>
      <c r="CA91" s="869"/>
      <c r="CB91" s="869"/>
      <c r="CC91" s="869"/>
      <c r="CD91" s="869"/>
      <c r="CE91" s="869"/>
      <c r="CF91" s="869"/>
      <c r="CG91" s="874"/>
      <c r="CH91" s="871"/>
      <c r="CI91" s="872"/>
      <c r="CJ91" s="872"/>
      <c r="CK91" s="872"/>
      <c r="CL91" s="873"/>
      <c r="CM91" s="871"/>
      <c r="CN91" s="872"/>
      <c r="CO91" s="872"/>
      <c r="CP91" s="872"/>
      <c r="CQ91" s="873"/>
      <c r="CR91" s="871"/>
      <c r="CS91" s="872"/>
      <c r="CT91" s="872"/>
      <c r="CU91" s="872"/>
      <c r="CV91" s="873"/>
      <c r="CW91" s="871"/>
      <c r="CX91" s="872"/>
      <c r="CY91" s="872"/>
      <c r="CZ91" s="872"/>
      <c r="DA91" s="873"/>
      <c r="DB91" s="871"/>
      <c r="DC91" s="872"/>
      <c r="DD91" s="872"/>
      <c r="DE91" s="872"/>
      <c r="DF91" s="873"/>
      <c r="DG91" s="871"/>
      <c r="DH91" s="872"/>
      <c r="DI91" s="872"/>
      <c r="DJ91" s="872"/>
      <c r="DK91" s="873"/>
      <c r="DL91" s="871"/>
      <c r="DM91" s="872"/>
      <c r="DN91" s="872"/>
      <c r="DO91" s="872"/>
      <c r="DP91" s="873"/>
      <c r="DQ91" s="871"/>
      <c r="DR91" s="872"/>
      <c r="DS91" s="872"/>
      <c r="DT91" s="872"/>
      <c r="DU91" s="873"/>
      <c r="DV91" s="868"/>
      <c r="DW91" s="869"/>
      <c r="DX91" s="869"/>
      <c r="DY91" s="869"/>
      <c r="DZ91" s="870"/>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68"/>
      <c r="BT92" s="869"/>
      <c r="BU92" s="869"/>
      <c r="BV92" s="869"/>
      <c r="BW92" s="869"/>
      <c r="BX92" s="869"/>
      <c r="BY92" s="869"/>
      <c r="BZ92" s="869"/>
      <c r="CA92" s="869"/>
      <c r="CB92" s="869"/>
      <c r="CC92" s="869"/>
      <c r="CD92" s="869"/>
      <c r="CE92" s="869"/>
      <c r="CF92" s="869"/>
      <c r="CG92" s="874"/>
      <c r="CH92" s="871"/>
      <c r="CI92" s="872"/>
      <c r="CJ92" s="872"/>
      <c r="CK92" s="872"/>
      <c r="CL92" s="873"/>
      <c r="CM92" s="871"/>
      <c r="CN92" s="872"/>
      <c r="CO92" s="872"/>
      <c r="CP92" s="872"/>
      <c r="CQ92" s="873"/>
      <c r="CR92" s="871"/>
      <c r="CS92" s="872"/>
      <c r="CT92" s="872"/>
      <c r="CU92" s="872"/>
      <c r="CV92" s="873"/>
      <c r="CW92" s="871"/>
      <c r="CX92" s="872"/>
      <c r="CY92" s="872"/>
      <c r="CZ92" s="872"/>
      <c r="DA92" s="873"/>
      <c r="DB92" s="871"/>
      <c r="DC92" s="872"/>
      <c r="DD92" s="872"/>
      <c r="DE92" s="872"/>
      <c r="DF92" s="873"/>
      <c r="DG92" s="871"/>
      <c r="DH92" s="872"/>
      <c r="DI92" s="872"/>
      <c r="DJ92" s="872"/>
      <c r="DK92" s="873"/>
      <c r="DL92" s="871"/>
      <c r="DM92" s="872"/>
      <c r="DN92" s="872"/>
      <c r="DO92" s="872"/>
      <c r="DP92" s="873"/>
      <c r="DQ92" s="871"/>
      <c r="DR92" s="872"/>
      <c r="DS92" s="872"/>
      <c r="DT92" s="872"/>
      <c r="DU92" s="873"/>
      <c r="DV92" s="868"/>
      <c r="DW92" s="869"/>
      <c r="DX92" s="869"/>
      <c r="DY92" s="869"/>
      <c r="DZ92" s="870"/>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68"/>
      <c r="BT93" s="869"/>
      <c r="BU93" s="869"/>
      <c r="BV93" s="869"/>
      <c r="BW93" s="869"/>
      <c r="BX93" s="869"/>
      <c r="BY93" s="869"/>
      <c r="BZ93" s="869"/>
      <c r="CA93" s="869"/>
      <c r="CB93" s="869"/>
      <c r="CC93" s="869"/>
      <c r="CD93" s="869"/>
      <c r="CE93" s="869"/>
      <c r="CF93" s="869"/>
      <c r="CG93" s="874"/>
      <c r="CH93" s="871"/>
      <c r="CI93" s="872"/>
      <c r="CJ93" s="872"/>
      <c r="CK93" s="872"/>
      <c r="CL93" s="873"/>
      <c r="CM93" s="871"/>
      <c r="CN93" s="872"/>
      <c r="CO93" s="872"/>
      <c r="CP93" s="872"/>
      <c r="CQ93" s="873"/>
      <c r="CR93" s="871"/>
      <c r="CS93" s="872"/>
      <c r="CT93" s="872"/>
      <c r="CU93" s="872"/>
      <c r="CV93" s="873"/>
      <c r="CW93" s="871"/>
      <c r="CX93" s="872"/>
      <c r="CY93" s="872"/>
      <c r="CZ93" s="872"/>
      <c r="DA93" s="873"/>
      <c r="DB93" s="871"/>
      <c r="DC93" s="872"/>
      <c r="DD93" s="872"/>
      <c r="DE93" s="872"/>
      <c r="DF93" s="873"/>
      <c r="DG93" s="871"/>
      <c r="DH93" s="872"/>
      <c r="DI93" s="872"/>
      <c r="DJ93" s="872"/>
      <c r="DK93" s="873"/>
      <c r="DL93" s="871"/>
      <c r="DM93" s="872"/>
      <c r="DN93" s="872"/>
      <c r="DO93" s="872"/>
      <c r="DP93" s="873"/>
      <c r="DQ93" s="871"/>
      <c r="DR93" s="872"/>
      <c r="DS93" s="872"/>
      <c r="DT93" s="872"/>
      <c r="DU93" s="873"/>
      <c r="DV93" s="868"/>
      <c r="DW93" s="869"/>
      <c r="DX93" s="869"/>
      <c r="DY93" s="869"/>
      <c r="DZ93" s="870"/>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68"/>
      <c r="BT94" s="869"/>
      <c r="BU94" s="869"/>
      <c r="BV94" s="869"/>
      <c r="BW94" s="869"/>
      <c r="BX94" s="869"/>
      <c r="BY94" s="869"/>
      <c r="BZ94" s="869"/>
      <c r="CA94" s="869"/>
      <c r="CB94" s="869"/>
      <c r="CC94" s="869"/>
      <c r="CD94" s="869"/>
      <c r="CE94" s="869"/>
      <c r="CF94" s="869"/>
      <c r="CG94" s="874"/>
      <c r="CH94" s="871"/>
      <c r="CI94" s="872"/>
      <c r="CJ94" s="872"/>
      <c r="CK94" s="872"/>
      <c r="CL94" s="873"/>
      <c r="CM94" s="871"/>
      <c r="CN94" s="872"/>
      <c r="CO94" s="872"/>
      <c r="CP94" s="872"/>
      <c r="CQ94" s="873"/>
      <c r="CR94" s="871"/>
      <c r="CS94" s="872"/>
      <c r="CT94" s="872"/>
      <c r="CU94" s="872"/>
      <c r="CV94" s="873"/>
      <c r="CW94" s="871"/>
      <c r="CX94" s="872"/>
      <c r="CY94" s="872"/>
      <c r="CZ94" s="872"/>
      <c r="DA94" s="873"/>
      <c r="DB94" s="871"/>
      <c r="DC94" s="872"/>
      <c r="DD94" s="872"/>
      <c r="DE94" s="872"/>
      <c r="DF94" s="873"/>
      <c r="DG94" s="871"/>
      <c r="DH94" s="872"/>
      <c r="DI94" s="872"/>
      <c r="DJ94" s="872"/>
      <c r="DK94" s="873"/>
      <c r="DL94" s="871"/>
      <c r="DM94" s="872"/>
      <c r="DN94" s="872"/>
      <c r="DO94" s="872"/>
      <c r="DP94" s="873"/>
      <c r="DQ94" s="871"/>
      <c r="DR94" s="872"/>
      <c r="DS94" s="872"/>
      <c r="DT94" s="872"/>
      <c r="DU94" s="873"/>
      <c r="DV94" s="868"/>
      <c r="DW94" s="869"/>
      <c r="DX94" s="869"/>
      <c r="DY94" s="869"/>
      <c r="DZ94" s="870"/>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68"/>
      <c r="BT95" s="869"/>
      <c r="BU95" s="869"/>
      <c r="BV95" s="869"/>
      <c r="BW95" s="869"/>
      <c r="BX95" s="869"/>
      <c r="BY95" s="869"/>
      <c r="BZ95" s="869"/>
      <c r="CA95" s="869"/>
      <c r="CB95" s="869"/>
      <c r="CC95" s="869"/>
      <c r="CD95" s="869"/>
      <c r="CE95" s="869"/>
      <c r="CF95" s="869"/>
      <c r="CG95" s="874"/>
      <c r="CH95" s="871"/>
      <c r="CI95" s="872"/>
      <c r="CJ95" s="872"/>
      <c r="CK95" s="872"/>
      <c r="CL95" s="873"/>
      <c r="CM95" s="871"/>
      <c r="CN95" s="872"/>
      <c r="CO95" s="872"/>
      <c r="CP95" s="872"/>
      <c r="CQ95" s="873"/>
      <c r="CR95" s="871"/>
      <c r="CS95" s="872"/>
      <c r="CT95" s="872"/>
      <c r="CU95" s="872"/>
      <c r="CV95" s="873"/>
      <c r="CW95" s="871"/>
      <c r="CX95" s="872"/>
      <c r="CY95" s="872"/>
      <c r="CZ95" s="872"/>
      <c r="DA95" s="873"/>
      <c r="DB95" s="871"/>
      <c r="DC95" s="872"/>
      <c r="DD95" s="872"/>
      <c r="DE95" s="872"/>
      <c r="DF95" s="873"/>
      <c r="DG95" s="871"/>
      <c r="DH95" s="872"/>
      <c r="DI95" s="872"/>
      <c r="DJ95" s="872"/>
      <c r="DK95" s="873"/>
      <c r="DL95" s="871"/>
      <c r="DM95" s="872"/>
      <c r="DN95" s="872"/>
      <c r="DO95" s="872"/>
      <c r="DP95" s="873"/>
      <c r="DQ95" s="871"/>
      <c r="DR95" s="872"/>
      <c r="DS95" s="872"/>
      <c r="DT95" s="872"/>
      <c r="DU95" s="873"/>
      <c r="DV95" s="868"/>
      <c r="DW95" s="869"/>
      <c r="DX95" s="869"/>
      <c r="DY95" s="869"/>
      <c r="DZ95" s="870"/>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68"/>
      <c r="BT96" s="869"/>
      <c r="BU96" s="869"/>
      <c r="BV96" s="869"/>
      <c r="BW96" s="869"/>
      <c r="BX96" s="869"/>
      <c r="BY96" s="869"/>
      <c r="BZ96" s="869"/>
      <c r="CA96" s="869"/>
      <c r="CB96" s="869"/>
      <c r="CC96" s="869"/>
      <c r="CD96" s="869"/>
      <c r="CE96" s="869"/>
      <c r="CF96" s="869"/>
      <c r="CG96" s="874"/>
      <c r="CH96" s="871"/>
      <c r="CI96" s="872"/>
      <c r="CJ96" s="872"/>
      <c r="CK96" s="872"/>
      <c r="CL96" s="873"/>
      <c r="CM96" s="871"/>
      <c r="CN96" s="872"/>
      <c r="CO96" s="872"/>
      <c r="CP96" s="872"/>
      <c r="CQ96" s="873"/>
      <c r="CR96" s="871"/>
      <c r="CS96" s="872"/>
      <c r="CT96" s="872"/>
      <c r="CU96" s="872"/>
      <c r="CV96" s="873"/>
      <c r="CW96" s="871"/>
      <c r="CX96" s="872"/>
      <c r="CY96" s="872"/>
      <c r="CZ96" s="872"/>
      <c r="DA96" s="873"/>
      <c r="DB96" s="871"/>
      <c r="DC96" s="872"/>
      <c r="DD96" s="872"/>
      <c r="DE96" s="872"/>
      <c r="DF96" s="873"/>
      <c r="DG96" s="871"/>
      <c r="DH96" s="872"/>
      <c r="DI96" s="872"/>
      <c r="DJ96" s="872"/>
      <c r="DK96" s="873"/>
      <c r="DL96" s="871"/>
      <c r="DM96" s="872"/>
      <c r="DN96" s="872"/>
      <c r="DO96" s="872"/>
      <c r="DP96" s="873"/>
      <c r="DQ96" s="871"/>
      <c r="DR96" s="872"/>
      <c r="DS96" s="872"/>
      <c r="DT96" s="872"/>
      <c r="DU96" s="873"/>
      <c r="DV96" s="868"/>
      <c r="DW96" s="869"/>
      <c r="DX96" s="869"/>
      <c r="DY96" s="869"/>
      <c r="DZ96" s="870"/>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68"/>
      <c r="BT97" s="869"/>
      <c r="BU97" s="869"/>
      <c r="BV97" s="869"/>
      <c r="BW97" s="869"/>
      <c r="BX97" s="869"/>
      <c r="BY97" s="869"/>
      <c r="BZ97" s="869"/>
      <c r="CA97" s="869"/>
      <c r="CB97" s="869"/>
      <c r="CC97" s="869"/>
      <c r="CD97" s="869"/>
      <c r="CE97" s="869"/>
      <c r="CF97" s="869"/>
      <c r="CG97" s="874"/>
      <c r="CH97" s="871"/>
      <c r="CI97" s="872"/>
      <c r="CJ97" s="872"/>
      <c r="CK97" s="872"/>
      <c r="CL97" s="873"/>
      <c r="CM97" s="871"/>
      <c r="CN97" s="872"/>
      <c r="CO97" s="872"/>
      <c r="CP97" s="872"/>
      <c r="CQ97" s="873"/>
      <c r="CR97" s="871"/>
      <c r="CS97" s="872"/>
      <c r="CT97" s="872"/>
      <c r="CU97" s="872"/>
      <c r="CV97" s="873"/>
      <c r="CW97" s="871"/>
      <c r="CX97" s="872"/>
      <c r="CY97" s="872"/>
      <c r="CZ97" s="872"/>
      <c r="DA97" s="873"/>
      <c r="DB97" s="871"/>
      <c r="DC97" s="872"/>
      <c r="DD97" s="872"/>
      <c r="DE97" s="872"/>
      <c r="DF97" s="873"/>
      <c r="DG97" s="871"/>
      <c r="DH97" s="872"/>
      <c r="DI97" s="872"/>
      <c r="DJ97" s="872"/>
      <c r="DK97" s="873"/>
      <c r="DL97" s="871"/>
      <c r="DM97" s="872"/>
      <c r="DN97" s="872"/>
      <c r="DO97" s="872"/>
      <c r="DP97" s="873"/>
      <c r="DQ97" s="871"/>
      <c r="DR97" s="872"/>
      <c r="DS97" s="872"/>
      <c r="DT97" s="872"/>
      <c r="DU97" s="873"/>
      <c r="DV97" s="868"/>
      <c r="DW97" s="869"/>
      <c r="DX97" s="869"/>
      <c r="DY97" s="869"/>
      <c r="DZ97" s="870"/>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68"/>
      <c r="BT98" s="869"/>
      <c r="BU98" s="869"/>
      <c r="BV98" s="869"/>
      <c r="BW98" s="869"/>
      <c r="BX98" s="869"/>
      <c r="BY98" s="869"/>
      <c r="BZ98" s="869"/>
      <c r="CA98" s="869"/>
      <c r="CB98" s="869"/>
      <c r="CC98" s="869"/>
      <c r="CD98" s="869"/>
      <c r="CE98" s="869"/>
      <c r="CF98" s="869"/>
      <c r="CG98" s="874"/>
      <c r="CH98" s="871"/>
      <c r="CI98" s="872"/>
      <c r="CJ98" s="872"/>
      <c r="CK98" s="872"/>
      <c r="CL98" s="873"/>
      <c r="CM98" s="871"/>
      <c r="CN98" s="872"/>
      <c r="CO98" s="872"/>
      <c r="CP98" s="872"/>
      <c r="CQ98" s="873"/>
      <c r="CR98" s="871"/>
      <c r="CS98" s="872"/>
      <c r="CT98" s="872"/>
      <c r="CU98" s="872"/>
      <c r="CV98" s="873"/>
      <c r="CW98" s="871"/>
      <c r="CX98" s="872"/>
      <c r="CY98" s="872"/>
      <c r="CZ98" s="872"/>
      <c r="DA98" s="873"/>
      <c r="DB98" s="871"/>
      <c r="DC98" s="872"/>
      <c r="DD98" s="872"/>
      <c r="DE98" s="872"/>
      <c r="DF98" s="873"/>
      <c r="DG98" s="871"/>
      <c r="DH98" s="872"/>
      <c r="DI98" s="872"/>
      <c r="DJ98" s="872"/>
      <c r="DK98" s="873"/>
      <c r="DL98" s="871"/>
      <c r="DM98" s="872"/>
      <c r="DN98" s="872"/>
      <c r="DO98" s="872"/>
      <c r="DP98" s="873"/>
      <c r="DQ98" s="871"/>
      <c r="DR98" s="872"/>
      <c r="DS98" s="872"/>
      <c r="DT98" s="872"/>
      <c r="DU98" s="873"/>
      <c r="DV98" s="868"/>
      <c r="DW98" s="869"/>
      <c r="DX98" s="869"/>
      <c r="DY98" s="869"/>
      <c r="DZ98" s="870"/>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68"/>
      <c r="BT99" s="869"/>
      <c r="BU99" s="869"/>
      <c r="BV99" s="869"/>
      <c r="BW99" s="869"/>
      <c r="BX99" s="869"/>
      <c r="BY99" s="869"/>
      <c r="BZ99" s="869"/>
      <c r="CA99" s="869"/>
      <c r="CB99" s="869"/>
      <c r="CC99" s="869"/>
      <c r="CD99" s="869"/>
      <c r="CE99" s="869"/>
      <c r="CF99" s="869"/>
      <c r="CG99" s="874"/>
      <c r="CH99" s="871"/>
      <c r="CI99" s="872"/>
      <c r="CJ99" s="872"/>
      <c r="CK99" s="872"/>
      <c r="CL99" s="873"/>
      <c r="CM99" s="871"/>
      <c r="CN99" s="872"/>
      <c r="CO99" s="872"/>
      <c r="CP99" s="872"/>
      <c r="CQ99" s="873"/>
      <c r="CR99" s="871"/>
      <c r="CS99" s="872"/>
      <c r="CT99" s="872"/>
      <c r="CU99" s="872"/>
      <c r="CV99" s="873"/>
      <c r="CW99" s="871"/>
      <c r="CX99" s="872"/>
      <c r="CY99" s="872"/>
      <c r="CZ99" s="872"/>
      <c r="DA99" s="873"/>
      <c r="DB99" s="871"/>
      <c r="DC99" s="872"/>
      <c r="DD99" s="872"/>
      <c r="DE99" s="872"/>
      <c r="DF99" s="873"/>
      <c r="DG99" s="871"/>
      <c r="DH99" s="872"/>
      <c r="DI99" s="872"/>
      <c r="DJ99" s="872"/>
      <c r="DK99" s="873"/>
      <c r="DL99" s="871"/>
      <c r="DM99" s="872"/>
      <c r="DN99" s="872"/>
      <c r="DO99" s="872"/>
      <c r="DP99" s="873"/>
      <c r="DQ99" s="871"/>
      <c r="DR99" s="872"/>
      <c r="DS99" s="872"/>
      <c r="DT99" s="872"/>
      <c r="DU99" s="873"/>
      <c r="DV99" s="868"/>
      <c r="DW99" s="869"/>
      <c r="DX99" s="869"/>
      <c r="DY99" s="869"/>
      <c r="DZ99" s="870"/>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68"/>
      <c r="BT100" s="869"/>
      <c r="BU100" s="869"/>
      <c r="BV100" s="869"/>
      <c r="BW100" s="869"/>
      <c r="BX100" s="869"/>
      <c r="BY100" s="869"/>
      <c r="BZ100" s="869"/>
      <c r="CA100" s="869"/>
      <c r="CB100" s="869"/>
      <c r="CC100" s="869"/>
      <c r="CD100" s="869"/>
      <c r="CE100" s="869"/>
      <c r="CF100" s="869"/>
      <c r="CG100" s="874"/>
      <c r="CH100" s="871"/>
      <c r="CI100" s="872"/>
      <c r="CJ100" s="872"/>
      <c r="CK100" s="872"/>
      <c r="CL100" s="873"/>
      <c r="CM100" s="871"/>
      <c r="CN100" s="872"/>
      <c r="CO100" s="872"/>
      <c r="CP100" s="872"/>
      <c r="CQ100" s="873"/>
      <c r="CR100" s="871"/>
      <c r="CS100" s="872"/>
      <c r="CT100" s="872"/>
      <c r="CU100" s="872"/>
      <c r="CV100" s="873"/>
      <c r="CW100" s="871"/>
      <c r="CX100" s="872"/>
      <c r="CY100" s="872"/>
      <c r="CZ100" s="872"/>
      <c r="DA100" s="873"/>
      <c r="DB100" s="871"/>
      <c r="DC100" s="872"/>
      <c r="DD100" s="872"/>
      <c r="DE100" s="872"/>
      <c r="DF100" s="873"/>
      <c r="DG100" s="871"/>
      <c r="DH100" s="872"/>
      <c r="DI100" s="872"/>
      <c r="DJ100" s="872"/>
      <c r="DK100" s="873"/>
      <c r="DL100" s="871"/>
      <c r="DM100" s="872"/>
      <c r="DN100" s="872"/>
      <c r="DO100" s="872"/>
      <c r="DP100" s="873"/>
      <c r="DQ100" s="871"/>
      <c r="DR100" s="872"/>
      <c r="DS100" s="872"/>
      <c r="DT100" s="872"/>
      <c r="DU100" s="873"/>
      <c r="DV100" s="868"/>
      <c r="DW100" s="869"/>
      <c r="DX100" s="869"/>
      <c r="DY100" s="869"/>
      <c r="DZ100" s="870"/>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68"/>
      <c r="BT101" s="869"/>
      <c r="BU101" s="869"/>
      <c r="BV101" s="869"/>
      <c r="BW101" s="869"/>
      <c r="BX101" s="869"/>
      <c r="BY101" s="869"/>
      <c r="BZ101" s="869"/>
      <c r="CA101" s="869"/>
      <c r="CB101" s="869"/>
      <c r="CC101" s="869"/>
      <c r="CD101" s="869"/>
      <c r="CE101" s="869"/>
      <c r="CF101" s="869"/>
      <c r="CG101" s="874"/>
      <c r="CH101" s="871"/>
      <c r="CI101" s="872"/>
      <c r="CJ101" s="872"/>
      <c r="CK101" s="872"/>
      <c r="CL101" s="873"/>
      <c r="CM101" s="871"/>
      <c r="CN101" s="872"/>
      <c r="CO101" s="872"/>
      <c r="CP101" s="872"/>
      <c r="CQ101" s="873"/>
      <c r="CR101" s="871"/>
      <c r="CS101" s="872"/>
      <c r="CT101" s="872"/>
      <c r="CU101" s="872"/>
      <c r="CV101" s="873"/>
      <c r="CW101" s="871"/>
      <c r="CX101" s="872"/>
      <c r="CY101" s="872"/>
      <c r="CZ101" s="872"/>
      <c r="DA101" s="873"/>
      <c r="DB101" s="871"/>
      <c r="DC101" s="872"/>
      <c r="DD101" s="872"/>
      <c r="DE101" s="872"/>
      <c r="DF101" s="873"/>
      <c r="DG101" s="871"/>
      <c r="DH101" s="872"/>
      <c r="DI101" s="872"/>
      <c r="DJ101" s="872"/>
      <c r="DK101" s="873"/>
      <c r="DL101" s="871"/>
      <c r="DM101" s="872"/>
      <c r="DN101" s="872"/>
      <c r="DO101" s="872"/>
      <c r="DP101" s="873"/>
      <c r="DQ101" s="871"/>
      <c r="DR101" s="872"/>
      <c r="DS101" s="872"/>
      <c r="DT101" s="872"/>
      <c r="DU101" s="873"/>
      <c r="DV101" s="868"/>
      <c r="DW101" s="869"/>
      <c r="DX101" s="869"/>
      <c r="DY101" s="869"/>
      <c r="DZ101" s="870"/>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396</v>
      </c>
      <c r="BR102" s="792" t="s">
        <v>427</v>
      </c>
      <c r="BS102" s="793"/>
      <c r="BT102" s="793"/>
      <c r="BU102" s="793"/>
      <c r="BV102" s="793"/>
      <c r="BW102" s="793"/>
      <c r="BX102" s="793"/>
      <c r="BY102" s="793"/>
      <c r="BZ102" s="793"/>
      <c r="CA102" s="793"/>
      <c r="CB102" s="793"/>
      <c r="CC102" s="793"/>
      <c r="CD102" s="793"/>
      <c r="CE102" s="793"/>
      <c r="CF102" s="793"/>
      <c r="CG102" s="794"/>
      <c r="CH102" s="896"/>
      <c r="CI102" s="897"/>
      <c r="CJ102" s="897"/>
      <c r="CK102" s="897"/>
      <c r="CL102" s="898"/>
      <c r="CM102" s="896"/>
      <c r="CN102" s="897"/>
      <c r="CO102" s="897"/>
      <c r="CP102" s="897"/>
      <c r="CQ102" s="898"/>
      <c r="CR102" s="899">
        <v>5</v>
      </c>
      <c r="CS102" s="861"/>
      <c r="CT102" s="861"/>
      <c r="CU102" s="861"/>
      <c r="CV102" s="900"/>
      <c r="CW102" s="899">
        <v>0</v>
      </c>
      <c r="CX102" s="861"/>
      <c r="CY102" s="861"/>
      <c r="CZ102" s="861"/>
      <c r="DA102" s="900"/>
      <c r="DB102" s="899">
        <v>400</v>
      </c>
      <c r="DC102" s="861"/>
      <c r="DD102" s="861"/>
      <c r="DE102" s="861"/>
      <c r="DF102" s="900"/>
      <c r="DG102" s="899">
        <v>959</v>
      </c>
      <c r="DH102" s="861"/>
      <c r="DI102" s="861"/>
      <c r="DJ102" s="861"/>
      <c r="DK102" s="900"/>
      <c r="DL102" s="901" t="s">
        <v>583</v>
      </c>
      <c r="DM102" s="861"/>
      <c r="DN102" s="861"/>
      <c r="DO102" s="861"/>
      <c r="DP102" s="900"/>
      <c r="DQ102" s="901" t="s">
        <v>583</v>
      </c>
      <c r="DR102" s="861"/>
      <c r="DS102" s="861"/>
      <c r="DT102" s="861"/>
      <c r="DU102" s="900"/>
      <c r="DV102" s="792"/>
      <c r="DW102" s="793"/>
      <c r="DX102" s="793"/>
      <c r="DY102" s="793"/>
      <c r="DZ102" s="924"/>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25" t="s">
        <v>428</v>
      </c>
      <c r="BR103" s="925"/>
      <c r="BS103" s="925"/>
      <c r="BT103" s="925"/>
      <c r="BU103" s="925"/>
      <c r="BV103" s="925"/>
      <c r="BW103" s="925"/>
      <c r="BX103" s="925"/>
      <c r="BY103" s="925"/>
      <c r="BZ103" s="925"/>
      <c r="CA103" s="925"/>
      <c r="CB103" s="925"/>
      <c r="CC103" s="925"/>
      <c r="CD103" s="925"/>
      <c r="CE103" s="925"/>
      <c r="CF103" s="925"/>
      <c r="CG103" s="925"/>
      <c r="CH103" s="925"/>
      <c r="CI103" s="925"/>
      <c r="CJ103" s="925"/>
      <c r="CK103" s="925"/>
      <c r="CL103" s="925"/>
      <c r="CM103" s="925"/>
      <c r="CN103" s="925"/>
      <c r="CO103" s="925"/>
      <c r="CP103" s="925"/>
      <c r="CQ103" s="925"/>
      <c r="CR103" s="925"/>
      <c r="CS103" s="925"/>
      <c r="CT103" s="925"/>
      <c r="CU103" s="925"/>
      <c r="CV103" s="925"/>
      <c r="CW103" s="925"/>
      <c r="CX103" s="925"/>
      <c r="CY103" s="925"/>
      <c r="CZ103" s="925"/>
      <c r="DA103" s="925"/>
      <c r="DB103" s="925"/>
      <c r="DC103" s="925"/>
      <c r="DD103" s="925"/>
      <c r="DE103" s="925"/>
      <c r="DF103" s="925"/>
      <c r="DG103" s="925"/>
      <c r="DH103" s="925"/>
      <c r="DI103" s="925"/>
      <c r="DJ103" s="925"/>
      <c r="DK103" s="925"/>
      <c r="DL103" s="925"/>
      <c r="DM103" s="925"/>
      <c r="DN103" s="925"/>
      <c r="DO103" s="925"/>
      <c r="DP103" s="925"/>
      <c r="DQ103" s="925"/>
      <c r="DR103" s="925"/>
      <c r="DS103" s="925"/>
      <c r="DT103" s="925"/>
      <c r="DU103" s="925"/>
      <c r="DV103" s="925"/>
      <c r="DW103" s="925"/>
      <c r="DX103" s="925"/>
      <c r="DY103" s="925"/>
      <c r="DZ103" s="925"/>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26" t="s">
        <v>429</v>
      </c>
      <c r="BR104" s="926"/>
      <c r="BS104" s="926"/>
      <c r="BT104" s="926"/>
      <c r="BU104" s="926"/>
      <c r="BV104" s="926"/>
      <c r="BW104" s="926"/>
      <c r="BX104" s="926"/>
      <c r="BY104" s="926"/>
      <c r="BZ104" s="926"/>
      <c r="CA104" s="926"/>
      <c r="CB104" s="926"/>
      <c r="CC104" s="926"/>
      <c r="CD104" s="926"/>
      <c r="CE104" s="926"/>
      <c r="CF104" s="926"/>
      <c r="CG104" s="926"/>
      <c r="CH104" s="926"/>
      <c r="CI104" s="926"/>
      <c r="CJ104" s="926"/>
      <c r="CK104" s="926"/>
      <c r="CL104" s="926"/>
      <c r="CM104" s="926"/>
      <c r="CN104" s="926"/>
      <c r="CO104" s="926"/>
      <c r="CP104" s="926"/>
      <c r="CQ104" s="926"/>
      <c r="CR104" s="926"/>
      <c r="CS104" s="926"/>
      <c r="CT104" s="926"/>
      <c r="CU104" s="926"/>
      <c r="CV104" s="926"/>
      <c r="CW104" s="926"/>
      <c r="CX104" s="926"/>
      <c r="CY104" s="926"/>
      <c r="CZ104" s="926"/>
      <c r="DA104" s="926"/>
      <c r="DB104" s="926"/>
      <c r="DC104" s="926"/>
      <c r="DD104" s="926"/>
      <c r="DE104" s="926"/>
      <c r="DF104" s="926"/>
      <c r="DG104" s="926"/>
      <c r="DH104" s="926"/>
      <c r="DI104" s="926"/>
      <c r="DJ104" s="926"/>
      <c r="DK104" s="926"/>
      <c r="DL104" s="926"/>
      <c r="DM104" s="926"/>
      <c r="DN104" s="926"/>
      <c r="DO104" s="926"/>
      <c r="DP104" s="926"/>
      <c r="DQ104" s="926"/>
      <c r="DR104" s="926"/>
      <c r="DS104" s="926"/>
      <c r="DT104" s="926"/>
      <c r="DU104" s="926"/>
      <c r="DV104" s="926"/>
      <c r="DW104" s="926"/>
      <c r="DX104" s="926"/>
      <c r="DY104" s="926"/>
      <c r="DZ104" s="926"/>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430</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431</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27" t="s">
        <v>432</v>
      </c>
      <c r="B108" s="928"/>
      <c r="C108" s="928"/>
      <c r="D108" s="928"/>
      <c r="E108" s="928"/>
      <c r="F108" s="928"/>
      <c r="G108" s="928"/>
      <c r="H108" s="928"/>
      <c r="I108" s="928"/>
      <c r="J108" s="928"/>
      <c r="K108" s="928"/>
      <c r="L108" s="928"/>
      <c r="M108" s="928"/>
      <c r="N108" s="928"/>
      <c r="O108" s="928"/>
      <c r="P108" s="928"/>
      <c r="Q108" s="928"/>
      <c r="R108" s="928"/>
      <c r="S108" s="928"/>
      <c r="T108" s="928"/>
      <c r="U108" s="928"/>
      <c r="V108" s="928"/>
      <c r="W108" s="928"/>
      <c r="X108" s="928"/>
      <c r="Y108" s="928"/>
      <c r="Z108" s="928"/>
      <c r="AA108" s="928"/>
      <c r="AB108" s="928"/>
      <c r="AC108" s="928"/>
      <c r="AD108" s="928"/>
      <c r="AE108" s="928"/>
      <c r="AF108" s="928"/>
      <c r="AG108" s="928"/>
      <c r="AH108" s="928"/>
      <c r="AI108" s="928"/>
      <c r="AJ108" s="928"/>
      <c r="AK108" s="928"/>
      <c r="AL108" s="928"/>
      <c r="AM108" s="928"/>
      <c r="AN108" s="928"/>
      <c r="AO108" s="928"/>
      <c r="AP108" s="928"/>
      <c r="AQ108" s="928"/>
      <c r="AR108" s="928"/>
      <c r="AS108" s="928"/>
      <c r="AT108" s="929"/>
      <c r="AU108" s="927" t="s">
        <v>433</v>
      </c>
      <c r="AV108" s="928"/>
      <c r="AW108" s="928"/>
      <c r="AX108" s="928"/>
      <c r="AY108" s="928"/>
      <c r="AZ108" s="928"/>
      <c r="BA108" s="928"/>
      <c r="BB108" s="928"/>
      <c r="BC108" s="928"/>
      <c r="BD108" s="928"/>
      <c r="BE108" s="928"/>
      <c r="BF108" s="928"/>
      <c r="BG108" s="928"/>
      <c r="BH108" s="928"/>
      <c r="BI108" s="928"/>
      <c r="BJ108" s="928"/>
      <c r="BK108" s="928"/>
      <c r="BL108" s="928"/>
      <c r="BM108" s="928"/>
      <c r="BN108" s="928"/>
      <c r="BO108" s="928"/>
      <c r="BP108" s="928"/>
      <c r="BQ108" s="928"/>
      <c r="BR108" s="928"/>
      <c r="BS108" s="928"/>
      <c r="BT108" s="928"/>
      <c r="BU108" s="928"/>
      <c r="BV108" s="928"/>
      <c r="BW108" s="928"/>
      <c r="BX108" s="928"/>
      <c r="BY108" s="928"/>
      <c r="BZ108" s="928"/>
      <c r="CA108" s="928"/>
      <c r="CB108" s="928"/>
      <c r="CC108" s="928"/>
      <c r="CD108" s="928"/>
      <c r="CE108" s="928"/>
      <c r="CF108" s="928"/>
      <c r="CG108" s="928"/>
      <c r="CH108" s="928"/>
      <c r="CI108" s="928"/>
      <c r="CJ108" s="928"/>
      <c r="CK108" s="928"/>
      <c r="CL108" s="928"/>
      <c r="CM108" s="928"/>
      <c r="CN108" s="928"/>
      <c r="CO108" s="928"/>
      <c r="CP108" s="928"/>
      <c r="CQ108" s="928"/>
      <c r="CR108" s="928"/>
      <c r="CS108" s="928"/>
      <c r="CT108" s="928"/>
      <c r="CU108" s="928"/>
      <c r="CV108" s="928"/>
      <c r="CW108" s="928"/>
      <c r="CX108" s="928"/>
      <c r="CY108" s="928"/>
      <c r="CZ108" s="928"/>
      <c r="DA108" s="928"/>
      <c r="DB108" s="928"/>
      <c r="DC108" s="928"/>
      <c r="DD108" s="928"/>
      <c r="DE108" s="928"/>
      <c r="DF108" s="928"/>
      <c r="DG108" s="928"/>
      <c r="DH108" s="928"/>
      <c r="DI108" s="928"/>
      <c r="DJ108" s="928"/>
      <c r="DK108" s="928"/>
      <c r="DL108" s="928"/>
      <c r="DM108" s="928"/>
      <c r="DN108" s="928"/>
      <c r="DO108" s="928"/>
      <c r="DP108" s="928"/>
      <c r="DQ108" s="928"/>
      <c r="DR108" s="928"/>
      <c r="DS108" s="928"/>
      <c r="DT108" s="928"/>
      <c r="DU108" s="928"/>
      <c r="DV108" s="928"/>
      <c r="DW108" s="928"/>
      <c r="DX108" s="928"/>
      <c r="DY108" s="928"/>
      <c r="DZ108" s="929"/>
    </row>
    <row r="109" spans="1:131" s="221" customFormat="1" ht="26.25" customHeight="1" x14ac:dyDescent="0.2">
      <c r="A109" s="922" t="s">
        <v>434</v>
      </c>
      <c r="B109" s="903"/>
      <c r="C109" s="903"/>
      <c r="D109" s="903"/>
      <c r="E109" s="903"/>
      <c r="F109" s="903"/>
      <c r="G109" s="903"/>
      <c r="H109" s="903"/>
      <c r="I109" s="903"/>
      <c r="J109" s="903"/>
      <c r="K109" s="903"/>
      <c r="L109" s="903"/>
      <c r="M109" s="903"/>
      <c r="N109" s="903"/>
      <c r="O109" s="903"/>
      <c r="P109" s="903"/>
      <c r="Q109" s="903"/>
      <c r="R109" s="903"/>
      <c r="S109" s="903"/>
      <c r="T109" s="903"/>
      <c r="U109" s="903"/>
      <c r="V109" s="903"/>
      <c r="W109" s="903"/>
      <c r="X109" s="903"/>
      <c r="Y109" s="903"/>
      <c r="Z109" s="904"/>
      <c r="AA109" s="902" t="s">
        <v>435</v>
      </c>
      <c r="AB109" s="903"/>
      <c r="AC109" s="903"/>
      <c r="AD109" s="903"/>
      <c r="AE109" s="904"/>
      <c r="AF109" s="902" t="s">
        <v>436</v>
      </c>
      <c r="AG109" s="903"/>
      <c r="AH109" s="903"/>
      <c r="AI109" s="903"/>
      <c r="AJ109" s="904"/>
      <c r="AK109" s="902" t="s">
        <v>311</v>
      </c>
      <c r="AL109" s="903"/>
      <c r="AM109" s="903"/>
      <c r="AN109" s="903"/>
      <c r="AO109" s="904"/>
      <c r="AP109" s="902" t="s">
        <v>437</v>
      </c>
      <c r="AQ109" s="903"/>
      <c r="AR109" s="903"/>
      <c r="AS109" s="903"/>
      <c r="AT109" s="905"/>
      <c r="AU109" s="922" t="s">
        <v>434</v>
      </c>
      <c r="AV109" s="903"/>
      <c r="AW109" s="903"/>
      <c r="AX109" s="903"/>
      <c r="AY109" s="903"/>
      <c r="AZ109" s="903"/>
      <c r="BA109" s="903"/>
      <c r="BB109" s="903"/>
      <c r="BC109" s="903"/>
      <c r="BD109" s="903"/>
      <c r="BE109" s="903"/>
      <c r="BF109" s="903"/>
      <c r="BG109" s="903"/>
      <c r="BH109" s="903"/>
      <c r="BI109" s="903"/>
      <c r="BJ109" s="903"/>
      <c r="BK109" s="903"/>
      <c r="BL109" s="903"/>
      <c r="BM109" s="903"/>
      <c r="BN109" s="903"/>
      <c r="BO109" s="903"/>
      <c r="BP109" s="904"/>
      <c r="BQ109" s="902" t="s">
        <v>435</v>
      </c>
      <c r="BR109" s="903"/>
      <c r="BS109" s="903"/>
      <c r="BT109" s="903"/>
      <c r="BU109" s="904"/>
      <c r="BV109" s="902" t="s">
        <v>436</v>
      </c>
      <c r="BW109" s="903"/>
      <c r="BX109" s="903"/>
      <c r="BY109" s="903"/>
      <c r="BZ109" s="904"/>
      <c r="CA109" s="902" t="s">
        <v>311</v>
      </c>
      <c r="CB109" s="903"/>
      <c r="CC109" s="903"/>
      <c r="CD109" s="903"/>
      <c r="CE109" s="904"/>
      <c r="CF109" s="923" t="s">
        <v>437</v>
      </c>
      <c r="CG109" s="923"/>
      <c r="CH109" s="923"/>
      <c r="CI109" s="923"/>
      <c r="CJ109" s="923"/>
      <c r="CK109" s="902" t="s">
        <v>438</v>
      </c>
      <c r="CL109" s="903"/>
      <c r="CM109" s="903"/>
      <c r="CN109" s="903"/>
      <c r="CO109" s="903"/>
      <c r="CP109" s="903"/>
      <c r="CQ109" s="903"/>
      <c r="CR109" s="903"/>
      <c r="CS109" s="903"/>
      <c r="CT109" s="903"/>
      <c r="CU109" s="903"/>
      <c r="CV109" s="903"/>
      <c r="CW109" s="903"/>
      <c r="CX109" s="903"/>
      <c r="CY109" s="903"/>
      <c r="CZ109" s="903"/>
      <c r="DA109" s="903"/>
      <c r="DB109" s="903"/>
      <c r="DC109" s="903"/>
      <c r="DD109" s="903"/>
      <c r="DE109" s="903"/>
      <c r="DF109" s="904"/>
      <c r="DG109" s="902" t="s">
        <v>435</v>
      </c>
      <c r="DH109" s="903"/>
      <c r="DI109" s="903"/>
      <c r="DJ109" s="903"/>
      <c r="DK109" s="904"/>
      <c r="DL109" s="902" t="s">
        <v>436</v>
      </c>
      <c r="DM109" s="903"/>
      <c r="DN109" s="903"/>
      <c r="DO109" s="903"/>
      <c r="DP109" s="904"/>
      <c r="DQ109" s="902" t="s">
        <v>311</v>
      </c>
      <c r="DR109" s="903"/>
      <c r="DS109" s="903"/>
      <c r="DT109" s="903"/>
      <c r="DU109" s="904"/>
      <c r="DV109" s="902" t="s">
        <v>437</v>
      </c>
      <c r="DW109" s="903"/>
      <c r="DX109" s="903"/>
      <c r="DY109" s="903"/>
      <c r="DZ109" s="905"/>
    </row>
    <row r="110" spans="1:131" s="221" customFormat="1" ht="26.25" customHeight="1" x14ac:dyDescent="0.2">
      <c r="A110" s="906" t="s">
        <v>439</v>
      </c>
      <c r="B110" s="907"/>
      <c r="C110" s="907"/>
      <c r="D110" s="907"/>
      <c r="E110" s="907"/>
      <c r="F110" s="907"/>
      <c r="G110" s="907"/>
      <c r="H110" s="907"/>
      <c r="I110" s="907"/>
      <c r="J110" s="907"/>
      <c r="K110" s="907"/>
      <c r="L110" s="907"/>
      <c r="M110" s="907"/>
      <c r="N110" s="907"/>
      <c r="O110" s="907"/>
      <c r="P110" s="907"/>
      <c r="Q110" s="907"/>
      <c r="R110" s="907"/>
      <c r="S110" s="907"/>
      <c r="T110" s="907"/>
      <c r="U110" s="907"/>
      <c r="V110" s="907"/>
      <c r="W110" s="907"/>
      <c r="X110" s="907"/>
      <c r="Y110" s="907"/>
      <c r="Z110" s="908"/>
      <c r="AA110" s="909">
        <v>1652195</v>
      </c>
      <c r="AB110" s="910"/>
      <c r="AC110" s="910"/>
      <c r="AD110" s="910"/>
      <c r="AE110" s="911"/>
      <c r="AF110" s="912">
        <v>1738252</v>
      </c>
      <c r="AG110" s="910"/>
      <c r="AH110" s="910"/>
      <c r="AI110" s="910"/>
      <c r="AJ110" s="911"/>
      <c r="AK110" s="912">
        <v>1740336</v>
      </c>
      <c r="AL110" s="910"/>
      <c r="AM110" s="910"/>
      <c r="AN110" s="910"/>
      <c r="AO110" s="911"/>
      <c r="AP110" s="913">
        <v>20.100000000000001</v>
      </c>
      <c r="AQ110" s="914"/>
      <c r="AR110" s="914"/>
      <c r="AS110" s="914"/>
      <c r="AT110" s="915"/>
      <c r="AU110" s="916" t="s">
        <v>75</v>
      </c>
      <c r="AV110" s="917"/>
      <c r="AW110" s="917"/>
      <c r="AX110" s="917"/>
      <c r="AY110" s="917"/>
      <c r="AZ110" s="939" t="s">
        <v>440</v>
      </c>
      <c r="BA110" s="907"/>
      <c r="BB110" s="907"/>
      <c r="BC110" s="907"/>
      <c r="BD110" s="907"/>
      <c r="BE110" s="907"/>
      <c r="BF110" s="907"/>
      <c r="BG110" s="907"/>
      <c r="BH110" s="907"/>
      <c r="BI110" s="907"/>
      <c r="BJ110" s="907"/>
      <c r="BK110" s="907"/>
      <c r="BL110" s="907"/>
      <c r="BM110" s="907"/>
      <c r="BN110" s="907"/>
      <c r="BO110" s="907"/>
      <c r="BP110" s="908"/>
      <c r="BQ110" s="940">
        <v>17267429</v>
      </c>
      <c r="BR110" s="941"/>
      <c r="BS110" s="941"/>
      <c r="BT110" s="941"/>
      <c r="BU110" s="941"/>
      <c r="BV110" s="941">
        <v>16504254</v>
      </c>
      <c r="BW110" s="941"/>
      <c r="BX110" s="941"/>
      <c r="BY110" s="941"/>
      <c r="BZ110" s="941"/>
      <c r="CA110" s="941">
        <v>16477869</v>
      </c>
      <c r="CB110" s="941"/>
      <c r="CC110" s="941"/>
      <c r="CD110" s="941"/>
      <c r="CE110" s="941"/>
      <c r="CF110" s="954">
        <v>190.1</v>
      </c>
      <c r="CG110" s="955"/>
      <c r="CH110" s="955"/>
      <c r="CI110" s="955"/>
      <c r="CJ110" s="955"/>
      <c r="CK110" s="956" t="s">
        <v>441</v>
      </c>
      <c r="CL110" s="957"/>
      <c r="CM110" s="939" t="s">
        <v>442</v>
      </c>
      <c r="CN110" s="907"/>
      <c r="CO110" s="907"/>
      <c r="CP110" s="907"/>
      <c r="CQ110" s="907"/>
      <c r="CR110" s="907"/>
      <c r="CS110" s="907"/>
      <c r="CT110" s="907"/>
      <c r="CU110" s="907"/>
      <c r="CV110" s="907"/>
      <c r="CW110" s="907"/>
      <c r="CX110" s="907"/>
      <c r="CY110" s="907"/>
      <c r="CZ110" s="907"/>
      <c r="DA110" s="907"/>
      <c r="DB110" s="907"/>
      <c r="DC110" s="907"/>
      <c r="DD110" s="907"/>
      <c r="DE110" s="907"/>
      <c r="DF110" s="908"/>
      <c r="DG110" s="940" t="s">
        <v>132</v>
      </c>
      <c r="DH110" s="941"/>
      <c r="DI110" s="941"/>
      <c r="DJ110" s="941"/>
      <c r="DK110" s="941"/>
      <c r="DL110" s="941" t="s">
        <v>443</v>
      </c>
      <c r="DM110" s="941"/>
      <c r="DN110" s="941"/>
      <c r="DO110" s="941"/>
      <c r="DP110" s="941"/>
      <c r="DQ110" s="941" t="s">
        <v>132</v>
      </c>
      <c r="DR110" s="941"/>
      <c r="DS110" s="941"/>
      <c r="DT110" s="941"/>
      <c r="DU110" s="941"/>
      <c r="DV110" s="942" t="s">
        <v>132</v>
      </c>
      <c r="DW110" s="942"/>
      <c r="DX110" s="942"/>
      <c r="DY110" s="942"/>
      <c r="DZ110" s="943"/>
    </row>
    <row r="111" spans="1:131" s="221" customFormat="1" ht="26.25" customHeight="1" x14ac:dyDescent="0.2">
      <c r="A111" s="944" t="s">
        <v>444</v>
      </c>
      <c r="B111" s="945"/>
      <c r="C111" s="945"/>
      <c r="D111" s="945"/>
      <c r="E111" s="945"/>
      <c r="F111" s="945"/>
      <c r="G111" s="945"/>
      <c r="H111" s="945"/>
      <c r="I111" s="945"/>
      <c r="J111" s="945"/>
      <c r="K111" s="945"/>
      <c r="L111" s="945"/>
      <c r="M111" s="945"/>
      <c r="N111" s="945"/>
      <c r="O111" s="945"/>
      <c r="P111" s="945"/>
      <c r="Q111" s="945"/>
      <c r="R111" s="945"/>
      <c r="S111" s="945"/>
      <c r="T111" s="945"/>
      <c r="U111" s="945"/>
      <c r="V111" s="945"/>
      <c r="W111" s="945"/>
      <c r="X111" s="945"/>
      <c r="Y111" s="945"/>
      <c r="Z111" s="946"/>
      <c r="AA111" s="947" t="s">
        <v>445</v>
      </c>
      <c r="AB111" s="948"/>
      <c r="AC111" s="948"/>
      <c r="AD111" s="948"/>
      <c r="AE111" s="949"/>
      <c r="AF111" s="950" t="s">
        <v>446</v>
      </c>
      <c r="AG111" s="948"/>
      <c r="AH111" s="948"/>
      <c r="AI111" s="948"/>
      <c r="AJ111" s="949"/>
      <c r="AK111" s="950" t="s">
        <v>446</v>
      </c>
      <c r="AL111" s="948"/>
      <c r="AM111" s="948"/>
      <c r="AN111" s="948"/>
      <c r="AO111" s="949"/>
      <c r="AP111" s="951" t="s">
        <v>443</v>
      </c>
      <c r="AQ111" s="952"/>
      <c r="AR111" s="952"/>
      <c r="AS111" s="952"/>
      <c r="AT111" s="953"/>
      <c r="AU111" s="918"/>
      <c r="AV111" s="919"/>
      <c r="AW111" s="919"/>
      <c r="AX111" s="919"/>
      <c r="AY111" s="919"/>
      <c r="AZ111" s="932" t="s">
        <v>447</v>
      </c>
      <c r="BA111" s="933"/>
      <c r="BB111" s="933"/>
      <c r="BC111" s="933"/>
      <c r="BD111" s="933"/>
      <c r="BE111" s="933"/>
      <c r="BF111" s="933"/>
      <c r="BG111" s="933"/>
      <c r="BH111" s="933"/>
      <c r="BI111" s="933"/>
      <c r="BJ111" s="933"/>
      <c r="BK111" s="933"/>
      <c r="BL111" s="933"/>
      <c r="BM111" s="933"/>
      <c r="BN111" s="933"/>
      <c r="BO111" s="933"/>
      <c r="BP111" s="934"/>
      <c r="BQ111" s="935" t="s">
        <v>446</v>
      </c>
      <c r="BR111" s="936"/>
      <c r="BS111" s="936"/>
      <c r="BT111" s="936"/>
      <c r="BU111" s="936"/>
      <c r="BV111" s="936" t="s">
        <v>445</v>
      </c>
      <c r="BW111" s="936"/>
      <c r="BX111" s="936"/>
      <c r="BY111" s="936"/>
      <c r="BZ111" s="936"/>
      <c r="CA111" s="936" t="s">
        <v>132</v>
      </c>
      <c r="CB111" s="936"/>
      <c r="CC111" s="936"/>
      <c r="CD111" s="936"/>
      <c r="CE111" s="936"/>
      <c r="CF111" s="930" t="s">
        <v>446</v>
      </c>
      <c r="CG111" s="931"/>
      <c r="CH111" s="931"/>
      <c r="CI111" s="931"/>
      <c r="CJ111" s="931"/>
      <c r="CK111" s="958"/>
      <c r="CL111" s="959"/>
      <c r="CM111" s="932" t="s">
        <v>448</v>
      </c>
      <c r="CN111" s="933"/>
      <c r="CO111" s="933"/>
      <c r="CP111" s="933"/>
      <c r="CQ111" s="933"/>
      <c r="CR111" s="933"/>
      <c r="CS111" s="933"/>
      <c r="CT111" s="933"/>
      <c r="CU111" s="933"/>
      <c r="CV111" s="933"/>
      <c r="CW111" s="933"/>
      <c r="CX111" s="933"/>
      <c r="CY111" s="933"/>
      <c r="CZ111" s="933"/>
      <c r="DA111" s="933"/>
      <c r="DB111" s="933"/>
      <c r="DC111" s="933"/>
      <c r="DD111" s="933"/>
      <c r="DE111" s="933"/>
      <c r="DF111" s="934"/>
      <c r="DG111" s="935" t="s">
        <v>446</v>
      </c>
      <c r="DH111" s="936"/>
      <c r="DI111" s="936"/>
      <c r="DJ111" s="936"/>
      <c r="DK111" s="936"/>
      <c r="DL111" s="936" t="s">
        <v>446</v>
      </c>
      <c r="DM111" s="936"/>
      <c r="DN111" s="936"/>
      <c r="DO111" s="936"/>
      <c r="DP111" s="936"/>
      <c r="DQ111" s="936" t="s">
        <v>446</v>
      </c>
      <c r="DR111" s="936"/>
      <c r="DS111" s="936"/>
      <c r="DT111" s="936"/>
      <c r="DU111" s="936"/>
      <c r="DV111" s="937" t="s">
        <v>449</v>
      </c>
      <c r="DW111" s="937"/>
      <c r="DX111" s="937"/>
      <c r="DY111" s="937"/>
      <c r="DZ111" s="938"/>
    </row>
    <row r="112" spans="1:131" s="221" customFormat="1" ht="26.25" customHeight="1" x14ac:dyDescent="0.2">
      <c r="A112" s="962" t="s">
        <v>450</v>
      </c>
      <c r="B112" s="963"/>
      <c r="C112" s="933" t="s">
        <v>451</v>
      </c>
      <c r="D112" s="933"/>
      <c r="E112" s="933"/>
      <c r="F112" s="933"/>
      <c r="G112" s="933"/>
      <c r="H112" s="933"/>
      <c r="I112" s="933"/>
      <c r="J112" s="933"/>
      <c r="K112" s="933"/>
      <c r="L112" s="933"/>
      <c r="M112" s="933"/>
      <c r="N112" s="933"/>
      <c r="O112" s="933"/>
      <c r="P112" s="933"/>
      <c r="Q112" s="933"/>
      <c r="R112" s="933"/>
      <c r="S112" s="933"/>
      <c r="T112" s="933"/>
      <c r="U112" s="933"/>
      <c r="V112" s="933"/>
      <c r="W112" s="933"/>
      <c r="X112" s="933"/>
      <c r="Y112" s="933"/>
      <c r="Z112" s="934"/>
      <c r="AA112" s="968" t="s">
        <v>132</v>
      </c>
      <c r="AB112" s="969"/>
      <c r="AC112" s="969"/>
      <c r="AD112" s="969"/>
      <c r="AE112" s="970"/>
      <c r="AF112" s="971" t="s">
        <v>443</v>
      </c>
      <c r="AG112" s="969"/>
      <c r="AH112" s="969"/>
      <c r="AI112" s="969"/>
      <c r="AJ112" s="970"/>
      <c r="AK112" s="971" t="s">
        <v>445</v>
      </c>
      <c r="AL112" s="969"/>
      <c r="AM112" s="969"/>
      <c r="AN112" s="969"/>
      <c r="AO112" s="970"/>
      <c r="AP112" s="972" t="s">
        <v>132</v>
      </c>
      <c r="AQ112" s="973"/>
      <c r="AR112" s="973"/>
      <c r="AS112" s="973"/>
      <c r="AT112" s="974"/>
      <c r="AU112" s="918"/>
      <c r="AV112" s="919"/>
      <c r="AW112" s="919"/>
      <c r="AX112" s="919"/>
      <c r="AY112" s="919"/>
      <c r="AZ112" s="932" t="s">
        <v>452</v>
      </c>
      <c r="BA112" s="933"/>
      <c r="BB112" s="933"/>
      <c r="BC112" s="933"/>
      <c r="BD112" s="933"/>
      <c r="BE112" s="933"/>
      <c r="BF112" s="933"/>
      <c r="BG112" s="933"/>
      <c r="BH112" s="933"/>
      <c r="BI112" s="933"/>
      <c r="BJ112" s="933"/>
      <c r="BK112" s="933"/>
      <c r="BL112" s="933"/>
      <c r="BM112" s="933"/>
      <c r="BN112" s="933"/>
      <c r="BO112" s="933"/>
      <c r="BP112" s="934"/>
      <c r="BQ112" s="935">
        <v>12401173</v>
      </c>
      <c r="BR112" s="936"/>
      <c r="BS112" s="936"/>
      <c r="BT112" s="936"/>
      <c r="BU112" s="936"/>
      <c r="BV112" s="936">
        <v>12334633</v>
      </c>
      <c r="BW112" s="936"/>
      <c r="BX112" s="936"/>
      <c r="BY112" s="936"/>
      <c r="BZ112" s="936"/>
      <c r="CA112" s="936">
        <v>12064375</v>
      </c>
      <c r="CB112" s="936"/>
      <c r="CC112" s="936"/>
      <c r="CD112" s="936"/>
      <c r="CE112" s="936"/>
      <c r="CF112" s="930">
        <v>139.19999999999999</v>
      </c>
      <c r="CG112" s="931"/>
      <c r="CH112" s="931"/>
      <c r="CI112" s="931"/>
      <c r="CJ112" s="931"/>
      <c r="CK112" s="958"/>
      <c r="CL112" s="959"/>
      <c r="CM112" s="932" t="s">
        <v>453</v>
      </c>
      <c r="CN112" s="933"/>
      <c r="CO112" s="933"/>
      <c r="CP112" s="933"/>
      <c r="CQ112" s="933"/>
      <c r="CR112" s="933"/>
      <c r="CS112" s="933"/>
      <c r="CT112" s="933"/>
      <c r="CU112" s="933"/>
      <c r="CV112" s="933"/>
      <c r="CW112" s="933"/>
      <c r="CX112" s="933"/>
      <c r="CY112" s="933"/>
      <c r="CZ112" s="933"/>
      <c r="DA112" s="933"/>
      <c r="DB112" s="933"/>
      <c r="DC112" s="933"/>
      <c r="DD112" s="933"/>
      <c r="DE112" s="933"/>
      <c r="DF112" s="934"/>
      <c r="DG112" s="935" t="s">
        <v>445</v>
      </c>
      <c r="DH112" s="936"/>
      <c r="DI112" s="936"/>
      <c r="DJ112" s="936"/>
      <c r="DK112" s="936"/>
      <c r="DL112" s="936" t="s">
        <v>443</v>
      </c>
      <c r="DM112" s="936"/>
      <c r="DN112" s="936"/>
      <c r="DO112" s="936"/>
      <c r="DP112" s="936"/>
      <c r="DQ112" s="936" t="s">
        <v>443</v>
      </c>
      <c r="DR112" s="936"/>
      <c r="DS112" s="936"/>
      <c r="DT112" s="936"/>
      <c r="DU112" s="936"/>
      <c r="DV112" s="937" t="s">
        <v>443</v>
      </c>
      <c r="DW112" s="937"/>
      <c r="DX112" s="937"/>
      <c r="DY112" s="937"/>
      <c r="DZ112" s="938"/>
    </row>
    <row r="113" spans="1:130" s="221" customFormat="1" ht="26.25" customHeight="1" x14ac:dyDescent="0.2">
      <c r="A113" s="964"/>
      <c r="B113" s="965"/>
      <c r="C113" s="933" t="s">
        <v>454</v>
      </c>
      <c r="D113" s="933"/>
      <c r="E113" s="933"/>
      <c r="F113" s="933"/>
      <c r="G113" s="933"/>
      <c r="H113" s="933"/>
      <c r="I113" s="933"/>
      <c r="J113" s="933"/>
      <c r="K113" s="933"/>
      <c r="L113" s="933"/>
      <c r="M113" s="933"/>
      <c r="N113" s="933"/>
      <c r="O113" s="933"/>
      <c r="P113" s="933"/>
      <c r="Q113" s="933"/>
      <c r="R113" s="933"/>
      <c r="S113" s="933"/>
      <c r="T113" s="933"/>
      <c r="U113" s="933"/>
      <c r="V113" s="933"/>
      <c r="W113" s="933"/>
      <c r="X113" s="933"/>
      <c r="Y113" s="933"/>
      <c r="Z113" s="934"/>
      <c r="AA113" s="947">
        <v>799074</v>
      </c>
      <c r="AB113" s="948"/>
      <c r="AC113" s="948"/>
      <c r="AD113" s="948"/>
      <c r="AE113" s="949"/>
      <c r="AF113" s="950">
        <v>790696</v>
      </c>
      <c r="AG113" s="948"/>
      <c r="AH113" s="948"/>
      <c r="AI113" s="948"/>
      <c r="AJ113" s="949"/>
      <c r="AK113" s="950">
        <v>749763</v>
      </c>
      <c r="AL113" s="948"/>
      <c r="AM113" s="948"/>
      <c r="AN113" s="948"/>
      <c r="AO113" s="949"/>
      <c r="AP113" s="951">
        <v>8.6</v>
      </c>
      <c r="AQ113" s="952"/>
      <c r="AR113" s="952"/>
      <c r="AS113" s="952"/>
      <c r="AT113" s="953"/>
      <c r="AU113" s="918"/>
      <c r="AV113" s="919"/>
      <c r="AW113" s="919"/>
      <c r="AX113" s="919"/>
      <c r="AY113" s="919"/>
      <c r="AZ113" s="932" t="s">
        <v>455</v>
      </c>
      <c r="BA113" s="933"/>
      <c r="BB113" s="933"/>
      <c r="BC113" s="933"/>
      <c r="BD113" s="933"/>
      <c r="BE113" s="933"/>
      <c r="BF113" s="933"/>
      <c r="BG113" s="933"/>
      <c r="BH113" s="933"/>
      <c r="BI113" s="933"/>
      <c r="BJ113" s="933"/>
      <c r="BK113" s="933"/>
      <c r="BL113" s="933"/>
      <c r="BM113" s="933"/>
      <c r="BN113" s="933"/>
      <c r="BO113" s="933"/>
      <c r="BP113" s="934"/>
      <c r="BQ113" s="935">
        <v>480721</v>
      </c>
      <c r="BR113" s="936"/>
      <c r="BS113" s="936"/>
      <c r="BT113" s="936"/>
      <c r="BU113" s="936"/>
      <c r="BV113" s="936">
        <v>464957</v>
      </c>
      <c r="BW113" s="936"/>
      <c r="BX113" s="936"/>
      <c r="BY113" s="936"/>
      <c r="BZ113" s="936"/>
      <c r="CA113" s="936">
        <v>580938</v>
      </c>
      <c r="CB113" s="936"/>
      <c r="CC113" s="936"/>
      <c r="CD113" s="936"/>
      <c r="CE113" s="936"/>
      <c r="CF113" s="930">
        <v>6.7</v>
      </c>
      <c r="CG113" s="931"/>
      <c r="CH113" s="931"/>
      <c r="CI113" s="931"/>
      <c r="CJ113" s="931"/>
      <c r="CK113" s="958"/>
      <c r="CL113" s="959"/>
      <c r="CM113" s="932" t="s">
        <v>456</v>
      </c>
      <c r="CN113" s="933"/>
      <c r="CO113" s="933"/>
      <c r="CP113" s="933"/>
      <c r="CQ113" s="933"/>
      <c r="CR113" s="933"/>
      <c r="CS113" s="933"/>
      <c r="CT113" s="933"/>
      <c r="CU113" s="933"/>
      <c r="CV113" s="933"/>
      <c r="CW113" s="933"/>
      <c r="CX113" s="933"/>
      <c r="CY113" s="933"/>
      <c r="CZ113" s="933"/>
      <c r="DA113" s="933"/>
      <c r="DB113" s="933"/>
      <c r="DC113" s="933"/>
      <c r="DD113" s="933"/>
      <c r="DE113" s="933"/>
      <c r="DF113" s="934"/>
      <c r="DG113" s="968" t="s">
        <v>443</v>
      </c>
      <c r="DH113" s="969"/>
      <c r="DI113" s="969"/>
      <c r="DJ113" s="969"/>
      <c r="DK113" s="970"/>
      <c r="DL113" s="971" t="s">
        <v>132</v>
      </c>
      <c r="DM113" s="969"/>
      <c r="DN113" s="969"/>
      <c r="DO113" s="969"/>
      <c r="DP113" s="970"/>
      <c r="DQ113" s="971" t="s">
        <v>449</v>
      </c>
      <c r="DR113" s="969"/>
      <c r="DS113" s="969"/>
      <c r="DT113" s="969"/>
      <c r="DU113" s="970"/>
      <c r="DV113" s="972" t="s">
        <v>132</v>
      </c>
      <c r="DW113" s="973"/>
      <c r="DX113" s="973"/>
      <c r="DY113" s="973"/>
      <c r="DZ113" s="974"/>
    </row>
    <row r="114" spans="1:130" s="221" customFormat="1" ht="26.25" customHeight="1" x14ac:dyDescent="0.2">
      <c r="A114" s="964"/>
      <c r="B114" s="965"/>
      <c r="C114" s="933" t="s">
        <v>457</v>
      </c>
      <c r="D114" s="933"/>
      <c r="E114" s="933"/>
      <c r="F114" s="933"/>
      <c r="G114" s="933"/>
      <c r="H114" s="933"/>
      <c r="I114" s="933"/>
      <c r="J114" s="933"/>
      <c r="K114" s="933"/>
      <c r="L114" s="933"/>
      <c r="M114" s="933"/>
      <c r="N114" s="933"/>
      <c r="O114" s="933"/>
      <c r="P114" s="933"/>
      <c r="Q114" s="933"/>
      <c r="R114" s="933"/>
      <c r="S114" s="933"/>
      <c r="T114" s="933"/>
      <c r="U114" s="933"/>
      <c r="V114" s="933"/>
      <c r="W114" s="933"/>
      <c r="X114" s="933"/>
      <c r="Y114" s="933"/>
      <c r="Z114" s="934"/>
      <c r="AA114" s="968">
        <v>159810</v>
      </c>
      <c r="AB114" s="969"/>
      <c r="AC114" s="969"/>
      <c r="AD114" s="969"/>
      <c r="AE114" s="970"/>
      <c r="AF114" s="971">
        <v>137429</v>
      </c>
      <c r="AG114" s="969"/>
      <c r="AH114" s="969"/>
      <c r="AI114" s="969"/>
      <c r="AJ114" s="970"/>
      <c r="AK114" s="971">
        <v>122363</v>
      </c>
      <c r="AL114" s="969"/>
      <c r="AM114" s="969"/>
      <c r="AN114" s="969"/>
      <c r="AO114" s="970"/>
      <c r="AP114" s="972">
        <v>1.4</v>
      </c>
      <c r="AQ114" s="973"/>
      <c r="AR114" s="973"/>
      <c r="AS114" s="973"/>
      <c r="AT114" s="974"/>
      <c r="AU114" s="918"/>
      <c r="AV114" s="919"/>
      <c r="AW114" s="919"/>
      <c r="AX114" s="919"/>
      <c r="AY114" s="919"/>
      <c r="AZ114" s="932" t="s">
        <v>458</v>
      </c>
      <c r="BA114" s="933"/>
      <c r="BB114" s="933"/>
      <c r="BC114" s="933"/>
      <c r="BD114" s="933"/>
      <c r="BE114" s="933"/>
      <c r="BF114" s="933"/>
      <c r="BG114" s="933"/>
      <c r="BH114" s="933"/>
      <c r="BI114" s="933"/>
      <c r="BJ114" s="933"/>
      <c r="BK114" s="933"/>
      <c r="BL114" s="933"/>
      <c r="BM114" s="933"/>
      <c r="BN114" s="933"/>
      <c r="BO114" s="933"/>
      <c r="BP114" s="934"/>
      <c r="BQ114" s="935" t="s">
        <v>132</v>
      </c>
      <c r="BR114" s="936"/>
      <c r="BS114" s="936"/>
      <c r="BT114" s="936"/>
      <c r="BU114" s="936"/>
      <c r="BV114" s="936" t="s">
        <v>132</v>
      </c>
      <c r="BW114" s="936"/>
      <c r="BX114" s="936"/>
      <c r="BY114" s="936"/>
      <c r="BZ114" s="936"/>
      <c r="CA114" s="936">
        <v>107397</v>
      </c>
      <c r="CB114" s="936"/>
      <c r="CC114" s="936"/>
      <c r="CD114" s="936"/>
      <c r="CE114" s="936"/>
      <c r="CF114" s="930">
        <v>1.2</v>
      </c>
      <c r="CG114" s="931"/>
      <c r="CH114" s="931"/>
      <c r="CI114" s="931"/>
      <c r="CJ114" s="931"/>
      <c r="CK114" s="958"/>
      <c r="CL114" s="959"/>
      <c r="CM114" s="932" t="s">
        <v>459</v>
      </c>
      <c r="CN114" s="933"/>
      <c r="CO114" s="933"/>
      <c r="CP114" s="933"/>
      <c r="CQ114" s="933"/>
      <c r="CR114" s="933"/>
      <c r="CS114" s="933"/>
      <c r="CT114" s="933"/>
      <c r="CU114" s="933"/>
      <c r="CV114" s="933"/>
      <c r="CW114" s="933"/>
      <c r="CX114" s="933"/>
      <c r="CY114" s="933"/>
      <c r="CZ114" s="933"/>
      <c r="DA114" s="933"/>
      <c r="DB114" s="933"/>
      <c r="DC114" s="933"/>
      <c r="DD114" s="933"/>
      <c r="DE114" s="933"/>
      <c r="DF114" s="934"/>
      <c r="DG114" s="968" t="s">
        <v>443</v>
      </c>
      <c r="DH114" s="969"/>
      <c r="DI114" s="969"/>
      <c r="DJ114" s="969"/>
      <c r="DK114" s="970"/>
      <c r="DL114" s="971" t="s">
        <v>449</v>
      </c>
      <c r="DM114" s="969"/>
      <c r="DN114" s="969"/>
      <c r="DO114" s="969"/>
      <c r="DP114" s="970"/>
      <c r="DQ114" s="971" t="s">
        <v>445</v>
      </c>
      <c r="DR114" s="969"/>
      <c r="DS114" s="969"/>
      <c r="DT114" s="969"/>
      <c r="DU114" s="970"/>
      <c r="DV114" s="972" t="s">
        <v>443</v>
      </c>
      <c r="DW114" s="973"/>
      <c r="DX114" s="973"/>
      <c r="DY114" s="973"/>
      <c r="DZ114" s="974"/>
    </row>
    <row r="115" spans="1:130" s="221" customFormat="1" ht="26.25" customHeight="1" x14ac:dyDescent="0.2">
      <c r="A115" s="964"/>
      <c r="B115" s="965"/>
      <c r="C115" s="933" t="s">
        <v>460</v>
      </c>
      <c r="D115" s="933"/>
      <c r="E115" s="933"/>
      <c r="F115" s="933"/>
      <c r="G115" s="933"/>
      <c r="H115" s="933"/>
      <c r="I115" s="933"/>
      <c r="J115" s="933"/>
      <c r="K115" s="933"/>
      <c r="L115" s="933"/>
      <c r="M115" s="933"/>
      <c r="N115" s="933"/>
      <c r="O115" s="933"/>
      <c r="P115" s="933"/>
      <c r="Q115" s="933"/>
      <c r="R115" s="933"/>
      <c r="S115" s="933"/>
      <c r="T115" s="933"/>
      <c r="U115" s="933"/>
      <c r="V115" s="933"/>
      <c r="W115" s="933"/>
      <c r="X115" s="933"/>
      <c r="Y115" s="933"/>
      <c r="Z115" s="934"/>
      <c r="AA115" s="947">
        <v>114</v>
      </c>
      <c r="AB115" s="948"/>
      <c r="AC115" s="948"/>
      <c r="AD115" s="948"/>
      <c r="AE115" s="949"/>
      <c r="AF115" s="950">
        <v>16</v>
      </c>
      <c r="AG115" s="948"/>
      <c r="AH115" s="948"/>
      <c r="AI115" s="948"/>
      <c r="AJ115" s="949"/>
      <c r="AK115" s="950" t="s">
        <v>449</v>
      </c>
      <c r="AL115" s="948"/>
      <c r="AM115" s="948"/>
      <c r="AN115" s="948"/>
      <c r="AO115" s="949"/>
      <c r="AP115" s="951" t="s">
        <v>132</v>
      </c>
      <c r="AQ115" s="952"/>
      <c r="AR115" s="952"/>
      <c r="AS115" s="952"/>
      <c r="AT115" s="953"/>
      <c r="AU115" s="918"/>
      <c r="AV115" s="919"/>
      <c r="AW115" s="919"/>
      <c r="AX115" s="919"/>
      <c r="AY115" s="919"/>
      <c r="AZ115" s="932" t="s">
        <v>461</v>
      </c>
      <c r="BA115" s="933"/>
      <c r="BB115" s="933"/>
      <c r="BC115" s="933"/>
      <c r="BD115" s="933"/>
      <c r="BE115" s="933"/>
      <c r="BF115" s="933"/>
      <c r="BG115" s="933"/>
      <c r="BH115" s="933"/>
      <c r="BI115" s="933"/>
      <c r="BJ115" s="933"/>
      <c r="BK115" s="933"/>
      <c r="BL115" s="933"/>
      <c r="BM115" s="933"/>
      <c r="BN115" s="933"/>
      <c r="BO115" s="933"/>
      <c r="BP115" s="934"/>
      <c r="BQ115" s="935" t="s">
        <v>449</v>
      </c>
      <c r="BR115" s="936"/>
      <c r="BS115" s="936"/>
      <c r="BT115" s="936"/>
      <c r="BU115" s="936"/>
      <c r="BV115" s="936" t="s">
        <v>443</v>
      </c>
      <c r="BW115" s="936"/>
      <c r="BX115" s="936"/>
      <c r="BY115" s="936"/>
      <c r="BZ115" s="936"/>
      <c r="CA115" s="936" t="s">
        <v>445</v>
      </c>
      <c r="CB115" s="936"/>
      <c r="CC115" s="936"/>
      <c r="CD115" s="936"/>
      <c r="CE115" s="936"/>
      <c r="CF115" s="930" t="s">
        <v>132</v>
      </c>
      <c r="CG115" s="931"/>
      <c r="CH115" s="931"/>
      <c r="CI115" s="931"/>
      <c r="CJ115" s="931"/>
      <c r="CK115" s="958"/>
      <c r="CL115" s="959"/>
      <c r="CM115" s="932" t="s">
        <v>462</v>
      </c>
      <c r="CN115" s="933"/>
      <c r="CO115" s="933"/>
      <c r="CP115" s="933"/>
      <c r="CQ115" s="933"/>
      <c r="CR115" s="933"/>
      <c r="CS115" s="933"/>
      <c r="CT115" s="933"/>
      <c r="CU115" s="933"/>
      <c r="CV115" s="933"/>
      <c r="CW115" s="933"/>
      <c r="CX115" s="933"/>
      <c r="CY115" s="933"/>
      <c r="CZ115" s="933"/>
      <c r="DA115" s="933"/>
      <c r="DB115" s="933"/>
      <c r="DC115" s="933"/>
      <c r="DD115" s="933"/>
      <c r="DE115" s="933"/>
      <c r="DF115" s="934"/>
      <c r="DG115" s="968" t="s">
        <v>443</v>
      </c>
      <c r="DH115" s="969"/>
      <c r="DI115" s="969"/>
      <c r="DJ115" s="969"/>
      <c r="DK115" s="970"/>
      <c r="DL115" s="971" t="s">
        <v>446</v>
      </c>
      <c r="DM115" s="969"/>
      <c r="DN115" s="969"/>
      <c r="DO115" s="969"/>
      <c r="DP115" s="970"/>
      <c r="DQ115" s="971" t="s">
        <v>132</v>
      </c>
      <c r="DR115" s="969"/>
      <c r="DS115" s="969"/>
      <c r="DT115" s="969"/>
      <c r="DU115" s="970"/>
      <c r="DV115" s="972" t="s">
        <v>132</v>
      </c>
      <c r="DW115" s="973"/>
      <c r="DX115" s="973"/>
      <c r="DY115" s="973"/>
      <c r="DZ115" s="974"/>
    </row>
    <row r="116" spans="1:130" s="221" customFormat="1" ht="26.25" customHeight="1" x14ac:dyDescent="0.2">
      <c r="A116" s="966"/>
      <c r="B116" s="967"/>
      <c r="C116" s="975" t="s">
        <v>463</v>
      </c>
      <c r="D116" s="975"/>
      <c r="E116" s="975"/>
      <c r="F116" s="975"/>
      <c r="G116" s="975"/>
      <c r="H116" s="975"/>
      <c r="I116" s="975"/>
      <c r="J116" s="975"/>
      <c r="K116" s="975"/>
      <c r="L116" s="975"/>
      <c r="M116" s="975"/>
      <c r="N116" s="975"/>
      <c r="O116" s="975"/>
      <c r="P116" s="975"/>
      <c r="Q116" s="975"/>
      <c r="R116" s="975"/>
      <c r="S116" s="975"/>
      <c r="T116" s="975"/>
      <c r="U116" s="975"/>
      <c r="V116" s="975"/>
      <c r="W116" s="975"/>
      <c r="X116" s="975"/>
      <c r="Y116" s="975"/>
      <c r="Z116" s="976"/>
      <c r="AA116" s="968" t="s">
        <v>132</v>
      </c>
      <c r="AB116" s="969"/>
      <c r="AC116" s="969"/>
      <c r="AD116" s="969"/>
      <c r="AE116" s="970"/>
      <c r="AF116" s="971" t="s">
        <v>132</v>
      </c>
      <c r="AG116" s="969"/>
      <c r="AH116" s="969"/>
      <c r="AI116" s="969"/>
      <c r="AJ116" s="970"/>
      <c r="AK116" s="971" t="s">
        <v>445</v>
      </c>
      <c r="AL116" s="969"/>
      <c r="AM116" s="969"/>
      <c r="AN116" s="969"/>
      <c r="AO116" s="970"/>
      <c r="AP116" s="972" t="s">
        <v>443</v>
      </c>
      <c r="AQ116" s="973"/>
      <c r="AR116" s="973"/>
      <c r="AS116" s="973"/>
      <c r="AT116" s="974"/>
      <c r="AU116" s="918"/>
      <c r="AV116" s="919"/>
      <c r="AW116" s="919"/>
      <c r="AX116" s="919"/>
      <c r="AY116" s="919"/>
      <c r="AZ116" s="977" t="s">
        <v>464</v>
      </c>
      <c r="BA116" s="978"/>
      <c r="BB116" s="978"/>
      <c r="BC116" s="978"/>
      <c r="BD116" s="978"/>
      <c r="BE116" s="978"/>
      <c r="BF116" s="978"/>
      <c r="BG116" s="978"/>
      <c r="BH116" s="978"/>
      <c r="BI116" s="978"/>
      <c r="BJ116" s="978"/>
      <c r="BK116" s="978"/>
      <c r="BL116" s="978"/>
      <c r="BM116" s="978"/>
      <c r="BN116" s="978"/>
      <c r="BO116" s="978"/>
      <c r="BP116" s="979"/>
      <c r="BQ116" s="935" t="s">
        <v>132</v>
      </c>
      <c r="BR116" s="936"/>
      <c r="BS116" s="936"/>
      <c r="BT116" s="936"/>
      <c r="BU116" s="936"/>
      <c r="BV116" s="936" t="s">
        <v>446</v>
      </c>
      <c r="BW116" s="936"/>
      <c r="BX116" s="936"/>
      <c r="BY116" s="936"/>
      <c r="BZ116" s="936"/>
      <c r="CA116" s="936" t="s">
        <v>446</v>
      </c>
      <c r="CB116" s="936"/>
      <c r="CC116" s="936"/>
      <c r="CD116" s="936"/>
      <c r="CE116" s="936"/>
      <c r="CF116" s="930" t="s">
        <v>443</v>
      </c>
      <c r="CG116" s="931"/>
      <c r="CH116" s="931"/>
      <c r="CI116" s="931"/>
      <c r="CJ116" s="931"/>
      <c r="CK116" s="958"/>
      <c r="CL116" s="959"/>
      <c r="CM116" s="932" t="s">
        <v>465</v>
      </c>
      <c r="CN116" s="933"/>
      <c r="CO116" s="933"/>
      <c r="CP116" s="933"/>
      <c r="CQ116" s="933"/>
      <c r="CR116" s="933"/>
      <c r="CS116" s="933"/>
      <c r="CT116" s="933"/>
      <c r="CU116" s="933"/>
      <c r="CV116" s="933"/>
      <c r="CW116" s="933"/>
      <c r="CX116" s="933"/>
      <c r="CY116" s="933"/>
      <c r="CZ116" s="933"/>
      <c r="DA116" s="933"/>
      <c r="DB116" s="933"/>
      <c r="DC116" s="933"/>
      <c r="DD116" s="933"/>
      <c r="DE116" s="933"/>
      <c r="DF116" s="934"/>
      <c r="DG116" s="968" t="s">
        <v>132</v>
      </c>
      <c r="DH116" s="969"/>
      <c r="DI116" s="969"/>
      <c r="DJ116" s="969"/>
      <c r="DK116" s="970"/>
      <c r="DL116" s="971" t="s">
        <v>446</v>
      </c>
      <c r="DM116" s="969"/>
      <c r="DN116" s="969"/>
      <c r="DO116" s="969"/>
      <c r="DP116" s="970"/>
      <c r="DQ116" s="971" t="s">
        <v>445</v>
      </c>
      <c r="DR116" s="969"/>
      <c r="DS116" s="969"/>
      <c r="DT116" s="969"/>
      <c r="DU116" s="970"/>
      <c r="DV116" s="972" t="s">
        <v>449</v>
      </c>
      <c r="DW116" s="973"/>
      <c r="DX116" s="973"/>
      <c r="DY116" s="973"/>
      <c r="DZ116" s="974"/>
    </row>
    <row r="117" spans="1:130" s="221" customFormat="1" ht="26.25" customHeight="1" x14ac:dyDescent="0.2">
      <c r="A117" s="922" t="s">
        <v>192</v>
      </c>
      <c r="B117" s="903"/>
      <c r="C117" s="903"/>
      <c r="D117" s="903"/>
      <c r="E117" s="903"/>
      <c r="F117" s="903"/>
      <c r="G117" s="903"/>
      <c r="H117" s="903"/>
      <c r="I117" s="903"/>
      <c r="J117" s="903"/>
      <c r="K117" s="903"/>
      <c r="L117" s="903"/>
      <c r="M117" s="903"/>
      <c r="N117" s="903"/>
      <c r="O117" s="903"/>
      <c r="P117" s="903"/>
      <c r="Q117" s="903"/>
      <c r="R117" s="903"/>
      <c r="S117" s="903"/>
      <c r="T117" s="903"/>
      <c r="U117" s="903"/>
      <c r="V117" s="903"/>
      <c r="W117" s="903"/>
      <c r="X117" s="903"/>
      <c r="Y117" s="987" t="s">
        <v>466</v>
      </c>
      <c r="Z117" s="904"/>
      <c r="AA117" s="988">
        <v>2611193</v>
      </c>
      <c r="AB117" s="989"/>
      <c r="AC117" s="989"/>
      <c r="AD117" s="989"/>
      <c r="AE117" s="990"/>
      <c r="AF117" s="991">
        <v>2666393</v>
      </c>
      <c r="AG117" s="989"/>
      <c r="AH117" s="989"/>
      <c r="AI117" s="989"/>
      <c r="AJ117" s="990"/>
      <c r="AK117" s="991">
        <v>2612462</v>
      </c>
      <c r="AL117" s="989"/>
      <c r="AM117" s="989"/>
      <c r="AN117" s="989"/>
      <c r="AO117" s="990"/>
      <c r="AP117" s="992"/>
      <c r="AQ117" s="993"/>
      <c r="AR117" s="993"/>
      <c r="AS117" s="993"/>
      <c r="AT117" s="994"/>
      <c r="AU117" s="918"/>
      <c r="AV117" s="919"/>
      <c r="AW117" s="919"/>
      <c r="AX117" s="919"/>
      <c r="AY117" s="919"/>
      <c r="AZ117" s="984" t="s">
        <v>467</v>
      </c>
      <c r="BA117" s="985"/>
      <c r="BB117" s="985"/>
      <c r="BC117" s="985"/>
      <c r="BD117" s="985"/>
      <c r="BE117" s="985"/>
      <c r="BF117" s="985"/>
      <c r="BG117" s="985"/>
      <c r="BH117" s="985"/>
      <c r="BI117" s="985"/>
      <c r="BJ117" s="985"/>
      <c r="BK117" s="985"/>
      <c r="BL117" s="985"/>
      <c r="BM117" s="985"/>
      <c r="BN117" s="985"/>
      <c r="BO117" s="985"/>
      <c r="BP117" s="986"/>
      <c r="BQ117" s="935" t="s">
        <v>132</v>
      </c>
      <c r="BR117" s="936"/>
      <c r="BS117" s="936"/>
      <c r="BT117" s="936"/>
      <c r="BU117" s="936"/>
      <c r="BV117" s="936" t="s">
        <v>446</v>
      </c>
      <c r="BW117" s="936"/>
      <c r="BX117" s="936"/>
      <c r="BY117" s="936"/>
      <c r="BZ117" s="936"/>
      <c r="CA117" s="936" t="s">
        <v>132</v>
      </c>
      <c r="CB117" s="936"/>
      <c r="CC117" s="936"/>
      <c r="CD117" s="936"/>
      <c r="CE117" s="936"/>
      <c r="CF117" s="930" t="s">
        <v>132</v>
      </c>
      <c r="CG117" s="931"/>
      <c r="CH117" s="931"/>
      <c r="CI117" s="931"/>
      <c r="CJ117" s="931"/>
      <c r="CK117" s="958"/>
      <c r="CL117" s="959"/>
      <c r="CM117" s="932" t="s">
        <v>468</v>
      </c>
      <c r="CN117" s="933"/>
      <c r="CO117" s="933"/>
      <c r="CP117" s="933"/>
      <c r="CQ117" s="933"/>
      <c r="CR117" s="933"/>
      <c r="CS117" s="933"/>
      <c r="CT117" s="933"/>
      <c r="CU117" s="933"/>
      <c r="CV117" s="933"/>
      <c r="CW117" s="933"/>
      <c r="CX117" s="933"/>
      <c r="CY117" s="933"/>
      <c r="CZ117" s="933"/>
      <c r="DA117" s="933"/>
      <c r="DB117" s="933"/>
      <c r="DC117" s="933"/>
      <c r="DD117" s="933"/>
      <c r="DE117" s="933"/>
      <c r="DF117" s="934"/>
      <c r="DG117" s="968" t="s">
        <v>446</v>
      </c>
      <c r="DH117" s="969"/>
      <c r="DI117" s="969"/>
      <c r="DJ117" s="969"/>
      <c r="DK117" s="970"/>
      <c r="DL117" s="971" t="s">
        <v>446</v>
      </c>
      <c r="DM117" s="969"/>
      <c r="DN117" s="969"/>
      <c r="DO117" s="969"/>
      <c r="DP117" s="970"/>
      <c r="DQ117" s="971" t="s">
        <v>446</v>
      </c>
      <c r="DR117" s="969"/>
      <c r="DS117" s="969"/>
      <c r="DT117" s="969"/>
      <c r="DU117" s="970"/>
      <c r="DV117" s="972" t="s">
        <v>446</v>
      </c>
      <c r="DW117" s="973"/>
      <c r="DX117" s="973"/>
      <c r="DY117" s="973"/>
      <c r="DZ117" s="974"/>
    </row>
    <row r="118" spans="1:130" s="221" customFormat="1" ht="26.25" customHeight="1" x14ac:dyDescent="0.2">
      <c r="A118" s="922" t="s">
        <v>438</v>
      </c>
      <c r="B118" s="903"/>
      <c r="C118" s="903"/>
      <c r="D118" s="903"/>
      <c r="E118" s="903"/>
      <c r="F118" s="903"/>
      <c r="G118" s="903"/>
      <c r="H118" s="903"/>
      <c r="I118" s="903"/>
      <c r="J118" s="903"/>
      <c r="K118" s="903"/>
      <c r="L118" s="903"/>
      <c r="M118" s="903"/>
      <c r="N118" s="903"/>
      <c r="O118" s="903"/>
      <c r="P118" s="903"/>
      <c r="Q118" s="903"/>
      <c r="R118" s="903"/>
      <c r="S118" s="903"/>
      <c r="T118" s="903"/>
      <c r="U118" s="903"/>
      <c r="V118" s="903"/>
      <c r="W118" s="903"/>
      <c r="X118" s="903"/>
      <c r="Y118" s="903"/>
      <c r="Z118" s="904"/>
      <c r="AA118" s="902" t="s">
        <v>435</v>
      </c>
      <c r="AB118" s="903"/>
      <c r="AC118" s="903"/>
      <c r="AD118" s="903"/>
      <c r="AE118" s="904"/>
      <c r="AF118" s="902" t="s">
        <v>436</v>
      </c>
      <c r="AG118" s="903"/>
      <c r="AH118" s="903"/>
      <c r="AI118" s="903"/>
      <c r="AJ118" s="904"/>
      <c r="AK118" s="902" t="s">
        <v>311</v>
      </c>
      <c r="AL118" s="903"/>
      <c r="AM118" s="903"/>
      <c r="AN118" s="903"/>
      <c r="AO118" s="904"/>
      <c r="AP118" s="980" t="s">
        <v>437</v>
      </c>
      <c r="AQ118" s="981"/>
      <c r="AR118" s="981"/>
      <c r="AS118" s="981"/>
      <c r="AT118" s="982"/>
      <c r="AU118" s="918"/>
      <c r="AV118" s="919"/>
      <c r="AW118" s="919"/>
      <c r="AX118" s="919"/>
      <c r="AY118" s="919"/>
      <c r="AZ118" s="983" t="s">
        <v>469</v>
      </c>
      <c r="BA118" s="975"/>
      <c r="BB118" s="975"/>
      <c r="BC118" s="975"/>
      <c r="BD118" s="975"/>
      <c r="BE118" s="975"/>
      <c r="BF118" s="975"/>
      <c r="BG118" s="975"/>
      <c r="BH118" s="975"/>
      <c r="BI118" s="975"/>
      <c r="BJ118" s="975"/>
      <c r="BK118" s="975"/>
      <c r="BL118" s="975"/>
      <c r="BM118" s="975"/>
      <c r="BN118" s="975"/>
      <c r="BO118" s="975"/>
      <c r="BP118" s="976"/>
      <c r="BQ118" s="1009" t="s">
        <v>446</v>
      </c>
      <c r="BR118" s="1010"/>
      <c r="BS118" s="1010"/>
      <c r="BT118" s="1010"/>
      <c r="BU118" s="1010"/>
      <c r="BV118" s="1010" t="s">
        <v>446</v>
      </c>
      <c r="BW118" s="1010"/>
      <c r="BX118" s="1010"/>
      <c r="BY118" s="1010"/>
      <c r="BZ118" s="1010"/>
      <c r="CA118" s="1010" t="s">
        <v>132</v>
      </c>
      <c r="CB118" s="1010"/>
      <c r="CC118" s="1010"/>
      <c r="CD118" s="1010"/>
      <c r="CE118" s="1010"/>
      <c r="CF118" s="930" t="s">
        <v>132</v>
      </c>
      <c r="CG118" s="931"/>
      <c r="CH118" s="931"/>
      <c r="CI118" s="931"/>
      <c r="CJ118" s="931"/>
      <c r="CK118" s="958"/>
      <c r="CL118" s="959"/>
      <c r="CM118" s="932" t="s">
        <v>470</v>
      </c>
      <c r="CN118" s="933"/>
      <c r="CO118" s="933"/>
      <c r="CP118" s="933"/>
      <c r="CQ118" s="933"/>
      <c r="CR118" s="933"/>
      <c r="CS118" s="933"/>
      <c r="CT118" s="933"/>
      <c r="CU118" s="933"/>
      <c r="CV118" s="933"/>
      <c r="CW118" s="933"/>
      <c r="CX118" s="933"/>
      <c r="CY118" s="933"/>
      <c r="CZ118" s="933"/>
      <c r="DA118" s="933"/>
      <c r="DB118" s="933"/>
      <c r="DC118" s="933"/>
      <c r="DD118" s="933"/>
      <c r="DE118" s="933"/>
      <c r="DF118" s="934"/>
      <c r="DG118" s="968" t="s">
        <v>445</v>
      </c>
      <c r="DH118" s="969"/>
      <c r="DI118" s="969"/>
      <c r="DJ118" s="969"/>
      <c r="DK118" s="970"/>
      <c r="DL118" s="971" t="s">
        <v>446</v>
      </c>
      <c r="DM118" s="969"/>
      <c r="DN118" s="969"/>
      <c r="DO118" s="969"/>
      <c r="DP118" s="970"/>
      <c r="DQ118" s="971" t="s">
        <v>132</v>
      </c>
      <c r="DR118" s="969"/>
      <c r="DS118" s="969"/>
      <c r="DT118" s="969"/>
      <c r="DU118" s="970"/>
      <c r="DV118" s="972" t="s">
        <v>445</v>
      </c>
      <c r="DW118" s="973"/>
      <c r="DX118" s="973"/>
      <c r="DY118" s="973"/>
      <c r="DZ118" s="974"/>
    </row>
    <row r="119" spans="1:130" s="221" customFormat="1" ht="26.25" customHeight="1" x14ac:dyDescent="0.2">
      <c r="A119" s="1072" t="s">
        <v>441</v>
      </c>
      <c r="B119" s="957"/>
      <c r="C119" s="939" t="s">
        <v>442</v>
      </c>
      <c r="D119" s="907"/>
      <c r="E119" s="907"/>
      <c r="F119" s="907"/>
      <c r="G119" s="907"/>
      <c r="H119" s="907"/>
      <c r="I119" s="907"/>
      <c r="J119" s="907"/>
      <c r="K119" s="907"/>
      <c r="L119" s="907"/>
      <c r="M119" s="907"/>
      <c r="N119" s="907"/>
      <c r="O119" s="907"/>
      <c r="P119" s="907"/>
      <c r="Q119" s="907"/>
      <c r="R119" s="907"/>
      <c r="S119" s="907"/>
      <c r="T119" s="907"/>
      <c r="U119" s="907"/>
      <c r="V119" s="907"/>
      <c r="W119" s="907"/>
      <c r="X119" s="907"/>
      <c r="Y119" s="907"/>
      <c r="Z119" s="908"/>
      <c r="AA119" s="909" t="s">
        <v>445</v>
      </c>
      <c r="AB119" s="910"/>
      <c r="AC119" s="910"/>
      <c r="AD119" s="910"/>
      <c r="AE119" s="911"/>
      <c r="AF119" s="912" t="s">
        <v>445</v>
      </c>
      <c r="AG119" s="910"/>
      <c r="AH119" s="910"/>
      <c r="AI119" s="910"/>
      <c r="AJ119" s="911"/>
      <c r="AK119" s="912" t="s">
        <v>445</v>
      </c>
      <c r="AL119" s="910"/>
      <c r="AM119" s="910"/>
      <c r="AN119" s="910"/>
      <c r="AO119" s="911"/>
      <c r="AP119" s="913" t="s">
        <v>132</v>
      </c>
      <c r="AQ119" s="914"/>
      <c r="AR119" s="914"/>
      <c r="AS119" s="914"/>
      <c r="AT119" s="915"/>
      <c r="AU119" s="920"/>
      <c r="AV119" s="921"/>
      <c r="AW119" s="921"/>
      <c r="AX119" s="921"/>
      <c r="AY119" s="921"/>
      <c r="AZ119" s="242" t="s">
        <v>192</v>
      </c>
      <c r="BA119" s="242"/>
      <c r="BB119" s="242"/>
      <c r="BC119" s="242"/>
      <c r="BD119" s="242"/>
      <c r="BE119" s="242"/>
      <c r="BF119" s="242"/>
      <c r="BG119" s="242"/>
      <c r="BH119" s="242"/>
      <c r="BI119" s="242"/>
      <c r="BJ119" s="242"/>
      <c r="BK119" s="242"/>
      <c r="BL119" s="242"/>
      <c r="BM119" s="242"/>
      <c r="BN119" s="242"/>
      <c r="BO119" s="987" t="s">
        <v>471</v>
      </c>
      <c r="BP119" s="1015"/>
      <c r="BQ119" s="1009">
        <v>30149323</v>
      </c>
      <c r="BR119" s="1010"/>
      <c r="BS119" s="1010"/>
      <c r="BT119" s="1010"/>
      <c r="BU119" s="1010"/>
      <c r="BV119" s="1010">
        <v>29303844</v>
      </c>
      <c r="BW119" s="1010"/>
      <c r="BX119" s="1010"/>
      <c r="BY119" s="1010"/>
      <c r="BZ119" s="1010"/>
      <c r="CA119" s="1010">
        <v>29230579</v>
      </c>
      <c r="CB119" s="1010"/>
      <c r="CC119" s="1010"/>
      <c r="CD119" s="1010"/>
      <c r="CE119" s="1010"/>
      <c r="CF119" s="1011"/>
      <c r="CG119" s="1012"/>
      <c r="CH119" s="1012"/>
      <c r="CI119" s="1012"/>
      <c r="CJ119" s="1013"/>
      <c r="CK119" s="960"/>
      <c r="CL119" s="961"/>
      <c r="CM119" s="983" t="s">
        <v>472</v>
      </c>
      <c r="CN119" s="975"/>
      <c r="CO119" s="975"/>
      <c r="CP119" s="975"/>
      <c r="CQ119" s="975"/>
      <c r="CR119" s="975"/>
      <c r="CS119" s="975"/>
      <c r="CT119" s="975"/>
      <c r="CU119" s="975"/>
      <c r="CV119" s="975"/>
      <c r="CW119" s="975"/>
      <c r="CX119" s="975"/>
      <c r="CY119" s="975"/>
      <c r="CZ119" s="975"/>
      <c r="DA119" s="975"/>
      <c r="DB119" s="975"/>
      <c r="DC119" s="975"/>
      <c r="DD119" s="975"/>
      <c r="DE119" s="975"/>
      <c r="DF119" s="976"/>
      <c r="DG119" s="1014" t="s">
        <v>446</v>
      </c>
      <c r="DH119" s="996"/>
      <c r="DI119" s="996"/>
      <c r="DJ119" s="996"/>
      <c r="DK119" s="997"/>
      <c r="DL119" s="995" t="s">
        <v>445</v>
      </c>
      <c r="DM119" s="996"/>
      <c r="DN119" s="996"/>
      <c r="DO119" s="996"/>
      <c r="DP119" s="997"/>
      <c r="DQ119" s="995" t="s">
        <v>446</v>
      </c>
      <c r="DR119" s="996"/>
      <c r="DS119" s="996"/>
      <c r="DT119" s="996"/>
      <c r="DU119" s="997"/>
      <c r="DV119" s="998" t="s">
        <v>132</v>
      </c>
      <c r="DW119" s="999"/>
      <c r="DX119" s="999"/>
      <c r="DY119" s="999"/>
      <c r="DZ119" s="1000"/>
    </row>
    <row r="120" spans="1:130" s="221" customFormat="1" ht="26.25" customHeight="1" x14ac:dyDescent="0.2">
      <c r="A120" s="1073"/>
      <c r="B120" s="959"/>
      <c r="C120" s="932" t="s">
        <v>448</v>
      </c>
      <c r="D120" s="933"/>
      <c r="E120" s="933"/>
      <c r="F120" s="933"/>
      <c r="G120" s="933"/>
      <c r="H120" s="933"/>
      <c r="I120" s="933"/>
      <c r="J120" s="933"/>
      <c r="K120" s="933"/>
      <c r="L120" s="933"/>
      <c r="M120" s="933"/>
      <c r="N120" s="933"/>
      <c r="O120" s="933"/>
      <c r="P120" s="933"/>
      <c r="Q120" s="933"/>
      <c r="R120" s="933"/>
      <c r="S120" s="933"/>
      <c r="T120" s="933"/>
      <c r="U120" s="933"/>
      <c r="V120" s="933"/>
      <c r="W120" s="933"/>
      <c r="X120" s="933"/>
      <c r="Y120" s="933"/>
      <c r="Z120" s="934"/>
      <c r="AA120" s="968" t="s">
        <v>132</v>
      </c>
      <c r="AB120" s="969"/>
      <c r="AC120" s="969"/>
      <c r="AD120" s="969"/>
      <c r="AE120" s="970"/>
      <c r="AF120" s="971" t="s">
        <v>132</v>
      </c>
      <c r="AG120" s="969"/>
      <c r="AH120" s="969"/>
      <c r="AI120" s="969"/>
      <c r="AJ120" s="970"/>
      <c r="AK120" s="971" t="s">
        <v>446</v>
      </c>
      <c r="AL120" s="969"/>
      <c r="AM120" s="969"/>
      <c r="AN120" s="969"/>
      <c r="AO120" s="970"/>
      <c r="AP120" s="972" t="s">
        <v>132</v>
      </c>
      <c r="AQ120" s="973"/>
      <c r="AR120" s="973"/>
      <c r="AS120" s="973"/>
      <c r="AT120" s="974"/>
      <c r="AU120" s="1001" t="s">
        <v>473</v>
      </c>
      <c r="AV120" s="1002"/>
      <c r="AW120" s="1002"/>
      <c r="AX120" s="1002"/>
      <c r="AY120" s="1003"/>
      <c r="AZ120" s="939" t="s">
        <v>474</v>
      </c>
      <c r="BA120" s="907"/>
      <c r="BB120" s="907"/>
      <c r="BC120" s="907"/>
      <c r="BD120" s="907"/>
      <c r="BE120" s="907"/>
      <c r="BF120" s="907"/>
      <c r="BG120" s="907"/>
      <c r="BH120" s="907"/>
      <c r="BI120" s="907"/>
      <c r="BJ120" s="907"/>
      <c r="BK120" s="907"/>
      <c r="BL120" s="907"/>
      <c r="BM120" s="907"/>
      <c r="BN120" s="907"/>
      <c r="BO120" s="907"/>
      <c r="BP120" s="908"/>
      <c r="BQ120" s="940">
        <v>4909155</v>
      </c>
      <c r="BR120" s="941"/>
      <c r="BS120" s="941"/>
      <c r="BT120" s="941"/>
      <c r="BU120" s="941"/>
      <c r="BV120" s="941">
        <v>6116536</v>
      </c>
      <c r="BW120" s="941"/>
      <c r="BX120" s="941"/>
      <c r="BY120" s="941"/>
      <c r="BZ120" s="941"/>
      <c r="CA120" s="941">
        <v>6312914</v>
      </c>
      <c r="CB120" s="941"/>
      <c r="CC120" s="941"/>
      <c r="CD120" s="941"/>
      <c r="CE120" s="941"/>
      <c r="CF120" s="954">
        <v>72.8</v>
      </c>
      <c r="CG120" s="955"/>
      <c r="CH120" s="955"/>
      <c r="CI120" s="955"/>
      <c r="CJ120" s="955"/>
      <c r="CK120" s="1016" t="s">
        <v>475</v>
      </c>
      <c r="CL120" s="1017"/>
      <c r="CM120" s="1017"/>
      <c r="CN120" s="1017"/>
      <c r="CO120" s="1018"/>
      <c r="CP120" s="1024" t="s">
        <v>476</v>
      </c>
      <c r="CQ120" s="1025"/>
      <c r="CR120" s="1025"/>
      <c r="CS120" s="1025"/>
      <c r="CT120" s="1025"/>
      <c r="CU120" s="1025"/>
      <c r="CV120" s="1025"/>
      <c r="CW120" s="1025"/>
      <c r="CX120" s="1025"/>
      <c r="CY120" s="1025"/>
      <c r="CZ120" s="1025"/>
      <c r="DA120" s="1025"/>
      <c r="DB120" s="1025"/>
      <c r="DC120" s="1025"/>
      <c r="DD120" s="1025"/>
      <c r="DE120" s="1025"/>
      <c r="DF120" s="1026"/>
      <c r="DG120" s="940">
        <v>12154172</v>
      </c>
      <c r="DH120" s="941"/>
      <c r="DI120" s="941"/>
      <c r="DJ120" s="941"/>
      <c r="DK120" s="941"/>
      <c r="DL120" s="941">
        <v>12136683</v>
      </c>
      <c r="DM120" s="941"/>
      <c r="DN120" s="941"/>
      <c r="DO120" s="941"/>
      <c r="DP120" s="941"/>
      <c r="DQ120" s="941">
        <v>11940746</v>
      </c>
      <c r="DR120" s="941"/>
      <c r="DS120" s="941"/>
      <c r="DT120" s="941"/>
      <c r="DU120" s="941"/>
      <c r="DV120" s="942">
        <v>137.69999999999999</v>
      </c>
      <c r="DW120" s="942"/>
      <c r="DX120" s="942"/>
      <c r="DY120" s="942"/>
      <c r="DZ120" s="943"/>
    </row>
    <row r="121" spans="1:130" s="221" customFormat="1" ht="26.25" customHeight="1" x14ac:dyDescent="0.2">
      <c r="A121" s="1073"/>
      <c r="B121" s="959"/>
      <c r="C121" s="984" t="s">
        <v>477</v>
      </c>
      <c r="D121" s="985"/>
      <c r="E121" s="985"/>
      <c r="F121" s="985"/>
      <c r="G121" s="985"/>
      <c r="H121" s="985"/>
      <c r="I121" s="985"/>
      <c r="J121" s="985"/>
      <c r="K121" s="985"/>
      <c r="L121" s="985"/>
      <c r="M121" s="985"/>
      <c r="N121" s="985"/>
      <c r="O121" s="985"/>
      <c r="P121" s="985"/>
      <c r="Q121" s="985"/>
      <c r="R121" s="985"/>
      <c r="S121" s="985"/>
      <c r="T121" s="985"/>
      <c r="U121" s="985"/>
      <c r="V121" s="985"/>
      <c r="W121" s="985"/>
      <c r="X121" s="985"/>
      <c r="Y121" s="985"/>
      <c r="Z121" s="986"/>
      <c r="AA121" s="968" t="s">
        <v>446</v>
      </c>
      <c r="AB121" s="969"/>
      <c r="AC121" s="969"/>
      <c r="AD121" s="969"/>
      <c r="AE121" s="970"/>
      <c r="AF121" s="971" t="s">
        <v>445</v>
      </c>
      <c r="AG121" s="969"/>
      <c r="AH121" s="969"/>
      <c r="AI121" s="969"/>
      <c r="AJ121" s="970"/>
      <c r="AK121" s="971" t="s">
        <v>446</v>
      </c>
      <c r="AL121" s="969"/>
      <c r="AM121" s="969"/>
      <c r="AN121" s="969"/>
      <c r="AO121" s="970"/>
      <c r="AP121" s="972" t="s">
        <v>132</v>
      </c>
      <c r="AQ121" s="973"/>
      <c r="AR121" s="973"/>
      <c r="AS121" s="973"/>
      <c r="AT121" s="974"/>
      <c r="AU121" s="1004"/>
      <c r="AV121" s="1005"/>
      <c r="AW121" s="1005"/>
      <c r="AX121" s="1005"/>
      <c r="AY121" s="1006"/>
      <c r="AZ121" s="932" t="s">
        <v>478</v>
      </c>
      <c r="BA121" s="933"/>
      <c r="BB121" s="933"/>
      <c r="BC121" s="933"/>
      <c r="BD121" s="933"/>
      <c r="BE121" s="933"/>
      <c r="BF121" s="933"/>
      <c r="BG121" s="933"/>
      <c r="BH121" s="933"/>
      <c r="BI121" s="933"/>
      <c r="BJ121" s="933"/>
      <c r="BK121" s="933"/>
      <c r="BL121" s="933"/>
      <c r="BM121" s="933"/>
      <c r="BN121" s="933"/>
      <c r="BO121" s="933"/>
      <c r="BP121" s="934"/>
      <c r="BQ121" s="935">
        <v>113436</v>
      </c>
      <c r="BR121" s="936"/>
      <c r="BS121" s="936"/>
      <c r="BT121" s="936"/>
      <c r="BU121" s="936"/>
      <c r="BV121" s="936">
        <v>100174</v>
      </c>
      <c r="BW121" s="936"/>
      <c r="BX121" s="936"/>
      <c r="BY121" s="936"/>
      <c r="BZ121" s="936"/>
      <c r="CA121" s="936">
        <v>99887</v>
      </c>
      <c r="CB121" s="936"/>
      <c r="CC121" s="936"/>
      <c r="CD121" s="936"/>
      <c r="CE121" s="936"/>
      <c r="CF121" s="930">
        <v>1.2</v>
      </c>
      <c r="CG121" s="931"/>
      <c r="CH121" s="931"/>
      <c r="CI121" s="931"/>
      <c r="CJ121" s="931"/>
      <c r="CK121" s="1019"/>
      <c r="CL121" s="1020"/>
      <c r="CM121" s="1020"/>
      <c r="CN121" s="1020"/>
      <c r="CO121" s="1021"/>
      <c r="CP121" s="1029" t="s">
        <v>412</v>
      </c>
      <c r="CQ121" s="1030"/>
      <c r="CR121" s="1030"/>
      <c r="CS121" s="1030"/>
      <c r="CT121" s="1030"/>
      <c r="CU121" s="1030"/>
      <c r="CV121" s="1030"/>
      <c r="CW121" s="1030"/>
      <c r="CX121" s="1030"/>
      <c r="CY121" s="1030"/>
      <c r="CZ121" s="1030"/>
      <c r="DA121" s="1030"/>
      <c r="DB121" s="1030"/>
      <c r="DC121" s="1030"/>
      <c r="DD121" s="1030"/>
      <c r="DE121" s="1030"/>
      <c r="DF121" s="1031"/>
      <c r="DG121" s="935">
        <v>247001</v>
      </c>
      <c r="DH121" s="936"/>
      <c r="DI121" s="936"/>
      <c r="DJ121" s="936"/>
      <c r="DK121" s="936"/>
      <c r="DL121" s="936">
        <v>182352</v>
      </c>
      <c r="DM121" s="936"/>
      <c r="DN121" s="936"/>
      <c r="DO121" s="936"/>
      <c r="DP121" s="936"/>
      <c r="DQ121" s="936">
        <v>123629</v>
      </c>
      <c r="DR121" s="936"/>
      <c r="DS121" s="936"/>
      <c r="DT121" s="936"/>
      <c r="DU121" s="936"/>
      <c r="DV121" s="937">
        <v>1.4</v>
      </c>
      <c r="DW121" s="937"/>
      <c r="DX121" s="937"/>
      <c r="DY121" s="937"/>
      <c r="DZ121" s="938"/>
    </row>
    <row r="122" spans="1:130" s="221" customFormat="1" ht="26.25" customHeight="1" x14ac:dyDescent="0.2">
      <c r="A122" s="1073"/>
      <c r="B122" s="959"/>
      <c r="C122" s="932" t="s">
        <v>459</v>
      </c>
      <c r="D122" s="933"/>
      <c r="E122" s="933"/>
      <c r="F122" s="933"/>
      <c r="G122" s="933"/>
      <c r="H122" s="933"/>
      <c r="I122" s="933"/>
      <c r="J122" s="933"/>
      <c r="K122" s="933"/>
      <c r="L122" s="933"/>
      <c r="M122" s="933"/>
      <c r="N122" s="933"/>
      <c r="O122" s="933"/>
      <c r="P122" s="933"/>
      <c r="Q122" s="933"/>
      <c r="R122" s="933"/>
      <c r="S122" s="933"/>
      <c r="T122" s="933"/>
      <c r="U122" s="933"/>
      <c r="V122" s="933"/>
      <c r="W122" s="933"/>
      <c r="X122" s="933"/>
      <c r="Y122" s="933"/>
      <c r="Z122" s="934"/>
      <c r="AA122" s="968" t="s">
        <v>446</v>
      </c>
      <c r="AB122" s="969"/>
      <c r="AC122" s="969"/>
      <c r="AD122" s="969"/>
      <c r="AE122" s="970"/>
      <c r="AF122" s="971" t="s">
        <v>446</v>
      </c>
      <c r="AG122" s="969"/>
      <c r="AH122" s="969"/>
      <c r="AI122" s="969"/>
      <c r="AJ122" s="970"/>
      <c r="AK122" s="971" t="s">
        <v>446</v>
      </c>
      <c r="AL122" s="969"/>
      <c r="AM122" s="969"/>
      <c r="AN122" s="969"/>
      <c r="AO122" s="970"/>
      <c r="AP122" s="972" t="s">
        <v>446</v>
      </c>
      <c r="AQ122" s="973"/>
      <c r="AR122" s="973"/>
      <c r="AS122" s="973"/>
      <c r="AT122" s="974"/>
      <c r="AU122" s="1004"/>
      <c r="AV122" s="1005"/>
      <c r="AW122" s="1005"/>
      <c r="AX122" s="1005"/>
      <c r="AY122" s="1006"/>
      <c r="AZ122" s="983" t="s">
        <v>479</v>
      </c>
      <c r="BA122" s="975"/>
      <c r="BB122" s="975"/>
      <c r="BC122" s="975"/>
      <c r="BD122" s="975"/>
      <c r="BE122" s="975"/>
      <c r="BF122" s="975"/>
      <c r="BG122" s="975"/>
      <c r="BH122" s="975"/>
      <c r="BI122" s="975"/>
      <c r="BJ122" s="975"/>
      <c r="BK122" s="975"/>
      <c r="BL122" s="975"/>
      <c r="BM122" s="975"/>
      <c r="BN122" s="975"/>
      <c r="BO122" s="975"/>
      <c r="BP122" s="976"/>
      <c r="BQ122" s="1009">
        <v>20979417</v>
      </c>
      <c r="BR122" s="1010"/>
      <c r="BS122" s="1010"/>
      <c r="BT122" s="1010"/>
      <c r="BU122" s="1010"/>
      <c r="BV122" s="1010">
        <v>20210217</v>
      </c>
      <c r="BW122" s="1010"/>
      <c r="BX122" s="1010"/>
      <c r="BY122" s="1010"/>
      <c r="BZ122" s="1010"/>
      <c r="CA122" s="1010">
        <v>19976754</v>
      </c>
      <c r="CB122" s="1010"/>
      <c r="CC122" s="1010"/>
      <c r="CD122" s="1010"/>
      <c r="CE122" s="1010"/>
      <c r="CF122" s="1027">
        <v>230.4</v>
      </c>
      <c r="CG122" s="1028"/>
      <c r="CH122" s="1028"/>
      <c r="CI122" s="1028"/>
      <c r="CJ122" s="1028"/>
      <c r="CK122" s="1019"/>
      <c r="CL122" s="1020"/>
      <c r="CM122" s="1020"/>
      <c r="CN122" s="1020"/>
      <c r="CO122" s="1021"/>
      <c r="CP122" s="1029" t="s">
        <v>410</v>
      </c>
      <c r="CQ122" s="1030"/>
      <c r="CR122" s="1030"/>
      <c r="CS122" s="1030"/>
      <c r="CT122" s="1030"/>
      <c r="CU122" s="1030"/>
      <c r="CV122" s="1030"/>
      <c r="CW122" s="1030"/>
      <c r="CX122" s="1030"/>
      <c r="CY122" s="1030"/>
      <c r="CZ122" s="1030"/>
      <c r="DA122" s="1030"/>
      <c r="DB122" s="1030"/>
      <c r="DC122" s="1030"/>
      <c r="DD122" s="1030"/>
      <c r="DE122" s="1030"/>
      <c r="DF122" s="1031"/>
      <c r="DG122" s="935" t="s">
        <v>446</v>
      </c>
      <c r="DH122" s="936"/>
      <c r="DI122" s="936"/>
      <c r="DJ122" s="936"/>
      <c r="DK122" s="936"/>
      <c r="DL122" s="936" t="s">
        <v>446</v>
      </c>
      <c r="DM122" s="936"/>
      <c r="DN122" s="936"/>
      <c r="DO122" s="936"/>
      <c r="DP122" s="936"/>
      <c r="DQ122" s="936" t="s">
        <v>132</v>
      </c>
      <c r="DR122" s="936"/>
      <c r="DS122" s="936"/>
      <c r="DT122" s="936"/>
      <c r="DU122" s="936"/>
      <c r="DV122" s="937" t="s">
        <v>449</v>
      </c>
      <c r="DW122" s="937"/>
      <c r="DX122" s="937"/>
      <c r="DY122" s="937"/>
      <c r="DZ122" s="938"/>
    </row>
    <row r="123" spans="1:130" s="221" customFormat="1" ht="26.25" customHeight="1" x14ac:dyDescent="0.2">
      <c r="A123" s="1073"/>
      <c r="B123" s="959"/>
      <c r="C123" s="932" t="s">
        <v>465</v>
      </c>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c r="Z123" s="934"/>
      <c r="AA123" s="968" t="s">
        <v>446</v>
      </c>
      <c r="AB123" s="969"/>
      <c r="AC123" s="969"/>
      <c r="AD123" s="969"/>
      <c r="AE123" s="970"/>
      <c r="AF123" s="971" t="s">
        <v>449</v>
      </c>
      <c r="AG123" s="969"/>
      <c r="AH123" s="969"/>
      <c r="AI123" s="969"/>
      <c r="AJ123" s="970"/>
      <c r="AK123" s="971" t="s">
        <v>449</v>
      </c>
      <c r="AL123" s="969"/>
      <c r="AM123" s="969"/>
      <c r="AN123" s="969"/>
      <c r="AO123" s="970"/>
      <c r="AP123" s="972" t="s">
        <v>445</v>
      </c>
      <c r="AQ123" s="973"/>
      <c r="AR123" s="973"/>
      <c r="AS123" s="973"/>
      <c r="AT123" s="974"/>
      <c r="AU123" s="1007"/>
      <c r="AV123" s="1008"/>
      <c r="AW123" s="1008"/>
      <c r="AX123" s="1008"/>
      <c r="AY123" s="1008"/>
      <c r="AZ123" s="242" t="s">
        <v>192</v>
      </c>
      <c r="BA123" s="242"/>
      <c r="BB123" s="242"/>
      <c r="BC123" s="242"/>
      <c r="BD123" s="242"/>
      <c r="BE123" s="242"/>
      <c r="BF123" s="242"/>
      <c r="BG123" s="242"/>
      <c r="BH123" s="242"/>
      <c r="BI123" s="242"/>
      <c r="BJ123" s="242"/>
      <c r="BK123" s="242"/>
      <c r="BL123" s="242"/>
      <c r="BM123" s="242"/>
      <c r="BN123" s="242"/>
      <c r="BO123" s="987" t="s">
        <v>480</v>
      </c>
      <c r="BP123" s="1015"/>
      <c r="BQ123" s="1045">
        <v>26002008</v>
      </c>
      <c r="BR123" s="1046"/>
      <c r="BS123" s="1046"/>
      <c r="BT123" s="1046"/>
      <c r="BU123" s="1046"/>
      <c r="BV123" s="1046">
        <v>26426927</v>
      </c>
      <c r="BW123" s="1046"/>
      <c r="BX123" s="1046"/>
      <c r="BY123" s="1046"/>
      <c r="BZ123" s="1046"/>
      <c r="CA123" s="1046">
        <v>26389555</v>
      </c>
      <c r="CB123" s="1046"/>
      <c r="CC123" s="1046"/>
      <c r="CD123" s="1046"/>
      <c r="CE123" s="1046"/>
      <c r="CF123" s="1011"/>
      <c r="CG123" s="1012"/>
      <c r="CH123" s="1012"/>
      <c r="CI123" s="1012"/>
      <c r="CJ123" s="1013"/>
      <c r="CK123" s="1019"/>
      <c r="CL123" s="1020"/>
      <c r="CM123" s="1020"/>
      <c r="CN123" s="1020"/>
      <c r="CO123" s="1021"/>
      <c r="CP123" s="1029" t="s">
        <v>409</v>
      </c>
      <c r="CQ123" s="1030"/>
      <c r="CR123" s="1030"/>
      <c r="CS123" s="1030"/>
      <c r="CT123" s="1030"/>
      <c r="CU123" s="1030"/>
      <c r="CV123" s="1030"/>
      <c r="CW123" s="1030"/>
      <c r="CX123" s="1030"/>
      <c r="CY123" s="1030"/>
      <c r="CZ123" s="1030"/>
      <c r="DA123" s="1030"/>
      <c r="DB123" s="1030"/>
      <c r="DC123" s="1030"/>
      <c r="DD123" s="1030"/>
      <c r="DE123" s="1030"/>
      <c r="DF123" s="1031"/>
      <c r="DG123" s="968" t="s">
        <v>445</v>
      </c>
      <c r="DH123" s="969"/>
      <c r="DI123" s="969"/>
      <c r="DJ123" s="969"/>
      <c r="DK123" s="970"/>
      <c r="DL123" s="971" t="s">
        <v>445</v>
      </c>
      <c r="DM123" s="969"/>
      <c r="DN123" s="969"/>
      <c r="DO123" s="969"/>
      <c r="DP123" s="970"/>
      <c r="DQ123" s="971" t="s">
        <v>445</v>
      </c>
      <c r="DR123" s="969"/>
      <c r="DS123" s="969"/>
      <c r="DT123" s="969"/>
      <c r="DU123" s="970"/>
      <c r="DV123" s="972" t="s">
        <v>132</v>
      </c>
      <c r="DW123" s="973"/>
      <c r="DX123" s="973"/>
      <c r="DY123" s="973"/>
      <c r="DZ123" s="974"/>
    </row>
    <row r="124" spans="1:130" s="221" customFormat="1" ht="26.25" customHeight="1" thickBot="1" x14ac:dyDescent="0.25">
      <c r="A124" s="1073"/>
      <c r="B124" s="959"/>
      <c r="C124" s="932" t="s">
        <v>468</v>
      </c>
      <c r="D124" s="933"/>
      <c r="E124" s="933"/>
      <c r="F124" s="933"/>
      <c r="G124" s="933"/>
      <c r="H124" s="933"/>
      <c r="I124" s="933"/>
      <c r="J124" s="933"/>
      <c r="K124" s="933"/>
      <c r="L124" s="933"/>
      <c r="M124" s="933"/>
      <c r="N124" s="933"/>
      <c r="O124" s="933"/>
      <c r="P124" s="933"/>
      <c r="Q124" s="933"/>
      <c r="R124" s="933"/>
      <c r="S124" s="933"/>
      <c r="T124" s="933"/>
      <c r="U124" s="933"/>
      <c r="V124" s="933"/>
      <c r="W124" s="933"/>
      <c r="X124" s="933"/>
      <c r="Y124" s="933"/>
      <c r="Z124" s="934"/>
      <c r="AA124" s="968" t="s">
        <v>445</v>
      </c>
      <c r="AB124" s="969"/>
      <c r="AC124" s="969"/>
      <c r="AD124" s="969"/>
      <c r="AE124" s="970"/>
      <c r="AF124" s="971" t="s">
        <v>445</v>
      </c>
      <c r="AG124" s="969"/>
      <c r="AH124" s="969"/>
      <c r="AI124" s="969"/>
      <c r="AJ124" s="970"/>
      <c r="AK124" s="971" t="s">
        <v>445</v>
      </c>
      <c r="AL124" s="969"/>
      <c r="AM124" s="969"/>
      <c r="AN124" s="969"/>
      <c r="AO124" s="970"/>
      <c r="AP124" s="972" t="s">
        <v>445</v>
      </c>
      <c r="AQ124" s="973"/>
      <c r="AR124" s="973"/>
      <c r="AS124" s="973"/>
      <c r="AT124" s="974"/>
      <c r="AU124" s="1041" t="s">
        <v>481</v>
      </c>
      <c r="AV124" s="1042"/>
      <c r="AW124" s="1042"/>
      <c r="AX124" s="1042"/>
      <c r="AY124" s="1042"/>
      <c r="AZ124" s="1042"/>
      <c r="BA124" s="1042"/>
      <c r="BB124" s="1042"/>
      <c r="BC124" s="1042"/>
      <c r="BD124" s="1042"/>
      <c r="BE124" s="1042"/>
      <c r="BF124" s="1042"/>
      <c r="BG124" s="1042"/>
      <c r="BH124" s="1042"/>
      <c r="BI124" s="1042"/>
      <c r="BJ124" s="1042"/>
      <c r="BK124" s="1042"/>
      <c r="BL124" s="1042"/>
      <c r="BM124" s="1042"/>
      <c r="BN124" s="1042"/>
      <c r="BO124" s="1042"/>
      <c r="BP124" s="1043"/>
      <c r="BQ124" s="1044">
        <v>49.2</v>
      </c>
      <c r="BR124" s="1037"/>
      <c r="BS124" s="1037"/>
      <c r="BT124" s="1037"/>
      <c r="BU124" s="1037"/>
      <c r="BV124" s="1037">
        <v>32.5</v>
      </c>
      <c r="BW124" s="1037"/>
      <c r="BX124" s="1037"/>
      <c r="BY124" s="1037"/>
      <c r="BZ124" s="1037"/>
      <c r="CA124" s="1037">
        <v>32.700000000000003</v>
      </c>
      <c r="CB124" s="1037"/>
      <c r="CC124" s="1037"/>
      <c r="CD124" s="1037"/>
      <c r="CE124" s="1037"/>
      <c r="CF124" s="1038"/>
      <c r="CG124" s="1039"/>
      <c r="CH124" s="1039"/>
      <c r="CI124" s="1039"/>
      <c r="CJ124" s="1040"/>
      <c r="CK124" s="1022"/>
      <c r="CL124" s="1022"/>
      <c r="CM124" s="1022"/>
      <c r="CN124" s="1022"/>
      <c r="CO124" s="1023"/>
      <c r="CP124" s="1029" t="s">
        <v>482</v>
      </c>
      <c r="CQ124" s="1030"/>
      <c r="CR124" s="1030"/>
      <c r="CS124" s="1030"/>
      <c r="CT124" s="1030"/>
      <c r="CU124" s="1030"/>
      <c r="CV124" s="1030"/>
      <c r="CW124" s="1030"/>
      <c r="CX124" s="1030"/>
      <c r="CY124" s="1030"/>
      <c r="CZ124" s="1030"/>
      <c r="DA124" s="1030"/>
      <c r="DB124" s="1030"/>
      <c r="DC124" s="1030"/>
      <c r="DD124" s="1030"/>
      <c r="DE124" s="1030"/>
      <c r="DF124" s="1031"/>
      <c r="DG124" s="1014" t="s">
        <v>132</v>
      </c>
      <c r="DH124" s="996"/>
      <c r="DI124" s="996"/>
      <c r="DJ124" s="996"/>
      <c r="DK124" s="997"/>
      <c r="DL124" s="995">
        <v>15598</v>
      </c>
      <c r="DM124" s="996"/>
      <c r="DN124" s="996"/>
      <c r="DO124" s="996"/>
      <c r="DP124" s="997"/>
      <c r="DQ124" s="995" t="s">
        <v>132</v>
      </c>
      <c r="DR124" s="996"/>
      <c r="DS124" s="996"/>
      <c r="DT124" s="996"/>
      <c r="DU124" s="997"/>
      <c r="DV124" s="998" t="s">
        <v>132</v>
      </c>
      <c r="DW124" s="999"/>
      <c r="DX124" s="999"/>
      <c r="DY124" s="999"/>
      <c r="DZ124" s="1000"/>
    </row>
    <row r="125" spans="1:130" s="221" customFormat="1" ht="26.25" customHeight="1" x14ac:dyDescent="0.2">
      <c r="A125" s="1073"/>
      <c r="B125" s="959"/>
      <c r="C125" s="932" t="s">
        <v>470</v>
      </c>
      <c r="D125" s="933"/>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4"/>
      <c r="AA125" s="968" t="s">
        <v>132</v>
      </c>
      <c r="AB125" s="969"/>
      <c r="AC125" s="969"/>
      <c r="AD125" s="969"/>
      <c r="AE125" s="970"/>
      <c r="AF125" s="971" t="s">
        <v>132</v>
      </c>
      <c r="AG125" s="969"/>
      <c r="AH125" s="969"/>
      <c r="AI125" s="969"/>
      <c r="AJ125" s="970"/>
      <c r="AK125" s="971" t="s">
        <v>443</v>
      </c>
      <c r="AL125" s="969"/>
      <c r="AM125" s="969"/>
      <c r="AN125" s="969"/>
      <c r="AO125" s="970"/>
      <c r="AP125" s="972" t="s">
        <v>132</v>
      </c>
      <c r="AQ125" s="973"/>
      <c r="AR125" s="973"/>
      <c r="AS125" s="973"/>
      <c r="AT125" s="974"/>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32" t="s">
        <v>483</v>
      </c>
      <c r="CL125" s="1017"/>
      <c r="CM125" s="1017"/>
      <c r="CN125" s="1017"/>
      <c r="CO125" s="1018"/>
      <c r="CP125" s="939" t="s">
        <v>484</v>
      </c>
      <c r="CQ125" s="907"/>
      <c r="CR125" s="907"/>
      <c r="CS125" s="907"/>
      <c r="CT125" s="907"/>
      <c r="CU125" s="907"/>
      <c r="CV125" s="907"/>
      <c r="CW125" s="907"/>
      <c r="CX125" s="907"/>
      <c r="CY125" s="907"/>
      <c r="CZ125" s="907"/>
      <c r="DA125" s="907"/>
      <c r="DB125" s="907"/>
      <c r="DC125" s="907"/>
      <c r="DD125" s="907"/>
      <c r="DE125" s="907"/>
      <c r="DF125" s="908"/>
      <c r="DG125" s="940" t="s">
        <v>132</v>
      </c>
      <c r="DH125" s="941"/>
      <c r="DI125" s="941"/>
      <c r="DJ125" s="941"/>
      <c r="DK125" s="941"/>
      <c r="DL125" s="941" t="s">
        <v>132</v>
      </c>
      <c r="DM125" s="941"/>
      <c r="DN125" s="941"/>
      <c r="DO125" s="941"/>
      <c r="DP125" s="941"/>
      <c r="DQ125" s="941" t="s">
        <v>132</v>
      </c>
      <c r="DR125" s="941"/>
      <c r="DS125" s="941"/>
      <c r="DT125" s="941"/>
      <c r="DU125" s="941"/>
      <c r="DV125" s="942" t="s">
        <v>445</v>
      </c>
      <c r="DW125" s="942"/>
      <c r="DX125" s="942"/>
      <c r="DY125" s="942"/>
      <c r="DZ125" s="943"/>
    </row>
    <row r="126" spans="1:130" s="221" customFormat="1" ht="26.25" customHeight="1" thickBot="1" x14ac:dyDescent="0.25">
      <c r="A126" s="1073"/>
      <c r="B126" s="959"/>
      <c r="C126" s="932" t="s">
        <v>472</v>
      </c>
      <c r="D126" s="933"/>
      <c r="E126" s="933"/>
      <c r="F126" s="933"/>
      <c r="G126" s="933"/>
      <c r="H126" s="933"/>
      <c r="I126" s="933"/>
      <c r="J126" s="933"/>
      <c r="K126" s="933"/>
      <c r="L126" s="933"/>
      <c r="M126" s="933"/>
      <c r="N126" s="933"/>
      <c r="O126" s="933"/>
      <c r="P126" s="933"/>
      <c r="Q126" s="933"/>
      <c r="R126" s="933"/>
      <c r="S126" s="933"/>
      <c r="T126" s="933"/>
      <c r="U126" s="933"/>
      <c r="V126" s="933"/>
      <c r="W126" s="933"/>
      <c r="X126" s="933"/>
      <c r="Y126" s="933"/>
      <c r="Z126" s="934"/>
      <c r="AA126" s="968" t="s">
        <v>132</v>
      </c>
      <c r="AB126" s="969"/>
      <c r="AC126" s="969"/>
      <c r="AD126" s="969"/>
      <c r="AE126" s="970"/>
      <c r="AF126" s="971" t="s">
        <v>132</v>
      </c>
      <c r="AG126" s="969"/>
      <c r="AH126" s="969"/>
      <c r="AI126" s="969"/>
      <c r="AJ126" s="970"/>
      <c r="AK126" s="971" t="s">
        <v>132</v>
      </c>
      <c r="AL126" s="969"/>
      <c r="AM126" s="969"/>
      <c r="AN126" s="969"/>
      <c r="AO126" s="970"/>
      <c r="AP126" s="972" t="s">
        <v>132</v>
      </c>
      <c r="AQ126" s="973"/>
      <c r="AR126" s="973"/>
      <c r="AS126" s="973"/>
      <c r="AT126" s="974"/>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33"/>
      <c r="CL126" s="1020"/>
      <c r="CM126" s="1020"/>
      <c r="CN126" s="1020"/>
      <c r="CO126" s="1021"/>
      <c r="CP126" s="932" t="s">
        <v>485</v>
      </c>
      <c r="CQ126" s="933"/>
      <c r="CR126" s="933"/>
      <c r="CS126" s="933"/>
      <c r="CT126" s="933"/>
      <c r="CU126" s="933"/>
      <c r="CV126" s="933"/>
      <c r="CW126" s="933"/>
      <c r="CX126" s="933"/>
      <c r="CY126" s="933"/>
      <c r="CZ126" s="933"/>
      <c r="DA126" s="933"/>
      <c r="DB126" s="933"/>
      <c r="DC126" s="933"/>
      <c r="DD126" s="933"/>
      <c r="DE126" s="933"/>
      <c r="DF126" s="934"/>
      <c r="DG126" s="935" t="s">
        <v>132</v>
      </c>
      <c r="DH126" s="936"/>
      <c r="DI126" s="936"/>
      <c r="DJ126" s="936"/>
      <c r="DK126" s="936"/>
      <c r="DL126" s="936" t="s">
        <v>132</v>
      </c>
      <c r="DM126" s="936"/>
      <c r="DN126" s="936"/>
      <c r="DO126" s="936"/>
      <c r="DP126" s="936"/>
      <c r="DQ126" s="936" t="s">
        <v>132</v>
      </c>
      <c r="DR126" s="936"/>
      <c r="DS126" s="936"/>
      <c r="DT126" s="936"/>
      <c r="DU126" s="936"/>
      <c r="DV126" s="937" t="s">
        <v>132</v>
      </c>
      <c r="DW126" s="937"/>
      <c r="DX126" s="937"/>
      <c r="DY126" s="937"/>
      <c r="DZ126" s="938"/>
    </row>
    <row r="127" spans="1:130" s="221" customFormat="1" ht="26.25" customHeight="1" x14ac:dyDescent="0.2">
      <c r="A127" s="1074"/>
      <c r="B127" s="961"/>
      <c r="C127" s="983" t="s">
        <v>486</v>
      </c>
      <c r="D127" s="975"/>
      <c r="E127" s="975"/>
      <c r="F127" s="975"/>
      <c r="G127" s="975"/>
      <c r="H127" s="975"/>
      <c r="I127" s="975"/>
      <c r="J127" s="975"/>
      <c r="K127" s="975"/>
      <c r="L127" s="975"/>
      <c r="M127" s="975"/>
      <c r="N127" s="975"/>
      <c r="O127" s="975"/>
      <c r="P127" s="975"/>
      <c r="Q127" s="975"/>
      <c r="R127" s="975"/>
      <c r="S127" s="975"/>
      <c r="T127" s="975"/>
      <c r="U127" s="975"/>
      <c r="V127" s="975"/>
      <c r="W127" s="975"/>
      <c r="X127" s="975"/>
      <c r="Y127" s="975"/>
      <c r="Z127" s="976"/>
      <c r="AA127" s="968">
        <v>114</v>
      </c>
      <c r="AB127" s="969"/>
      <c r="AC127" s="969"/>
      <c r="AD127" s="969"/>
      <c r="AE127" s="970"/>
      <c r="AF127" s="971">
        <v>16</v>
      </c>
      <c r="AG127" s="969"/>
      <c r="AH127" s="969"/>
      <c r="AI127" s="969"/>
      <c r="AJ127" s="970"/>
      <c r="AK127" s="971" t="s">
        <v>132</v>
      </c>
      <c r="AL127" s="969"/>
      <c r="AM127" s="969"/>
      <c r="AN127" s="969"/>
      <c r="AO127" s="970"/>
      <c r="AP127" s="972" t="s">
        <v>132</v>
      </c>
      <c r="AQ127" s="973"/>
      <c r="AR127" s="973"/>
      <c r="AS127" s="973"/>
      <c r="AT127" s="974"/>
      <c r="AU127" s="223"/>
      <c r="AV127" s="223"/>
      <c r="AW127" s="223"/>
      <c r="AX127" s="1047" t="s">
        <v>487</v>
      </c>
      <c r="AY127" s="1048"/>
      <c r="AZ127" s="1048"/>
      <c r="BA127" s="1048"/>
      <c r="BB127" s="1048"/>
      <c r="BC127" s="1048"/>
      <c r="BD127" s="1048"/>
      <c r="BE127" s="1049"/>
      <c r="BF127" s="1050" t="s">
        <v>488</v>
      </c>
      <c r="BG127" s="1048"/>
      <c r="BH127" s="1048"/>
      <c r="BI127" s="1048"/>
      <c r="BJ127" s="1048"/>
      <c r="BK127" s="1048"/>
      <c r="BL127" s="1049"/>
      <c r="BM127" s="1050" t="s">
        <v>489</v>
      </c>
      <c r="BN127" s="1048"/>
      <c r="BO127" s="1048"/>
      <c r="BP127" s="1048"/>
      <c r="BQ127" s="1048"/>
      <c r="BR127" s="1048"/>
      <c r="BS127" s="1049"/>
      <c r="BT127" s="1050" t="s">
        <v>490</v>
      </c>
      <c r="BU127" s="1048"/>
      <c r="BV127" s="1048"/>
      <c r="BW127" s="1048"/>
      <c r="BX127" s="1048"/>
      <c r="BY127" s="1048"/>
      <c r="BZ127" s="1071"/>
      <c r="CA127" s="223"/>
      <c r="CB127" s="223"/>
      <c r="CC127" s="223"/>
      <c r="CD127" s="246"/>
      <c r="CE127" s="246"/>
      <c r="CF127" s="246"/>
      <c r="CG127" s="223"/>
      <c r="CH127" s="223"/>
      <c r="CI127" s="223"/>
      <c r="CJ127" s="245"/>
      <c r="CK127" s="1033"/>
      <c r="CL127" s="1020"/>
      <c r="CM127" s="1020"/>
      <c r="CN127" s="1020"/>
      <c r="CO127" s="1021"/>
      <c r="CP127" s="932" t="s">
        <v>491</v>
      </c>
      <c r="CQ127" s="933"/>
      <c r="CR127" s="933"/>
      <c r="CS127" s="933"/>
      <c r="CT127" s="933"/>
      <c r="CU127" s="933"/>
      <c r="CV127" s="933"/>
      <c r="CW127" s="933"/>
      <c r="CX127" s="933"/>
      <c r="CY127" s="933"/>
      <c r="CZ127" s="933"/>
      <c r="DA127" s="933"/>
      <c r="DB127" s="933"/>
      <c r="DC127" s="933"/>
      <c r="DD127" s="933"/>
      <c r="DE127" s="933"/>
      <c r="DF127" s="934"/>
      <c r="DG127" s="935" t="s">
        <v>132</v>
      </c>
      <c r="DH127" s="936"/>
      <c r="DI127" s="936"/>
      <c r="DJ127" s="936"/>
      <c r="DK127" s="936"/>
      <c r="DL127" s="936" t="s">
        <v>443</v>
      </c>
      <c r="DM127" s="936"/>
      <c r="DN127" s="936"/>
      <c r="DO127" s="936"/>
      <c r="DP127" s="936"/>
      <c r="DQ127" s="936" t="s">
        <v>132</v>
      </c>
      <c r="DR127" s="936"/>
      <c r="DS127" s="936"/>
      <c r="DT127" s="936"/>
      <c r="DU127" s="936"/>
      <c r="DV127" s="937" t="s">
        <v>445</v>
      </c>
      <c r="DW127" s="937"/>
      <c r="DX127" s="937"/>
      <c r="DY127" s="937"/>
      <c r="DZ127" s="938"/>
    </row>
    <row r="128" spans="1:130" s="221" customFormat="1" ht="26.25" customHeight="1" thickBot="1" x14ac:dyDescent="0.25">
      <c r="A128" s="1057" t="s">
        <v>492</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493</v>
      </c>
      <c r="X128" s="1059"/>
      <c r="Y128" s="1059"/>
      <c r="Z128" s="1060"/>
      <c r="AA128" s="1061">
        <v>25642</v>
      </c>
      <c r="AB128" s="1062"/>
      <c r="AC128" s="1062"/>
      <c r="AD128" s="1062"/>
      <c r="AE128" s="1063"/>
      <c r="AF128" s="1064">
        <v>26503</v>
      </c>
      <c r="AG128" s="1062"/>
      <c r="AH128" s="1062"/>
      <c r="AI128" s="1062"/>
      <c r="AJ128" s="1063"/>
      <c r="AK128" s="1064">
        <v>25020</v>
      </c>
      <c r="AL128" s="1062"/>
      <c r="AM128" s="1062"/>
      <c r="AN128" s="1062"/>
      <c r="AO128" s="1063"/>
      <c r="AP128" s="1065"/>
      <c r="AQ128" s="1066"/>
      <c r="AR128" s="1066"/>
      <c r="AS128" s="1066"/>
      <c r="AT128" s="1067"/>
      <c r="AU128" s="223"/>
      <c r="AV128" s="223"/>
      <c r="AW128" s="223"/>
      <c r="AX128" s="906" t="s">
        <v>494</v>
      </c>
      <c r="AY128" s="907"/>
      <c r="AZ128" s="907"/>
      <c r="BA128" s="907"/>
      <c r="BB128" s="907"/>
      <c r="BC128" s="907"/>
      <c r="BD128" s="907"/>
      <c r="BE128" s="908"/>
      <c r="BF128" s="1068" t="s">
        <v>132</v>
      </c>
      <c r="BG128" s="1069"/>
      <c r="BH128" s="1069"/>
      <c r="BI128" s="1069"/>
      <c r="BJ128" s="1069"/>
      <c r="BK128" s="1069"/>
      <c r="BL128" s="1070"/>
      <c r="BM128" s="1068">
        <v>13.25</v>
      </c>
      <c r="BN128" s="1069"/>
      <c r="BO128" s="1069"/>
      <c r="BP128" s="1069"/>
      <c r="BQ128" s="1069"/>
      <c r="BR128" s="1069"/>
      <c r="BS128" s="1070"/>
      <c r="BT128" s="1068">
        <v>20</v>
      </c>
      <c r="BU128" s="1069"/>
      <c r="BV128" s="1069"/>
      <c r="BW128" s="1069"/>
      <c r="BX128" s="1069"/>
      <c r="BY128" s="1069"/>
      <c r="BZ128" s="1086"/>
      <c r="CA128" s="246"/>
      <c r="CB128" s="246"/>
      <c r="CC128" s="246"/>
      <c r="CD128" s="246"/>
      <c r="CE128" s="246"/>
      <c r="CF128" s="246"/>
      <c r="CG128" s="223"/>
      <c r="CH128" s="223"/>
      <c r="CI128" s="223"/>
      <c r="CJ128" s="245"/>
      <c r="CK128" s="1034"/>
      <c r="CL128" s="1035"/>
      <c r="CM128" s="1035"/>
      <c r="CN128" s="1035"/>
      <c r="CO128" s="1036"/>
      <c r="CP128" s="1051" t="s">
        <v>495</v>
      </c>
      <c r="CQ128" s="740"/>
      <c r="CR128" s="740"/>
      <c r="CS128" s="740"/>
      <c r="CT128" s="740"/>
      <c r="CU128" s="740"/>
      <c r="CV128" s="740"/>
      <c r="CW128" s="740"/>
      <c r="CX128" s="740"/>
      <c r="CY128" s="740"/>
      <c r="CZ128" s="740"/>
      <c r="DA128" s="740"/>
      <c r="DB128" s="740"/>
      <c r="DC128" s="740"/>
      <c r="DD128" s="740"/>
      <c r="DE128" s="740"/>
      <c r="DF128" s="1052"/>
      <c r="DG128" s="1053" t="s">
        <v>132</v>
      </c>
      <c r="DH128" s="1054"/>
      <c r="DI128" s="1054"/>
      <c r="DJ128" s="1054"/>
      <c r="DK128" s="1054"/>
      <c r="DL128" s="1054" t="s">
        <v>132</v>
      </c>
      <c r="DM128" s="1054"/>
      <c r="DN128" s="1054"/>
      <c r="DO128" s="1054"/>
      <c r="DP128" s="1054"/>
      <c r="DQ128" s="1054" t="s">
        <v>132</v>
      </c>
      <c r="DR128" s="1054"/>
      <c r="DS128" s="1054"/>
      <c r="DT128" s="1054"/>
      <c r="DU128" s="1054"/>
      <c r="DV128" s="1055" t="s">
        <v>132</v>
      </c>
      <c r="DW128" s="1055"/>
      <c r="DX128" s="1055"/>
      <c r="DY128" s="1055"/>
      <c r="DZ128" s="1056"/>
    </row>
    <row r="129" spans="1:131" s="221" customFormat="1" ht="26.25" customHeight="1" x14ac:dyDescent="0.2">
      <c r="A129" s="944" t="s">
        <v>110</v>
      </c>
      <c r="B129" s="945"/>
      <c r="C129" s="945"/>
      <c r="D129" s="945"/>
      <c r="E129" s="945"/>
      <c r="F129" s="945"/>
      <c r="G129" s="945"/>
      <c r="H129" s="945"/>
      <c r="I129" s="945"/>
      <c r="J129" s="945"/>
      <c r="K129" s="945"/>
      <c r="L129" s="945"/>
      <c r="M129" s="945"/>
      <c r="N129" s="945"/>
      <c r="O129" s="945"/>
      <c r="P129" s="945"/>
      <c r="Q129" s="945"/>
      <c r="R129" s="945"/>
      <c r="S129" s="945"/>
      <c r="T129" s="945"/>
      <c r="U129" s="945"/>
      <c r="V129" s="945"/>
      <c r="W129" s="1080" t="s">
        <v>496</v>
      </c>
      <c r="X129" s="1081"/>
      <c r="Y129" s="1081"/>
      <c r="Z129" s="1082"/>
      <c r="AA129" s="968">
        <v>10280662</v>
      </c>
      <c r="AB129" s="969"/>
      <c r="AC129" s="969"/>
      <c r="AD129" s="969"/>
      <c r="AE129" s="970"/>
      <c r="AF129" s="971">
        <v>10742450</v>
      </c>
      <c r="AG129" s="969"/>
      <c r="AH129" s="969"/>
      <c r="AI129" s="969"/>
      <c r="AJ129" s="970"/>
      <c r="AK129" s="971">
        <v>10540854</v>
      </c>
      <c r="AL129" s="969"/>
      <c r="AM129" s="969"/>
      <c r="AN129" s="969"/>
      <c r="AO129" s="970"/>
      <c r="AP129" s="1083"/>
      <c r="AQ129" s="1084"/>
      <c r="AR129" s="1084"/>
      <c r="AS129" s="1084"/>
      <c r="AT129" s="1085"/>
      <c r="AU129" s="224"/>
      <c r="AV129" s="224"/>
      <c r="AW129" s="224"/>
      <c r="AX129" s="1075" t="s">
        <v>497</v>
      </c>
      <c r="AY129" s="933"/>
      <c r="AZ129" s="933"/>
      <c r="BA129" s="933"/>
      <c r="BB129" s="933"/>
      <c r="BC129" s="933"/>
      <c r="BD129" s="933"/>
      <c r="BE129" s="934"/>
      <c r="BF129" s="1076" t="s">
        <v>445</v>
      </c>
      <c r="BG129" s="1077"/>
      <c r="BH129" s="1077"/>
      <c r="BI129" s="1077"/>
      <c r="BJ129" s="1077"/>
      <c r="BK129" s="1077"/>
      <c r="BL129" s="1078"/>
      <c r="BM129" s="1076">
        <v>18.25</v>
      </c>
      <c r="BN129" s="1077"/>
      <c r="BO129" s="1077"/>
      <c r="BP129" s="1077"/>
      <c r="BQ129" s="1077"/>
      <c r="BR129" s="1077"/>
      <c r="BS129" s="1078"/>
      <c r="BT129" s="1076">
        <v>30</v>
      </c>
      <c r="BU129" s="1077"/>
      <c r="BV129" s="1077"/>
      <c r="BW129" s="1077"/>
      <c r="BX129" s="1077"/>
      <c r="BY129" s="1077"/>
      <c r="BZ129" s="1079"/>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944" t="s">
        <v>498</v>
      </c>
      <c r="B130" s="945"/>
      <c r="C130" s="945"/>
      <c r="D130" s="945"/>
      <c r="E130" s="945"/>
      <c r="F130" s="945"/>
      <c r="G130" s="945"/>
      <c r="H130" s="945"/>
      <c r="I130" s="945"/>
      <c r="J130" s="945"/>
      <c r="K130" s="945"/>
      <c r="L130" s="945"/>
      <c r="M130" s="945"/>
      <c r="N130" s="945"/>
      <c r="O130" s="945"/>
      <c r="P130" s="945"/>
      <c r="Q130" s="945"/>
      <c r="R130" s="945"/>
      <c r="S130" s="945"/>
      <c r="T130" s="945"/>
      <c r="U130" s="945"/>
      <c r="V130" s="945"/>
      <c r="W130" s="1080" t="s">
        <v>499</v>
      </c>
      <c r="X130" s="1081"/>
      <c r="Y130" s="1081"/>
      <c r="Z130" s="1082"/>
      <c r="AA130" s="968">
        <v>1859692</v>
      </c>
      <c r="AB130" s="969"/>
      <c r="AC130" s="969"/>
      <c r="AD130" s="969"/>
      <c r="AE130" s="970"/>
      <c r="AF130" s="971">
        <v>1906304</v>
      </c>
      <c r="AG130" s="969"/>
      <c r="AH130" s="969"/>
      <c r="AI130" s="969"/>
      <c r="AJ130" s="970"/>
      <c r="AK130" s="971">
        <v>1870918</v>
      </c>
      <c r="AL130" s="969"/>
      <c r="AM130" s="969"/>
      <c r="AN130" s="969"/>
      <c r="AO130" s="970"/>
      <c r="AP130" s="1083"/>
      <c r="AQ130" s="1084"/>
      <c r="AR130" s="1084"/>
      <c r="AS130" s="1084"/>
      <c r="AT130" s="1085"/>
      <c r="AU130" s="224"/>
      <c r="AV130" s="224"/>
      <c r="AW130" s="224"/>
      <c r="AX130" s="1075" t="s">
        <v>500</v>
      </c>
      <c r="AY130" s="933"/>
      <c r="AZ130" s="933"/>
      <c r="BA130" s="933"/>
      <c r="BB130" s="933"/>
      <c r="BC130" s="933"/>
      <c r="BD130" s="933"/>
      <c r="BE130" s="934"/>
      <c r="BF130" s="1111">
        <v>8.3000000000000007</v>
      </c>
      <c r="BG130" s="1112"/>
      <c r="BH130" s="1112"/>
      <c r="BI130" s="1112"/>
      <c r="BJ130" s="1112"/>
      <c r="BK130" s="1112"/>
      <c r="BL130" s="1113"/>
      <c r="BM130" s="1111">
        <v>25</v>
      </c>
      <c r="BN130" s="1112"/>
      <c r="BO130" s="1112"/>
      <c r="BP130" s="1112"/>
      <c r="BQ130" s="1112"/>
      <c r="BR130" s="1112"/>
      <c r="BS130" s="1113"/>
      <c r="BT130" s="1111">
        <v>35</v>
      </c>
      <c r="BU130" s="1112"/>
      <c r="BV130" s="1112"/>
      <c r="BW130" s="1112"/>
      <c r="BX130" s="1112"/>
      <c r="BY130" s="1112"/>
      <c r="BZ130" s="1114"/>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1115"/>
      <c r="B131" s="1116"/>
      <c r="C131" s="1116"/>
      <c r="D131" s="1116"/>
      <c r="E131" s="1116"/>
      <c r="F131" s="1116"/>
      <c r="G131" s="1116"/>
      <c r="H131" s="1116"/>
      <c r="I131" s="1116"/>
      <c r="J131" s="1116"/>
      <c r="K131" s="1116"/>
      <c r="L131" s="1116"/>
      <c r="M131" s="1116"/>
      <c r="N131" s="1116"/>
      <c r="O131" s="1116"/>
      <c r="P131" s="1116"/>
      <c r="Q131" s="1116"/>
      <c r="R131" s="1116"/>
      <c r="S131" s="1116"/>
      <c r="T131" s="1116"/>
      <c r="U131" s="1116"/>
      <c r="V131" s="1116"/>
      <c r="W131" s="1117" t="s">
        <v>501</v>
      </c>
      <c r="X131" s="1118"/>
      <c r="Y131" s="1118"/>
      <c r="Z131" s="1119"/>
      <c r="AA131" s="1014">
        <v>8420970</v>
      </c>
      <c r="AB131" s="996"/>
      <c r="AC131" s="996"/>
      <c r="AD131" s="996"/>
      <c r="AE131" s="997"/>
      <c r="AF131" s="995">
        <v>8836146</v>
      </c>
      <c r="AG131" s="996"/>
      <c r="AH131" s="996"/>
      <c r="AI131" s="996"/>
      <c r="AJ131" s="997"/>
      <c r="AK131" s="995">
        <v>8669936</v>
      </c>
      <c r="AL131" s="996"/>
      <c r="AM131" s="996"/>
      <c r="AN131" s="996"/>
      <c r="AO131" s="997"/>
      <c r="AP131" s="1120"/>
      <c r="AQ131" s="1121"/>
      <c r="AR131" s="1121"/>
      <c r="AS131" s="1121"/>
      <c r="AT131" s="1122"/>
      <c r="AU131" s="224"/>
      <c r="AV131" s="224"/>
      <c r="AW131" s="224"/>
      <c r="AX131" s="1093" t="s">
        <v>502</v>
      </c>
      <c r="AY131" s="740"/>
      <c r="AZ131" s="740"/>
      <c r="BA131" s="740"/>
      <c r="BB131" s="740"/>
      <c r="BC131" s="740"/>
      <c r="BD131" s="740"/>
      <c r="BE131" s="1052"/>
      <c r="BF131" s="1094">
        <v>32.700000000000003</v>
      </c>
      <c r="BG131" s="1095"/>
      <c r="BH131" s="1095"/>
      <c r="BI131" s="1095"/>
      <c r="BJ131" s="1095"/>
      <c r="BK131" s="1095"/>
      <c r="BL131" s="1096"/>
      <c r="BM131" s="1094">
        <v>350</v>
      </c>
      <c r="BN131" s="1095"/>
      <c r="BO131" s="1095"/>
      <c r="BP131" s="1095"/>
      <c r="BQ131" s="1095"/>
      <c r="BR131" s="1095"/>
      <c r="BS131" s="1096"/>
      <c r="BT131" s="1097"/>
      <c r="BU131" s="1098"/>
      <c r="BV131" s="1098"/>
      <c r="BW131" s="1098"/>
      <c r="BX131" s="1098"/>
      <c r="BY131" s="1098"/>
      <c r="BZ131" s="1099"/>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1100" t="s">
        <v>503</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504</v>
      </c>
      <c r="W132" s="1104"/>
      <c r="X132" s="1104"/>
      <c r="Y132" s="1104"/>
      <c r="Z132" s="1105"/>
      <c r="AA132" s="1106">
        <v>8.6196602050000006</v>
      </c>
      <c r="AB132" s="1107"/>
      <c r="AC132" s="1107"/>
      <c r="AD132" s="1107"/>
      <c r="AE132" s="1108"/>
      <c r="AF132" s="1109">
        <v>8.3021036549999998</v>
      </c>
      <c r="AG132" s="1107"/>
      <c r="AH132" s="1107"/>
      <c r="AI132" s="1107"/>
      <c r="AJ132" s="1108"/>
      <c r="AK132" s="1109">
        <v>8.2644670040000001</v>
      </c>
      <c r="AL132" s="1107"/>
      <c r="AM132" s="1107"/>
      <c r="AN132" s="1107"/>
      <c r="AO132" s="1108"/>
      <c r="AP132" s="1011"/>
      <c r="AQ132" s="1012"/>
      <c r="AR132" s="1012"/>
      <c r="AS132" s="1012"/>
      <c r="AT132" s="1110"/>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087" t="s">
        <v>505</v>
      </c>
      <c r="W133" s="1087"/>
      <c r="X133" s="1087"/>
      <c r="Y133" s="1087"/>
      <c r="Z133" s="1088"/>
      <c r="AA133" s="1089">
        <v>9.1999999999999993</v>
      </c>
      <c r="AB133" s="1090"/>
      <c r="AC133" s="1090"/>
      <c r="AD133" s="1090"/>
      <c r="AE133" s="1091"/>
      <c r="AF133" s="1089">
        <v>8.8000000000000007</v>
      </c>
      <c r="AG133" s="1090"/>
      <c r="AH133" s="1090"/>
      <c r="AI133" s="1090"/>
      <c r="AJ133" s="1091"/>
      <c r="AK133" s="1089">
        <v>8.3000000000000007</v>
      </c>
      <c r="AL133" s="1090"/>
      <c r="AM133" s="1090"/>
      <c r="AN133" s="1090"/>
      <c r="AO133" s="1091"/>
      <c r="AP133" s="1038"/>
      <c r="AQ133" s="1039"/>
      <c r="AR133" s="1039"/>
      <c r="AS133" s="1039"/>
      <c r="AT133" s="1092"/>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x3cxB9GoQ93spWYiqTWqrQawCd+tx4oHqRUZ42TTWTuF7hiQSmPDHK8PLfhhM9eMfWcBdpfHOW0SdHc3yTjqvg==" saltValue="8ZmetRu9XhaDiViAmRIut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CQ28" sqref="CQ28"/>
    </sheetView>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506</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sheetProtection algorithmName="SHA-512" hashValue="gnuSIOwUmgksFvw9W2QjnhRMkpTw0CdhfwXdLbtmBYT4VJK+E9gGyvuk4+7ZGRV7r4GYlaQj1zTRFYOZ0qcP1g==" saltValue="k8lkEbi4SmnXuOm+3aqJ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zDY0l3g3zufcQb+tqgic7FLD42Q0lztEUwVq4cjIww5JZ0F6wD39Wdj1NY6umYiRaLynMuG3NK/H8iI5ANjIg==" saltValue="d1gYQrypZ88UmNsC044wZA=="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2" customWidth="1"/>
    <col min="37" max="44" width="17" style="252" customWidth="1"/>
    <col min="45" max="45" width="6.109375" style="259" customWidth="1"/>
    <col min="46" max="46" width="3" style="257" customWidth="1"/>
    <col min="47" max="47" width="19.109375" style="252" hidden="1" customWidth="1"/>
    <col min="48" max="52" width="12.6640625" style="252" hidden="1" customWidth="1"/>
    <col min="53" max="16384" width="8.6640625" style="252" hidden="1"/>
  </cols>
  <sheetData>
    <row r="1" spans="1:46" ht="13.2" x14ac:dyDescent="0.2">
      <c r="AS1" s="253"/>
      <c r="AT1" s="253"/>
    </row>
    <row r="2" spans="1:46" ht="13.2" x14ac:dyDescent="0.2">
      <c r="AS2" s="253"/>
      <c r="AT2" s="253"/>
    </row>
    <row r="3" spans="1:46" ht="13.2" x14ac:dyDescent="0.2">
      <c r="AS3" s="253"/>
      <c r="AT3" s="253"/>
    </row>
    <row r="4" spans="1:46" ht="13.2" x14ac:dyDescent="0.2">
      <c r="AS4" s="253"/>
      <c r="AT4" s="253"/>
    </row>
    <row r="5" spans="1:46" ht="16.2" x14ac:dyDescent="0.2">
      <c r="A5" s="254" t="s">
        <v>507</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2" x14ac:dyDescent="0.2">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508</v>
      </c>
      <c r="AL6" s="258"/>
      <c r="AM6" s="258"/>
      <c r="AN6" s="258"/>
      <c r="AO6" s="253"/>
      <c r="AP6" s="253"/>
      <c r="AQ6" s="253"/>
      <c r="AR6" s="253"/>
    </row>
    <row r="7" spans="1:46" ht="13.5" customHeight="1" x14ac:dyDescent="0.2">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24" t="s">
        <v>509</v>
      </c>
      <c r="AP7" s="263"/>
      <c r="AQ7" s="264" t="s">
        <v>510</v>
      </c>
      <c r="AR7" s="265"/>
    </row>
    <row r="8" spans="1:46" ht="13.2" x14ac:dyDescent="0.2">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25"/>
      <c r="AP8" s="269" t="s">
        <v>511</v>
      </c>
      <c r="AQ8" s="270" t="s">
        <v>512</v>
      </c>
      <c r="AR8" s="271" t="s">
        <v>513</v>
      </c>
    </row>
    <row r="9" spans="1:46" ht="13.2" x14ac:dyDescent="0.2">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26" t="s">
        <v>514</v>
      </c>
      <c r="AL9" s="1127"/>
      <c r="AM9" s="1127"/>
      <c r="AN9" s="1128"/>
      <c r="AO9" s="272">
        <v>2934961</v>
      </c>
      <c r="AP9" s="272">
        <v>90079</v>
      </c>
      <c r="AQ9" s="273">
        <v>105319</v>
      </c>
      <c r="AR9" s="274">
        <v>-14.5</v>
      </c>
    </row>
    <row r="10" spans="1:46" ht="13.5" customHeight="1" x14ac:dyDescent="0.2">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26" t="s">
        <v>515</v>
      </c>
      <c r="AL10" s="1127"/>
      <c r="AM10" s="1127"/>
      <c r="AN10" s="1128"/>
      <c r="AO10" s="275">
        <v>39407</v>
      </c>
      <c r="AP10" s="275">
        <v>1209</v>
      </c>
      <c r="AQ10" s="276">
        <v>9860</v>
      </c>
      <c r="AR10" s="277">
        <v>-87.7</v>
      </c>
    </row>
    <row r="11" spans="1:46" ht="13.5" customHeight="1" x14ac:dyDescent="0.2">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26" t="s">
        <v>516</v>
      </c>
      <c r="AL11" s="1127"/>
      <c r="AM11" s="1127"/>
      <c r="AN11" s="1128"/>
      <c r="AO11" s="275">
        <v>41437</v>
      </c>
      <c r="AP11" s="275">
        <v>1272</v>
      </c>
      <c r="AQ11" s="276">
        <v>1656</v>
      </c>
      <c r="AR11" s="277">
        <v>-23.2</v>
      </c>
    </row>
    <row r="12" spans="1:46" ht="13.5" customHeight="1" x14ac:dyDescent="0.2">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26" t="s">
        <v>517</v>
      </c>
      <c r="AL12" s="1127"/>
      <c r="AM12" s="1127"/>
      <c r="AN12" s="1128"/>
      <c r="AO12" s="275" t="s">
        <v>518</v>
      </c>
      <c r="AP12" s="275" t="s">
        <v>518</v>
      </c>
      <c r="AQ12" s="276">
        <v>3</v>
      </c>
      <c r="AR12" s="277" t="s">
        <v>518</v>
      </c>
    </row>
    <row r="13" spans="1:46" ht="13.5" customHeight="1" x14ac:dyDescent="0.2">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26" t="s">
        <v>519</v>
      </c>
      <c r="AL13" s="1127"/>
      <c r="AM13" s="1127"/>
      <c r="AN13" s="1128"/>
      <c r="AO13" s="275">
        <v>60648</v>
      </c>
      <c r="AP13" s="275">
        <v>1861</v>
      </c>
      <c r="AQ13" s="276">
        <v>4056</v>
      </c>
      <c r="AR13" s="277">
        <v>-54.1</v>
      </c>
    </row>
    <row r="14" spans="1:46" ht="13.5" customHeight="1" x14ac:dyDescent="0.2">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26" t="s">
        <v>520</v>
      </c>
      <c r="AL14" s="1127"/>
      <c r="AM14" s="1127"/>
      <c r="AN14" s="1128"/>
      <c r="AO14" s="275">
        <v>31198</v>
      </c>
      <c r="AP14" s="275">
        <v>958</v>
      </c>
      <c r="AQ14" s="276">
        <v>2339</v>
      </c>
      <c r="AR14" s="277">
        <v>-59</v>
      </c>
    </row>
    <row r="15" spans="1:46" ht="13.5" customHeight="1" x14ac:dyDescent="0.2">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29" t="s">
        <v>521</v>
      </c>
      <c r="AL15" s="1130"/>
      <c r="AM15" s="1130"/>
      <c r="AN15" s="1131"/>
      <c r="AO15" s="275">
        <v>-316233</v>
      </c>
      <c r="AP15" s="275">
        <v>-9706</v>
      </c>
      <c r="AQ15" s="276">
        <v>-7717</v>
      </c>
      <c r="AR15" s="277">
        <v>25.8</v>
      </c>
    </row>
    <row r="16" spans="1:46" ht="13.2" x14ac:dyDescent="0.2">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29" t="s">
        <v>192</v>
      </c>
      <c r="AL16" s="1130"/>
      <c r="AM16" s="1130"/>
      <c r="AN16" s="1131"/>
      <c r="AO16" s="275">
        <v>2791418</v>
      </c>
      <c r="AP16" s="275">
        <v>85674</v>
      </c>
      <c r="AQ16" s="276">
        <v>115515</v>
      </c>
      <c r="AR16" s="277">
        <v>-25.8</v>
      </c>
    </row>
    <row r="17" spans="1:46" ht="13.2" x14ac:dyDescent="0.2">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ht="13.2" x14ac:dyDescent="0.2">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ht="13.2" x14ac:dyDescent="0.2">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522</v>
      </c>
      <c r="AL19" s="253"/>
      <c r="AM19" s="253"/>
      <c r="AN19" s="253"/>
      <c r="AO19" s="253"/>
      <c r="AP19" s="253"/>
      <c r="AQ19" s="253"/>
      <c r="AR19" s="253"/>
    </row>
    <row r="20" spans="1:46" ht="13.2" x14ac:dyDescent="0.2">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523</v>
      </c>
      <c r="AP20" s="284" t="s">
        <v>524</v>
      </c>
      <c r="AQ20" s="285" t="s">
        <v>525</v>
      </c>
      <c r="AR20" s="286"/>
    </row>
    <row r="21" spans="1:46" s="292" customFormat="1" ht="13.2" x14ac:dyDescent="0.2">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32" t="s">
        <v>526</v>
      </c>
      <c r="AL21" s="1133"/>
      <c r="AM21" s="1133"/>
      <c r="AN21" s="1134"/>
      <c r="AO21" s="288">
        <v>9.3000000000000007</v>
      </c>
      <c r="AP21" s="289">
        <v>10.69</v>
      </c>
      <c r="AQ21" s="290">
        <v>-1.39</v>
      </c>
      <c r="AR21" s="258"/>
      <c r="AS21" s="291"/>
      <c r="AT21" s="287"/>
    </row>
    <row r="22" spans="1:46" s="292" customFormat="1" ht="13.2" x14ac:dyDescent="0.2">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32" t="s">
        <v>527</v>
      </c>
      <c r="AL22" s="1133"/>
      <c r="AM22" s="1133"/>
      <c r="AN22" s="1134"/>
      <c r="AO22" s="293">
        <v>92.5</v>
      </c>
      <c r="AP22" s="294">
        <v>97.4</v>
      </c>
      <c r="AQ22" s="295">
        <v>-4.9000000000000004</v>
      </c>
      <c r="AR22" s="279"/>
      <c r="AS22" s="291"/>
      <c r="AT22" s="287"/>
    </row>
    <row r="23" spans="1:46" s="292" customFormat="1" ht="13.2" x14ac:dyDescent="0.2">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ht="13.2" x14ac:dyDescent="0.2">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ht="13.2" x14ac:dyDescent="0.2">
      <c r="A26" s="1123" t="s">
        <v>528</v>
      </c>
      <c r="B26" s="1123"/>
      <c r="C26" s="1123"/>
      <c r="D26" s="1123"/>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1123"/>
      <c r="AE26" s="1123"/>
      <c r="AF26" s="1123"/>
      <c r="AG26" s="1123"/>
      <c r="AH26" s="1123"/>
      <c r="AI26" s="1123"/>
      <c r="AJ26" s="1123"/>
      <c r="AK26" s="1123"/>
      <c r="AL26" s="1123"/>
      <c r="AM26" s="1123"/>
      <c r="AN26" s="1123"/>
      <c r="AO26" s="1123"/>
      <c r="AP26" s="1123"/>
      <c r="AQ26" s="1123"/>
      <c r="AR26" s="1123"/>
      <c r="AS26" s="1123"/>
      <c r="AT26" s="258"/>
    </row>
    <row r="27" spans="1:46" ht="13.2" x14ac:dyDescent="0.2">
      <c r="A27" s="300"/>
      <c r="AO27" s="253"/>
      <c r="AP27" s="253"/>
      <c r="AQ27" s="253"/>
      <c r="AR27" s="253"/>
      <c r="AS27" s="253"/>
      <c r="AT27" s="253"/>
    </row>
    <row r="28" spans="1:46" ht="16.2" x14ac:dyDescent="0.2">
      <c r="A28" s="254" t="s">
        <v>529</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ht="13.2" x14ac:dyDescent="0.2">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530</v>
      </c>
      <c r="AL29" s="258"/>
      <c r="AM29" s="258"/>
      <c r="AN29" s="258"/>
      <c r="AO29" s="253"/>
      <c r="AP29" s="253"/>
      <c r="AQ29" s="253"/>
      <c r="AR29" s="253"/>
      <c r="AS29" s="302"/>
    </row>
    <row r="30" spans="1:46" ht="13.5" customHeight="1" x14ac:dyDescent="0.2">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24" t="s">
        <v>509</v>
      </c>
      <c r="AP30" s="263"/>
      <c r="AQ30" s="264" t="s">
        <v>510</v>
      </c>
      <c r="AR30" s="265"/>
    </row>
    <row r="31" spans="1:46" ht="13.2" x14ac:dyDescent="0.2">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25"/>
      <c r="AP31" s="269" t="s">
        <v>511</v>
      </c>
      <c r="AQ31" s="270" t="s">
        <v>512</v>
      </c>
      <c r="AR31" s="271" t="s">
        <v>513</v>
      </c>
    </row>
    <row r="32" spans="1:46" ht="27" customHeight="1" x14ac:dyDescent="0.2">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40" t="s">
        <v>531</v>
      </c>
      <c r="AL32" s="1141"/>
      <c r="AM32" s="1141"/>
      <c r="AN32" s="1142"/>
      <c r="AO32" s="303">
        <v>1740336</v>
      </c>
      <c r="AP32" s="303">
        <v>53414</v>
      </c>
      <c r="AQ32" s="304">
        <v>74824</v>
      </c>
      <c r="AR32" s="305">
        <v>-28.6</v>
      </c>
    </row>
    <row r="33" spans="1:46" ht="13.5" customHeight="1" x14ac:dyDescent="0.2">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40" t="s">
        <v>532</v>
      </c>
      <c r="AL33" s="1141"/>
      <c r="AM33" s="1141"/>
      <c r="AN33" s="1142"/>
      <c r="AO33" s="303" t="s">
        <v>518</v>
      </c>
      <c r="AP33" s="303" t="s">
        <v>518</v>
      </c>
      <c r="AQ33" s="304" t="s">
        <v>518</v>
      </c>
      <c r="AR33" s="305" t="s">
        <v>518</v>
      </c>
    </row>
    <row r="34" spans="1:46" ht="27" customHeight="1" x14ac:dyDescent="0.2">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40" t="s">
        <v>533</v>
      </c>
      <c r="AL34" s="1141"/>
      <c r="AM34" s="1141"/>
      <c r="AN34" s="1142"/>
      <c r="AO34" s="303" t="s">
        <v>518</v>
      </c>
      <c r="AP34" s="303" t="s">
        <v>518</v>
      </c>
      <c r="AQ34" s="304">
        <v>1</v>
      </c>
      <c r="AR34" s="305" t="s">
        <v>518</v>
      </c>
    </row>
    <row r="35" spans="1:46" ht="27" customHeight="1" x14ac:dyDescent="0.2">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40" t="s">
        <v>534</v>
      </c>
      <c r="AL35" s="1141"/>
      <c r="AM35" s="1141"/>
      <c r="AN35" s="1142"/>
      <c r="AO35" s="303">
        <v>749763</v>
      </c>
      <c r="AP35" s="303">
        <v>23012</v>
      </c>
      <c r="AQ35" s="304">
        <v>17427</v>
      </c>
      <c r="AR35" s="305">
        <v>32</v>
      </c>
    </row>
    <row r="36" spans="1:46" ht="27" customHeight="1" x14ac:dyDescent="0.2">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40" t="s">
        <v>535</v>
      </c>
      <c r="AL36" s="1141"/>
      <c r="AM36" s="1141"/>
      <c r="AN36" s="1142"/>
      <c r="AO36" s="303">
        <v>122363</v>
      </c>
      <c r="AP36" s="303">
        <v>3756</v>
      </c>
      <c r="AQ36" s="304">
        <v>2447</v>
      </c>
      <c r="AR36" s="305">
        <v>53.5</v>
      </c>
    </row>
    <row r="37" spans="1:46" ht="13.5" customHeight="1" x14ac:dyDescent="0.2">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40" t="s">
        <v>536</v>
      </c>
      <c r="AL37" s="1141"/>
      <c r="AM37" s="1141"/>
      <c r="AN37" s="1142"/>
      <c r="AO37" s="303" t="s">
        <v>518</v>
      </c>
      <c r="AP37" s="303" t="s">
        <v>518</v>
      </c>
      <c r="AQ37" s="304">
        <v>591</v>
      </c>
      <c r="AR37" s="305" t="s">
        <v>518</v>
      </c>
    </row>
    <row r="38" spans="1:46" ht="27" customHeight="1" x14ac:dyDescent="0.2">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43" t="s">
        <v>537</v>
      </c>
      <c r="AL38" s="1144"/>
      <c r="AM38" s="1144"/>
      <c r="AN38" s="1145"/>
      <c r="AO38" s="306" t="s">
        <v>518</v>
      </c>
      <c r="AP38" s="306" t="s">
        <v>518</v>
      </c>
      <c r="AQ38" s="307">
        <v>2</v>
      </c>
      <c r="AR38" s="295" t="s">
        <v>518</v>
      </c>
      <c r="AS38" s="302"/>
    </row>
    <row r="39" spans="1:46" ht="13.2" x14ac:dyDescent="0.2">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43" t="s">
        <v>538</v>
      </c>
      <c r="AL39" s="1144"/>
      <c r="AM39" s="1144"/>
      <c r="AN39" s="1145"/>
      <c r="AO39" s="303">
        <v>-25020</v>
      </c>
      <c r="AP39" s="303">
        <v>-768</v>
      </c>
      <c r="AQ39" s="304">
        <v>-3618</v>
      </c>
      <c r="AR39" s="305">
        <v>-78.8</v>
      </c>
      <c r="AS39" s="302"/>
    </row>
    <row r="40" spans="1:46" ht="27" customHeight="1" x14ac:dyDescent="0.2">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40" t="s">
        <v>539</v>
      </c>
      <c r="AL40" s="1141"/>
      <c r="AM40" s="1141"/>
      <c r="AN40" s="1142"/>
      <c r="AO40" s="303">
        <v>-1870918</v>
      </c>
      <c r="AP40" s="303">
        <v>-57422</v>
      </c>
      <c r="AQ40" s="304">
        <v>-63812</v>
      </c>
      <c r="AR40" s="305">
        <v>-10</v>
      </c>
      <c r="AS40" s="302"/>
    </row>
    <row r="41" spans="1:46" ht="13.2" x14ac:dyDescent="0.2">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46" t="s">
        <v>304</v>
      </c>
      <c r="AL41" s="1147"/>
      <c r="AM41" s="1147"/>
      <c r="AN41" s="1148"/>
      <c r="AO41" s="303">
        <v>716524</v>
      </c>
      <c r="AP41" s="303">
        <v>21991</v>
      </c>
      <c r="AQ41" s="304">
        <v>27863</v>
      </c>
      <c r="AR41" s="305">
        <v>-21.1</v>
      </c>
      <c r="AS41" s="302"/>
    </row>
    <row r="42" spans="1:46" ht="13.2" x14ac:dyDescent="0.2">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540</v>
      </c>
      <c r="AL42" s="253"/>
      <c r="AM42" s="253"/>
      <c r="AN42" s="253"/>
      <c r="AO42" s="253"/>
      <c r="AP42" s="253"/>
      <c r="AQ42" s="279"/>
      <c r="AR42" s="279"/>
      <c r="AS42" s="302"/>
    </row>
    <row r="43" spans="1:46" ht="13.2" x14ac:dyDescent="0.2">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ht="13.2" x14ac:dyDescent="0.2">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ht="13.2" x14ac:dyDescent="0.2">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2">
      <c r="A47" s="312" t="s">
        <v>541</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ht="13.2" x14ac:dyDescent="0.2">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542</v>
      </c>
      <c r="AL48" s="313"/>
      <c r="AM48" s="313"/>
      <c r="AN48" s="313"/>
      <c r="AO48" s="313"/>
      <c r="AP48" s="313"/>
      <c r="AQ48" s="314"/>
      <c r="AR48" s="313"/>
    </row>
    <row r="49" spans="1:44" ht="13.5" customHeight="1" x14ac:dyDescent="0.2">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35" t="s">
        <v>509</v>
      </c>
      <c r="AN49" s="1137" t="s">
        <v>543</v>
      </c>
      <c r="AO49" s="1138"/>
      <c r="AP49" s="1138"/>
      <c r="AQ49" s="1138"/>
      <c r="AR49" s="1139"/>
    </row>
    <row r="50" spans="1:44" ht="13.2" x14ac:dyDescent="0.2">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36"/>
      <c r="AN50" s="319" t="s">
        <v>544</v>
      </c>
      <c r="AO50" s="320" t="s">
        <v>545</v>
      </c>
      <c r="AP50" s="321" t="s">
        <v>546</v>
      </c>
      <c r="AQ50" s="322" t="s">
        <v>547</v>
      </c>
      <c r="AR50" s="323" t="s">
        <v>548</v>
      </c>
    </row>
    <row r="51" spans="1:44" ht="13.2" x14ac:dyDescent="0.2">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549</v>
      </c>
      <c r="AL51" s="316"/>
      <c r="AM51" s="324">
        <v>1223248</v>
      </c>
      <c r="AN51" s="325">
        <v>35268</v>
      </c>
      <c r="AO51" s="326">
        <v>-29.7</v>
      </c>
      <c r="AP51" s="327">
        <v>85173</v>
      </c>
      <c r="AQ51" s="328">
        <v>-4.3</v>
      </c>
      <c r="AR51" s="329">
        <v>-25.4</v>
      </c>
    </row>
    <row r="52" spans="1:44" ht="13.2" x14ac:dyDescent="0.2">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550</v>
      </c>
      <c r="AM52" s="332">
        <v>843042</v>
      </c>
      <c r="AN52" s="333">
        <v>24306</v>
      </c>
      <c r="AO52" s="334">
        <v>-39.5</v>
      </c>
      <c r="AP52" s="335">
        <v>43913</v>
      </c>
      <c r="AQ52" s="336">
        <v>-3.4</v>
      </c>
      <c r="AR52" s="337">
        <v>-36.1</v>
      </c>
    </row>
    <row r="53" spans="1:44" ht="13.2" x14ac:dyDescent="0.2">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551</v>
      </c>
      <c r="AL53" s="316"/>
      <c r="AM53" s="324">
        <v>1211719</v>
      </c>
      <c r="AN53" s="325">
        <v>35375</v>
      </c>
      <c r="AO53" s="326">
        <v>0.3</v>
      </c>
      <c r="AP53" s="327">
        <v>94081</v>
      </c>
      <c r="AQ53" s="328">
        <v>10.5</v>
      </c>
      <c r="AR53" s="329">
        <v>-10.199999999999999</v>
      </c>
    </row>
    <row r="54" spans="1:44" ht="13.2" x14ac:dyDescent="0.2">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550</v>
      </c>
      <c r="AM54" s="332">
        <v>902848</v>
      </c>
      <c r="AN54" s="333">
        <v>26357</v>
      </c>
      <c r="AO54" s="334">
        <v>8.4</v>
      </c>
      <c r="AP54" s="335">
        <v>48949</v>
      </c>
      <c r="AQ54" s="336">
        <v>11.5</v>
      </c>
      <c r="AR54" s="337">
        <v>-3.1</v>
      </c>
    </row>
    <row r="55" spans="1:44" ht="13.2" x14ac:dyDescent="0.2">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552</v>
      </c>
      <c r="AL55" s="316"/>
      <c r="AM55" s="324">
        <v>1733799</v>
      </c>
      <c r="AN55" s="325">
        <v>51638</v>
      </c>
      <c r="AO55" s="326">
        <v>46</v>
      </c>
      <c r="AP55" s="327">
        <v>92632</v>
      </c>
      <c r="AQ55" s="328">
        <v>-1.5</v>
      </c>
      <c r="AR55" s="329">
        <v>47.5</v>
      </c>
    </row>
    <row r="56" spans="1:44" ht="13.2" x14ac:dyDescent="0.2">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550</v>
      </c>
      <c r="AM56" s="332">
        <v>1052869</v>
      </c>
      <c r="AN56" s="333">
        <v>31358</v>
      </c>
      <c r="AO56" s="334">
        <v>19</v>
      </c>
      <c r="AP56" s="335">
        <v>47978</v>
      </c>
      <c r="AQ56" s="336">
        <v>-2</v>
      </c>
      <c r="AR56" s="337">
        <v>21</v>
      </c>
    </row>
    <row r="57" spans="1:44" ht="13.2" x14ac:dyDescent="0.2">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553</v>
      </c>
      <c r="AL57" s="316"/>
      <c r="AM57" s="324">
        <v>785610</v>
      </c>
      <c r="AN57" s="325">
        <v>23821</v>
      </c>
      <c r="AO57" s="326">
        <v>-53.9</v>
      </c>
      <c r="AP57" s="327">
        <v>96469</v>
      </c>
      <c r="AQ57" s="328">
        <v>4.0999999999999996</v>
      </c>
      <c r="AR57" s="329">
        <v>-58</v>
      </c>
    </row>
    <row r="58" spans="1:44" ht="13.2" x14ac:dyDescent="0.2">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550</v>
      </c>
      <c r="AM58" s="332">
        <v>593295</v>
      </c>
      <c r="AN58" s="333">
        <v>17990</v>
      </c>
      <c r="AO58" s="334">
        <v>-42.6</v>
      </c>
      <c r="AP58" s="335">
        <v>49775</v>
      </c>
      <c r="AQ58" s="336">
        <v>3.7</v>
      </c>
      <c r="AR58" s="337">
        <v>-46.3</v>
      </c>
    </row>
    <row r="59" spans="1:44" ht="13.2" x14ac:dyDescent="0.2">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554</v>
      </c>
      <c r="AL59" s="316"/>
      <c r="AM59" s="324">
        <v>1626769</v>
      </c>
      <c r="AN59" s="325">
        <v>49928</v>
      </c>
      <c r="AO59" s="326">
        <v>109.6</v>
      </c>
      <c r="AP59" s="327">
        <v>85743</v>
      </c>
      <c r="AQ59" s="328">
        <v>-11.1</v>
      </c>
      <c r="AR59" s="329">
        <v>120.7</v>
      </c>
    </row>
    <row r="60" spans="1:44" ht="13.2" x14ac:dyDescent="0.2">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550</v>
      </c>
      <c r="AM60" s="332">
        <v>1276752</v>
      </c>
      <c r="AN60" s="333">
        <v>39186</v>
      </c>
      <c r="AO60" s="334">
        <v>117.8</v>
      </c>
      <c r="AP60" s="335">
        <v>45231</v>
      </c>
      <c r="AQ60" s="336">
        <v>-9.1</v>
      </c>
      <c r="AR60" s="337">
        <v>126.9</v>
      </c>
    </row>
    <row r="61" spans="1:44" ht="13.2" x14ac:dyDescent="0.2">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555</v>
      </c>
      <c r="AL61" s="338"/>
      <c r="AM61" s="339">
        <v>1316229</v>
      </c>
      <c r="AN61" s="340">
        <v>39206</v>
      </c>
      <c r="AO61" s="341">
        <v>14.5</v>
      </c>
      <c r="AP61" s="342">
        <v>90820</v>
      </c>
      <c r="AQ61" s="343">
        <v>-0.5</v>
      </c>
      <c r="AR61" s="329">
        <v>15</v>
      </c>
    </row>
    <row r="62" spans="1:44" ht="13.2" x14ac:dyDescent="0.2">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550</v>
      </c>
      <c r="AM62" s="332">
        <v>933761</v>
      </c>
      <c r="AN62" s="333">
        <v>27839</v>
      </c>
      <c r="AO62" s="334">
        <v>12.6</v>
      </c>
      <c r="AP62" s="335">
        <v>47169</v>
      </c>
      <c r="AQ62" s="336">
        <v>0.1</v>
      </c>
      <c r="AR62" s="337">
        <v>12.5</v>
      </c>
    </row>
    <row r="63" spans="1:44" ht="13.2" x14ac:dyDescent="0.2">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ht="13.2" x14ac:dyDescent="0.2">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ht="13.2" x14ac:dyDescent="0.2">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ht="13.2" x14ac:dyDescent="0.2">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2">
      <c r="AK67" s="253"/>
      <c r="AL67" s="253"/>
      <c r="AM67" s="253"/>
      <c r="AN67" s="253"/>
      <c r="AO67" s="253"/>
      <c r="AP67" s="253"/>
      <c r="AQ67" s="253"/>
      <c r="AR67" s="253"/>
      <c r="AS67" s="253"/>
      <c r="AT67" s="253"/>
    </row>
    <row r="68" spans="1:46" ht="13.5" hidden="1" customHeight="1" x14ac:dyDescent="0.2">
      <c r="AK68" s="253"/>
      <c r="AL68" s="253"/>
      <c r="AM68" s="253"/>
      <c r="AN68" s="253"/>
      <c r="AO68" s="253"/>
      <c r="AP68" s="253"/>
      <c r="AQ68" s="253"/>
      <c r="AR68" s="253"/>
    </row>
    <row r="69" spans="1:46" ht="13.5" hidden="1" customHeight="1" x14ac:dyDescent="0.2">
      <c r="AK69" s="253"/>
      <c r="AL69" s="253"/>
      <c r="AM69" s="253"/>
      <c r="AN69" s="253"/>
      <c r="AO69" s="253"/>
      <c r="AP69" s="253"/>
      <c r="AQ69" s="253"/>
      <c r="AR69" s="253"/>
    </row>
    <row r="70" spans="1:46" ht="13.2" hidden="1" x14ac:dyDescent="0.2">
      <c r="AK70" s="253"/>
      <c r="AL70" s="253"/>
      <c r="AM70" s="253"/>
      <c r="AN70" s="253"/>
      <c r="AO70" s="253"/>
      <c r="AP70" s="253"/>
      <c r="AQ70" s="253"/>
      <c r="AR70" s="253"/>
    </row>
    <row r="71" spans="1:46" ht="13.2" hidden="1" x14ac:dyDescent="0.2">
      <c r="AK71" s="253"/>
      <c r="AL71" s="253"/>
      <c r="AM71" s="253"/>
      <c r="AN71" s="253"/>
      <c r="AO71" s="253"/>
      <c r="AP71" s="253"/>
      <c r="AQ71" s="253"/>
      <c r="AR71" s="253"/>
    </row>
    <row r="72" spans="1:46" ht="13.2" hidden="1" x14ac:dyDescent="0.2">
      <c r="AK72" s="253"/>
      <c r="AL72" s="253"/>
      <c r="AM72" s="253"/>
      <c r="AN72" s="253"/>
      <c r="AO72" s="253"/>
      <c r="AP72" s="253"/>
      <c r="AQ72" s="253"/>
      <c r="AR72" s="253"/>
    </row>
    <row r="73" spans="1:46" ht="13.2" hidden="1" x14ac:dyDescent="0.2">
      <c r="AK73" s="253"/>
      <c r="AL73" s="253"/>
      <c r="AM73" s="253"/>
      <c r="AN73" s="253"/>
      <c r="AO73" s="253"/>
      <c r="AP73" s="253"/>
      <c r="AQ73" s="253"/>
      <c r="AR73" s="253"/>
    </row>
  </sheetData>
  <sheetProtection algorithmName="SHA-512" hashValue="U/XTq4scydUtX99VtBJ6Q1vrgh2fRPf9t8/2zX69K50c7rX3c+f8KU85g2IWfYbp8qs0pGZd8ThBjSRmGmbzQg==" saltValue="w8b4UAJ1J1Vj7jrEE4Dyn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BK101" sqref="BK101"/>
    </sheetView>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557</v>
      </c>
    </row>
    <row r="121" spans="125:125" ht="13.5" hidden="1" customHeight="1" x14ac:dyDescent="0.2">
      <c r="DU121" s="250"/>
    </row>
  </sheetData>
  <sheetProtection algorithmName="SHA-512" hashValue="JMUm69mw+Cw23wOdNmNsSztayb7xrvDilYgD0/XM5YNGZm75B+dD3wYNej1XcbsbB5QJ0o7+OYx/8PDzHxGxFg==" saltValue="Eyk/IM1Jw3RviqaaUch6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L102" sqref="BL102"/>
    </sheetView>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558</v>
      </c>
    </row>
  </sheetData>
  <sheetProtection algorithmName="SHA-512" hashValue="EMbsUQA5JHNtI7Phnv/waOF7DHw8Z4JyBc31Nh8N4/31oUOl+K3jAcs8u9xDN5R/A39P12EbZVAQt4M2HiuMcg==" saltValue="ipPrZywkAVtf9kXXPVuq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M44" sqref="M44"/>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149" t="s">
        <v>3</v>
      </c>
      <c r="D47" s="1149"/>
      <c r="E47" s="1150"/>
      <c r="F47" s="11">
        <v>11.37</v>
      </c>
      <c r="G47" s="12">
        <v>11.63</v>
      </c>
      <c r="H47" s="12">
        <v>11.35</v>
      </c>
      <c r="I47" s="12">
        <v>20.010000000000002</v>
      </c>
      <c r="J47" s="13">
        <v>26.11</v>
      </c>
    </row>
    <row r="48" spans="2:10" ht="57.75" customHeight="1" x14ac:dyDescent="0.2">
      <c r="B48" s="14"/>
      <c r="C48" s="1151" t="s">
        <v>4</v>
      </c>
      <c r="D48" s="1151"/>
      <c r="E48" s="1152"/>
      <c r="F48" s="15">
        <v>7.06</v>
      </c>
      <c r="G48" s="16">
        <v>5.92</v>
      </c>
      <c r="H48" s="16">
        <v>9</v>
      </c>
      <c r="I48" s="16">
        <v>9.39</v>
      </c>
      <c r="J48" s="17">
        <v>7.63</v>
      </c>
    </row>
    <row r="49" spans="2:10" ht="57.75" customHeight="1" thickBot="1" x14ac:dyDescent="0.25">
      <c r="B49" s="18"/>
      <c r="C49" s="1153" t="s">
        <v>5</v>
      </c>
      <c r="D49" s="1153"/>
      <c r="E49" s="1154"/>
      <c r="F49" s="19" t="s">
        <v>564</v>
      </c>
      <c r="G49" s="20" t="s">
        <v>565</v>
      </c>
      <c r="H49" s="20">
        <v>3.24</v>
      </c>
      <c r="I49" s="20">
        <v>9.92</v>
      </c>
      <c r="J49" s="21">
        <v>3.78</v>
      </c>
    </row>
    <row r="50" spans="2:10" ht="13.2" x14ac:dyDescent="0.2"/>
  </sheetData>
  <sheetProtection algorithmName="SHA-512" hashValue="yAZc8yWeTBT2n2A78b5ADlMHpQ+YiVvbwZKsSEEncZSlSITZifhWN9NwuqJ2KH462/mSuWVB/5QE9nETnZNVJw==" saltValue="y6yGg34p/09BrtfZkhj+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161" t="s">
        <v>566</v>
      </c>
      <c r="D34" s="1161"/>
      <c r="E34" s="1162"/>
      <c r="F34" s="32">
        <v>6.55</v>
      </c>
      <c r="G34" s="33">
        <v>7.43</v>
      </c>
      <c r="H34" s="33">
        <v>8.07</v>
      </c>
      <c r="I34" s="33">
        <v>8.68</v>
      </c>
      <c r="J34" s="34">
        <v>8.81</v>
      </c>
      <c r="K34" s="22"/>
      <c r="L34" s="22"/>
      <c r="M34" s="22"/>
      <c r="N34" s="22"/>
      <c r="O34" s="22"/>
      <c r="P34" s="22"/>
    </row>
    <row r="35" spans="1:16" ht="39" customHeight="1" x14ac:dyDescent="0.2">
      <c r="A35" s="22"/>
      <c r="B35" s="35"/>
      <c r="C35" s="1155" t="s">
        <v>567</v>
      </c>
      <c r="D35" s="1156"/>
      <c r="E35" s="1157"/>
      <c r="F35" s="36">
        <v>6.75</v>
      </c>
      <c r="G35" s="37">
        <v>5.66</v>
      </c>
      <c r="H35" s="37">
        <v>8.6300000000000008</v>
      </c>
      <c r="I35" s="37">
        <v>9.11</v>
      </c>
      <c r="J35" s="38">
        <v>7.38</v>
      </c>
      <c r="K35" s="22"/>
      <c r="L35" s="22"/>
      <c r="M35" s="22"/>
      <c r="N35" s="22"/>
      <c r="O35" s="22"/>
      <c r="P35" s="22"/>
    </row>
    <row r="36" spans="1:16" ht="39" customHeight="1" x14ac:dyDescent="0.2">
      <c r="A36" s="22"/>
      <c r="B36" s="35"/>
      <c r="C36" s="1155" t="s">
        <v>568</v>
      </c>
      <c r="D36" s="1156"/>
      <c r="E36" s="1157"/>
      <c r="F36" s="36" t="s">
        <v>518</v>
      </c>
      <c r="G36" s="37" t="s">
        <v>518</v>
      </c>
      <c r="H36" s="37">
        <v>6.52</v>
      </c>
      <c r="I36" s="37">
        <v>6.46</v>
      </c>
      <c r="J36" s="38">
        <v>6.71</v>
      </c>
      <c r="K36" s="22"/>
      <c r="L36" s="22"/>
      <c r="M36" s="22"/>
      <c r="N36" s="22"/>
      <c r="O36" s="22"/>
      <c r="P36" s="22"/>
    </row>
    <row r="37" spans="1:16" ht="39" customHeight="1" x14ac:dyDescent="0.2">
      <c r="A37" s="22"/>
      <c r="B37" s="35"/>
      <c r="C37" s="1155" t="s">
        <v>569</v>
      </c>
      <c r="D37" s="1156"/>
      <c r="E37" s="1157"/>
      <c r="F37" s="36">
        <v>2.5299999999999998</v>
      </c>
      <c r="G37" s="37">
        <v>2.82</v>
      </c>
      <c r="H37" s="37">
        <v>2.77</v>
      </c>
      <c r="I37" s="37">
        <v>3.27</v>
      </c>
      <c r="J37" s="38">
        <v>4</v>
      </c>
      <c r="K37" s="22"/>
      <c r="L37" s="22"/>
      <c r="M37" s="22"/>
      <c r="N37" s="22"/>
      <c r="O37" s="22"/>
      <c r="P37" s="22"/>
    </row>
    <row r="38" spans="1:16" ht="39" customHeight="1" x14ac:dyDescent="0.2">
      <c r="A38" s="22"/>
      <c r="B38" s="35"/>
      <c r="C38" s="1155" t="s">
        <v>570</v>
      </c>
      <c r="D38" s="1156"/>
      <c r="E38" s="1157"/>
      <c r="F38" s="36">
        <v>1.52</v>
      </c>
      <c r="G38" s="37">
        <v>1.8</v>
      </c>
      <c r="H38" s="37">
        <v>1.81</v>
      </c>
      <c r="I38" s="37">
        <v>3.11</v>
      </c>
      <c r="J38" s="38">
        <v>1.78</v>
      </c>
      <c r="K38" s="22"/>
      <c r="L38" s="22"/>
      <c r="M38" s="22"/>
      <c r="N38" s="22"/>
      <c r="O38" s="22"/>
      <c r="P38" s="22"/>
    </row>
    <row r="39" spans="1:16" ht="39" customHeight="1" x14ac:dyDescent="0.2">
      <c r="A39" s="22"/>
      <c r="B39" s="35"/>
      <c r="C39" s="1155" t="s">
        <v>571</v>
      </c>
      <c r="D39" s="1156"/>
      <c r="E39" s="1157"/>
      <c r="F39" s="36">
        <v>3.84</v>
      </c>
      <c r="G39" s="37">
        <v>2.77</v>
      </c>
      <c r="H39" s="37">
        <v>2.08</v>
      </c>
      <c r="I39" s="37">
        <v>1.46</v>
      </c>
      <c r="J39" s="38">
        <v>0.65</v>
      </c>
      <c r="K39" s="22"/>
      <c r="L39" s="22"/>
      <c r="M39" s="22"/>
      <c r="N39" s="22"/>
      <c r="O39" s="22"/>
      <c r="P39" s="22"/>
    </row>
    <row r="40" spans="1:16" ht="39" customHeight="1" x14ac:dyDescent="0.2">
      <c r="A40" s="22"/>
      <c r="B40" s="35"/>
      <c r="C40" s="1155" t="s">
        <v>572</v>
      </c>
      <c r="D40" s="1156"/>
      <c r="E40" s="1157"/>
      <c r="F40" s="36">
        <v>0.24</v>
      </c>
      <c r="G40" s="37">
        <v>0.22</v>
      </c>
      <c r="H40" s="37">
        <v>0.22</v>
      </c>
      <c r="I40" s="37">
        <v>0.19</v>
      </c>
      <c r="J40" s="38">
        <v>0.2</v>
      </c>
      <c r="K40" s="22"/>
      <c r="L40" s="22"/>
      <c r="M40" s="22"/>
      <c r="N40" s="22"/>
      <c r="O40" s="22"/>
      <c r="P40" s="22"/>
    </row>
    <row r="41" spans="1:16" ht="39" customHeight="1" x14ac:dyDescent="0.2">
      <c r="A41" s="22"/>
      <c r="B41" s="35"/>
      <c r="C41" s="1155" t="s">
        <v>573</v>
      </c>
      <c r="D41" s="1156"/>
      <c r="E41" s="1157"/>
      <c r="F41" s="36">
        <v>0.08</v>
      </c>
      <c r="G41" s="37">
        <v>0.1</v>
      </c>
      <c r="H41" s="37">
        <v>0.12</v>
      </c>
      <c r="I41" s="37">
        <v>0.11</v>
      </c>
      <c r="J41" s="38">
        <v>0.19</v>
      </c>
      <c r="K41" s="22"/>
      <c r="L41" s="22"/>
      <c r="M41" s="22"/>
      <c r="N41" s="22"/>
      <c r="O41" s="22"/>
      <c r="P41" s="22"/>
    </row>
    <row r="42" spans="1:16" ht="39" customHeight="1" x14ac:dyDescent="0.2">
      <c r="A42" s="22"/>
      <c r="B42" s="39"/>
      <c r="C42" s="1155" t="s">
        <v>574</v>
      </c>
      <c r="D42" s="1156"/>
      <c r="E42" s="1157"/>
      <c r="F42" s="36" t="s">
        <v>518</v>
      </c>
      <c r="G42" s="37" t="s">
        <v>518</v>
      </c>
      <c r="H42" s="37" t="s">
        <v>518</v>
      </c>
      <c r="I42" s="37" t="s">
        <v>518</v>
      </c>
      <c r="J42" s="38" t="s">
        <v>518</v>
      </c>
      <c r="K42" s="22"/>
      <c r="L42" s="22"/>
      <c r="M42" s="22"/>
      <c r="N42" s="22"/>
      <c r="O42" s="22"/>
      <c r="P42" s="22"/>
    </row>
    <row r="43" spans="1:16" ht="39" customHeight="1" thickBot="1" x14ac:dyDescent="0.25">
      <c r="A43" s="22"/>
      <c r="B43" s="40"/>
      <c r="C43" s="1158" t="s">
        <v>575</v>
      </c>
      <c r="D43" s="1159"/>
      <c r="E43" s="1160"/>
      <c r="F43" s="41">
        <v>2.2999999999999998</v>
      </c>
      <c r="G43" s="42">
        <v>2.37</v>
      </c>
      <c r="H43" s="42">
        <v>1.87</v>
      </c>
      <c r="I43" s="42">
        <v>1.38</v>
      </c>
      <c r="J43" s="43">
        <v>0.14000000000000001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7fuzt0iTZf/f3HZha3862Zz8ZoQOdoEU/jsXFPgqz2P6sHLoWbsZxrJ880Vied4Dd2FDumuy+8Ekl2DHuAOB1A==" saltValue="Z8h1hewiaXHO6zOl1QBB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L62" sqref="L62"/>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163" t="s">
        <v>11</v>
      </c>
      <c r="C45" s="1164"/>
      <c r="D45" s="58"/>
      <c r="E45" s="1169" t="s">
        <v>12</v>
      </c>
      <c r="F45" s="1169"/>
      <c r="G45" s="1169"/>
      <c r="H45" s="1169"/>
      <c r="I45" s="1169"/>
      <c r="J45" s="1170"/>
      <c r="K45" s="59">
        <v>1589</v>
      </c>
      <c r="L45" s="60">
        <v>1621</v>
      </c>
      <c r="M45" s="60">
        <v>1652</v>
      </c>
      <c r="N45" s="60">
        <v>1738</v>
      </c>
      <c r="O45" s="61">
        <v>1740</v>
      </c>
      <c r="P45" s="48"/>
      <c r="Q45" s="48"/>
      <c r="R45" s="48"/>
      <c r="S45" s="48"/>
      <c r="T45" s="48"/>
      <c r="U45" s="48"/>
    </row>
    <row r="46" spans="1:21" ht="30.75" customHeight="1" x14ac:dyDescent="0.2">
      <c r="A46" s="48"/>
      <c r="B46" s="1165"/>
      <c r="C46" s="1166"/>
      <c r="D46" s="62"/>
      <c r="E46" s="1171" t="s">
        <v>13</v>
      </c>
      <c r="F46" s="1171"/>
      <c r="G46" s="1171"/>
      <c r="H46" s="1171"/>
      <c r="I46" s="1171"/>
      <c r="J46" s="1172"/>
      <c r="K46" s="63" t="s">
        <v>518</v>
      </c>
      <c r="L46" s="64" t="s">
        <v>518</v>
      </c>
      <c r="M46" s="64" t="s">
        <v>518</v>
      </c>
      <c r="N46" s="64" t="s">
        <v>518</v>
      </c>
      <c r="O46" s="65" t="s">
        <v>518</v>
      </c>
      <c r="P46" s="48"/>
      <c r="Q46" s="48"/>
      <c r="R46" s="48"/>
      <c r="S46" s="48"/>
      <c r="T46" s="48"/>
      <c r="U46" s="48"/>
    </row>
    <row r="47" spans="1:21" ht="30.75" customHeight="1" x14ac:dyDescent="0.2">
      <c r="A47" s="48"/>
      <c r="B47" s="1165"/>
      <c r="C47" s="1166"/>
      <c r="D47" s="62"/>
      <c r="E47" s="1171" t="s">
        <v>14</v>
      </c>
      <c r="F47" s="1171"/>
      <c r="G47" s="1171"/>
      <c r="H47" s="1171"/>
      <c r="I47" s="1171"/>
      <c r="J47" s="1172"/>
      <c r="K47" s="63" t="s">
        <v>518</v>
      </c>
      <c r="L47" s="64" t="s">
        <v>518</v>
      </c>
      <c r="M47" s="64" t="s">
        <v>518</v>
      </c>
      <c r="N47" s="64" t="s">
        <v>518</v>
      </c>
      <c r="O47" s="65" t="s">
        <v>518</v>
      </c>
      <c r="P47" s="48"/>
      <c r="Q47" s="48"/>
      <c r="R47" s="48"/>
      <c r="S47" s="48"/>
      <c r="T47" s="48"/>
      <c r="U47" s="48"/>
    </row>
    <row r="48" spans="1:21" ht="30.75" customHeight="1" x14ac:dyDescent="0.2">
      <c r="A48" s="48"/>
      <c r="B48" s="1165"/>
      <c r="C48" s="1166"/>
      <c r="D48" s="62"/>
      <c r="E48" s="1171" t="s">
        <v>15</v>
      </c>
      <c r="F48" s="1171"/>
      <c r="G48" s="1171"/>
      <c r="H48" s="1171"/>
      <c r="I48" s="1171"/>
      <c r="J48" s="1172"/>
      <c r="K48" s="63">
        <v>1015</v>
      </c>
      <c r="L48" s="64">
        <v>923</v>
      </c>
      <c r="M48" s="64">
        <v>799</v>
      </c>
      <c r="N48" s="64">
        <v>791</v>
      </c>
      <c r="O48" s="65">
        <v>750</v>
      </c>
      <c r="P48" s="48"/>
      <c r="Q48" s="48"/>
      <c r="R48" s="48"/>
      <c r="S48" s="48"/>
      <c r="T48" s="48"/>
      <c r="U48" s="48"/>
    </row>
    <row r="49" spans="1:21" ht="30.75" customHeight="1" x14ac:dyDescent="0.2">
      <c r="A49" s="48"/>
      <c r="B49" s="1165"/>
      <c r="C49" s="1166"/>
      <c r="D49" s="62"/>
      <c r="E49" s="1171" t="s">
        <v>16</v>
      </c>
      <c r="F49" s="1171"/>
      <c r="G49" s="1171"/>
      <c r="H49" s="1171"/>
      <c r="I49" s="1171"/>
      <c r="J49" s="1172"/>
      <c r="K49" s="63">
        <v>157</v>
      </c>
      <c r="L49" s="64">
        <v>163</v>
      </c>
      <c r="M49" s="64">
        <v>160</v>
      </c>
      <c r="N49" s="64">
        <v>137</v>
      </c>
      <c r="O49" s="65">
        <v>122</v>
      </c>
      <c r="P49" s="48"/>
      <c r="Q49" s="48"/>
      <c r="R49" s="48"/>
      <c r="S49" s="48"/>
      <c r="T49" s="48"/>
      <c r="U49" s="48"/>
    </row>
    <row r="50" spans="1:21" ht="30.75" customHeight="1" x14ac:dyDescent="0.2">
      <c r="A50" s="48"/>
      <c r="B50" s="1165"/>
      <c r="C50" s="1166"/>
      <c r="D50" s="62"/>
      <c r="E50" s="1171" t="s">
        <v>17</v>
      </c>
      <c r="F50" s="1171"/>
      <c r="G50" s="1171"/>
      <c r="H50" s="1171"/>
      <c r="I50" s="1171"/>
      <c r="J50" s="1172"/>
      <c r="K50" s="63">
        <v>1</v>
      </c>
      <c r="L50" s="64">
        <v>0</v>
      </c>
      <c r="M50" s="64">
        <v>0</v>
      </c>
      <c r="N50" s="64">
        <v>0</v>
      </c>
      <c r="O50" s="65" t="s">
        <v>518</v>
      </c>
      <c r="P50" s="48"/>
      <c r="Q50" s="48"/>
      <c r="R50" s="48"/>
      <c r="S50" s="48"/>
      <c r="T50" s="48"/>
      <c r="U50" s="48"/>
    </row>
    <row r="51" spans="1:21" ht="30.75" customHeight="1" x14ac:dyDescent="0.2">
      <c r="A51" s="48"/>
      <c r="B51" s="1167"/>
      <c r="C51" s="1168"/>
      <c r="D51" s="66"/>
      <c r="E51" s="1171" t="s">
        <v>18</v>
      </c>
      <c r="F51" s="1171"/>
      <c r="G51" s="1171"/>
      <c r="H51" s="1171"/>
      <c r="I51" s="1171"/>
      <c r="J51" s="1172"/>
      <c r="K51" s="63" t="s">
        <v>518</v>
      </c>
      <c r="L51" s="64" t="s">
        <v>518</v>
      </c>
      <c r="M51" s="64" t="s">
        <v>518</v>
      </c>
      <c r="N51" s="64" t="s">
        <v>518</v>
      </c>
      <c r="O51" s="65" t="s">
        <v>518</v>
      </c>
      <c r="P51" s="48"/>
      <c r="Q51" s="48"/>
      <c r="R51" s="48"/>
      <c r="S51" s="48"/>
      <c r="T51" s="48"/>
      <c r="U51" s="48"/>
    </row>
    <row r="52" spans="1:21" ht="30.75" customHeight="1" x14ac:dyDescent="0.2">
      <c r="A52" s="48"/>
      <c r="B52" s="1173" t="s">
        <v>19</v>
      </c>
      <c r="C52" s="1174"/>
      <c r="D52" s="66"/>
      <c r="E52" s="1171" t="s">
        <v>20</v>
      </c>
      <c r="F52" s="1171"/>
      <c r="G52" s="1171"/>
      <c r="H52" s="1171"/>
      <c r="I52" s="1171"/>
      <c r="J52" s="1172"/>
      <c r="K52" s="63">
        <v>1964</v>
      </c>
      <c r="L52" s="64">
        <v>1934</v>
      </c>
      <c r="M52" s="64">
        <v>1885</v>
      </c>
      <c r="N52" s="64">
        <v>1933</v>
      </c>
      <c r="O52" s="65">
        <v>1897</v>
      </c>
      <c r="P52" s="48"/>
      <c r="Q52" s="48"/>
      <c r="R52" s="48"/>
      <c r="S52" s="48"/>
      <c r="T52" s="48"/>
      <c r="U52" s="48"/>
    </row>
    <row r="53" spans="1:21" ht="30.75" customHeight="1" thickBot="1" x14ac:dyDescent="0.25">
      <c r="A53" s="48"/>
      <c r="B53" s="1175" t="s">
        <v>21</v>
      </c>
      <c r="C53" s="1176"/>
      <c r="D53" s="67"/>
      <c r="E53" s="1177" t="s">
        <v>22</v>
      </c>
      <c r="F53" s="1177"/>
      <c r="G53" s="1177"/>
      <c r="H53" s="1177"/>
      <c r="I53" s="1177"/>
      <c r="J53" s="1178"/>
      <c r="K53" s="68">
        <v>798</v>
      </c>
      <c r="L53" s="69">
        <v>773</v>
      </c>
      <c r="M53" s="69">
        <v>726</v>
      </c>
      <c r="N53" s="69">
        <v>733</v>
      </c>
      <c r="O53" s="70">
        <v>715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576</v>
      </c>
      <c r="P56" s="48"/>
      <c r="Q56" s="48"/>
      <c r="R56" s="48"/>
      <c r="S56" s="48"/>
      <c r="T56" s="48"/>
      <c r="U56" s="48"/>
    </row>
    <row r="57" spans="1:21" ht="31.5" customHeight="1" thickBot="1" x14ac:dyDescent="0.25">
      <c r="A57" s="48"/>
      <c r="B57" s="76"/>
      <c r="C57" s="77"/>
      <c r="D57" s="77"/>
      <c r="E57" s="78"/>
      <c r="F57" s="78"/>
      <c r="G57" s="78"/>
      <c r="H57" s="78"/>
      <c r="I57" s="78"/>
      <c r="J57" s="79" t="s">
        <v>2</v>
      </c>
      <c r="K57" s="80" t="s">
        <v>577</v>
      </c>
      <c r="L57" s="81" t="s">
        <v>578</v>
      </c>
      <c r="M57" s="81" t="s">
        <v>579</v>
      </c>
      <c r="N57" s="81" t="s">
        <v>580</v>
      </c>
      <c r="O57" s="82" t="s">
        <v>581</v>
      </c>
      <c r="P57" s="48"/>
      <c r="Q57" s="48"/>
      <c r="R57" s="48"/>
      <c r="S57" s="48"/>
      <c r="T57" s="48"/>
      <c r="U57" s="48"/>
    </row>
    <row r="58" spans="1:21" ht="31.5" customHeight="1" x14ac:dyDescent="0.2">
      <c r="B58" s="1179" t="s">
        <v>26</v>
      </c>
      <c r="C58" s="1180"/>
      <c r="D58" s="1185" t="s">
        <v>27</v>
      </c>
      <c r="E58" s="1186"/>
      <c r="F58" s="1186"/>
      <c r="G58" s="1186"/>
      <c r="H58" s="1186"/>
      <c r="I58" s="1186"/>
      <c r="J58" s="1187"/>
      <c r="K58" s="355" t="s">
        <v>583</v>
      </c>
      <c r="L58" s="356" t="s">
        <v>583</v>
      </c>
      <c r="M58" s="356" t="s">
        <v>583</v>
      </c>
      <c r="N58" s="356" t="s">
        <v>583</v>
      </c>
      <c r="O58" s="357" t="s">
        <v>583</v>
      </c>
    </row>
    <row r="59" spans="1:21" ht="31.5" customHeight="1" x14ac:dyDescent="0.2">
      <c r="B59" s="1181"/>
      <c r="C59" s="1182"/>
      <c r="D59" s="1188" t="s">
        <v>28</v>
      </c>
      <c r="E59" s="1189"/>
      <c r="F59" s="1189"/>
      <c r="G59" s="1189"/>
      <c r="H59" s="1189"/>
      <c r="I59" s="1189"/>
      <c r="J59" s="1190"/>
      <c r="K59" s="358" t="s">
        <v>583</v>
      </c>
      <c r="L59" s="359" t="s">
        <v>583</v>
      </c>
      <c r="M59" s="359" t="s">
        <v>583</v>
      </c>
      <c r="N59" s="359" t="s">
        <v>583</v>
      </c>
      <c r="O59" s="360" t="s">
        <v>583</v>
      </c>
    </row>
    <row r="60" spans="1:21" ht="31.5" customHeight="1" thickBot="1" x14ac:dyDescent="0.25">
      <c r="B60" s="1183"/>
      <c r="C60" s="1184"/>
      <c r="D60" s="1191" t="s">
        <v>29</v>
      </c>
      <c r="E60" s="1192"/>
      <c r="F60" s="1192"/>
      <c r="G60" s="1192"/>
      <c r="H60" s="1192"/>
      <c r="I60" s="1192"/>
      <c r="J60" s="1193"/>
      <c r="K60" s="361" t="s">
        <v>583</v>
      </c>
      <c r="L60" s="362" t="s">
        <v>583</v>
      </c>
      <c r="M60" s="362" t="s">
        <v>583</v>
      </c>
      <c r="N60" s="362" t="s">
        <v>583</v>
      </c>
      <c r="O60" s="363" t="s">
        <v>583</v>
      </c>
    </row>
    <row r="61" spans="1:21" ht="24" customHeight="1" x14ac:dyDescent="0.2">
      <c r="B61" s="83"/>
      <c r="C61" s="83"/>
      <c r="D61" s="84" t="s">
        <v>30</v>
      </c>
      <c r="E61" s="85"/>
      <c r="F61" s="85"/>
      <c r="G61" s="85"/>
      <c r="H61" s="85"/>
      <c r="I61" s="85"/>
      <c r="J61" s="85"/>
      <c r="K61" s="85"/>
      <c r="L61" s="85"/>
      <c r="M61" s="85"/>
      <c r="N61" s="85"/>
      <c r="O61" s="85"/>
    </row>
    <row r="62" spans="1:21" ht="24" customHeight="1" x14ac:dyDescent="0.2">
      <c r="B62" s="86"/>
      <c r="C62" s="86"/>
      <c r="D62" s="84" t="s">
        <v>31</v>
      </c>
      <c r="E62" s="85"/>
      <c r="F62" s="85"/>
      <c r="G62" s="85"/>
      <c r="H62" s="85"/>
      <c r="I62" s="85"/>
      <c r="J62" s="85"/>
      <c r="K62" s="85"/>
      <c r="L62" s="85"/>
      <c r="M62" s="85"/>
      <c r="N62" s="85"/>
      <c r="O62" s="85"/>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7WhepBBF1KuqKeh3UKTZ25S9odIySUzgKAha9eNnjoEDtH2vKH2Faou0ZeLBEOzF88DZHbu0Flya/RpaOq3AA==" saltValue="SsjfJTPjyfW/42EXj2cII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87" customWidth="1"/>
    <col min="2" max="3" width="12.6640625" style="87" customWidth="1"/>
    <col min="4" max="4" width="11.6640625" style="87" customWidth="1"/>
    <col min="5" max="8" width="10.33203125" style="87" customWidth="1"/>
    <col min="9" max="13" width="16.33203125" style="87" customWidth="1"/>
    <col min="14" max="19" width="12.6640625" style="87" customWidth="1"/>
    <col min="20" max="16384" width="0" style="8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8" t="s">
        <v>9</v>
      </c>
    </row>
    <row r="40" spans="2:13" ht="27.75" customHeight="1" thickBot="1" x14ac:dyDescent="0.25">
      <c r="B40" s="89" t="s">
        <v>10</v>
      </c>
      <c r="C40" s="90"/>
      <c r="D40" s="90"/>
      <c r="E40" s="91"/>
      <c r="F40" s="91"/>
      <c r="G40" s="91"/>
      <c r="H40" s="92" t="s">
        <v>2</v>
      </c>
      <c r="I40" s="93" t="s">
        <v>559</v>
      </c>
      <c r="J40" s="94" t="s">
        <v>560</v>
      </c>
      <c r="K40" s="94" t="s">
        <v>561</v>
      </c>
      <c r="L40" s="94" t="s">
        <v>562</v>
      </c>
      <c r="M40" s="95" t="s">
        <v>563</v>
      </c>
    </row>
    <row r="41" spans="2:13" ht="27.75" customHeight="1" x14ac:dyDescent="0.2">
      <c r="B41" s="1194" t="s">
        <v>32</v>
      </c>
      <c r="C41" s="1195"/>
      <c r="D41" s="96"/>
      <c r="E41" s="1200" t="s">
        <v>33</v>
      </c>
      <c r="F41" s="1200"/>
      <c r="G41" s="1200"/>
      <c r="H41" s="1201"/>
      <c r="I41" s="346">
        <v>18264</v>
      </c>
      <c r="J41" s="347">
        <v>17644</v>
      </c>
      <c r="K41" s="347">
        <v>17267</v>
      </c>
      <c r="L41" s="347">
        <v>16504</v>
      </c>
      <c r="M41" s="348">
        <v>16478</v>
      </c>
    </row>
    <row r="42" spans="2:13" ht="27.75" customHeight="1" x14ac:dyDescent="0.2">
      <c r="B42" s="1196"/>
      <c r="C42" s="1197"/>
      <c r="D42" s="97"/>
      <c r="E42" s="1202" t="s">
        <v>34</v>
      </c>
      <c r="F42" s="1202"/>
      <c r="G42" s="1202"/>
      <c r="H42" s="1203"/>
      <c r="I42" s="349" t="s">
        <v>518</v>
      </c>
      <c r="J42" s="350" t="s">
        <v>518</v>
      </c>
      <c r="K42" s="350" t="s">
        <v>518</v>
      </c>
      <c r="L42" s="350" t="s">
        <v>518</v>
      </c>
      <c r="M42" s="351" t="s">
        <v>518</v>
      </c>
    </row>
    <row r="43" spans="2:13" ht="27.75" customHeight="1" x14ac:dyDescent="0.2">
      <c r="B43" s="1196"/>
      <c r="C43" s="1197"/>
      <c r="D43" s="97"/>
      <c r="E43" s="1202" t="s">
        <v>35</v>
      </c>
      <c r="F43" s="1202"/>
      <c r="G43" s="1202"/>
      <c r="H43" s="1203"/>
      <c r="I43" s="349">
        <v>12997</v>
      </c>
      <c r="J43" s="350">
        <v>12641</v>
      </c>
      <c r="K43" s="350">
        <v>12401</v>
      </c>
      <c r="L43" s="350">
        <v>12335</v>
      </c>
      <c r="M43" s="351">
        <v>12064</v>
      </c>
    </row>
    <row r="44" spans="2:13" ht="27.75" customHeight="1" x14ac:dyDescent="0.2">
      <c r="B44" s="1196"/>
      <c r="C44" s="1197"/>
      <c r="D44" s="97"/>
      <c r="E44" s="1202" t="s">
        <v>36</v>
      </c>
      <c r="F44" s="1202"/>
      <c r="G44" s="1202"/>
      <c r="H44" s="1203"/>
      <c r="I44" s="349">
        <v>715</v>
      </c>
      <c r="J44" s="350">
        <v>550</v>
      </c>
      <c r="K44" s="350">
        <v>481</v>
      </c>
      <c r="L44" s="350">
        <v>465</v>
      </c>
      <c r="M44" s="351">
        <v>581</v>
      </c>
    </row>
    <row r="45" spans="2:13" ht="27.75" customHeight="1" x14ac:dyDescent="0.2">
      <c r="B45" s="1196"/>
      <c r="C45" s="1197"/>
      <c r="D45" s="97"/>
      <c r="E45" s="1202" t="s">
        <v>37</v>
      </c>
      <c r="F45" s="1202"/>
      <c r="G45" s="1202"/>
      <c r="H45" s="1203"/>
      <c r="I45" s="349" t="s">
        <v>518</v>
      </c>
      <c r="J45" s="350" t="s">
        <v>518</v>
      </c>
      <c r="K45" s="350" t="s">
        <v>518</v>
      </c>
      <c r="L45" s="350" t="s">
        <v>518</v>
      </c>
      <c r="M45" s="351">
        <v>107</v>
      </c>
    </row>
    <row r="46" spans="2:13" ht="27.75" customHeight="1" x14ac:dyDescent="0.2">
      <c r="B46" s="1196"/>
      <c r="C46" s="1197"/>
      <c r="D46" s="98"/>
      <c r="E46" s="1202" t="s">
        <v>38</v>
      </c>
      <c r="F46" s="1202"/>
      <c r="G46" s="1202"/>
      <c r="H46" s="1203"/>
      <c r="I46" s="349" t="s">
        <v>518</v>
      </c>
      <c r="J46" s="350" t="s">
        <v>518</v>
      </c>
      <c r="K46" s="350" t="s">
        <v>518</v>
      </c>
      <c r="L46" s="350" t="s">
        <v>518</v>
      </c>
      <c r="M46" s="351" t="s">
        <v>518</v>
      </c>
    </row>
    <row r="47" spans="2:13" ht="27.75" customHeight="1" x14ac:dyDescent="0.2">
      <c r="B47" s="1196"/>
      <c r="C47" s="1197"/>
      <c r="D47" s="99"/>
      <c r="E47" s="1204" t="s">
        <v>39</v>
      </c>
      <c r="F47" s="1205"/>
      <c r="G47" s="1205"/>
      <c r="H47" s="1206"/>
      <c r="I47" s="349" t="s">
        <v>518</v>
      </c>
      <c r="J47" s="350" t="s">
        <v>518</v>
      </c>
      <c r="K47" s="350" t="s">
        <v>518</v>
      </c>
      <c r="L47" s="350" t="s">
        <v>518</v>
      </c>
      <c r="M47" s="351" t="s">
        <v>518</v>
      </c>
    </row>
    <row r="48" spans="2:13" ht="27.75" customHeight="1" x14ac:dyDescent="0.2">
      <c r="B48" s="1196"/>
      <c r="C48" s="1197"/>
      <c r="D48" s="97"/>
      <c r="E48" s="1202" t="s">
        <v>40</v>
      </c>
      <c r="F48" s="1202"/>
      <c r="G48" s="1202"/>
      <c r="H48" s="1203"/>
      <c r="I48" s="349" t="s">
        <v>518</v>
      </c>
      <c r="J48" s="350" t="s">
        <v>518</v>
      </c>
      <c r="K48" s="350" t="s">
        <v>518</v>
      </c>
      <c r="L48" s="350" t="s">
        <v>518</v>
      </c>
      <c r="M48" s="351" t="s">
        <v>518</v>
      </c>
    </row>
    <row r="49" spans="2:13" ht="27.75" customHeight="1" x14ac:dyDescent="0.2">
      <c r="B49" s="1198"/>
      <c r="C49" s="1199"/>
      <c r="D49" s="97"/>
      <c r="E49" s="1202" t="s">
        <v>41</v>
      </c>
      <c r="F49" s="1202"/>
      <c r="G49" s="1202"/>
      <c r="H49" s="1203"/>
      <c r="I49" s="349" t="s">
        <v>518</v>
      </c>
      <c r="J49" s="350" t="s">
        <v>518</v>
      </c>
      <c r="K49" s="350" t="s">
        <v>518</v>
      </c>
      <c r="L49" s="350" t="s">
        <v>518</v>
      </c>
      <c r="M49" s="351" t="s">
        <v>518</v>
      </c>
    </row>
    <row r="50" spans="2:13" ht="27.75" customHeight="1" x14ac:dyDescent="0.2">
      <c r="B50" s="1207" t="s">
        <v>42</v>
      </c>
      <c r="C50" s="1208"/>
      <c r="D50" s="100"/>
      <c r="E50" s="1202" t="s">
        <v>43</v>
      </c>
      <c r="F50" s="1202"/>
      <c r="G50" s="1202"/>
      <c r="H50" s="1203"/>
      <c r="I50" s="349">
        <v>4499</v>
      </c>
      <c r="J50" s="350">
        <v>5347</v>
      </c>
      <c r="K50" s="350">
        <v>4909</v>
      </c>
      <c r="L50" s="350">
        <v>6117</v>
      </c>
      <c r="M50" s="351">
        <v>6313</v>
      </c>
    </row>
    <row r="51" spans="2:13" ht="27.75" customHeight="1" x14ac:dyDescent="0.2">
      <c r="B51" s="1196"/>
      <c r="C51" s="1197"/>
      <c r="D51" s="97"/>
      <c r="E51" s="1202" t="s">
        <v>44</v>
      </c>
      <c r="F51" s="1202"/>
      <c r="G51" s="1202"/>
      <c r="H51" s="1203"/>
      <c r="I51" s="349">
        <v>189</v>
      </c>
      <c r="J51" s="350">
        <v>153</v>
      </c>
      <c r="K51" s="350">
        <v>113</v>
      </c>
      <c r="L51" s="350">
        <v>100</v>
      </c>
      <c r="M51" s="351">
        <v>100</v>
      </c>
    </row>
    <row r="52" spans="2:13" ht="27.75" customHeight="1" x14ac:dyDescent="0.2">
      <c r="B52" s="1198"/>
      <c r="C52" s="1199"/>
      <c r="D52" s="97"/>
      <c r="E52" s="1202" t="s">
        <v>45</v>
      </c>
      <c r="F52" s="1202"/>
      <c r="G52" s="1202"/>
      <c r="H52" s="1203"/>
      <c r="I52" s="349">
        <v>22095</v>
      </c>
      <c r="J52" s="350">
        <v>21320</v>
      </c>
      <c r="K52" s="350">
        <v>20979</v>
      </c>
      <c r="L52" s="350">
        <v>20210</v>
      </c>
      <c r="M52" s="351">
        <v>19977</v>
      </c>
    </row>
    <row r="53" spans="2:13" ht="27.75" customHeight="1" thickBot="1" x14ac:dyDescent="0.25">
      <c r="B53" s="1209" t="s">
        <v>46</v>
      </c>
      <c r="C53" s="1210"/>
      <c r="D53" s="101"/>
      <c r="E53" s="1211" t="s">
        <v>47</v>
      </c>
      <c r="F53" s="1211"/>
      <c r="G53" s="1211"/>
      <c r="H53" s="1212"/>
      <c r="I53" s="352">
        <v>5193</v>
      </c>
      <c r="J53" s="353">
        <v>4015</v>
      </c>
      <c r="K53" s="353">
        <v>4147</v>
      </c>
      <c r="L53" s="353">
        <v>2877</v>
      </c>
      <c r="M53" s="354">
        <v>2841</v>
      </c>
    </row>
    <row r="54" spans="2:13" ht="27.75" customHeight="1" x14ac:dyDescent="0.2">
      <c r="B54" s="102" t="s">
        <v>48</v>
      </c>
      <c r="C54" s="103"/>
      <c r="D54" s="103"/>
      <c r="E54" s="104"/>
      <c r="F54" s="104"/>
      <c r="G54" s="104"/>
      <c r="H54" s="104"/>
      <c r="I54" s="105"/>
      <c r="J54" s="105"/>
      <c r="K54" s="105"/>
      <c r="L54" s="105"/>
      <c r="M54" s="105"/>
    </row>
    <row r="55" spans="2:13" ht="13.2" x14ac:dyDescent="0.2"/>
  </sheetData>
  <sheetProtection algorithmName="SHA-512" hashValue="JnduqMWxJLN09c5siwdzVNtm85cOV6ty3/AXwwYH1L9U0h2m1Y+5NCnw29G2AGGG6VLdEByqBfEsHcSNiWvymw==" saltValue="LTioPhTJYYmjTu0h5uZu9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3" sqref="H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6" t="s">
        <v>49</v>
      </c>
    </row>
    <row r="54" spans="2:8" ht="29.25" customHeight="1" thickBot="1" x14ac:dyDescent="0.3">
      <c r="B54" s="107" t="s">
        <v>1</v>
      </c>
      <c r="C54" s="108"/>
      <c r="D54" s="108"/>
      <c r="E54" s="109" t="s">
        <v>2</v>
      </c>
      <c r="F54" s="110" t="s">
        <v>561</v>
      </c>
      <c r="G54" s="110" t="s">
        <v>562</v>
      </c>
      <c r="H54" s="111" t="s">
        <v>563</v>
      </c>
    </row>
    <row r="55" spans="2:8" ht="52.5" customHeight="1" x14ac:dyDescent="0.2">
      <c r="B55" s="112"/>
      <c r="C55" s="1221" t="s">
        <v>50</v>
      </c>
      <c r="D55" s="1221"/>
      <c r="E55" s="1222"/>
      <c r="F55" s="113">
        <v>1167</v>
      </c>
      <c r="G55" s="113">
        <v>2149</v>
      </c>
      <c r="H55" s="114">
        <v>2752</v>
      </c>
    </row>
    <row r="56" spans="2:8" ht="52.5" customHeight="1" x14ac:dyDescent="0.2">
      <c r="B56" s="115"/>
      <c r="C56" s="1223" t="s">
        <v>51</v>
      </c>
      <c r="D56" s="1223"/>
      <c r="E56" s="1224"/>
      <c r="F56" s="116">
        <v>731</v>
      </c>
      <c r="G56" s="116">
        <v>894</v>
      </c>
      <c r="H56" s="117">
        <v>528</v>
      </c>
    </row>
    <row r="57" spans="2:8" ht="53.25" customHeight="1" x14ac:dyDescent="0.2">
      <c r="B57" s="115"/>
      <c r="C57" s="1225" t="s">
        <v>52</v>
      </c>
      <c r="D57" s="1225"/>
      <c r="E57" s="1226"/>
      <c r="F57" s="118">
        <v>1905</v>
      </c>
      <c r="G57" s="118">
        <v>1938</v>
      </c>
      <c r="H57" s="119">
        <v>2517</v>
      </c>
    </row>
    <row r="58" spans="2:8" ht="45.75" customHeight="1" x14ac:dyDescent="0.2">
      <c r="B58" s="120"/>
      <c r="C58" s="1213" t="s">
        <v>594</v>
      </c>
      <c r="D58" s="1214"/>
      <c r="E58" s="1215"/>
      <c r="F58" s="121">
        <v>1077</v>
      </c>
      <c r="G58" s="121">
        <v>1093</v>
      </c>
      <c r="H58" s="122">
        <v>945</v>
      </c>
    </row>
    <row r="59" spans="2:8" ht="45.75" customHeight="1" x14ac:dyDescent="0.2">
      <c r="B59" s="120"/>
      <c r="C59" s="1213" t="s">
        <v>595</v>
      </c>
      <c r="D59" s="1214"/>
      <c r="E59" s="1215"/>
      <c r="F59" s="121">
        <v>61</v>
      </c>
      <c r="G59" s="121">
        <v>61</v>
      </c>
      <c r="H59" s="122">
        <v>882</v>
      </c>
    </row>
    <row r="60" spans="2:8" ht="45.75" customHeight="1" x14ac:dyDescent="0.2">
      <c r="B60" s="120"/>
      <c r="C60" s="1213" t="s">
        <v>596</v>
      </c>
      <c r="D60" s="1214"/>
      <c r="E60" s="1215"/>
      <c r="F60" s="121">
        <v>315</v>
      </c>
      <c r="G60" s="121">
        <v>315</v>
      </c>
      <c r="H60" s="122">
        <v>316</v>
      </c>
    </row>
    <row r="61" spans="2:8" ht="45.75" customHeight="1" x14ac:dyDescent="0.2">
      <c r="B61" s="120"/>
      <c r="C61" s="1213" t="s">
        <v>597</v>
      </c>
      <c r="D61" s="1214"/>
      <c r="E61" s="1215"/>
      <c r="F61" s="121">
        <v>353</v>
      </c>
      <c r="G61" s="121">
        <v>353</v>
      </c>
      <c r="H61" s="122">
        <v>254</v>
      </c>
    </row>
    <row r="62" spans="2:8" ht="45.75" customHeight="1" thickBot="1" x14ac:dyDescent="0.25">
      <c r="B62" s="123"/>
      <c r="C62" s="1216" t="s">
        <v>598</v>
      </c>
      <c r="D62" s="1217"/>
      <c r="E62" s="1218"/>
      <c r="F62" s="124">
        <v>34</v>
      </c>
      <c r="G62" s="124">
        <v>51</v>
      </c>
      <c r="H62" s="125">
        <v>59</v>
      </c>
    </row>
    <row r="63" spans="2:8" ht="52.5" customHeight="1" thickBot="1" x14ac:dyDescent="0.25">
      <c r="B63" s="126"/>
      <c r="C63" s="1219" t="s">
        <v>53</v>
      </c>
      <c r="D63" s="1219"/>
      <c r="E63" s="1220"/>
      <c r="F63" s="127">
        <v>3802</v>
      </c>
      <c r="G63" s="127">
        <v>4981</v>
      </c>
      <c r="H63" s="128">
        <v>5798</v>
      </c>
    </row>
    <row r="64" spans="2:8" ht="13.2" x14ac:dyDescent="0.2"/>
  </sheetData>
  <sheetProtection algorithmName="SHA-512" hashValue="xkKvE9ePb9kW1qqEPVjxNgtBf6WZXGb14yHegDqijlvD7YNY4/28jSKqPKKVxixdBzASG6ncv9pVTjG183iVcg==" saltValue="kPyrgB93kggqFczHKvg2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1BD92-2E46-48A1-8F85-319FF6896168}">
  <sheetPr>
    <pageSetUpPr fitToPage="1"/>
  </sheetPr>
  <dimension ref="A1:DE85"/>
  <sheetViews>
    <sheetView showGridLines="0" zoomScale="85" zoomScaleNormal="85" zoomScaleSheetLayoutView="55" workbookViewId="0">
      <selection activeCell="CN101" sqref="CN101"/>
    </sheetView>
  </sheetViews>
  <sheetFormatPr defaultColWidth="0" defaultRowHeight="13.5" customHeight="1" zeroHeight="1" x14ac:dyDescent="0.2"/>
  <cols>
    <col min="1" max="1" width="6.33203125" style="1229" customWidth="1"/>
    <col min="2" max="107" width="2.44140625" style="1229" customWidth="1"/>
    <col min="108" max="108" width="6.109375" style="1236" customWidth="1"/>
    <col min="109" max="109" width="5.88671875" style="1235" customWidth="1"/>
    <col min="110" max="16384" width="8.6640625" style="1229" hidden="1"/>
  </cols>
  <sheetData>
    <row r="1" spans="1:109" ht="42.75" customHeight="1" x14ac:dyDescent="0.2">
      <c r="A1" s="1227"/>
      <c r="B1" s="1228"/>
      <c r="DD1" s="1229"/>
      <c r="DE1" s="1229"/>
    </row>
    <row r="2" spans="1:109" ht="25.5" customHeight="1" x14ac:dyDescent="0.2">
      <c r="A2" s="1230"/>
      <c r="C2" s="1230"/>
      <c r="O2" s="1230"/>
      <c r="P2" s="1230"/>
      <c r="Q2" s="1230"/>
      <c r="R2" s="1230"/>
      <c r="S2" s="1230"/>
      <c r="T2" s="1230"/>
      <c r="U2" s="1230"/>
      <c r="V2" s="1230"/>
      <c r="W2" s="1230"/>
      <c r="X2" s="1230"/>
      <c r="Y2" s="1230"/>
      <c r="Z2" s="1230"/>
      <c r="AA2" s="1230"/>
      <c r="AB2" s="1230"/>
      <c r="AC2" s="1230"/>
      <c r="AD2" s="1230"/>
      <c r="AE2" s="1230"/>
      <c r="AF2" s="1230"/>
      <c r="AG2" s="1230"/>
      <c r="AH2" s="1230"/>
      <c r="AI2" s="1230"/>
      <c r="AU2" s="1230"/>
      <c r="BG2" s="1230"/>
      <c r="BS2" s="1230"/>
      <c r="CE2" s="1230"/>
      <c r="CQ2" s="1230"/>
      <c r="DD2" s="1229"/>
      <c r="DE2" s="1229"/>
    </row>
    <row r="3" spans="1:109" ht="25.5" customHeight="1" x14ac:dyDescent="0.2">
      <c r="A3" s="1230"/>
      <c r="C3" s="1230"/>
      <c r="O3" s="1230"/>
      <c r="P3" s="1230"/>
      <c r="Q3" s="1230"/>
      <c r="R3" s="1230"/>
      <c r="S3" s="1230"/>
      <c r="T3" s="1230"/>
      <c r="U3" s="1230"/>
      <c r="V3" s="1230"/>
      <c r="W3" s="1230"/>
      <c r="X3" s="1230"/>
      <c r="Y3" s="1230"/>
      <c r="Z3" s="1230"/>
      <c r="AA3" s="1230"/>
      <c r="AB3" s="1230"/>
      <c r="AC3" s="1230"/>
      <c r="AD3" s="1230"/>
      <c r="AE3" s="1230"/>
      <c r="AF3" s="1230"/>
      <c r="AG3" s="1230"/>
      <c r="AH3" s="1230"/>
      <c r="AI3" s="1230"/>
      <c r="AU3" s="1230"/>
      <c r="BG3" s="1230"/>
      <c r="BS3" s="1230"/>
      <c r="CE3" s="1230"/>
      <c r="CQ3" s="1230"/>
      <c r="DD3" s="1229"/>
      <c r="DE3" s="1229"/>
    </row>
    <row r="4" spans="1:109" s="250" customFormat="1" ht="13.2" x14ac:dyDescent="0.2">
      <c r="A4" s="1230"/>
      <c r="B4" s="1230"/>
      <c r="C4" s="1230"/>
      <c r="D4" s="1230"/>
      <c r="E4" s="1230"/>
      <c r="F4" s="1230"/>
      <c r="G4" s="1230"/>
      <c r="H4" s="1230"/>
      <c r="I4" s="1230"/>
      <c r="J4" s="1230"/>
      <c r="K4" s="1230"/>
      <c r="L4" s="1230"/>
      <c r="M4" s="1230"/>
      <c r="N4" s="1230"/>
      <c r="O4" s="1230"/>
      <c r="P4" s="1230"/>
      <c r="Q4" s="1230"/>
      <c r="R4" s="1230"/>
      <c r="S4" s="1230"/>
      <c r="T4" s="1230"/>
      <c r="U4" s="1230"/>
      <c r="V4" s="1230"/>
      <c r="W4" s="1230"/>
      <c r="X4" s="1230"/>
      <c r="Y4" s="1230"/>
      <c r="Z4" s="1230"/>
      <c r="AA4" s="1230"/>
      <c r="AB4" s="1230"/>
      <c r="AC4" s="1230"/>
      <c r="AD4" s="1230"/>
      <c r="AE4" s="1230"/>
      <c r="AF4" s="1230"/>
      <c r="AG4" s="1230"/>
      <c r="AH4" s="1230"/>
      <c r="AI4" s="1230"/>
      <c r="AJ4" s="1230"/>
      <c r="AK4" s="1230"/>
      <c r="AL4" s="1230"/>
      <c r="AM4" s="1230"/>
      <c r="AN4" s="1230"/>
      <c r="AO4" s="1230"/>
      <c r="AP4" s="1230"/>
      <c r="AQ4" s="1230"/>
      <c r="AR4" s="1230"/>
      <c r="AS4" s="1230"/>
      <c r="AT4" s="1230"/>
      <c r="AU4" s="1230"/>
      <c r="AV4" s="1230"/>
      <c r="AW4" s="1230"/>
      <c r="AX4" s="1230"/>
      <c r="AY4" s="1230"/>
      <c r="AZ4" s="1230"/>
      <c r="BA4" s="1230"/>
      <c r="BB4" s="1230"/>
      <c r="BC4" s="1230"/>
      <c r="BD4" s="1230"/>
      <c r="BE4" s="1230"/>
      <c r="BF4" s="1230"/>
      <c r="BG4" s="1230"/>
      <c r="BH4" s="1230"/>
      <c r="BI4" s="1230"/>
      <c r="BJ4" s="1230"/>
      <c r="BK4" s="1230"/>
      <c r="BL4" s="1230"/>
      <c r="BM4" s="1230"/>
      <c r="BN4" s="1230"/>
      <c r="BO4" s="1230"/>
      <c r="BP4" s="1230"/>
      <c r="BQ4" s="1230"/>
      <c r="BR4" s="1230"/>
      <c r="BS4" s="1230"/>
      <c r="BT4" s="1230"/>
      <c r="BU4" s="1230"/>
      <c r="BV4" s="1230"/>
      <c r="BW4" s="1230"/>
      <c r="BX4" s="1230"/>
      <c r="BY4" s="1230"/>
      <c r="BZ4" s="1230"/>
      <c r="CA4" s="1230"/>
      <c r="CB4" s="1230"/>
      <c r="CC4" s="1230"/>
      <c r="CD4" s="1230"/>
      <c r="CE4" s="1230"/>
      <c r="CF4" s="1230"/>
      <c r="CG4" s="1230"/>
      <c r="CH4" s="1230"/>
      <c r="CI4" s="1230"/>
      <c r="CJ4" s="1230"/>
      <c r="CK4" s="1230"/>
      <c r="CL4" s="1230"/>
      <c r="CM4" s="1230"/>
      <c r="CN4" s="1230"/>
      <c r="CO4" s="1230"/>
      <c r="CP4" s="1230"/>
      <c r="CQ4" s="1230"/>
      <c r="CR4" s="1230"/>
      <c r="CS4" s="1230"/>
      <c r="CT4" s="1230"/>
      <c r="CU4" s="1230"/>
      <c r="CV4" s="1230"/>
      <c r="CW4" s="1230"/>
      <c r="CX4" s="1230"/>
      <c r="CY4" s="1230"/>
      <c r="CZ4" s="1230"/>
      <c r="DA4" s="1230"/>
      <c r="DB4" s="1230"/>
      <c r="DC4" s="1230"/>
      <c r="DD4" s="1230"/>
      <c r="DE4" s="1230"/>
    </row>
    <row r="5" spans="1:109" s="250" customFormat="1" ht="13.2" x14ac:dyDescent="0.2">
      <c r="A5" s="1230"/>
      <c r="B5" s="1230"/>
      <c r="C5" s="1230"/>
      <c r="D5" s="1230"/>
      <c r="E5" s="1230"/>
      <c r="F5" s="1230"/>
      <c r="G5" s="1230"/>
      <c r="H5" s="1230"/>
      <c r="I5" s="1230"/>
      <c r="J5" s="1230"/>
      <c r="K5" s="1230"/>
      <c r="L5" s="1230"/>
      <c r="M5" s="1230"/>
      <c r="N5" s="1230"/>
      <c r="O5" s="1230"/>
      <c r="P5" s="1230"/>
      <c r="Q5" s="1230"/>
      <c r="R5" s="1230"/>
      <c r="S5" s="1230"/>
      <c r="T5" s="1230"/>
      <c r="U5" s="1230"/>
      <c r="V5" s="1230"/>
      <c r="W5" s="1230"/>
      <c r="X5" s="1230"/>
      <c r="Y5" s="1230"/>
      <c r="Z5" s="1230"/>
      <c r="AA5" s="1230"/>
      <c r="AB5" s="1230"/>
      <c r="AC5" s="1230"/>
      <c r="AD5" s="1230"/>
      <c r="AE5" s="1230"/>
      <c r="AF5" s="1230"/>
      <c r="AG5" s="1230"/>
      <c r="AH5" s="1230"/>
      <c r="AI5" s="1230"/>
      <c r="AJ5" s="1230"/>
      <c r="AK5" s="1230"/>
      <c r="AL5" s="1230"/>
      <c r="AM5" s="1230"/>
      <c r="AN5" s="1230"/>
      <c r="AO5" s="1230"/>
      <c r="AP5" s="1230"/>
      <c r="AQ5" s="1230"/>
      <c r="AR5" s="1230"/>
      <c r="AS5" s="1230"/>
      <c r="AT5" s="1230"/>
      <c r="AU5" s="1230"/>
      <c r="AV5" s="1230"/>
      <c r="AW5" s="1230"/>
      <c r="AX5" s="1230"/>
      <c r="AY5" s="1230"/>
      <c r="AZ5" s="1230"/>
      <c r="BA5" s="1230"/>
      <c r="BB5" s="1230"/>
      <c r="BC5" s="1230"/>
      <c r="BD5" s="1230"/>
      <c r="BE5" s="1230"/>
      <c r="BF5" s="1230"/>
      <c r="BG5" s="1230"/>
      <c r="BH5" s="1230"/>
      <c r="BI5" s="1230"/>
      <c r="BJ5" s="1230"/>
      <c r="BK5" s="1230"/>
      <c r="BL5" s="1230"/>
      <c r="BM5" s="1230"/>
      <c r="BN5" s="1230"/>
      <c r="BO5" s="1230"/>
      <c r="BP5" s="1230"/>
      <c r="BQ5" s="1230"/>
      <c r="BR5" s="1230"/>
      <c r="BS5" s="1230"/>
      <c r="BT5" s="1230"/>
      <c r="BU5" s="1230"/>
      <c r="BV5" s="1230"/>
      <c r="BW5" s="1230"/>
      <c r="BX5" s="1230"/>
      <c r="BY5" s="1230"/>
      <c r="BZ5" s="1230"/>
      <c r="CA5" s="1230"/>
      <c r="CB5" s="1230"/>
      <c r="CC5" s="1230"/>
      <c r="CD5" s="1230"/>
      <c r="CE5" s="1230"/>
      <c r="CF5" s="1230"/>
      <c r="CG5" s="1230"/>
      <c r="CH5" s="1230"/>
      <c r="CI5" s="1230"/>
      <c r="CJ5" s="1230"/>
      <c r="CK5" s="1230"/>
      <c r="CL5" s="1230"/>
      <c r="CM5" s="1230"/>
      <c r="CN5" s="1230"/>
      <c r="CO5" s="1230"/>
      <c r="CP5" s="1230"/>
      <c r="CQ5" s="1230"/>
      <c r="CR5" s="1230"/>
      <c r="CS5" s="1230"/>
      <c r="CT5" s="1230"/>
      <c r="CU5" s="1230"/>
      <c r="CV5" s="1230"/>
      <c r="CW5" s="1230"/>
      <c r="CX5" s="1230"/>
      <c r="CY5" s="1230"/>
      <c r="CZ5" s="1230"/>
      <c r="DA5" s="1230"/>
      <c r="DB5" s="1230"/>
      <c r="DC5" s="1230"/>
      <c r="DD5" s="1230"/>
      <c r="DE5" s="1230"/>
    </row>
    <row r="6" spans="1:109" s="250" customFormat="1" ht="13.2" x14ac:dyDescent="0.2">
      <c r="A6" s="1230"/>
      <c r="B6" s="1230"/>
      <c r="C6" s="1230"/>
      <c r="D6" s="1230"/>
      <c r="E6" s="1230"/>
      <c r="F6" s="1230"/>
      <c r="G6" s="1230"/>
      <c r="H6" s="1230"/>
      <c r="I6" s="1230"/>
      <c r="J6" s="1230"/>
      <c r="K6" s="1230"/>
      <c r="L6" s="1230"/>
      <c r="M6" s="1230"/>
      <c r="N6" s="1230"/>
      <c r="O6" s="1230"/>
      <c r="P6" s="1230"/>
      <c r="Q6" s="1230"/>
      <c r="R6" s="1230"/>
      <c r="S6" s="1230"/>
      <c r="T6" s="1230"/>
      <c r="U6" s="1230"/>
      <c r="V6" s="1230"/>
      <c r="W6" s="1230"/>
      <c r="X6" s="1230"/>
      <c r="Y6" s="1230"/>
      <c r="Z6" s="1230"/>
      <c r="AA6" s="1230"/>
      <c r="AB6" s="1230"/>
      <c r="AC6" s="1230"/>
      <c r="AD6" s="1230"/>
      <c r="AE6" s="1230"/>
      <c r="AF6" s="1230"/>
      <c r="AG6" s="1230"/>
      <c r="AH6" s="1230"/>
      <c r="AI6" s="1230"/>
      <c r="AJ6" s="1230"/>
      <c r="AK6" s="1230"/>
      <c r="AL6" s="1230"/>
      <c r="AM6" s="1230"/>
      <c r="AN6" s="1230"/>
      <c r="AO6" s="1230"/>
      <c r="AP6" s="1230"/>
      <c r="AQ6" s="1230"/>
      <c r="AR6" s="1230"/>
      <c r="AS6" s="1230"/>
      <c r="AT6" s="1230"/>
      <c r="AU6" s="1230"/>
      <c r="AV6" s="1230"/>
      <c r="AW6" s="1230"/>
      <c r="AX6" s="1230"/>
      <c r="AY6" s="1230"/>
      <c r="AZ6" s="1230"/>
      <c r="BA6" s="1230"/>
      <c r="BB6" s="1230"/>
      <c r="BC6" s="1230"/>
      <c r="BD6" s="1230"/>
      <c r="BE6" s="1230"/>
      <c r="BF6" s="1230"/>
      <c r="BG6" s="1230"/>
      <c r="BH6" s="1230"/>
      <c r="BI6" s="1230"/>
      <c r="BJ6" s="1230"/>
      <c r="BK6" s="1230"/>
      <c r="BL6" s="1230"/>
      <c r="BM6" s="1230"/>
      <c r="BN6" s="1230"/>
      <c r="BO6" s="1230"/>
      <c r="BP6" s="1230"/>
      <c r="BQ6" s="1230"/>
      <c r="BR6" s="1230"/>
      <c r="BS6" s="1230"/>
      <c r="BT6" s="1230"/>
      <c r="BU6" s="1230"/>
      <c r="BV6" s="1230"/>
      <c r="BW6" s="1230"/>
      <c r="BX6" s="1230"/>
      <c r="BY6" s="1230"/>
      <c r="BZ6" s="1230"/>
      <c r="CA6" s="1230"/>
      <c r="CB6" s="1230"/>
      <c r="CC6" s="1230"/>
      <c r="CD6" s="1230"/>
      <c r="CE6" s="1230"/>
      <c r="CF6" s="1230"/>
      <c r="CG6" s="1230"/>
      <c r="CH6" s="1230"/>
      <c r="CI6" s="1230"/>
      <c r="CJ6" s="1230"/>
      <c r="CK6" s="1230"/>
      <c r="CL6" s="1230"/>
      <c r="CM6" s="1230"/>
      <c r="CN6" s="1230"/>
      <c r="CO6" s="1230"/>
      <c r="CP6" s="1230"/>
      <c r="CQ6" s="1230"/>
      <c r="CR6" s="1230"/>
      <c r="CS6" s="1230"/>
      <c r="CT6" s="1230"/>
      <c r="CU6" s="1230"/>
      <c r="CV6" s="1230"/>
      <c r="CW6" s="1230"/>
      <c r="CX6" s="1230"/>
      <c r="CY6" s="1230"/>
      <c r="CZ6" s="1230"/>
      <c r="DA6" s="1230"/>
      <c r="DB6" s="1230"/>
      <c r="DC6" s="1230"/>
      <c r="DD6" s="1230"/>
      <c r="DE6" s="1230"/>
    </row>
    <row r="7" spans="1:109" s="250" customFormat="1" ht="13.2" x14ac:dyDescent="0.2">
      <c r="A7" s="1230"/>
      <c r="B7" s="1230"/>
      <c r="C7" s="1230"/>
      <c r="D7" s="1230"/>
      <c r="E7" s="1230"/>
      <c r="F7" s="1230"/>
      <c r="G7" s="1230"/>
      <c r="H7" s="1230"/>
      <c r="I7" s="1230"/>
      <c r="J7" s="1230"/>
      <c r="K7" s="1230"/>
      <c r="L7" s="1230"/>
      <c r="M7" s="1230"/>
      <c r="N7" s="1230"/>
      <c r="O7" s="1230"/>
      <c r="P7" s="1230"/>
      <c r="Q7" s="1230"/>
      <c r="R7" s="1230"/>
      <c r="S7" s="1230"/>
      <c r="T7" s="1230"/>
      <c r="U7" s="1230"/>
      <c r="V7" s="1230"/>
      <c r="W7" s="1230"/>
      <c r="X7" s="1230"/>
      <c r="Y7" s="1230"/>
      <c r="Z7" s="1230"/>
      <c r="AA7" s="1230"/>
      <c r="AB7" s="1230"/>
      <c r="AC7" s="1230"/>
      <c r="AD7" s="1230"/>
      <c r="AE7" s="1230"/>
      <c r="AF7" s="1230"/>
      <c r="AG7" s="1230"/>
      <c r="AH7" s="1230"/>
      <c r="AI7" s="1230"/>
      <c r="AJ7" s="1230"/>
      <c r="AK7" s="1230"/>
      <c r="AL7" s="1230"/>
      <c r="AM7" s="1230"/>
      <c r="AN7" s="1230"/>
      <c r="AO7" s="1230"/>
      <c r="AP7" s="1230"/>
      <c r="AQ7" s="1230"/>
      <c r="AR7" s="1230"/>
      <c r="AS7" s="1230"/>
      <c r="AT7" s="1230"/>
      <c r="AU7" s="1230"/>
      <c r="AV7" s="1230"/>
      <c r="AW7" s="1230"/>
      <c r="AX7" s="1230"/>
      <c r="AY7" s="1230"/>
      <c r="AZ7" s="1230"/>
      <c r="BA7" s="1230"/>
      <c r="BB7" s="1230"/>
      <c r="BC7" s="1230"/>
      <c r="BD7" s="1230"/>
      <c r="BE7" s="1230"/>
      <c r="BF7" s="1230"/>
      <c r="BG7" s="1230"/>
      <c r="BH7" s="1230"/>
      <c r="BI7" s="1230"/>
      <c r="BJ7" s="1230"/>
      <c r="BK7" s="1230"/>
      <c r="BL7" s="1230"/>
      <c r="BM7" s="1230"/>
      <c r="BN7" s="1230"/>
      <c r="BO7" s="1230"/>
      <c r="BP7" s="1230"/>
      <c r="BQ7" s="1230"/>
      <c r="BR7" s="1230"/>
      <c r="BS7" s="1230"/>
      <c r="BT7" s="1230"/>
      <c r="BU7" s="1230"/>
      <c r="BV7" s="1230"/>
      <c r="BW7" s="1230"/>
      <c r="BX7" s="1230"/>
      <c r="BY7" s="1230"/>
      <c r="BZ7" s="1230"/>
      <c r="CA7" s="1230"/>
      <c r="CB7" s="1230"/>
      <c r="CC7" s="1230"/>
      <c r="CD7" s="1230"/>
      <c r="CE7" s="1230"/>
      <c r="CF7" s="1230"/>
      <c r="CG7" s="1230"/>
      <c r="CH7" s="1230"/>
      <c r="CI7" s="1230"/>
      <c r="CJ7" s="1230"/>
      <c r="CK7" s="1230"/>
      <c r="CL7" s="1230"/>
      <c r="CM7" s="1230"/>
      <c r="CN7" s="1230"/>
      <c r="CO7" s="1230"/>
      <c r="CP7" s="1230"/>
      <c r="CQ7" s="1230"/>
      <c r="CR7" s="1230"/>
      <c r="CS7" s="1230"/>
      <c r="CT7" s="1230"/>
      <c r="CU7" s="1230"/>
      <c r="CV7" s="1230"/>
      <c r="CW7" s="1230"/>
      <c r="CX7" s="1230"/>
      <c r="CY7" s="1230"/>
      <c r="CZ7" s="1230"/>
      <c r="DA7" s="1230"/>
      <c r="DB7" s="1230"/>
      <c r="DC7" s="1230"/>
      <c r="DD7" s="1230"/>
      <c r="DE7" s="1230"/>
    </row>
    <row r="8" spans="1:109" s="250" customFormat="1" ht="13.2" x14ac:dyDescent="0.2">
      <c r="A8" s="1230"/>
      <c r="B8" s="1230"/>
      <c r="C8" s="1230"/>
      <c r="D8" s="1230"/>
      <c r="E8" s="1230"/>
      <c r="F8" s="1230"/>
      <c r="G8" s="1230"/>
      <c r="H8" s="1230"/>
      <c r="I8" s="1230"/>
      <c r="J8" s="1230"/>
      <c r="K8" s="1230"/>
      <c r="L8" s="1230"/>
      <c r="M8" s="1230"/>
      <c r="N8" s="1230"/>
      <c r="O8" s="1230"/>
      <c r="P8" s="1230"/>
      <c r="Q8" s="1230"/>
      <c r="R8" s="1230"/>
      <c r="S8" s="1230"/>
      <c r="T8" s="1230"/>
      <c r="U8" s="1230"/>
      <c r="V8" s="1230"/>
      <c r="W8" s="1230"/>
      <c r="X8" s="1230"/>
      <c r="Y8" s="1230"/>
      <c r="Z8" s="1230"/>
      <c r="AA8" s="1230"/>
      <c r="AB8" s="1230"/>
      <c r="AC8" s="1230"/>
      <c r="AD8" s="1230"/>
      <c r="AE8" s="1230"/>
      <c r="AF8" s="1230"/>
      <c r="AG8" s="1230"/>
      <c r="AH8" s="1230"/>
      <c r="AI8" s="1230"/>
      <c r="AJ8" s="1230"/>
      <c r="AK8" s="1230"/>
      <c r="AL8" s="1230"/>
      <c r="AM8" s="1230"/>
      <c r="AN8" s="1230"/>
      <c r="AO8" s="1230"/>
      <c r="AP8" s="1230"/>
      <c r="AQ8" s="1230"/>
      <c r="AR8" s="1230"/>
      <c r="AS8" s="1230"/>
      <c r="AT8" s="1230"/>
      <c r="AU8" s="1230"/>
      <c r="AV8" s="1230"/>
      <c r="AW8" s="1230"/>
      <c r="AX8" s="1230"/>
      <c r="AY8" s="1230"/>
      <c r="AZ8" s="1230"/>
      <c r="BA8" s="1230"/>
      <c r="BB8" s="1230"/>
      <c r="BC8" s="1230"/>
      <c r="BD8" s="1230"/>
      <c r="BE8" s="1230"/>
      <c r="BF8" s="1230"/>
      <c r="BG8" s="1230"/>
      <c r="BH8" s="1230"/>
      <c r="BI8" s="1230"/>
      <c r="BJ8" s="1230"/>
      <c r="BK8" s="1230"/>
      <c r="BL8" s="1230"/>
      <c r="BM8" s="1230"/>
      <c r="BN8" s="1230"/>
      <c r="BO8" s="1230"/>
      <c r="BP8" s="1230"/>
      <c r="BQ8" s="1230"/>
      <c r="BR8" s="1230"/>
      <c r="BS8" s="1230"/>
      <c r="BT8" s="1230"/>
      <c r="BU8" s="1230"/>
      <c r="BV8" s="1230"/>
      <c r="BW8" s="1230"/>
      <c r="BX8" s="1230"/>
      <c r="BY8" s="1230"/>
      <c r="BZ8" s="1230"/>
      <c r="CA8" s="1230"/>
      <c r="CB8" s="1230"/>
      <c r="CC8" s="1230"/>
      <c r="CD8" s="1230"/>
      <c r="CE8" s="1230"/>
      <c r="CF8" s="1230"/>
      <c r="CG8" s="1230"/>
      <c r="CH8" s="1230"/>
      <c r="CI8" s="1230"/>
      <c r="CJ8" s="1230"/>
      <c r="CK8" s="1230"/>
      <c r="CL8" s="1230"/>
      <c r="CM8" s="1230"/>
      <c r="CN8" s="1230"/>
      <c r="CO8" s="1230"/>
      <c r="CP8" s="1230"/>
      <c r="CQ8" s="1230"/>
      <c r="CR8" s="1230"/>
      <c r="CS8" s="1230"/>
      <c r="CT8" s="1230"/>
      <c r="CU8" s="1230"/>
      <c r="CV8" s="1230"/>
      <c r="CW8" s="1230"/>
      <c r="CX8" s="1230"/>
      <c r="CY8" s="1230"/>
      <c r="CZ8" s="1230"/>
      <c r="DA8" s="1230"/>
      <c r="DB8" s="1230"/>
      <c r="DC8" s="1230"/>
      <c r="DD8" s="1230"/>
      <c r="DE8" s="1230"/>
    </row>
    <row r="9" spans="1:109" s="250" customFormat="1" ht="13.2" x14ac:dyDescent="0.2">
      <c r="A9" s="1230"/>
      <c r="B9" s="1230"/>
      <c r="C9" s="1230"/>
      <c r="D9" s="1230"/>
      <c r="E9" s="1230"/>
      <c r="F9" s="1230"/>
      <c r="G9" s="1230"/>
      <c r="H9" s="1230"/>
      <c r="I9" s="1230"/>
      <c r="J9" s="1230"/>
      <c r="K9" s="1230"/>
      <c r="L9" s="1230"/>
      <c r="M9" s="1230"/>
      <c r="N9" s="1230"/>
      <c r="O9" s="1230"/>
      <c r="P9" s="1230"/>
      <c r="Q9" s="1230"/>
      <c r="R9" s="1230"/>
      <c r="S9" s="1230"/>
      <c r="T9" s="1230"/>
      <c r="U9" s="1230"/>
      <c r="V9" s="1230"/>
      <c r="W9" s="1230"/>
      <c r="X9" s="1230"/>
      <c r="Y9" s="1230"/>
      <c r="Z9" s="1230"/>
      <c r="AA9" s="1230"/>
      <c r="AB9" s="1230"/>
      <c r="AC9" s="1230"/>
      <c r="AD9" s="1230"/>
      <c r="AE9" s="1230"/>
      <c r="AF9" s="1230"/>
      <c r="AG9" s="1230"/>
      <c r="AH9" s="1230"/>
      <c r="AI9" s="1230"/>
      <c r="AJ9" s="1230"/>
      <c r="AK9" s="1230"/>
      <c r="AL9" s="1230"/>
      <c r="AM9" s="1230"/>
      <c r="AN9" s="1230"/>
      <c r="AO9" s="1230"/>
      <c r="AP9" s="1230"/>
      <c r="AQ9" s="1230"/>
      <c r="AR9" s="1230"/>
      <c r="AS9" s="1230"/>
      <c r="AT9" s="1230"/>
      <c r="AU9" s="1230"/>
      <c r="AV9" s="1230"/>
      <c r="AW9" s="1230"/>
      <c r="AX9" s="1230"/>
      <c r="AY9" s="1230"/>
      <c r="AZ9" s="1230"/>
      <c r="BA9" s="1230"/>
      <c r="BB9" s="1230"/>
      <c r="BC9" s="1230"/>
      <c r="BD9" s="1230"/>
      <c r="BE9" s="1230"/>
      <c r="BF9" s="1230"/>
      <c r="BG9" s="1230"/>
      <c r="BH9" s="1230"/>
      <c r="BI9" s="1230"/>
      <c r="BJ9" s="1230"/>
      <c r="BK9" s="1230"/>
      <c r="BL9" s="1230"/>
      <c r="BM9" s="1230"/>
      <c r="BN9" s="1230"/>
      <c r="BO9" s="1230"/>
      <c r="BP9" s="1230"/>
      <c r="BQ9" s="1230"/>
      <c r="BR9" s="1230"/>
      <c r="BS9" s="1230"/>
      <c r="BT9" s="1230"/>
      <c r="BU9" s="1230"/>
      <c r="BV9" s="1230"/>
      <c r="BW9" s="1230"/>
      <c r="BX9" s="1230"/>
      <c r="BY9" s="1230"/>
      <c r="BZ9" s="1230"/>
      <c r="CA9" s="1230"/>
      <c r="CB9" s="1230"/>
      <c r="CC9" s="1230"/>
      <c r="CD9" s="1230"/>
      <c r="CE9" s="1230"/>
      <c r="CF9" s="1230"/>
      <c r="CG9" s="1230"/>
      <c r="CH9" s="1230"/>
      <c r="CI9" s="1230"/>
      <c r="CJ9" s="1230"/>
      <c r="CK9" s="1230"/>
      <c r="CL9" s="1230"/>
      <c r="CM9" s="1230"/>
      <c r="CN9" s="1230"/>
      <c r="CO9" s="1230"/>
      <c r="CP9" s="1230"/>
      <c r="CQ9" s="1230"/>
      <c r="CR9" s="1230"/>
      <c r="CS9" s="1230"/>
      <c r="CT9" s="1230"/>
      <c r="CU9" s="1230"/>
      <c r="CV9" s="1230"/>
      <c r="CW9" s="1230"/>
      <c r="CX9" s="1230"/>
      <c r="CY9" s="1230"/>
      <c r="CZ9" s="1230"/>
      <c r="DA9" s="1230"/>
      <c r="DB9" s="1230"/>
      <c r="DC9" s="1230"/>
      <c r="DD9" s="1230"/>
      <c r="DE9" s="1230"/>
    </row>
    <row r="10" spans="1:109" s="250" customFormat="1" ht="13.2" x14ac:dyDescent="0.2">
      <c r="A10" s="1230"/>
      <c r="B10" s="1230"/>
      <c r="C10" s="1230"/>
      <c r="D10" s="1230"/>
      <c r="E10" s="1230"/>
      <c r="F10" s="1230"/>
      <c r="G10" s="1230"/>
      <c r="H10" s="1230"/>
      <c r="I10" s="1230"/>
      <c r="J10" s="1230"/>
      <c r="K10" s="1230"/>
      <c r="L10" s="1230"/>
      <c r="M10" s="1230"/>
      <c r="N10" s="1230"/>
      <c r="O10" s="1230"/>
      <c r="P10" s="1230"/>
      <c r="Q10" s="1230"/>
      <c r="R10" s="1230"/>
      <c r="S10" s="1230"/>
      <c r="T10" s="1230"/>
      <c r="U10" s="1230"/>
      <c r="V10" s="1230"/>
      <c r="W10" s="1230"/>
      <c r="X10" s="1230"/>
      <c r="Y10" s="1230"/>
      <c r="Z10" s="1230"/>
      <c r="AA10" s="1230"/>
      <c r="AB10" s="1230"/>
      <c r="AC10" s="1230"/>
      <c r="AD10" s="1230"/>
      <c r="AE10" s="1230"/>
      <c r="AF10" s="1230"/>
      <c r="AG10" s="1230"/>
      <c r="AH10" s="1230"/>
      <c r="AI10" s="1230"/>
      <c r="AJ10" s="1230"/>
      <c r="AK10" s="1230"/>
      <c r="AL10" s="1230"/>
      <c r="AM10" s="1230"/>
      <c r="AN10" s="1230"/>
      <c r="AO10" s="1230"/>
      <c r="AP10" s="1230"/>
      <c r="AQ10" s="1230"/>
      <c r="AR10" s="1230"/>
      <c r="AS10" s="1230"/>
      <c r="AT10" s="1230"/>
      <c r="AU10" s="1230"/>
      <c r="AV10" s="1230"/>
      <c r="AW10" s="1230"/>
      <c r="AX10" s="1230"/>
      <c r="AY10" s="1230"/>
      <c r="AZ10" s="1230"/>
      <c r="BA10" s="1230"/>
      <c r="BB10" s="1230"/>
      <c r="BC10" s="1230"/>
      <c r="BD10" s="1230"/>
      <c r="BE10" s="1230"/>
      <c r="BF10" s="1230"/>
      <c r="BG10" s="1230"/>
      <c r="BH10" s="1230"/>
      <c r="BI10" s="1230"/>
      <c r="BJ10" s="1230"/>
      <c r="BK10" s="1230"/>
      <c r="BL10" s="1230"/>
      <c r="BM10" s="1230"/>
      <c r="BN10" s="1230"/>
      <c r="BO10" s="1230"/>
      <c r="BP10" s="1230"/>
      <c r="BQ10" s="1230"/>
      <c r="BR10" s="1230"/>
      <c r="BS10" s="1230"/>
      <c r="BT10" s="1230"/>
      <c r="BU10" s="1230"/>
      <c r="BV10" s="1230"/>
      <c r="BW10" s="1230"/>
      <c r="BX10" s="1230"/>
      <c r="BY10" s="1230"/>
      <c r="BZ10" s="1230"/>
      <c r="CA10" s="1230"/>
      <c r="CB10" s="1230"/>
      <c r="CC10" s="1230"/>
      <c r="CD10" s="1230"/>
      <c r="CE10" s="1230"/>
      <c r="CF10" s="1230"/>
      <c r="CG10" s="1230"/>
      <c r="CH10" s="1230"/>
      <c r="CI10" s="1230"/>
      <c r="CJ10" s="1230"/>
      <c r="CK10" s="1230"/>
      <c r="CL10" s="1230"/>
      <c r="CM10" s="1230"/>
      <c r="CN10" s="1230"/>
      <c r="CO10" s="1230"/>
      <c r="CP10" s="1230"/>
      <c r="CQ10" s="1230"/>
      <c r="CR10" s="1230"/>
      <c r="CS10" s="1230"/>
      <c r="CT10" s="1230"/>
      <c r="CU10" s="1230"/>
      <c r="CV10" s="1230"/>
      <c r="CW10" s="1230"/>
      <c r="CX10" s="1230"/>
      <c r="CY10" s="1230"/>
      <c r="CZ10" s="1230"/>
      <c r="DA10" s="1230"/>
      <c r="DB10" s="1230"/>
      <c r="DC10" s="1230"/>
      <c r="DD10" s="1230"/>
      <c r="DE10" s="1230"/>
    </row>
    <row r="11" spans="1:109" s="250" customFormat="1" ht="13.2" x14ac:dyDescent="0.2">
      <c r="A11" s="1230"/>
      <c r="B11" s="1230"/>
      <c r="C11" s="1230"/>
      <c r="D11" s="1230"/>
      <c r="E11" s="1230"/>
      <c r="F11" s="1230"/>
      <c r="G11" s="1230"/>
      <c r="H11" s="1230"/>
      <c r="I11" s="1230"/>
      <c r="J11" s="1230"/>
      <c r="K11" s="1230"/>
      <c r="L11" s="1230"/>
      <c r="M11" s="1230"/>
      <c r="N11" s="1230"/>
      <c r="O11" s="1230"/>
      <c r="P11" s="1230"/>
      <c r="Q11" s="1230"/>
      <c r="R11" s="1230"/>
      <c r="S11" s="1230"/>
      <c r="T11" s="1230"/>
      <c r="U11" s="1230"/>
      <c r="V11" s="1230"/>
      <c r="W11" s="1230"/>
      <c r="X11" s="1230"/>
      <c r="Y11" s="1230"/>
      <c r="Z11" s="1230"/>
      <c r="AA11" s="1230"/>
      <c r="AB11" s="1230"/>
      <c r="AC11" s="1230"/>
      <c r="AD11" s="1230"/>
      <c r="AE11" s="1230"/>
      <c r="AF11" s="1230"/>
      <c r="AG11" s="1230"/>
      <c r="AH11" s="1230"/>
      <c r="AI11" s="1230"/>
      <c r="AJ11" s="1230"/>
      <c r="AK11" s="1230"/>
      <c r="AL11" s="1230"/>
      <c r="AM11" s="1230"/>
      <c r="AN11" s="1230"/>
      <c r="AO11" s="1230"/>
      <c r="AP11" s="1230"/>
      <c r="AQ11" s="1230"/>
      <c r="AR11" s="1230"/>
      <c r="AS11" s="1230"/>
      <c r="AT11" s="1230"/>
      <c r="AU11" s="1230"/>
      <c r="AV11" s="1230"/>
      <c r="AW11" s="1230"/>
      <c r="AX11" s="1230"/>
      <c r="AY11" s="1230"/>
      <c r="AZ11" s="1230"/>
      <c r="BA11" s="1230"/>
      <c r="BB11" s="1230"/>
      <c r="BC11" s="1230"/>
      <c r="BD11" s="1230"/>
      <c r="BE11" s="1230"/>
      <c r="BF11" s="1230"/>
      <c r="BG11" s="1230"/>
      <c r="BH11" s="1230"/>
      <c r="BI11" s="1230"/>
      <c r="BJ11" s="1230"/>
      <c r="BK11" s="1230"/>
      <c r="BL11" s="1230"/>
      <c r="BM11" s="1230"/>
      <c r="BN11" s="1230"/>
      <c r="BO11" s="1230"/>
      <c r="BP11" s="1230"/>
      <c r="BQ11" s="1230"/>
      <c r="BR11" s="1230"/>
      <c r="BS11" s="1230"/>
      <c r="BT11" s="1230"/>
      <c r="BU11" s="1230"/>
      <c r="BV11" s="1230"/>
      <c r="BW11" s="1230"/>
      <c r="BX11" s="1230"/>
      <c r="BY11" s="1230"/>
      <c r="BZ11" s="1230"/>
      <c r="CA11" s="1230"/>
      <c r="CB11" s="1230"/>
      <c r="CC11" s="1230"/>
      <c r="CD11" s="1230"/>
      <c r="CE11" s="1230"/>
      <c r="CF11" s="1230"/>
      <c r="CG11" s="1230"/>
      <c r="CH11" s="1230"/>
      <c r="CI11" s="1230"/>
      <c r="CJ11" s="1230"/>
      <c r="CK11" s="1230"/>
      <c r="CL11" s="1230"/>
      <c r="CM11" s="1230"/>
      <c r="CN11" s="1230"/>
      <c r="CO11" s="1230"/>
      <c r="CP11" s="1230"/>
      <c r="CQ11" s="1230"/>
      <c r="CR11" s="1230"/>
      <c r="CS11" s="1230"/>
      <c r="CT11" s="1230"/>
      <c r="CU11" s="1230"/>
      <c r="CV11" s="1230"/>
      <c r="CW11" s="1230"/>
      <c r="CX11" s="1230"/>
      <c r="CY11" s="1230"/>
      <c r="CZ11" s="1230"/>
      <c r="DA11" s="1230"/>
      <c r="DB11" s="1230"/>
      <c r="DC11" s="1230"/>
      <c r="DD11" s="1230"/>
      <c r="DE11" s="1230"/>
    </row>
    <row r="12" spans="1:109" s="250" customFormat="1" ht="13.2" x14ac:dyDescent="0.2">
      <c r="A12" s="1230"/>
      <c r="B12" s="1230"/>
      <c r="C12" s="1230"/>
      <c r="D12" s="1230"/>
      <c r="E12" s="1230"/>
      <c r="F12" s="1230"/>
      <c r="G12" s="1230"/>
      <c r="H12" s="1230"/>
      <c r="I12" s="1230"/>
      <c r="J12" s="1230"/>
      <c r="K12" s="1230"/>
      <c r="L12" s="1230"/>
      <c r="M12" s="1230"/>
      <c r="N12" s="1230"/>
      <c r="O12" s="1230"/>
      <c r="P12" s="1230"/>
      <c r="Q12" s="1230"/>
      <c r="R12" s="1230"/>
      <c r="S12" s="1230"/>
      <c r="T12" s="1230"/>
      <c r="U12" s="1230"/>
      <c r="V12" s="1230"/>
      <c r="W12" s="1230"/>
      <c r="X12" s="1230"/>
      <c r="Y12" s="1230"/>
      <c r="Z12" s="1230"/>
      <c r="AA12" s="1230"/>
      <c r="AB12" s="1230"/>
      <c r="AC12" s="1230"/>
      <c r="AD12" s="1230"/>
      <c r="AE12" s="1230"/>
      <c r="AF12" s="1230"/>
      <c r="AG12" s="1230"/>
      <c r="AH12" s="1230"/>
      <c r="AI12" s="1230"/>
      <c r="AJ12" s="1230"/>
      <c r="AK12" s="1230"/>
      <c r="AL12" s="1230"/>
      <c r="AM12" s="1230"/>
      <c r="AN12" s="1230"/>
      <c r="AO12" s="1230"/>
      <c r="AP12" s="1230"/>
      <c r="AQ12" s="1230"/>
      <c r="AR12" s="1230"/>
      <c r="AS12" s="1230"/>
      <c r="AT12" s="1230"/>
      <c r="AU12" s="1230"/>
      <c r="AV12" s="1230"/>
      <c r="AW12" s="1230"/>
      <c r="AX12" s="1230"/>
      <c r="AY12" s="1230"/>
      <c r="AZ12" s="1230"/>
      <c r="BA12" s="1230"/>
      <c r="BB12" s="1230"/>
      <c r="BC12" s="1230"/>
      <c r="BD12" s="1230"/>
      <c r="BE12" s="1230"/>
      <c r="BF12" s="1230"/>
      <c r="BG12" s="1230"/>
      <c r="BH12" s="1230"/>
      <c r="BI12" s="1230"/>
      <c r="BJ12" s="1230"/>
      <c r="BK12" s="1230"/>
      <c r="BL12" s="1230"/>
      <c r="BM12" s="1230"/>
      <c r="BN12" s="1230"/>
      <c r="BO12" s="1230"/>
      <c r="BP12" s="1230"/>
      <c r="BQ12" s="1230"/>
      <c r="BR12" s="1230"/>
      <c r="BS12" s="1230"/>
      <c r="BT12" s="1230"/>
      <c r="BU12" s="1230"/>
      <c r="BV12" s="1230"/>
      <c r="BW12" s="1230"/>
      <c r="BX12" s="1230"/>
      <c r="BY12" s="1230"/>
      <c r="BZ12" s="1230"/>
      <c r="CA12" s="1230"/>
      <c r="CB12" s="1230"/>
      <c r="CC12" s="1230"/>
      <c r="CD12" s="1230"/>
      <c r="CE12" s="1230"/>
      <c r="CF12" s="1230"/>
      <c r="CG12" s="1230"/>
      <c r="CH12" s="1230"/>
      <c r="CI12" s="1230"/>
      <c r="CJ12" s="1230"/>
      <c r="CK12" s="1230"/>
      <c r="CL12" s="1230"/>
      <c r="CM12" s="1230"/>
      <c r="CN12" s="1230"/>
      <c r="CO12" s="1230"/>
      <c r="CP12" s="1230"/>
      <c r="CQ12" s="1230"/>
      <c r="CR12" s="1230"/>
      <c r="CS12" s="1230"/>
      <c r="CT12" s="1230"/>
      <c r="CU12" s="1230"/>
      <c r="CV12" s="1230"/>
      <c r="CW12" s="1230"/>
      <c r="CX12" s="1230"/>
      <c r="CY12" s="1230"/>
      <c r="CZ12" s="1230"/>
      <c r="DA12" s="1230"/>
      <c r="DB12" s="1230"/>
      <c r="DC12" s="1230"/>
      <c r="DD12" s="1230"/>
      <c r="DE12" s="1230"/>
    </row>
    <row r="13" spans="1:109" s="250" customFormat="1" ht="13.2" x14ac:dyDescent="0.2">
      <c r="A13" s="1230"/>
      <c r="B13" s="1230"/>
      <c r="C13" s="1230"/>
      <c r="D13" s="1230"/>
      <c r="E13" s="1230"/>
      <c r="F13" s="1230"/>
      <c r="G13" s="1230"/>
      <c r="H13" s="1230"/>
      <c r="I13" s="1230"/>
      <c r="J13" s="1230"/>
      <c r="K13" s="1230"/>
      <c r="L13" s="1230"/>
      <c r="M13" s="1230"/>
      <c r="N13" s="1230"/>
      <c r="O13" s="1230"/>
      <c r="P13" s="1230"/>
      <c r="Q13" s="1230"/>
      <c r="R13" s="1230"/>
      <c r="S13" s="1230"/>
      <c r="T13" s="1230"/>
      <c r="U13" s="1230"/>
      <c r="V13" s="1230"/>
      <c r="W13" s="1230"/>
      <c r="X13" s="1230"/>
      <c r="Y13" s="1230"/>
      <c r="Z13" s="1230"/>
      <c r="AA13" s="1230"/>
      <c r="AB13" s="1230"/>
      <c r="AC13" s="1230"/>
      <c r="AD13" s="1230"/>
      <c r="AE13" s="1230"/>
      <c r="AF13" s="1230"/>
      <c r="AG13" s="1230"/>
      <c r="AH13" s="1230"/>
      <c r="AI13" s="1230"/>
      <c r="AJ13" s="1230"/>
      <c r="AK13" s="1230"/>
      <c r="AL13" s="1230"/>
      <c r="AM13" s="1230"/>
      <c r="AN13" s="1230"/>
      <c r="AO13" s="1230"/>
      <c r="AP13" s="1230"/>
      <c r="AQ13" s="1230"/>
      <c r="AR13" s="1230"/>
      <c r="AS13" s="1230"/>
      <c r="AT13" s="1230"/>
      <c r="AU13" s="1230"/>
      <c r="AV13" s="1230"/>
      <c r="AW13" s="1230"/>
      <c r="AX13" s="1230"/>
      <c r="AY13" s="1230"/>
      <c r="AZ13" s="1230"/>
      <c r="BA13" s="1230"/>
      <c r="BB13" s="1230"/>
      <c r="BC13" s="1230"/>
      <c r="BD13" s="1230"/>
      <c r="BE13" s="1230"/>
      <c r="BF13" s="1230"/>
      <c r="BG13" s="1230"/>
      <c r="BH13" s="1230"/>
      <c r="BI13" s="1230"/>
      <c r="BJ13" s="1230"/>
      <c r="BK13" s="1230"/>
      <c r="BL13" s="1230"/>
      <c r="BM13" s="1230"/>
      <c r="BN13" s="1230"/>
      <c r="BO13" s="1230"/>
      <c r="BP13" s="1230"/>
      <c r="BQ13" s="1230"/>
      <c r="BR13" s="1230"/>
      <c r="BS13" s="1230"/>
      <c r="BT13" s="1230"/>
      <c r="BU13" s="1230"/>
      <c r="BV13" s="1230"/>
      <c r="BW13" s="1230"/>
      <c r="BX13" s="1230"/>
      <c r="BY13" s="1230"/>
      <c r="BZ13" s="1230"/>
      <c r="CA13" s="1230"/>
      <c r="CB13" s="1230"/>
      <c r="CC13" s="1230"/>
      <c r="CD13" s="1230"/>
      <c r="CE13" s="1230"/>
      <c r="CF13" s="1230"/>
      <c r="CG13" s="1230"/>
      <c r="CH13" s="1230"/>
      <c r="CI13" s="1230"/>
      <c r="CJ13" s="1230"/>
      <c r="CK13" s="1230"/>
      <c r="CL13" s="1230"/>
      <c r="CM13" s="1230"/>
      <c r="CN13" s="1230"/>
      <c r="CO13" s="1230"/>
      <c r="CP13" s="1230"/>
      <c r="CQ13" s="1230"/>
      <c r="CR13" s="1230"/>
      <c r="CS13" s="1230"/>
      <c r="CT13" s="1230"/>
      <c r="CU13" s="1230"/>
      <c r="CV13" s="1230"/>
      <c r="CW13" s="1230"/>
      <c r="CX13" s="1230"/>
      <c r="CY13" s="1230"/>
      <c r="CZ13" s="1230"/>
      <c r="DA13" s="1230"/>
      <c r="DB13" s="1230"/>
      <c r="DC13" s="1230"/>
      <c r="DD13" s="1230"/>
      <c r="DE13" s="1230"/>
    </row>
    <row r="14" spans="1:109" s="250" customFormat="1" ht="13.2" x14ac:dyDescent="0.2">
      <c r="A14" s="1230"/>
      <c r="B14" s="1230"/>
      <c r="C14" s="1230"/>
      <c r="D14" s="1230"/>
      <c r="E14" s="1230"/>
      <c r="F14" s="1230"/>
      <c r="G14" s="1230"/>
      <c r="H14" s="1230"/>
      <c r="I14" s="1230"/>
      <c r="J14" s="1230"/>
      <c r="K14" s="1230"/>
      <c r="L14" s="1230"/>
      <c r="M14" s="1230"/>
      <c r="N14" s="1230"/>
      <c r="O14" s="1230"/>
      <c r="P14" s="1230"/>
      <c r="Q14" s="1230"/>
      <c r="R14" s="1230"/>
      <c r="S14" s="1230"/>
      <c r="T14" s="1230"/>
      <c r="U14" s="1230"/>
      <c r="V14" s="1230"/>
      <c r="W14" s="1230"/>
      <c r="X14" s="1230"/>
      <c r="Y14" s="1230"/>
      <c r="Z14" s="1230"/>
      <c r="AA14" s="1230"/>
      <c r="AB14" s="1230"/>
      <c r="AC14" s="1230"/>
      <c r="AD14" s="1230"/>
      <c r="AE14" s="1230"/>
      <c r="AF14" s="1230"/>
      <c r="AG14" s="1230"/>
      <c r="AH14" s="1230"/>
      <c r="AI14" s="1230"/>
      <c r="AJ14" s="1230"/>
      <c r="AK14" s="1230"/>
      <c r="AL14" s="1230"/>
      <c r="AM14" s="1230"/>
      <c r="AN14" s="1230"/>
      <c r="AO14" s="1230"/>
      <c r="AP14" s="1230"/>
      <c r="AQ14" s="1230"/>
      <c r="AR14" s="1230"/>
      <c r="AS14" s="1230"/>
      <c r="AT14" s="1230"/>
      <c r="AU14" s="1230"/>
      <c r="AV14" s="1230"/>
      <c r="AW14" s="1230"/>
      <c r="AX14" s="1230"/>
      <c r="AY14" s="1230"/>
      <c r="AZ14" s="1230"/>
      <c r="BA14" s="1230"/>
      <c r="BB14" s="1230"/>
      <c r="BC14" s="1230"/>
      <c r="BD14" s="1230"/>
      <c r="BE14" s="1230"/>
      <c r="BF14" s="1230"/>
      <c r="BG14" s="1230"/>
      <c r="BH14" s="1230"/>
      <c r="BI14" s="1230"/>
      <c r="BJ14" s="1230"/>
      <c r="BK14" s="1230"/>
      <c r="BL14" s="1230"/>
      <c r="BM14" s="1230"/>
      <c r="BN14" s="1230"/>
      <c r="BO14" s="1230"/>
      <c r="BP14" s="1230"/>
      <c r="BQ14" s="1230"/>
      <c r="BR14" s="1230"/>
      <c r="BS14" s="1230"/>
      <c r="BT14" s="1230"/>
      <c r="BU14" s="1230"/>
      <c r="BV14" s="1230"/>
      <c r="BW14" s="1230"/>
      <c r="BX14" s="1230"/>
      <c r="BY14" s="1230"/>
      <c r="BZ14" s="1230"/>
      <c r="CA14" s="1230"/>
      <c r="CB14" s="1230"/>
      <c r="CC14" s="1230"/>
      <c r="CD14" s="1230"/>
      <c r="CE14" s="1230"/>
      <c r="CF14" s="1230"/>
      <c r="CG14" s="1230"/>
      <c r="CH14" s="1230"/>
      <c r="CI14" s="1230"/>
      <c r="CJ14" s="1230"/>
      <c r="CK14" s="1230"/>
      <c r="CL14" s="1230"/>
      <c r="CM14" s="1230"/>
      <c r="CN14" s="1230"/>
      <c r="CO14" s="1230"/>
      <c r="CP14" s="1230"/>
      <c r="CQ14" s="1230"/>
      <c r="CR14" s="1230"/>
      <c r="CS14" s="1230"/>
      <c r="CT14" s="1230"/>
      <c r="CU14" s="1230"/>
      <c r="CV14" s="1230"/>
      <c r="CW14" s="1230"/>
      <c r="CX14" s="1230"/>
      <c r="CY14" s="1230"/>
      <c r="CZ14" s="1230"/>
      <c r="DA14" s="1230"/>
      <c r="DB14" s="1230"/>
      <c r="DC14" s="1230"/>
      <c r="DD14" s="1230"/>
      <c r="DE14" s="1230"/>
    </row>
    <row r="15" spans="1:109" s="250" customFormat="1" ht="13.2" x14ac:dyDescent="0.2">
      <c r="A15" s="1229"/>
      <c r="B15" s="1230"/>
      <c r="C15" s="1230"/>
      <c r="D15" s="1230"/>
      <c r="E15" s="1230"/>
      <c r="F15" s="1230"/>
      <c r="G15" s="1230"/>
      <c r="H15" s="1230"/>
      <c r="I15" s="1230"/>
      <c r="J15" s="1230"/>
      <c r="K15" s="1230"/>
      <c r="L15" s="1230"/>
      <c r="M15" s="1230"/>
      <c r="N15" s="1230"/>
      <c r="O15" s="1230"/>
      <c r="P15" s="1230"/>
      <c r="Q15" s="1230"/>
      <c r="R15" s="1230"/>
      <c r="S15" s="1230"/>
      <c r="T15" s="1230"/>
      <c r="U15" s="1230"/>
      <c r="V15" s="1230"/>
      <c r="W15" s="1230"/>
      <c r="X15" s="1230"/>
      <c r="Y15" s="1230"/>
      <c r="Z15" s="1230"/>
      <c r="AA15" s="1230"/>
      <c r="AB15" s="1230"/>
      <c r="AC15" s="1230"/>
      <c r="AD15" s="1230"/>
      <c r="AE15" s="1230"/>
      <c r="AF15" s="1230"/>
      <c r="AG15" s="1230"/>
      <c r="AH15" s="1230"/>
      <c r="AI15" s="1230"/>
      <c r="AJ15" s="1230"/>
      <c r="AK15" s="1230"/>
      <c r="AL15" s="1230"/>
      <c r="AM15" s="1230"/>
      <c r="AN15" s="1230"/>
      <c r="AO15" s="1230"/>
      <c r="AP15" s="1230"/>
      <c r="AQ15" s="1230"/>
      <c r="AR15" s="1230"/>
      <c r="AS15" s="1230"/>
      <c r="AT15" s="1230"/>
      <c r="AU15" s="1230"/>
      <c r="AV15" s="1230"/>
      <c r="AW15" s="1230"/>
      <c r="AX15" s="1230"/>
      <c r="AY15" s="1230"/>
      <c r="AZ15" s="1230"/>
      <c r="BA15" s="1230"/>
      <c r="BB15" s="1230"/>
      <c r="BC15" s="1230"/>
      <c r="BD15" s="1230"/>
      <c r="BE15" s="1230"/>
      <c r="BF15" s="1230"/>
      <c r="BG15" s="1230"/>
      <c r="BH15" s="1230"/>
      <c r="BI15" s="1230"/>
      <c r="BJ15" s="1230"/>
      <c r="BK15" s="1230"/>
      <c r="BL15" s="1230"/>
      <c r="BM15" s="1230"/>
      <c r="BN15" s="1230"/>
      <c r="BO15" s="1230"/>
      <c r="BP15" s="1230"/>
      <c r="BQ15" s="1230"/>
      <c r="BR15" s="1230"/>
      <c r="BS15" s="1230"/>
      <c r="BT15" s="1230"/>
      <c r="BU15" s="1230"/>
      <c r="BV15" s="1230"/>
      <c r="BW15" s="1230"/>
      <c r="BX15" s="1230"/>
      <c r="BY15" s="1230"/>
      <c r="BZ15" s="1230"/>
      <c r="CA15" s="1230"/>
      <c r="CB15" s="1230"/>
      <c r="CC15" s="1230"/>
      <c r="CD15" s="1230"/>
      <c r="CE15" s="1230"/>
      <c r="CF15" s="1230"/>
      <c r="CG15" s="1230"/>
      <c r="CH15" s="1230"/>
      <c r="CI15" s="1230"/>
      <c r="CJ15" s="1230"/>
      <c r="CK15" s="1230"/>
      <c r="CL15" s="1230"/>
      <c r="CM15" s="1230"/>
      <c r="CN15" s="1230"/>
      <c r="CO15" s="1230"/>
      <c r="CP15" s="1230"/>
      <c r="CQ15" s="1230"/>
      <c r="CR15" s="1230"/>
      <c r="CS15" s="1230"/>
      <c r="CT15" s="1230"/>
      <c r="CU15" s="1230"/>
      <c r="CV15" s="1230"/>
      <c r="CW15" s="1230"/>
      <c r="CX15" s="1230"/>
      <c r="CY15" s="1230"/>
      <c r="CZ15" s="1230"/>
      <c r="DA15" s="1230"/>
      <c r="DB15" s="1230"/>
      <c r="DC15" s="1230"/>
      <c r="DD15" s="1230"/>
      <c r="DE15" s="1230"/>
    </row>
    <row r="16" spans="1:109" s="250" customFormat="1" ht="13.2" x14ac:dyDescent="0.2">
      <c r="A16" s="1229"/>
      <c r="B16" s="1230"/>
      <c r="C16" s="1230"/>
      <c r="D16" s="1230"/>
      <c r="E16" s="1230"/>
      <c r="F16" s="1230"/>
      <c r="G16" s="1230"/>
      <c r="H16" s="1230"/>
      <c r="I16" s="1230"/>
      <c r="J16" s="1230"/>
      <c r="K16" s="1230"/>
      <c r="L16" s="1230"/>
      <c r="M16" s="1230"/>
      <c r="N16" s="1230"/>
      <c r="O16" s="1230"/>
      <c r="P16" s="1230"/>
      <c r="Q16" s="1230"/>
      <c r="R16" s="1230"/>
      <c r="S16" s="1230"/>
      <c r="T16" s="1230"/>
      <c r="U16" s="1230"/>
      <c r="V16" s="1230"/>
      <c r="W16" s="1230"/>
      <c r="X16" s="1230"/>
      <c r="Y16" s="1230"/>
      <c r="Z16" s="1230"/>
      <c r="AA16" s="1230"/>
      <c r="AB16" s="1230"/>
      <c r="AC16" s="1230"/>
      <c r="AD16" s="1230"/>
      <c r="AE16" s="1230"/>
      <c r="AF16" s="1230"/>
      <c r="AG16" s="1230"/>
      <c r="AH16" s="1230"/>
      <c r="AI16" s="1230"/>
      <c r="AJ16" s="1230"/>
      <c r="AK16" s="1230"/>
      <c r="AL16" s="1230"/>
      <c r="AM16" s="1230"/>
      <c r="AN16" s="1230"/>
      <c r="AO16" s="1230"/>
      <c r="AP16" s="1230"/>
      <c r="AQ16" s="1230"/>
      <c r="AR16" s="1230"/>
      <c r="AS16" s="1230"/>
      <c r="AT16" s="1230"/>
      <c r="AU16" s="1230"/>
      <c r="AV16" s="1230"/>
      <c r="AW16" s="1230"/>
      <c r="AX16" s="1230"/>
      <c r="AY16" s="1230"/>
      <c r="AZ16" s="1230"/>
      <c r="BA16" s="1230"/>
      <c r="BB16" s="1230"/>
      <c r="BC16" s="1230"/>
      <c r="BD16" s="1230"/>
      <c r="BE16" s="1230"/>
      <c r="BF16" s="1230"/>
      <c r="BG16" s="1230"/>
      <c r="BH16" s="1230"/>
      <c r="BI16" s="1230"/>
      <c r="BJ16" s="1230"/>
      <c r="BK16" s="1230"/>
      <c r="BL16" s="1230"/>
      <c r="BM16" s="1230"/>
      <c r="BN16" s="1230"/>
      <c r="BO16" s="1230"/>
      <c r="BP16" s="1230"/>
      <c r="BQ16" s="1230"/>
      <c r="BR16" s="1230"/>
      <c r="BS16" s="1230"/>
      <c r="BT16" s="1230"/>
      <c r="BU16" s="1230"/>
      <c r="BV16" s="1230"/>
      <c r="BW16" s="1230"/>
      <c r="BX16" s="1230"/>
      <c r="BY16" s="1230"/>
      <c r="BZ16" s="1230"/>
      <c r="CA16" s="1230"/>
      <c r="CB16" s="1230"/>
      <c r="CC16" s="1230"/>
      <c r="CD16" s="1230"/>
      <c r="CE16" s="1230"/>
      <c r="CF16" s="1230"/>
      <c r="CG16" s="1230"/>
      <c r="CH16" s="1230"/>
      <c r="CI16" s="1230"/>
      <c r="CJ16" s="1230"/>
      <c r="CK16" s="1230"/>
      <c r="CL16" s="1230"/>
      <c r="CM16" s="1230"/>
      <c r="CN16" s="1230"/>
      <c r="CO16" s="1230"/>
      <c r="CP16" s="1230"/>
      <c r="CQ16" s="1230"/>
      <c r="CR16" s="1230"/>
      <c r="CS16" s="1230"/>
      <c r="CT16" s="1230"/>
      <c r="CU16" s="1230"/>
      <c r="CV16" s="1230"/>
      <c r="CW16" s="1230"/>
      <c r="CX16" s="1230"/>
      <c r="CY16" s="1230"/>
      <c r="CZ16" s="1230"/>
      <c r="DA16" s="1230"/>
      <c r="DB16" s="1230"/>
      <c r="DC16" s="1230"/>
      <c r="DD16" s="1230"/>
      <c r="DE16" s="1230"/>
    </row>
    <row r="17" spans="1:109" s="250" customFormat="1" ht="13.2" x14ac:dyDescent="0.2">
      <c r="A17" s="1229"/>
      <c r="B17" s="1230"/>
      <c r="C17" s="1230"/>
      <c r="D17" s="1230"/>
      <c r="E17" s="1230"/>
      <c r="F17" s="1230"/>
      <c r="G17" s="1230"/>
      <c r="H17" s="1230"/>
      <c r="I17" s="1230"/>
      <c r="J17" s="1230"/>
      <c r="K17" s="1230"/>
      <c r="L17" s="1230"/>
      <c r="M17" s="1230"/>
      <c r="N17" s="1230"/>
      <c r="O17" s="1230"/>
      <c r="P17" s="1230"/>
      <c r="Q17" s="1230"/>
      <c r="R17" s="1230"/>
      <c r="S17" s="1230"/>
      <c r="T17" s="1230"/>
      <c r="U17" s="1230"/>
      <c r="V17" s="1230"/>
      <c r="W17" s="1230"/>
      <c r="X17" s="1230"/>
      <c r="Y17" s="1230"/>
      <c r="Z17" s="1230"/>
      <c r="AA17" s="1230"/>
      <c r="AB17" s="1230"/>
      <c r="AC17" s="1230"/>
      <c r="AD17" s="1230"/>
      <c r="AE17" s="1230"/>
      <c r="AF17" s="1230"/>
      <c r="AG17" s="1230"/>
      <c r="AH17" s="1230"/>
      <c r="AI17" s="1230"/>
      <c r="AJ17" s="1230"/>
      <c r="AK17" s="1230"/>
      <c r="AL17" s="1230"/>
      <c r="AM17" s="1230"/>
      <c r="AN17" s="1230"/>
      <c r="AO17" s="1230"/>
      <c r="AP17" s="1230"/>
      <c r="AQ17" s="1230"/>
      <c r="AR17" s="1230"/>
      <c r="AS17" s="1230"/>
      <c r="AT17" s="1230"/>
      <c r="AU17" s="1230"/>
      <c r="AV17" s="1230"/>
      <c r="AW17" s="1230"/>
      <c r="AX17" s="1230"/>
      <c r="AY17" s="1230"/>
      <c r="AZ17" s="1230"/>
      <c r="BA17" s="1230"/>
      <c r="BB17" s="1230"/>
      <c r="BC17" s="1230"/>
      <c r="BD17" s="1230"/>
      <c r="BE17" s="1230"/>
      <c r="BF17" s="1230"/>
      <c r="BG17" s="1230"/>
      <c r="BH17" s="1230"/>
      <c r="BI17" s="1230"/>
      <c r="BJ17" s="1230"/>
      <c r="BK17" s="1230"/>
      <c r="BL17" s="1230"/>
      <c r="BM17" s="1230"/>
      <c r="BN17" s="1230"/>
      <c r="BO17" s="1230"/>
      <c r="BP17" s="1230"/>
      <c r="BQ17" s="1230"/>
      <c r="BR17" s="1230"/>
      <c r="BS17" s="1230"/>
      <c r="BT17" s="1230"/>
      <c r="BU17" s="1230"/>
      <c r="BV17" s="1230"/>
      <c r="BW17" s="1230"/>
      <c r="BX17" s="1230"/>
      <c r="BY17" s="1230"/>
      <c r="BZ17" s="1230"/>
      <c r="CA17" s="1230"/>
      <c r="CB17" s="1230"/>
      <c r="CC17" s="1230"/>
      <c r="CD17" s="1230"/>
      <c r="CE17" s="1230"/>
      <c r="CF17" s="1230"/>
      <c r="CG17" s="1230"/>
      <c r="CH17" s="1230"/>
      <c r="CI17" s="1230"/>
      <c r="CJ17" s="1230"/>
      <c r="CK17" s="1230"/>
      <c r="CL17" s="1230"/>
      <c r="CM17" s="1230"/>
      <c r="CN17" s="1230"/>
      <c r="CO17" s="1230"/>
      <c r="CP17" s="1230"/>
      <c r="CQ17" s="1230"/>
      <c r="CR17" s="1230"/>
      <c r="CS17" s="1230"/>
      <c r="CT17" s="1230"/>
      <c r="CU17" s="1230"/>
      <c r="CV17" s="1230"/>
      <c r="CW17" s="1230"/>
      <c r="CX17" s="1230"/>
      <c r="CY17" s="1230"/>
      <c r="CZ17" s="1230"/>
      <c r="DA17" s="1230"/>
      <c r="DB17" s="1230"/>
      <c r="DC17" s="1230"/>
      <c r="DD17" s="1230"/>
      <c r="DE17" s="1230"/>
    </row>
    <row r="18" spans="1:109" s="250" customFormat="1" ht="13.2" x14ac:dyDescent="0.2">
      <c r="A18" s="1229"/>
      <c r="B18" s="1230"/>
      <c r="C18" s="1230"/>
      <c r="D18" s="1230"/>
      <c r="E18" s="1230"/>
      <c r="F18" s="1230"/>
      <c r="G18" s="1230"/>
      <c r="H18" s="1230"/>
      <c r="I18" s="1230"/>
      <c r="J18" s="1230"/>
      <c r="K18" s="1230"/>
      <c r="L18" s="1230"/>
      <c r="M18" s="1230"/>
      <c r="N18" s="1230"/>
      <c r="O18" s="1230"/>
      <c r="P18" s="1230"/>
      <c r="Q18" s="1230"/>
      <c r="R18" s="1230"/>
      <c r="S18" s="1230"/>
      <c r="T18" s="1230"/>
      <c r="U18" s="1230"/>
      <c r="V18" s="1230"/>
      <c r="W18" s="1230"/>
      <c r="X18" s="1230"/>
      <c r="Y18" s="1230"/>
      <c r="Z18" s="1230"/>
      <c r="AA18" s="1230"/>
      <c r="AB18" s="1230"/>
      <c r="AC18" s="1230"/>
      <c r="AD18" s="1230"/>
      <c r="AE18" s="1230"/>
      <c r="AF18" s="1230"/>
      <c r="AG18" s="1230"/>
      <c r="AH18" s="1230"/>
      <c r="AI18" s="1230"/>
      <c r="AJ18" s="1230"/>
      <c r="AK18" s="1230"/>
      <c r="AL18" s="1230"/>
      <c r="AM18" s="1230"/>
      <c r="AN18" s="1230"/>
      <c r="AO18" s="1230"/>
      <c r="AP18" s="1230"/>
      <c r="AQ18" s="1230"/>
      <c r="AR18" s="1230"/>
      <c r="AS18" s="1230"/>
      <c r="AT18" s="1230"/>
      <c r="AU18" s="1230"/>
      <c r="AV18" s="1230"/>
      <c r="AW18" s="1230"/>
      <c r="AX18" s="1230"/>
      <c r="AY18" s="1230"/>
      <c r="AZ18" s="1230"/>
      <c r="BA18" s="1230"/>
      <c r="BB18" s="1230"/>
      <c r="BC18" s="1230"/>
      <c r="BD18" s="1230"/>
      <c r="BE18" s="1230"/>
      <c r="BF18" s="1230"/>
      <c r="BG18" s="1230"/>
      <c r="BH18" s="1230"/>
      <c r="BI18" s="1230"/>
      <c r="BJ18" s="1230"/>
      <c r="BK18" s="1230"/>
      <c r="BL18" s="1230"/>
      <c r="BM18" s="1230"/>
      <c r="BN18" s="1230"/>
      <c r="BO18" s="1230"/>
      <c r="BP18" s="1230"/>
      <c r="BQ18" s="1230"/>
      <c r="BR18" s="1230"/>
      <c r="BS18" s="1230"/>
      <c r="BT18" s="1230"/>
      <c r="BU18" s="1230"/>
      <c r="BV18" s="1230"/>
      <c r="BW18" s="1230"/>
      <c r="BX18" s="1230"/>
      <c r="BY18" s="1230"/>
      <c r="BZ18" s="1230"/>
      <c r="CA18" s="1230"/>
      <c r="CB18" s="1230"/>
      <c r="CC18" s="1230"/>
      <c r="CD18" s="1230"/>
      <c r="CE18" s="1230"/>
      <c r="CF18" s="1230"/>
      <c r="CG18" s="1230"/>
      <c r="CH18" s="1230"/>
      <c r="CI18" s="1230"/>
      <c r="CJ18" s="1230"/>
      <c r="CK18" s="1230"/>
      <c r="CL18" s="1230"/>
      <c r="CM18" s="1230"/>
      <c r="CN18" s="1230"/>
      <c r="CO18" s="1230"/>
      <c r="CP18" s="1230"/>
      <c r="CQ18" s="1230"/>
      <c r="CR18" s="1230"/>
      <c r="CS18" s="1230"/>
      <c r="CT18" s="1230"/>
      <c r="CU18" s="1230"/>
      <c r="CV18" s="1230"/>
      <c r="CW18" s="1230"/>
      <c r="CX18" s="1230"/>
      <c r="CY18" s="1230"/>
      <c r="CZ18" s="1230"/>
      <c r="DA18" s="1230"/>
      <c r="DB18" s="1230"/>
      <c r="DC18" s="1230"/>
      <c r="DD18" s="1230"/>
      <c r="DE18" s="1230"/>
    </row>
    <row r="19" spans="1:109" ht="13.2" x14ac:dyDescent="0.2">
      <c r="DD19" s="1229"/>
      <c r="DE19" s="1229"/>
    </row>
    <row r="20" spans="1:109" ht="13.2" x14ac:dyDescent="0.2">
      <c r="DD20" s="1229"/>
      <c r="DE20" s="1229"/>
    </row>
    <row r="21" spans="1:109" ht="17.25" customHeight="1" x14ac:dyDescent="0.2">
      <c r="B21" s="1231"/>
      <c r="C21" s="1232"/>
      <c r="D21" s="1232"/>
      <c r="E21" s="1232"/>
      <c r="F21" s="1232"/>
      <c r="G21" s="1232"/>
      <c r="H21" s="1232"/>
      <c r="I21" s="1232"/>
      <c r="J21" s="1232"/>
      <c r="K21" s="1232"/>
      <c r="L21" s="1232"/>
      <c r="M21" s="1232"/>
      <c r="N21" s="1233"/>
      <c r="O21" s="1232"/>
      <c r="P21" s="1232"/>
      <c r="Q21" s="1232"/>
      <c r="R21" s="1232"/>
      <c r="S21" s="1232"/>
      <c r="T21" s="1232"/>
      <c r="U21" s="1232"/>
      <c r="V21" s="1232"/>
      <c r="W21" s="1232"/>
      <c r="X21" s="1232"/>
      <c r="Y21" s="1232"/>
      <c r="Z21" s="1232"/>
      <c r="AA21" s="1232"/>
      <c r="AB21" s="1232"/>
      <c r="AC21" s="1232"/>
      <c r="AD21" s="1232"/>
      <c r="AE21" s="1232"/>
      <c r="AF21" s="1232"/>
      <c r="AG21" s="1232"/>
      <c r="AH21" s="1232"/>
      <c r="AI21" s="1232"/>
      <c r="AJ21" s="1232"/>
      <c r="AK21" s="1232"/>
      <c r="AL21" s="1232"/>
      <c r="AM21" s="1232"/>
      <c r="AN21" s="1232"/>
      <c r="AO21" s="1232"/>
      <c r="AP21" s="1232"/>
      <c r="AQ21" s="1232"/>
      <c r="AR21" s="1232"/>
      <c r="AS21" s="1232"/>
      <c r="AT21" s="1233"/>
      <c r="AU21" s="1232"/>
      <c r="AV21" s="1232"/>
      <c r="AW21" s="1232"/>
      <c r="AX21" s="1232"/>
      <c r="AY21" s="1232"/>
      <c r="AZ21" s="1232"/>
      <c r="BA21" s="1232"/>
      <c r="BB21" s="1232"/>
      <c r="BC21" s="1232"/>
      <c r="BD21" s="1232"/>
      <c r="BE21" s="1232"/>
      <c r="BF21" s="1233"/>
      <c r="BG21" s="1232"/>
      <c r="BH21" s="1232"/>
      <c r="BI21" s="1232"/>
      <c r="BJ21" s="1232"/>
      <c r="BK21" s="1232"/>
      <c r="BL21" s="1232"/>
      <c r="BM21" s="1232"/>
      <c r="BN21" s="1232"/>
      <c r="BO21" s="1232"/>
      <c r="BP21" s="1232"/>
      <c r="BQ21" s="1232"/>
      <c r="BR21" s="1233"/>
      <c r="BS21" s="1232"/>
      <c r="BT21" s="1232"/>
      <c r="BU21" s="1232"/>
      <c r="BV21" s="1232"/>
      <c r="BW21" s="1232"/>
      <c r="BX21" s="1232"/>
      <c r="BY21" s="1232"/>
      <c r="BZ21" s="1232"/>
      <c r="CA21" s="1232"/>
      <c r="CB21" s="1232"/>
      <c r="CC21" s="1232"/>
      <c r="CD21" s="1233"/>
      <c r="CE21" s="1232"/>
      <c r="CF21" s="1232"/>
      <c r="CG21" s="1232"/>
      <c r="CH21" s="1232"/>
      <c r="CI21" s="1232"/>
      <c r="CJ21" s="1232"/>
      <c r="CK21" s="1232"/>
      <c r="CL21" s="1232"/>
      <c r="CM21" s="1232"/>
      <c r="CN21" s="1232"/>
      <c r="CO21" s="1232"/>
      <c r="CP21" s="1233"/>
      <c r="CQ21" s="1232"/>
      <c r="CR21" s="1232"/>
      <c r="CS21" s="1232"/>
      <c r="CT21" s="1232"/>
      <c r="CU21" s="1232"/>
      <c r="CV21" s="1232"/>
      <c r="CW21" s="1232"/>
      <c r="CX21" s="1232"/>
      <c r="CY21" s="1232"/>
      <c r="CZ21" s="1232"/>
      <c r="DA21" s="1232"/>
      <c r="DB21" s="1233"/>
      <c r="DC21" s="1232"/>
      <c r="DD21" s="1234"/>
      <c r="DE21" s="1229"/>
    </row>
    <row r="22" spans="1:109" ht="17.25" customHeight="1" x14ac:dyDescent="0.2">
      <c r="B22" s="1235"/>
    </row>
    <row r="23" spans="1:109" ht="13.2" x14ac:dyDescent="0.2">
      <c r="B23" s="1235"/>
    </row>
    <row r="24" spans="1:109" ht="13.2" x14ac:dyDescent="0.2">
      <c r="B24" s="1235"/>
    </row>
    <row r="25" spans="1:109" ht="13.2" x14ac:dyDescent="0.2">
      <c r="B25" s="1235"/>
    </row>
    <row r="26" spans="1:109" ht="13.2" x14ac:dyDescent="0.2">
      <c r="B26" s="1235"/>
    </row>
    <row r="27" spans="1:109" ht="13.2" x14ac:dyDescent="0.2">
      <c r="B27" s="1235"/>
    </row>
    <row r="28" spans="1:109" ht="13.2" x14ac:dyDescent="0.2">
      <c r="B28" s="1235"/>
    </row>
    <row r="29" spans="1:109" ht="13.2" x14ac:dyDescent="0.2">
      <c r="B29" s="1235"/>
    </row>
    <row r="30" spans="1:109" ht="13.2" x14ac:dyDescent="0.2">
      <c r="B30" s="1235"/>
    </row>
    <row r="31" spans="1:109" ht="13.2" x14ac:dyDescent="0.2">
      <c r="B31" s="1235"/>
    </row>
    <row r="32" spans="1:109" ht="13.2" x14ac:dyDescent="0.2">
      <c r="B32" s="1235"/>
    </row>
    <row r="33" spans="2:109" ht="13.2" x14ac:dyDescent="0.2">
      <c r="B33" s="1235"/>
    </row>
    <row r="34" spans="2:109" ht="13.2" x14ac:dyDescent="0.2">
      <c r="B34" s="1235"/>
    </row>
    <row r="35" spans="2:109" ht="13.2" x14ac:dyDescent="0.2">
      <c r="B35" s="1235"/>
    </row>
    <row r="36" spans="2:109" ht="13.2" x14ac:dyDescent="0.2">
      <c r="B36" s="1235"/>
    </row>
    <row r="37" spans="2:109" ht="13.2" x14ac:dyDescent="0.2">
      <c r="B37" s="1235"/>
    </row>
    <row r="38" spans="2:109" ht="13.2" x14ac:dyDescent="0.2">
      <c r="B38" s="1235"/>
    </row>
    <row r="39" spans="2:109" ht="13.2" x14ac:dyDescent="0.2">
      <c r="B39" s="1237"/>
      <c r="C39" s="1238"/>
      <c r="D39" s="1238"/>
      <c r="E39" s="1238"/>
      <c r="F39" s="1238"/>
      <c r="G39" s="1238"/>
      <c r="H39" s="1238"/>
      <c r="I39" s="1238"/>
      <c r="J39" s="1238"/>
      <c r="K39" s="1238"/>
      <c r="L39" s="1238"/>
      <c r="M39" s="1238"/>
      <c r="N39" s="1238"/>
      <c r="O39" s="1238"/>
      <c r="P39" s="1238"/>
      <c r="Q39" s="1238"/>
      <c r="R39" s="1238"/>
      <c r="S39" s="1238"/>
      <c r="T39" s="1238"/>
      <c r="U39" s="1238"/>
      <c r="V39" s="1238"/>
      <c r="W39" s="1238"/>
      <c r="X39" s="1238"/>
      <c r="Y39" s="1238"/>
      <c r="Z39" s="1238"/>
      <c r="AA39" s="1238"/>
      <c r="AB39" s="1238"/>
      <c r="AC39" s="1238"/>
      <c r="AD39" s="1238"/>
      <c r="AE39" s="1238"/>
      <c r="AF39" s="1238"/>
      <c r="AG39" s="1238"/>
      <c r="AH39" s="1238"/>
      <c r="AI39" s="1238"/>
      <c r="AJ39" s="1238"/>
      <c r="AK39" s="1238"/>
      <c r="AL39" s="1238"/>
      <c r="AM39" s="1238"/>
      <c r="AN39" s="1238"/>
      <c r="AO39" s="1238"/>
      <c r="AP39" s="1238"/>
      <c r="AQ39" s="1238"/>
      <c r="AR39" s="1238"/>
      <c r="AS39" s="1238"/>
      <c r="AT39" s="1238"/>
      <c r="AU39" s="1238"/>
      <c r="AV39" s="1238"/>
      <c r="AW39" s="1238"/>
      <c r="AX39" s="1238"/>
      <c r="AY39" s="1238"/>
      <c r="AZ39" s="1238"/>
      <c r="BA39" s="1238"/>
      <c r="BB39" s="1238"/>
      <c r="BC39" s="1238"/>
      <c r="BD39" s="1238"/>
      <c r="BE39" s="1238"/>
      <c r="BF39" s="1238"/>
      <c r="BG39" s="1238"/>
      <c r="BH39" s="1238"/>
      <c r="BI39" s="1238"/>
      <c r="BJ39" s="1238"/>
      <c r="BK39" s="1238"/>
      <c r="BL39" s="1238"/>
      <c r="BM39" s="1238"/>
      <c r="BN39" s="1238"/>
      <c r="BO39" s="1238"/>
      <c r="BP39" s="1238"/>
      <c r="BQ39" s="1238"/>
      <c r="BR39" s="1238"/>
      <c r="BS39" s="1238"/>
      <c r="BT39" s="1238"/>
      <c r="BU39" s="1238"/>
      <c r="BV39" s="1238"/>
      <c r="BW39" s="1238"/>
      <c r="BX39" s="1238"/>
      <c r="BY39" s="1238"/>
      <c r="BZ39" s="1238"/>
      <c r="CA39" s="1238"/>
      <c r="CB39" s="1238"/>
      <c r="CC39" s="1238"/>
      <c r="CD39" s="1238"/>
      <c r="CE39" s="1238"/>
      <c r="CF39" s="1238"/>
      <c r="CG39" s="1238"/>
      <c r="CH39" s="1238"/>
      <c r="CI39" s="1238"/>
      <c r="CJ39" s="1238"/>
      <c r="CK39" s="1238"/>
      <c r="CL39" s="1238"/>
      <c r="CM39" s="1238"/>
      <c r="CN39" s="1238"/>
      <c r="CO39" s="1238"/>
      <c r="CP39" s="1238"/>
      <c r="CQ39" s="1238"/>
      <c r="CR39" s="1238"/>
      <c r="CS39" s="1238"/>
      <c r="CT39" s="1238"/>
      <c r="CU39" s="1238"/>
      <c r="CV39" s="1238"/>
      <c r="CW39" s="1238"/>
      <c r="CX39" s="1238"/>
      <c r="CY39" s="1238"/>
      <c r="CZ39" s="1238"/>
      <c r="DA39" s="1238"/>
      <c r="DB39" s="1238"/>
      <c r="DC39" s="1238"/>
      <c r="DD39" s="1239"/>
    </row>
    <row r="40" spans="2:109" ht="13.2" x14ac:dyDescent="0.2">
      <c r="B40" s="1240"/>
      <c r="DD40" s="1240"/>
      <c r="DE40" s="1229"/>
    </row>
    <row r="41" spans="2:109" ht="16.2" x14ac:dyDescent="0.2">
      <c r="B41" s="1241" t="s">
        <v>599</v>
      </c>
      <c r="C41" s="1232"/>
      <c r="D41" s="1232"/>
      <c r="E41" s="1232"/>
      <c r="F41" s="1232"/>
      <c r="G41" s="1232"/>
      <c r="H41" s="1232"/>
      <c r="I41" s="1232"/>
      <c r="J41" s="1232"/>
      <c r="K41" s="1232"/>
      <c r="L41" s="1232"/>
      <c r="M41" s="1232"/>
      <c r="N41" s="1232"/>
      <c r="O41" s="1232"/>
      <c r="P41" s="1232"/>
      <c r="Q41" s="1232"/>
      <c r="R41" s="1232"/>
      <c r="S41" s="1232"/>
      <c r="T41" s="1232"/>
      <c r="U41" s="1232"/>
      <c r="V41" s="1232"/>
      <c r="W41" s="1232"/>
      <c r="X41" s="1232"/>
      <c r="Y41" s="1232"/>
      <c r="Z41" s="1232"/>
      <c r="AA41" s="1232"/>
      <c r="AB41" s="1232"/>
      <c r="AC41" s="1232"/>
      <c r="AD41" s="1232"/>
      <c r="AE41" s="1232"/>
      <c r="AF41" s="1232"/>
      <c r="AG41" s="1232"/>
      <c r="AH41" s="1232"/>
      <c r="AI41" s="1232"/>
      <c r="AJ41" s="1232"/>
      <c r="AK41" s="1232"/>
      <c r="AL41" s="1232"/>
      <c r="AM41" s="1232"/>
      <c r="AN41" s="1232"/>
      <c r="AO41" s="1232"/>
      <c r="AP41" s="1232"/>
      <c r="AQ41" s="1232"/>
      <c r="AR41" s="1232"/>
      <c r="AS41" s="1232"/>
      <c r="AT41" s="1232"/>
      <c r="AU41" s="1232"/>
      <c r="AV41" s="1232"/>
      <c r="AW41" s="1232"/>
      <c r="AX41" s="1232"/>
      <c r="AY41" s="1232"/>
      <c r="AZ41" s="1232"/>
      <c r="BA41" s="1232"/>
      <c r="BB41" s="1232"/>
      <c r="BC41" s="1232"/>
      <c r="BD41" s="1232"/>
      <c r="BE41" s="1232"/>
      <c r="BF41" s="1232"/>
      <c r="BG41" s="1232"/>
      <c r="BH41" s="1232"/>
      <c r="BI41" s="1232"/>
      <c r="BJ41" s="1232"/>
      <c r="BK41" s="1232"/>
      <c r="BL41" s="1232"/>
      <c r="BM41" s="1232"/>
      <c r="BN41" s="1232"/>
      <c r="BO41" s="1232"/>
      <c r="BP41" s="1232"/>
      <c r="BQ41" s="1232"/>
      <c r="BR41" s="1232"/>
      <c r="BS41" s="1232"/>
      <c r="BT41" s="1232"/>
      <c r="BU41" s="1232"/>
      <c r="BV41" s="1232"/>
      <c r="BW41" s="1232"/>
      <c r="BX41" s="1232"/>
      <c r="BY41" s="1232"/>
      <c r="BZ41" s="1232"/>
      <c r="CA41" s="1232"/>
      <c r="CB41" s="1232"/>
      <c r="CC41" s="1232"/>
      <c r="CD41" s="1232"/>
      <c r="CE41" s="1232"/>
      <c r="CF41" s="1232"/>
      <c r="CG41" s="1232"/>
      <c r="CH41" s="1232"/>
      <c r="CI41" s="1232"/>
      <c r="CJ41" s="1232"/>
      <c r="CK41" s="1232"/>
      <c r="CL41" s="1232"/>
      <c r="CM41" s="1232"/>
      <c r="CN41" s="1232"/>
      <c r="CO41" s="1232"/>
      <c r="CP41" s="1232"/>
      <c r="CQ41" s="1232"/>
      <c r="CR41" s="1232"/>
      <c r="CS41" s="1232"/>
      <c r="CT41" s="1232"/>
      <c r="CU41" s="1232"/>
      <c r="CV41" s="1232"/>
      <c r="CW41" s="1232"/>
      <c r="CX41" s="1232"/>
      <c r="CY41" s="1232"/>
      <c r="CZ41" s="1232"/>
      <c r="DA41" s="1232"/>
      <c r="DB41" s="1232"/>
      <c r="DC41" s="1232"/>
      <c r="DD41" s="1234"/>
    </row>
    <row r="42" spans="2:109" ht="13.2" x14ac:dyDescent="0.2">
      <c r="B42" s="1235"/>
      <c r="G42" s="1242"/>
      <c r="I42" s="1243"/>
      <c r="J42" s="1243"/>
      <c r="K42" s="1243"/>
      <c r="AM42" s="1242"/>
      <c r="AN42" s="1242" t="s">
        <v>600</v>
      </c>
      <c r="AP42" s="1243"/>
      <c r="AQ42" s="1243"/>
      <c r="AR42" s="1243"/>
      <c r="AY42" s="1242"/>
      <c r="BA42" s="1243"/>
      <c r="BB42" s="1243"/>
      <c r="BC42" s="1243"/>
      <c r="BK42" s="1242"/>
      <c r="BM42" s="1243"/>
      <c r="BN42" s="1243"/>
      <c r="BO42" s="1243"/>
      <c r="BW42" s="1242"/>
      <c r="BY42" s="1243"/>
      <c r="BZ42" s="1243"/>
      <c r="CA42" s="1243"/>
      <c r="CI42" s="1242"/>
      <c r="CK42" s="1243"/>
      <c r="CL42" s="1243"/>
      <c r="CM42" s="1243"/>
      <c r="CU42" s="1242"/>
      <c r="CW42" s="1243"/>
      <c r="CX42" s="1243"/>
      <c r="CY42" s="1243"/>
    </row>
    <row r="43" spans="2:109" ht="13.5" customHeight="1" x14ac:dyDescent="0.2">
      <c r="B43" s="1235"/>
      <c r="AN43" s="1244" t="s">
        <v>601</v>
      </c>
      <c r="AO43" s="1245"/>
      <c r="AP43" s="1245"/>
      <c r="AQ43" s="1245"/>
      <c r="AR43" s="1245"/>
      <c r="AS43" s="1245"/>
      <c r="AT43" s="1245"/>
      <c r="AU43" s="1245"/>
      <c r="AV43" s="1245"/>
      <c r="AW43" s="1245"/>
      <c r="AX43" s="1245"/>
      <c r="AY43" s="1245"/>
      <c r="AZ43" s="1245"/>
      <c r="BA43" s="1245"/>
      <c r="BB43" s="1245"/>
      <c r="BC43" s="1245"/>
      <c r="BD43" s="1245"/>
      <c r="BE43" s="1245"/>
      <c r="BF43" s="1245"/>
      <c r="BG43" s="1245"/>
      <c r="BH43" s="1245"/>
      <c r="BI43" s="1245"/>
      <c r="BJ43" s="1245"/>
      <c r="BK43" s="1245"/>
      <c r="BL43" s="1245"/>
      <c r="BM43" s="1245"/>
      <c r="BN43" s="1245"/>
      <c r="BO43" s="1245"/>
      <c r="BP43" s="1245"/>
      <c r="BQ43" s="1245"/>
      <c r="BR43" s="1245"/>
      <c r="BS43" s="1245"/>
      <c r="BT43" s="1245"/>
      <c r="BU43" s="1245"/>
      <c r="BV43" s="1245"/>
      <c r="BW43" s="1245"/>
      <c r="BX43" s="1245"/>
      <c r="BY43" s="1245"/>
      <c r="BZ43" s="1245"/>
      <c r="CA43" s="1245"/>
      <c r="CB43" s="1245"/>
      <c r="CC43" s="1245"/>
      <c r="CD43" s="1245"/>
      <c r="CE43" s="1245"/>
      <c r="CF43" s="1245"/>
      <c r="CG43" s="1245"/>
      <c r="CH43" s="1245"/>
      <c r="CI43" s="1245"/>
      <c r="CJ43" s="1245"/>
      <c r="CK43" s="1245"/>
      <c r="CL43" s="1245"/>
      <c r="CM43" s="1245"/>
      <c r="CN43" s="1245"/>
      <c r="CO43" s="1245"/>
      <c r="CP43" s="1245"/>
      <c r="CQ43" s="1245"/>
      <c r="CR43" s="1245"/>
      <c r="CS43" s="1245"/>
      <c r="CT43" s="1245"/>
      <c r="CU43" s="1245"/>
      <c r="CV43" s="1245"/>
      <c r="CW43" s="1245"/>
      <c r="CX43" s="1245"/>
      <c r="CY43" s="1245"/>
      <c r="CZ43" s="1245"/>
      <c r="DA43" s="1245"/>
      <c r="DB43" s="1245"/>
      <c r="DC43" s="1246"/>
    </row>
    <row r="44" spans="2:109" ht="13.2" x14ac:dyDescent="0.2">
      <c r="B44" s="1235"/>
      <c r="AN44" s="1247"/>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9"/>
    </row>
    <row r="45" spans="2:109" ht="13.2" x14ac:dyDescent="0.2">
      <c r="B45" s="1235"/>
      <c r="AN45" s="1247"/>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9"/>
    </row>
    <row r="46" spans="2:109" ht="13.2" x14ac:dyDescent="0.2">
      <c r="B46" s="1235"/>
      <c r="AN46" s="1247"/>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9"/>
    </row>
    <row r="47" spans="2:109" ht="13.2" x14ac:dyDescent="0.2">
      <c r="B47" s="1235"/>
      <c r="AN47" s="1250"/>
      <c r="AO47" s="1251"/>
      <c r="AP47" s="1251"/>
      <c r="AQ47" s="1251"/>
      <c r="AR47" s="1251"/>
      <c r="AS47" s="1251"/>
      <c r="AT47" s="1251"/>
      <c r="AU47" s="1251"/>
      <c r="AV47" s="1251"/>
      <c r="AW47" s="1251"/>
      <c r="AX47" s="1251"/>
      <c r="AY47" s="1251"/>
      <c r="AZ47" s="1251"/>
      <c r="BA47" s="1251"/>
      <c r="BB47" s="1251"/>
      <c r="BC47" s="1251"/>
      <c r="BD47" s="1251"/>
      <c r="BE47" s="1251"/>
      <c r="BF47" s="1251"/>
      <c r="BG47" s="1251"/>
      <c r="BH47" s="1251"/>
      <c r="BI47" s="1251"/>
      <c r="BJ47" s="1251"/>
      <c r="BK47" s="1251"/>
      <c r="BL47" s="1251"/>
      <c r="BM47" s="1251"/>
      <c r="BN47" s="1251"/>
      <c r="BO47" s="1251"/>
      <c r="BP47" s="1251"/>
      <c r="BQ47" s="1251"/>
      <c r="BR47" s="1251"/>
      <c r="BS47" s="1251"/>
      <c r="BT47" s="1251"/>
      <c r="BU47" s="1251"/>
      <c r="BV47" s="1251"/>
      <c r="BW47" s="1251"/>
      <c r="BX47" s="1251"/>
      <c r="BY47" s="1251"/>
      <c r="BZ47" s="1251"/>
      <c r="CA47" s="1251"/>
      <c r="CB47" s="1251"/>
      <c r="CC47" s="1251"/>
      <c r="CD47" s="1251"/>
      <c r="CE47" s="1251"/>
      <c r="CF47" s="1251"/>
      <c r="CG47" s="1251"/>
      <c r="CH47" s="1251"/>
      <c r="CI47" s="1251"/>
      <c r="CJ47" s="1251"/>
      <c r="CK47" s="1251"/>
      <c r="CL47" s="1251"/>
      <c r="CM47" s="1251"/>
      <c r="CN47" s="1251"/>
      <c r="CO47" s="1251"/>
      <c r="CP47" s="1251"/>
      <c r="CQ47" s="1251"/>
      <c r="CR47" s="1251"/>
      <c r="CS47" s="1251"/>
      <c r="CT47" s="1251"/>
      <c r="CU47" s="1251"/>
      <c r="CV47" s="1251"/>
      <c r="CW47" s="1251"/>
      <c r="CX47" s="1251"/>
      <c r="CY47" s="1251"/>
      <c r="CZ47" s="1251"/>
      <c r="DA47" s="1251"/>
      <c r="DB47" s="1251"/>
      <c r="DC47" s="1252"/>
    </row>
    <row r="48" spans="2:109" ht="13.2" x14ac:dyDescent="0.2">
      <c r="B48" s="1235"/>
      <c r="H48" s="1253"/>
      <c r="I48" s="1253"/>
      <c r="J48" s="1253"/>
      <c r="AN48" s="1253"/>
      <c r="AO48" s="1253"/>
      <c r="AP48" s="1253"/>
      <c r="AZ48" s="1253"/>
      <c r="BA48" s="1253"/>
      <c r="BB48" s="1253"/>
      <c r="BL48" s="1253"/>
      <c r="BM48" s="1253"/>
      <c r="BN48" s="1253"/>
      <c r="BX48" s="1253"/>
      <c r="BY48" s="1253"/>
      <c r="BZ48" s="1253"/>
      <c r="CJ48" s="1253"/>
      <c r="CK48" s="1253"/>
      <c r="CL48" s="1253"/>
      <c r="CV48" s="1253"/>
      <c r="CW48" s="1253"/>
      <c r="CX48" s="1253"/>
    </row>
    <row r="49" spans="1:109" ht="13.2" x14ac:dyDescent="0.2">
      <c r="B49" s="1235"/>
      <c r="AN49" s="1229" t="s">
        <v>602</v>
      </c>
    </row>
    <row r="50" spans="1:109" ht="13.2" x14ac:dyDescent="0.2">
      <c r="B50" s="1235"/>
      <c r="G50" s="1254"/>
      <c r="H50" s="1254"/>
      <c r="I50" s="1254"/>
      <c r="J50" s="1254"/>
      <c r="K50" s="1255"/>
      <c r="L50" s="1255"/>
      <c r="M50" s="1256"/>
      <c r="N50" s="1256"/>
      <c r="AN50" s="1257"/>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9"/>
      <c r="BP50" s="1260" t="s">
        <v>559</v>
      </c>
      <c r="BQ50" s="1260"/>
      <c r="BR50" s="1260"/>
      <c r="BS50" s="1260"/>
      <c r="BT50" s="1260"/>
      <c r="BU50" s="1260"/>
      <c r="BV50" s="1260"/>
      <c r="BW50" s="1260"/>
      <c r="BX50" s="1260" t="s">
        <v>560</v>
      </c>
      <c r="BY50" s="1260"/>
      <c r="BZ50" s="1260"/>
      <c r="CA50" s="1260"/>
      <c r="CB50" s="1260"/>
      <c r="CC50" s="1260"/>
      <c r="CD50" s="1260"/>
      <c r="CE50" s="1260"/>
      <c r="CF50" s="1260" t="s">
        <v>561</v>
      </c>
      <c r="CG50" s="1260"/>
      <c r="CH50" s="1260"/>
      <c r="CI50" s="1260"/>
      <c r="CJ50" s="1260"/>
      <c r="CK50" s="1260"/>
      <c r="CL50" s="1260"/>
      <c r="CM50" s="1260"/>
      <c r="CN50" s="1260" t="s">
        <v>562</v>
      </c>
      <c r="CO50" s="1260"/>
      <c r="CP50" s="1260"/>
      <c r="CQ50" s="1260"/>
      <c r="CR50" s="1260"/>
      <c r="CS50" s="1260"/>
      <c r="CT50" s="1260"/>
      <c r="CU50" s="1260"/>
      <c r="CV50" s="1260" t="s">
        <v>563</v>
      </c>
      <c r="CW50" s="1260"/>
      <c r="CX50" s="1260"/>
      <c r="CY50" s="1260"/>
      <c r="CZ50" s="1260"/>
      <c r="DA50" s="1260"/>
      <c r="DB50" s="1260"/>
      <c r="DC50" s="1260"/>
    </row>
    <row r="51" spans="1:109" ht="13.5" customHeight="1" x14ac:dyDescent="0.2">
      <c r="B51" s="1235"/>
      <c r="G51" s="1261"/>
      <c r="H51" s="1261"/>
      <c r="I51" s="1262"/>
      <c r="J51" s="1262"/>
      <c r="K51" s="1263"/>
      <c r="L51" s="1263"/>
      <c r="M51" s="1263"/>
      <c r="N51" s="1263"/>
      <c r="AM51" s="1253"/>
      <c r="AN51" s="1264" t="s">
        <v>603</v>
      </c>
      <c r="AO51" s="1264"/>
      <c r="AP51" s="1264"/>
      <c r="AQ51" s="1264"/>
      <c r="AR51" s="1264"/>
      <c r="AS51" s="1264"/>
      <c r="AT51" s="1264"/>
      <c r="AU51" s="1264"/>
      <c r="AV51" s="1264"/>
      <c r="AW51" s="1264"/>
      <c r="AX51" s="1264"/>
      <c r="AY51" s="1264"/>
      <c r="AZ51" s="1264"/>
      <c r="BA51" s="1264"/>
      <c r="BB51" s="1264" t="s">
        <v>604</v>
      </c>
      <c r="BC51" s="1264"/>
      <c r="BD51" s="1264"/>
      <c r="BE51" s="1264"/>
      <c r="BF51" s="1264"/>
      <c r="BG51" s="1264"/>
      <c r="BH51" s="1264"/>
      <c r="BI51" s="1264"/>
      <c r="BJ51" s="1264"/>
      <c r="BK51" s="1264"/>
      <c r="BL51" s="1264"/>
      <c r="BM51" s="1264"/>
      <c r="BN51" s="1264"/>
      <c r="BO51" s="1264"/>
      <c r="BP51" s="1265">
        <v>62.4</v>
      </c>
      <c r="BQ51" s="1265"/>
      <c r="BR51" s="1265"/>
      <c r="BS51" s="1265"/>
      <c r="BT51" s="1265"/>
      <c r="BU51" s="1265"/>
      <c r="BV51" s="1265"/>
      <c r="BW51" s="1265"/>
      <c r="BX51" s="1265">
        <v>49.4</v>
      </c>
      <c r="BY51" s="1265"/>
      <c r="BZ51" s="1265"/>
      <c r="CA51" s="1265"/>
      <c r="CB51" s="1265"/>
      <c r="CC51" s="1265"/>
      <c r="CD51" s="1265"/>
      <c r="CE51" s="1265"/>
      <c r="CF51" s="1265">
        <v>49.2</v>
      </c>
      <c r="CG51" s="1265"/>
      <c r="CH51" s="1265"/>
      <c r="CI51" s="1265"/>
      <c r="CJ51" s="1265"/>
      <c r="CK51" s="1265"/>
      <c r="CL51" s="1265"/>
      <c r="CM51" s="1265"/>
      <c r="CN51" s="1265">
        <v>32.5</v>
      </c>
      <c r="CO51" s="1265"/>
      <c r="CP51" s="1265"/>
      <c r="CQ51" s="1265"/>
      <c r="CR51" s="1265"/>
      <c r="CS51" s="1265"/>
      <c r="CT51" s="1265"/>
      <c r="CU51" s="1265"/>
      <c r="CV51" s="1265">
        <v>32.700000000000003</v>
      </c>
      <c r="CW51" s="1265"/>
      <c r="CX51" s="1265"/>
      <c r="CY51" s="1265"/>
      <c r="CZ51" s="1265"/>
      <c r="DA51" s="1265"/>
      <c r="DB51" s="1265"/>
      <c r="DC51" s="1265"/>
    </row>
    <row r="52" spans="1:109" ht="13.2" x14ac:dyDescent="0.2">
      <c r="B52" s="1235"/>
      <c r="G52" s="1261"/>
      <c r="H52" s="1261"/>
      <c r="I52" s="1262"/>
      <c r="J52" s="1262"/>
      <c r="K52" s="1263"/>
      <c r="L52" s="1263"/>
      <c r="M52" s="1263"/>
      <c r="N52" s="1263"/>
      <c r="AM52" s="1253"/>
      <c r="AN52" s="1264"/>
      <c r="AO52" s="1264"/>
      <c r="AP52" s="1264"/>
      <c r="AQ52" s="1264"/>
      <c r="AR52" s="1264"/>
      <c r="AS52" s="1264"/>
      <c r="AT52" s="1264"/>
      <c r="AU52" s="1264"/>
      <c r="AV52" s="1264"/>
      <c r="AW52" s="1264"/>
      <c r="AX52" s="1264"/>
      <c r="AY52" s="1264"/>
      <c r="AZ52" s="1264"/>
      <c r="BA52" s="1264"/>
      <c r="BB52" s="1264"/>
      <c r="BC52" s="1264"/>
      <c r="BD52" s="1264"/>
      <c r="BE52" s="1264"/>
      <c r="BF52" s="1264"/>
      <c r="BG52" s="1264"/>
      <c r="BH52" s="1264"/>
      <c r="BI52" s="1264"/>
      <c r="BJ52" s="1264"/>
      <c r="BK52" s="1264"/>
      <c r="BL52" s="1264"/>
      <c r="BM52" s="1264"/>
      <c r="BN52" s="1264"/>
      <c r="BO52" s="1264"/>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ht="13.2" x14ac:dyDescent="0.2">
      <c r="A53" s="1243"/>
      <c r="B53" s="1235"/>
      <c r="G53" s="1261"/>
      <c r="H53" s="1261"/>
      <c r="I53" s="1254"/>
      <c r="J53" s="1254"/>
      <c r="K53" s="1263"/>
      <c r="L53" s="1263"/>
      <c r="M53" s="1263"/>
      <c r="N53" s="1263"/>
      <c r="AM53" s="1253"/>
      <c r="AN53" s="1264"/>
      <c r="AO53" s="1264"/>
      <c r="AP53" s="1264"/>
      <c r="AQ53" s="1264"/>
      <c r="AR53" s="1264"/>
      <c r="AS53" s="1264"/>
      <c r="AT53" s="1264"/>
      <c r="AU53" s="1264"/>
      <c r="AV53" s="1264"/>
      <c r="AW53" s="1264"/>
      <c r="AX53" s="1264"/>
      <c r="AY53" s="1264"/>
      <c r="AZ53" s="1264"/>
      <c r="BA53" s="1264"/>
      <c r="BB53" s="1264" t="s">
        <v>605</v>
      </c>
      <c r="BC53" s="1264"/>
      <c r="BD53" s="1264"/>
      <c r="BE53" s="1264"/>
      <c r="BF53" s="1264"/>
      <c r="BG53" s="1264"/>
      <c r="BH53" s="1264"/>
      <c r="BI53" s="1264"/>
      <c r="BJ53" s="1264"/>
      <c r="BK53" s="1264"/>
      <c r="BL53" s="1264"/>
      <c r="BM53" s="1264"/>
      <c r="BN53" s="1264"/>
      <c r="BO53" s="1264"/>
      <c r="BP53" s="1265">
        <v>61.1</v>
      </c>
      <c r="BQ53" s="1265"/>
      <c r="BR53" s="1265"/>
      <c r="BS53" s="1265"/>
      <c r="BT53" s="1265"/>
      <c r="BU53" s="1265"/>
      <c r="BV53" s="1265"/>
      <c r="BW53" s="1265"/>
      <c r="BX53" s="1265">
        <v>64</v>
      </c>
      <c r="BY53" s="1265"/>
      <c r="BZ53" s="1265"/>
      <c r="CA53" s="1265"/>
      <c r="CB53" s="1265"/>
      <c r="CC53" s="1265"/>
      <c r="CD53" s="1265"/>
      <c r="CE53" s="1265"/>
      <c r="CF53" s="1265">
        <v>64.900000000000006</v>
      </c>
      <c r="CG53" s="1265"/>
      <c r="CH53" s="1265"/>
      <c r="CI53" s="1265"/>
      <c r="CJ53" s="1265"/>
      <c r="CK53" s="1265"/>
      <c r="CL53" s="1265"/>
      <c r="CM53" s="1265"/>
      <c r="CN53" s="1265">
        <v>67.099999999999994</v>
      </c>
      <c r="CO53" s="1265"/>
      <c r="CP53" s="1265"/>
      <c r="CQ53" s="1265"/>
      <c r="CR53" s="1265"/>
      <c r="CS53" s="1265"/>
      <c r="CT53" s="1265"/>
      <c r="CU53" s="1265"/>
      <c r="CV53" s="1265">
        <v>68.8</v>
      </c>
      <c r="CW53" s="1265"/>
      <c r="CX53" s="1265"/>
      <c r="CY53" s="1265"/>
      <c r="CZ53" s="1265"/>
      <c r="DA53" s="1265"/>
      <c r="DB53" s="1265"/>
      <c r="DC53" s="1265"/>
    </row>
    <row r="54" spans="1:109" ht="13.2" x14ac:dyDescent="0.2">
      <c r="A54" s="1243"/>
      <c r="B54" s="1235"/>
      <c r="G54" s="1261"/>
      <c r="H54" s="1261"/>
      <c r="I54" s="1254"/>
      <c r="J54" s="1254"/>
      <c r="K54" s="1263"/>
      <c r="L54" s="1263"/>
      <c r="M54" s="1263"/>
      <c r="N54" s="1263"/>
      <c r="AM54" s="1253"/>
      <c r="AN54" s="1264"/>
      <c r="AO54" s="1264"/>
      <c r="AP54" s="1264"/>
      <c r="AQ54" s="1264"/>
      <c r="AR54" s="1264"/>
      <c r="AS54" s="1264"/>
      <c r="AT54" s="1264"/>
      <c r="AU54" s="1264"/>
      <c r="AV54" s="1264"/>
      <c r="AW54" s="1264"/>
      <c r="AX54" s="1264"/>
      <c r="AY54" s="1264"/>
      <c r="AZ54" s="1264"/>
      <c r="BA54" s="1264"/>
      <c r="BB54" s="1264"/>
      <c r="BC54" s="1264"/>
      <c r="BD54" s="1264"/>
      <c r="BE54" s="1264"/>
      <c r="BF54" s="1264"/>
      <c r="BG54" s="1264"/>
      <c r="BH54" s="1264"/>
      <c r="BI54" s="1264"/>
      <c r="BJ54" s="1264"/>
      <c r="BK54" s="1264"/>
      <c r="BL54" s="1264"/>
      <c r="BM54" s="1264"/>
      <c r="BN54" s="1264"/>
      <c r="BO54" s="1264"/>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ht="13.2" x14ac:dyDescent="0.2">
      <c r="A55" s="1243"/>
      <c r="B55" s="1235"/>
      <c r="G55" s="1254"/>
      <c r="H55" s="1254"/>
      <c r="I55" s="1254"/>
      <c r="J55" s="1254"/>
      <c r="K55" s="1263"/>
      <c r="L55" s="1263"/>
      <c r="M55" s="1263"/>
      <c r="N55" s="1263"/>
      <c r="AN55" s="1260" t="s">
        <v>606</v>
      </c>
      <c r="AO55" s="1260"/>
      <c r="AP55" s="1260"/>
      <c r="AQ55" s="1260"/>
      <c r="AR55" s="1260"/>
      <c r="AS55" s="1260"/>
      <c r="AT55" s="1260"/>
      <c r="AU55" s="1260"/>
      <c r="AV55" s="1260"/>
      <c r="AW55" s="1260"/>
      <c r="AX55" s="1260"/>
      <c r="AY55" s="1260"/>
      <c r="AZ55" s="1260"/>
      <c r="BA55" s="1260"/>
      <c r="BB55" s="1264" t="s">
        <v>604</v>
      </c>
      <c r="BC55" s="1264"/>
      <c r="BD55" s="1264"/>
      <c r="BE55" s="1264"/>
      <c r="BF55" s="1264"/>
      <c r="BG55" s="1264"/>
      <c r="BH55" s="1264"/>
      <c r="BI55" s="1264"/>
      <c r="BJ55" s="1264"/>
      <c r="BK55" s="1264"/>
      <c r="BL55" s="1264"/>
      <c r="BM55" s="1264"/>
      <c r="BN55" s="1264"/>
      <c r="BO55" s="1264"/>
      <c r="BP55" s="1265">
        <v>48</v>
      </c>
      <c r="BQ55" s="1265"/>
      <c r="BR55" s="1265"/>
      <c r="BS55" s="1265"/>
      <c r="BT55" s="1265"/>
      <c r="BU55" s="1265"/>
      <c r="BV55" s="1265"/>
      <c r="BW55" s="1265"/>
      <c r="BX55" s="1265">
        <v>49.1</v>
      </c>
      <c r="BY55" s="1265"/>
      <c r="BZ55" s="1265"/>
      <c r="CA55" s="1265"/>
      <c r="CB55" s="1265"/>
      <c r="CC55" s="1265"/>
      <c r="CD55" s="1265"/>
      <c r="CE55" s="1265"/>
      <c r="CF55" s="1265">
        <v>41.5</v>
      </c>
      <c r="CG55" s="1265"/>
      <c r="CH55" s="1265"/>
      <c r="CI55" s="1265"/>
      <c r="CJ55" s="1265"/>
      <c r="CK55" s="1265"/>
      <c r="CL55" s="1265"/>
      <c r="CM55" s="1265"/>
      <c r="CN55" s="1265">
        <v>25.2</v>
      </c>
      <c r="CO55" s="1265"/>
      <c r="CP55" s="1265"/>
      <c r="CQ55" s="1265"/>
      <c r="CR55" s="1265"/>
      <c r="CS55" s="1265"/>
      <c r="CT55" s="1265"/>
      <c r="CU55" s="1265"/>
      <c r="CV55" s="1265">
        <v>15.7</v>
      </c>
      <c r="CW55" s="1265"/>
      <c r="CX55" s="1265"/>
      <c r="CY55" s="1265"/>
      <c r="CZ55" s="1265"/>
      <c r="DA55" s="1265"/>
      <c r="DB55" s="1265"/>
      <c r="DC55" s="1265"/>
    </row>
    <row r="56" spans="1:109" ht="13.2" x14ac:dyDescent="0.2">
      <c r="A56" s="1243"/>
      <c r="B56" s="1235"/>
      <c r="G56" s="1254"/>
      <c r="H56" s="1254"/>
      <c r="I56" s="1254"/>
      <c r="J56" s="1254"/>
      <c r="K56" s="1263"/>
      <c r="L56" s="1263"/>
      <c r="M56" s="1263"/>
      <c r="N56" s="1263"/>
      <c r="AN56" s="1260"/>
      <c r="AO56" s="1260"/>
      <c r="AP56" s="1260"/>
      <c r="AQ56" s="1260"/>
      <c r="AR56" s="1260"/>
      <c r="AS56" s="1260"/>
      <c r="AT56" s="1260"/>
      <c r="AU56" s="1260"/>
      <c r="AV56" s="1260"/>
      <c r="AW56" s="1260"/>
      <c r="AX56" s="1260"/>
      <c r="AY56" s="1260"/>
      <c r="AZ56" s="1260"/>
      <c r="BA56" s="1260"/>
      <c r="BB56" s="1264"/>
      <c r="BC56" s="1264"/>
      <c r="BD56" s="1264"/>
      <c r="BE56" s="1264"/>
      <c r="BF56" s="1264"/>
      <c r="BG56" s="1264"/>
      <c r="BH56" s="1264"/>
      <c r="BI56" s="1264"/>
      <c r="BJ56" s="1264"/>
      <c r="BK56" s="1264"/>
      <c r="BL56" s="1264"/>
      <c r="BM56" s="1264"/>
      <c r="BN56" s="1264"/>
      <c r="BO56" s="1264"/>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1243" customFormat="1" ht="13.2" x14ac:dyDescent="0.2">
      <c r="B57" s="1266"/>
      <c r="G57" s="1254"/>
      <c r="H57" s="1254"/>
      <c r="I57" s="1267"/>
      <c r="J57" s="1267"/>
      <c r="K57" s="1263"/>
      <c r="L57" s="1263"/>
      <c r="M57" s="1263"/>
      <c r="N57" s="1263"/>
      <c r="AM57" s="1229"/>
      <c r="AN57" s="1260"/>
      <c r="AO57" s="1260"/>
      <c r="AP57" s="1260"/>
      <c r="AQ57" s="1260"/>
      <c r="AR57" s="1260"/>
      <c r="AS57" s="1260"/>
      <c r="AT57" s="1260"/>
      <c r="AU57" s="1260"/>
      <c r="AV57" s="1260"/>
      <c r="AW57" s="1260"/>
      <c r="AX57" s="1260"/>
      <c r="AY57" s="1260"/>
      <c r="AZ57" s="1260"/>
      <c r="BA57" s="1260"/>
      <c r="BB57" s="1264" t="s">
        <v>605</v>
      </c>
      <c r="BC57" s="1264"/>
      <c r="BD57" s="1264"/>
      <c r="BE57" s="1264"/>
      <c r="BF57" s="1264"/>
      <c r="BG57" s="1264"/>
      <c r="BH57" s="1264"/>
      <c r="BI57" s="1264"/>
      <c r="BJ57" s="1264"/>
      <c r="BK57" s="1264"/>
      <c r="BL57" s="1264"/>
      <c r="BM57" s="1264"/>
      <c r="BN57" s="1264"/>
      <c r="BO57" s="1264"/>
      <c r="BP57" s="1265">
        <v>60.8</v>
      </c>
      <c r="BQ57" s="1265"/>
      <c r="BR57" s="1265"/>
      <c r="BS57" s="1265"/>
      <c r="BT57" s="1265"/>
      <c r="BU57" s="1265"/>
      <c r="BV57" s="1265"/>
      <c r="BW57" s="1265"/>
      <c r="BX57" s="1265">
        <v>61</v>
      </c>
      <c r="BY57" s="1265"/>
      <c r="BZ57" s="1265"/>
      <c r="CA57" s="1265"/>
      <c r="CB57" s="1265"/>
      <c r="CC57" s="1265"/>
      <c r="CD57" s="1265"/>
      <c r="CE57" s="1265"/>
      <c r="CF57" s="1265">
        <v>61.7</v>
      </c>
      <c r="CG57" s="1265"/>
      <c r="CH57" s="1265"/>
      <c r="CI57" s="1265"/>
      <c r="CJ57" s="1265"/>
      <c r="CK57" s="1265"/>
      <c r="CL57" s="1265"/>
      <c r="CM57" s="1265"/>
      <c r="CN57" s="1265">
        <v>62.5</v>
      </c>
      <c r="CO57" s="1265"/>
      <c r="CP57" s="1265"/>
      <c r="CQ57" s="1265"/>
      <c r="CR57" s="1265"/>
      <c r="CS57" s="1265"/>
      <c r="CT57" s="1265"/>
      <c r="CU57" s="1265"/>
      <c r="CV57" s="1265">
        <v>65</v>
      </c>
      <c r="CW57" s="1265"/>
      <c r="CX57" s="1265"/>
      <c r="CY57" s="1265"/>
      <c r="CZ57" s="1265"/>
      <c r="DA57" s="1265"/>
      <c r="DB57" s="1265"/>
      <c r="DC57" s="1265"/>
      <c r="DD57" s="1268"/>
      <c r="DE57" s="1266"/>
    </row>
    <row r="58" spans="1:109" s="1243" customFormat="1" ht="13.2" x14ac:dyDescent="0.2">
      <c r="A58" s="1229"/>
      <c r="B58" s="1266"/>
      <c r="G58" s="1254"/>
      <c r="H58" s="1254"/>
      <c r="I58" s="1267"/>
      <c r="J58" s="1267"/>
      <c r="K58" s="1263"/>
      <c r="L58" s="1263"/>
      <c r="M58" s="1263"/>
      <c r="N58" s="1263"/>
      <c r="AM58" s="1229"/>
      <c r="AN58" s="1260"/>
      <c r="AO58" s="1260"/>
      <c r="AP58" s="1260"/>
      <c r="AQ58" s="1260"/>
      <c r="AR58" s="1260"/>
      <c r="AS58" s="1260"/>
      <c r="AT58" s="1260"/>
      <c r="AU58" s="1260"/>
      <c r="AV58" s="1260"/>
      <c r="AW58" s="1260"/>
      <c r="AX58" s="1260"/>
      <c r="AY58" s="1260"/>
      <c r="AZ58" s="1260"/>
      <c r="BA58" s="1260"/>
      <c r="BB58" s="1264"/>
      <c r="BC58" s="1264"/>
      <c r="BD58" s="1264"/>
      <c r="BE58" s="1264"/>
      <c r="BF58" s="1264"/>
      <c r="BG58" s="1264"/>
      <c r="BH58" s="1264"/>
      <c r="BI58" s="1264"/>
      <c r="BJ58" s="1264"/>
      <c r="BK58" s="1264"/>
      <c r="BL58" s="1264"/>
      <c r="BM58" s="1264"/>
      <c r="BN58" s="1264"/>
      <c r="BO58" s="1264"/>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1268"/>
      <c r="DE58" s="1266"/>
    </row>
    <row r="59" spans="1:109" s="1243" customFormat="1" ht="13.2" x14ac:dyDescent="0.2">
      <c r="A59" s="1229"/>
      <c r="B59" s="1266"/>
      <c r="K59" s="1269"/>
      <c r="L59" s="1269"/>
      <c r="M59" s="1269"/>
      <c r="N59" s="1269"/>
      <c r="AQ59" s="1269"/>
      <c r="AR59" s="1269"/>
      <c r="AS59" s="1269"/>
      <c r="AT59" s="1269"/>
      <c r="BC59" s="1269"/>
      <c r="BD59" s="1269"/>
      <c r="BE59" s="1269"/>
      <c r="BF59" s="1269"/>
      <c r="BO59" s="1269"/>
      <c r="BP59" s="1269"/>
      <c r="BQ59" s="1269"/>
      <c r="BR59" s="1269"/>
      <c r="CA59" s="1269"/>
      <c r="CB59" s="1269"/>
      <c r="CC59" s="1269"/>
      <c r="CD59" s="1269"/>
      <c r="CM59" s="1269"/>
      <c r="CN59" s="1269"/>
      <c r="CO59" s="1269"/>
      <c r="CP59" s="1269"/>
      <c r="CY59" s="1269"/>
      <c r="CZ59" s="1269"/>
      <c r="DA59" s="1269"/>
      <c r="DB59" s="1269"/>
      <c r="DC59" s="1269"/>
      <c r="DD59" s="1268"/>
      <c r="DE59" s="1266"/>
    </row>
    <row r="60" spans="1:109" s="1243" customFormat="1" ht="13.2" x14ac:dyDescent="0.2">
      <c r="A60" s="1229"/>
      <c r="B60" s="1266"/>
      <c r="K60" s="1269"/>
      <c r="L60" s="1269"/>
      <c r="M60" s="1269"/>
      <c r="N60" s="1269"/>
      <c r="AQ60" s="1269"/>
      <c r="AR60" s="1269"/>
      <c r="AS60" s="1269"/>
      <c r="AT60" s="1269"/>
      <c r="BC60" s="1269"/>
      <c r="BD60" s="1269"/>
      <c r="BE60" s="1269"/>
      <c r="BF60" s="1269"/>
      <c r="BO60" s="1269"/>
      <c r="BP60" s="1269"/>
      <c r="BQ60" s="1269"/>
      <c r="BR60" s="1269"/>
      <c r="CA60" s="1269"/>
      <c r="CB60" s="1269"/>
      <c r="CC60" s="1269"/>
      <c r="CD60" s="1269"/>
      <c r="CM60" s="1269"/>
      <c r="CN60" s="1269"/>
      <c r="CO60" s="1269"/>
      <c r="CP60" s="1269"/>
      <c r="CY60" s="1269"/>
      <c r="CZ60" s="1269"/>
      <c r="DA60" s="1269"/>
      <c r="DB60" s="1269"/>
      <c r="DC60" s="1269"/>
      <c r="DD60" s="1268"/>
      <c r="DE60" s="1266"/>
    </row>
    <row r="61" spans="1:109" s="1243" customFormat="1" ht="13.2" x14ac:dyDescent="0.2">
      <c r="A61" s="1229"/>
      <c r="B61" s="1270"/>
      <c r="C61" s="1271"/>
      <c r="D61" s="1271"/>
      <c r="E61" s="1271"/>
      <c r="F61" s="1271"/>
      <c r="G61" s="1271"/>
      <c r="H61" s="1271"/>
      <c r="I61" s="1271"/>
      <c r="J61" s="1271"/>
      <c r="K61" s="1271"/>
      <c r="L61" s="1271"/>
      <c r="M61" s="1272"/>
      <c r="N61" s="1272"/>
      <c r="O61" s="1271"/>
      <c r="P61" s="1271"/>
      <c r="Q61" s="1271"/>
      <c r="R61" s="1271"/>
      <c r="S61" s="1271"/>
      <c r="T61" s="1271"/>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2"/>
      <c r="AT61" s="1272"/>
      <c r="AU61" s="1271"/>
      <c r="AV61" s="1271"/>
      <c r="AW61" s="1271"/>
      <c r="AX61" s="1271"/>
      <c r="AY61" s="1271"/>
      <c r="AZ61" s="1271"/>
      <c r="BA61" s="1271"/>
      <c r="BB61" s="1271"/>
      <c r="BC61" s="1271"/>
      <c r="BD61" s="1271"/>
      <c r="BE61" s="1272"/>
      <c r="BF61" s="1272"/>
      <c r="BG61" s="1271"/>
      <c r="BH61" s="1271"/>
      <c r="BI61" s="1271"/>
      <c r="BJ61" s="1271"/>
      <c r="BK61" s="1271"/>
      <c r="BL61" s="1271"/>
      <c r="BM61" s="1271"/>
      <c r="BN61" s="1271"/>
      <c r="BO61" s="1271"/>
      <c r="BP61" s="1271"/>
      <c r="BQ61" s="1272"/>
      <c r="BR61" s="1272"/>
      <c r="BS61" s="1271"/>
      <c r="BT61" s="1271"/>
      <c r="BU61" s="1271"/>
      <c r="BV61" s="1271"/>
      <c r="BW61" s="1271"/>
      <c r="BX61" s="1271"/>
      <c r="BY61" s="1271"/>
      <c r="BZ61" s="1271"/>
      <c r="CA61" s="1271"/>
      <c r="CB61" s="1271"/>
      <c r="CC61" s="1272"/>
      <c r="CD61" s="1272"/>
      <c r="CE61" s="1271"/>
      <c r="CF61" s="1271"/>
      <c r="CG61" s="1271"/>
      <c r="CH61" s="1271"/>
      <c r="CI61" s="1271"/>
      <c r="CJ61" s="1271"/>
      <c r="CK61" s="1271"/>
      <c r="CL61" s="1271"/>
      <c r="CM61" s="1271"/>
      <c r="CN61" s="1271"/>
      <c r="CO61" s="1272"/>
      <c r="CP61" s="1272"/>
      <c r="CQ61" s="1271"/>
      <c r="CR61" s="1271"/>
      <c r="CS61" s="1271"/>
      <c r="CT61" s="1271"/>
      <c r="CU61" s="1271"/>
      <c r="CV61" s="1271"/>
      <c r="CW61" s="1271"/>
      <c r="CX61" s="1271"/>
      <c r="CY61" s="1271"/>
      <c r="CZ61" s="1271"/>
      <c r="DA61" s="1272"/>
      <c r="DB61" s="1272"/>
      <c r="DC61" s="1272"/>
      <c r="DD61" s="1273"/>
      <c r="DE61" s="1266"/>
    </row>
    <row r="62" spans="1:109" ht="13.2" x14ac:dyDescent="0.2">
      <c r="B62" s="1240"/>
      <c r="C62" s="1240"/>
      <c r="D62" s="1240"/>
      <c r="E62" s="1240"/>
      <c r="F62" s="1240"/>
      <c r="G62" s="1240"/>
      <c r="H62" s="1240"/>
      <c r="I62" s="1240"/>
      <c r="J62" s="1240"/>
      <c r="K62" s="1240"/>
      <c r="L62" s="1240"/>
      <c r="M62" s="1240"/>
      <c r="N62" s="1240"/>
      <c r="O62" s="1240"/>
      <c r="P62" s="1240"/>
      <c r="Q62" s="1240"/>
      <c r="R62" s="1240"/>
      <c r="S62" s="1240"/>
      <c r="T62" s="1240"/>
      <c r="U62" s="1240"/>
      <c r="V62" s="1240"/>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R62" s="1240"/>
      <c r="AS62" s="1240"/>
      <c r="AT62" s="1240"/>
      <c r="AU62" s="1240"/>
      <c r="AV62" s="1240"/>
      <c r="AW62" s="1240"/>
      <c r="AX62" s="1240"/>
      <c r="AY62" s="1240"/>
      <c r="AZ62" s="1240"/>
      <c r="BA62" s="1240"/>
      <c r="BB62" s="1240"/>
      <c r="BC62" s="1240"/>
      <c r="BD62" s="1240"/>
      <c r="BE62" s="1240"/>
      <c r="BF62" s="1240"/>
      <c r="BG62" s="1240"/>
      <c r="BH62" s="1240"/>
      <c r="BI62" s="1240"/>
      <c r="BJ62" s="1240"/>
      <c r="BK62" s="1240"/>
      <c r="BL62" s="1240"/>
      <c r="BM62" s="1240"/>
      <c r="BN62" s="1240"/>
      <c r="BO62" s="1240"/>
      <c r="BP62" s="1240"/>
      <c r="BQ62" s="1240"/>
      <c r="BR62" s="1240"/>
      <c r="BS62" s="1240"/>
      <c r="BT62" s="1240"/>
      <c r="BU62" s="1240"/>
      <c r="BV62" s="1240"/>
      <c r="BW62" s="1240"/>
      <c r="BX62" s="1240"/>
      <c r="BY62" s="1240"/>
      <c r="BZ62" s="1240"/>
      <c r="CA62" s="1240"/>
      <c r="CB62" s="1240"/>
      <c r="CC62" s="1240"/>
      <c r="CD62" s="1240"/>
      <c r="CE62" s="1240"/>
      <c r="CF62" s="1240"/>
      <c r="CG62" s="1240"/>
      <c r="CH62" s="1240"/>
      <c r="CI62" s="1240"/>
      <c r="CJ62" s="1240"/>
      <c r="CK62" s="1240"/>
      <c r="CL62" s="1240"/>
      <c r="CM62" s="1240"/>
      <c r="CN62" s="1240"/>
      <c r="CO62" s="1240"/>
      <c r="CP62" s="1240"/>
      <c r="CQ62" s="1240"/>
      <c r="CR62" s="1240"/>
      <c r="CS62" s="1240"/>
      <c r="CT62" s="1240"/>
      <c r="CU62" s="1240"/>
      <c r="CV62" s="1240"/>
      <c r="CW62" s="1240"/>
      <c r="CX62" s="1240"/>
      <c r="CY62" s="1240"/>
      <c r="CZ62" s="1240"/>
      <c r="DA62" s="1240"/>
      <c r="DB62" s="1240"/>
      <c r="DC62" s="1240"/>
      <c r="DD62" s="1240"/>
      <c r="DE62" s="1229"/>
    </row>
    <row r="63" spans="1:109" ht="16.2" x14ac:dyDescent="0.2">
      <c r="B63" s="1274" t="s">
        <v>607</v>
      </c>
    </row>
    <row r="64" spans="1:109" ht="13.2" x14ac:dyDescent="0.2">
      <c r="B64" s="1235"/>
      <c r="G64" s="1242"/>
      <c r="I64" s="1275"/>
      <c r="J64" s="1275"/>
      <c r="K64" s="1275"/>
      <c r="L64" s="1275"/>
      <c r="M64" s="1275"/>
      <c r="N64" s="1276"/>
      <c r="AM64" s="1242"/>
      <c r="AN64" s="1242" t="s">
        <v>600</v>
      </c>
      <c r="AP64" s="1243"/>
      <c r="AQ64" s="1243"/>
      <c r="AR64" s="1243"/>
      <c r="AY64" s="1242"/>
      <c r="BA64" s="1243"/>
      <c r="BB64" s="1243"/>
      <c r="BC64" s="1243"/>
      <c r="BK64" s="1242"/>
      <c r="BM64" s="1243"/>
      <c r="BN64" s="1243"/>
      <c r="BO64" s="1243"/>
      <c r="BW64" s="1242"/>
      <c r="BY64" s="1243"/>
      <c r="BZ64" s="1243"/>
      <c r="CA64" s="1243"/>
      <c r="CI64" s="1242"/>
      <c r="CK64" s="1243"/>
      <c r="CL64" s="1243"/>
      <c r="CM64" s="1243"/>
      <c r="CU64" s="1242"/>
      <c r="CW64" s="1243"/>
      <c r="CX64" s="1243"/>
      <c r="CY64" s="1243"/>
    </row>
    <row r="65" spans="2:107" ht="13.5" customHeight="1" x14ac:dyDescent="0.2">
      <c r="B65" s="1235"/>
      <c r="AN65" s="1244" t="s">
        <v>608</v>
      </c>
      <c r="AO65" s="1245"/>
      <c r="AP65" s="1245"/>
      <c r="AQ65" s="1245"/>
      <c r="AR65" s="1245"/>
      <c r="AS65" s="1245"/>
      <c r="AT65" s="1245"/>
      <c r="AU65" s="1245"/>
      <c r="AV65" s="1245"/>
      <c r="AW65" s="1245"/>
      <c r="AX65" s="1245"/>
      <c r="AY65" s="1245"/>
      <c r="AZ65" s="1245"/>
      <c r="BA65" s="1245"/>
      <c r="BB65" s="1245"/>
      <c r="BC65" s="1245"/>
      <c r="BD65" s="1245"/>
      <c r="BE65" s="1245"/>
      <c r="BF65" s="1245"/>
      <c r="BG65" s="1245"/>
      <c r="BH65" s="1245"/>
      <c r="BI65" s="1245"/>
      <c r="BJ65" s="1245"/>
      <c r="BK65" s="1245"/>
      <c r="BL65" s="1245"/>
      <c r="BM65" s="1245"/>
      <c r="BN65" s="1245"/>
      <c r="BO65" s="1245"/>
      <c r="BP65" s="1245"/>
      <c r="BQ65" s="1245"/>
      <c r="BR65" s="1245"/>
      <c r="BS65" s="1245"/>
      <c r="BT65" s="1245"/>
      <c r="BU65" s="1245"/>
      <c r="BV65" s="1245"/>
      <c r="BW65" s="1245"/>
      <c r="BX65" s="1245"/>
      <c r="BY65" s="1245"/>
      <c r="BZ65" s="1245"/>
      <c r="CA65" s="1245"/>
      <c r="CB65" s="1245"/>
      <c r="CC65" s="1245"/>
      <c r="CD65" s="1245"/>
      <c r="CE65" s="1245"/>
      <c r="CF65" s="1245"/>
      <c r="CG65" s="1245"/>
      <c r="CH65" s="1245"/>
      <c r="CI65" s="1245"/>
      <c r="CJ65" s="1245"/>
      <c r="CK65" s="1245"/>
      <c r="CL65" s="1245"/>
      <c r="CM65" s="1245"/>
      <c r="CN65" s="1245"/>
      <c r="CO65" s="1245"/>
      <c r="CP65" s="1245"/>
      <c r="CQ65" s="1245"/>
      <c r="CR65" s="1245"/>
      <c r="CS65" s="1245"/>
      <c r="CT65" s="1245"/>
      <c r="CU65" s="1245"/>
      <c r="CV65" s="1245"/>
      <c r="CW65" s="1245"/>
      <c r="CX65" s="1245"/>
      <c r="CY65" s="1245"/>
      <c r="CZ65" s="1245"/>
      <c r="DA65" s="1245"/>
      <c r="DB65" s="1245"/>
      <c r="DC65" s="1246"/>
    </row>
    <row r="66" spans="2:107" ht="13.2" x14ac:dyDescent="0.2">
      <c r="B66" s="1235"/>
      <c r="AN66" s="1247"/>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9"/>
    </row>
    <row r="67" spans="2:107" ht="13.2" x14ac:dyDescent="0.2">
      <c r="B67" s="1235"/>
      <c r="AN67" s="1247"/>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9"/>
    </row>
    <row r="68" spans="2:107" ht="13.2" x14ac:dyDescent="0.2">
      <c r="B68" s="1235"/>
      <c r="AN68" s="1247"/>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9"/>
    </row>
    <row r="69" spans="2:107" ht="13.2" x14ac:dyDescent="0.2">
      <c r="B69" s="1235"/>
      <c r="AN69" s="1250"/>
      <c r="AO69" s="1251"/>
      <c r="AP69" s="1251"/>
      <c r="AQ69" s="1251"/>
      <c r="AR69" s="1251"/>
      <c r="AS69" s="1251"/>
      <c r="AT69" s="1251"/>
      <c r="AU69" s="1251"/>
      <c r="AV69" s="1251"/>
      <c r="AW69" s="1251"/>
      <c r="AX69" s="1251"/>
      <c r="AY69" s="1251"/>
      <c r="AZ69" s="1251"/>
      <c r="BA69" s="1251"/>
      <c r="BB69" s="1251"/>
      <c r="BC69" s="1251"/>
      <c r="BD69" s="1251"/>
      <c r="BE69" s="1251"/>
      <c r="BF69" s="1251"/>
      <c r="BG69" s="1251"/>
      <c r="BH69" s="1251"/>
      <c r="BI69" s="1251"/>
      <c r="BJ69" s="1251"/>
      <c r="BK69" s="1251"/>
      <c r="BL69" s="1251"/>
      <c r="BM69" s="1251"/>
      <c r="BN69" s="1251"/>
      <c r="BO69" s="1251"/>
      <c r="BP69" s="1251"/>
      <c r="BQ69" s="1251"/>
      <c r="BR69" s="1251"/>
      <c r="BS69" s="1251"/>
      <c r="BT69" s="1251"/>
      <c r="BU69" s="1251"/>
      <c r="BV69" s="1251"/>
      <c r="BW69" s="1251"/>
      <c r="BX69" s="1251"/>
      <c r="BY69" s="1251"/>
      <c r="BZ69" s="1251"/>
      <c r="CA69" s="1251"/>
      <c r="CB69" s="1251"/>
      <c r="CC69" s="1251"/>
      <c r="CD69" s="1251"/>
      <c r="CE69" s="1251"/>
      <c r="CF69" s="1251"/>
      <c r="CG69" s="1251"/>
      <c r="CH69" s="1251"/>
      <c r="CI69" s="1251"/>
      <c r="CJ69" s="1251"/>
      <c r="CK69" s="1251"/>
      <c r="CL69" s="1251"/>
      <c r="CM69" s="1251"/>
      <c r="CN69" s="1251"/>
      <c r="CO69" s="1251"/>
      <c r="CP69" s="1251"/>
      <c r="CQ69" s="1251"/>
      <c r="CR69" s="1251"/>
      <c r="CS69" s="1251"/>
      <c r="CT69" s="1251"/>
      <c r="CU69" s="1251"/>
      <c r="CV69" s="1251"/>
      <c r="CW69" s="1251"/>
      <c r="CX69" s="1251"/>
      <c r="CY69" s="1251"/>
      <c r="CZ69" s="1251"/>
      <c r="DA69" s="1251"/>
      <c r="DB69" s="1251"/>
      <c r="DC69" s="1252"/>
    </row>
    <row r="70" spans="2:107" ht="13.2" x14ac:dyDescent="0.2">
      <c r="B70" s="1235"/>
      <c r="H70" s="1277"/>
      <c r="I70" s="1277"/>
      <c r="J70" s="1278"/>
      <c r="K70" s="1278"/>
      <c r="L70" s="1279"/>
      <c r="M70" s="1278"/>
      <c r="N70" s="1279"/>
      <c r="AN70" s="1253"/>
      <c r="AO70" s="1253"/>
      <c r="AP70" s="1253"/>
      <c r="AZ70" s="1253"/>
      <c r="BA70" s="1253"/>
      <c r="BB70" s="1253"/>
      <c r="BL70" s="1253"/>
      <c r="BM70" s="1253"/>
      <c r="BN70" s="1253"/>
      <c r="BX70" s="1253"/>
      <c r="BY70" s="1253"/>
      <c r="BZ70" s="1253"/>
      <c r="CJ70" s="1253"/>
      <c r="CK70" s="1253"/>
      <c r="CL70" s="1253"/>
      <c r="CV70" s="1253"/>
      <c r="CW70" s="1253"/>
      <c r="CX70" s="1253"/>
    </row>
    <row r="71" spans="2:107" ht="13.2" x14ac:dyDescent="0.2">
      <c r="B71" s="1235"/>
      <c r="G71" s="1280"/>
      <c r="I71" s="1281"/>
      <c r="J71" s="1278"/>
      <c r="K71" s="1278"/>
      <c r="L71" s="1279"/>
      <c r="M71" s="1278"/>
      <c r="N71" s="1279"/>
      <c r="AM71" s="1280"/>
      <c r="AN71" s="1229" t="s">
        <v>602</v>
      </c>
    </row>
    <row r="72" spans="2:107" ht="13.2" x14ac:dyDescent="0.2">
      <c r="B72" s="1235"/>
      <c r="G72" s="1254"/>
      <c r="H72" s="1254"/>
      <c r="I72" s="1254"/>
      <c r="J72" s="1254"/>
      <c r="K72" s="1255"/>
      <c r="L72" s="1255"/>
      <c r="M72" s="1256"/>
      <c r="N72" s="1256"/>
      <c r="AN72" s="1257"/>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9"/>
      <c r="BP72" s="1260" t="s">
        <v>559</v>
      </c>
      <c r="BQ72" s="1260"/>
      <c r="BR72" s="1260"/>
      <c r="BS72" s="1260"/>
      <c r="BT72" s="1260"/>
      <c r="BU72" s="1260"/>
      <c r="BV72" s="1260"/>
      <c r="BW72" s="1260"/>
      <c r="BX72" s="1260" t="s">
        <v>560</v>
      </c>
      <c r="BY72" s="1260"/>
      <c r="BZ72" s="1260"/>
      <c r="CA72" s="1260"/>
      <c r="CB72" s="1260"/>
      <c r="CC72" s="1260"/>
      <c r="CD72" s="1260"/>
      <c r="CE72" s="1260"/>
      <c r="CF72" s="1260" t="s">
        <v>561</v>
      </c>
      <c r="CG72" s="1260"/>
      <c r="CH72" s="1260"/>
      <c r="CI72" s="1260"/>
      <c r="CJ72" s="1260"/>
      <c r="CK72" s="1260"/>
      <c r="CL72" s="1260"/>
      <c r="CM72" s="1260"/>
      <c r="CN72" s="1260" t="s">
        <v>562</v>
      </c>
      <c r="CO72" s="1260"/>
      <c r="CP72" s="1260"/>
      <c r="CQ72" s="1260"/>
      <c r="CR72" s="1260"/>
      <c r="CS72" s="1260"/>
      <c r="CT72" s="1260"/>
      <c r="CU72" s="1260"/>
      <c r="CV72" s="1260" t="s">
        <v>563</v>
      </c>
      <c r="CW72" s="1260"/>
      <c r="CX72" s="1260"/>
      <c r="CY72" s="1260"/>
      <c r="CZ72" s="1260"/>
      <c r="DA72" s="1260"/>
      <c r="DB72" s="1260"/>
      <c r="DC72" s="1260"/>
    </row>
    <row r="73" spans="2:107" ht="13.2" x14ac:dyDescent="0.2">
      <c r="B73" s="1235"/>
      <c r="G73" s="1261"/>
      <c r="H73" s="1261"/>
      <c r="I73" s="1261"/>
      <c r="J73" s="1261"/>
      <c r="K73" s="1282"/>
      <c r="L73" s="1282"/>
      <c r="M73" s="1282"/>
      <c r="N73" s="1282"/>
      <c r="AM73" s="1253"/>
      <c r="AN73" s="1264" t="s">
        <v>603</v>
      </c>
      <c r="AO73" s="1264"/>
      <c r="AP73" s="1264"/>
      <c r="AQ73" s="1264"/>
      <c r="AR73" s="1264"/>
      <c r="AS73" s="1264"/>
      <c r="AT73" s="1264"/>
      <c r="AU73" s="1264"/>
      <c r="AV73" s="1264"/>
      <c r="AW73" s="1264"/>
      <c r="AX73" s="1264"/>
      <c r="AY73" s="1264"/>
      <c r="AZ73" s="1264"/>
      <c r="BA73" s="1264"/>
      <c r="BB73" s="1264" t="s">
        <v>604</v>
      </c>
      <c r="BC73" s="1264"/>
      <c r="BD73" s="1264"/>
      <c r="BE73" s="1264"/>
      <c r="BF73" s="1264"/>
      <c r="BG73" s="1264"/>
      <c r="BH73" s="1264"/>
      <c r="BI73" s="1264"/>
      <c r="BJ73" s="1264"/>
      <c r="BK73" s="1264"/>
      <c r="BL73" s="1264"/>
      <c r="BM73" s="1264"/>
      <c r="BN73" s="1264"/>
      <c r="BO73" s="1264"/>
      <c r="BP73" s="1265">
        <v>62.4</v>
      </c>
      <c r="BQ73" s="1265"/>
      <c r="BR73" s="1265"/>
      <c r="BS73" s="1265"/>
      <c r="BT73" s="1265"/>
      <c r="BU73" s="1265"/>
      <c r="BV73" s="1265"/>
      <c r="BW73" s="1265"/>
      <c r="BX73" s="1265">
        <v>49.4</v>
      </c>
      <c r="BY73" s="1265"/>
      <c r="BZ73" s="1265"/>
      <c r="CA73" s="1265"/>
      <c r="CB73" s="1265"/>
      <c r="CC73" s="1265"/>
      <c r="CD73" s="1265"/>
      <c r="CE73" s="1265"/>
      <c r="CF73" s="1265">
        <v>49.2</v>
      </c>
      <c r="CG73" s="1265"/>
      <c r="CH73" s="1265"/>
      <c r="CI73" s="1265"/>
      <c r="CJ73" s="1265"/>
      <c r="CK73" s="1265"/>
      <c r="CL73" s="1265"/>
      <c r="CM73" s="1265"/>
      <c r="CN73" s="1265">
        <v>32.5</v>
      </c>
      <c r="CO73" s="1265"/>
      <c r="CP73" s="1265"/>
      <c r="CQ73" s="1265"/>
      <c r="CR73" s="1265"/>
      <c r="CS73" s="1265"/>
      <c r="CT73" s="1265"/>
      <c r="CU73" s="1265"/>
      <c r="CV73" s="1265">
        <v>32.700000000000003</v>
      </c>
      <c r="CW73" s="1265"/>
      <c r="CX73" s="1265"/>
      <c r="CY73" s="1265"/>
      <c r="CZ73" s="1265"/>
      <c r="DA73" s="1265"/>
      <c r="DB73" s="1265"/>
      <c r="DC73" s="1265"/>
    </row>
    <row r="74" spans="2:107" ht="13.2" x14ac:dyDescent="0.2">
      <c r="B74" s="1235"/>
      <c r="G74" s="1261"/>
      <c r="H74" s="1261"/>
      <c r="I74" s="1261"/>
      <c r="J74" s="1261"/>
      <c r="K74" s="1282"/>
      <c r="L74" s="1282"/>
      <c r="M74" s="1282"/>
      <c r="N74" s="1282"/>
      <c r="AM74" s="1253"/>
      <c r="AN74" s="1264"/>
      <c r="AO74" s="1264"/>
      <c r="AP74" s="1264"/>
      <c r="AQ74" s="1264"/>
      <c r="AR74" s="1264"/>
      <c r="AS74" s="1264"/>
      <c r="AT74" s="1264"/>
      <c r="AU74" s="1264"/>
      <c r="AV74" s="1264"/>
      <c r="AW74" s="1264"/>
      <c r="AX74" s="1264"/>
      <c r="AY74" s="1264"/>
      <c r="AZ74" s="1264"/>
      <c r="BA74" s="1264"/>
      <c r="BB74" s="1264"/>
      <c r="BC74" s="1264"/>
      <c r="BD74" s="1264"/>
      <c r="BE74" s="1264"/>
      <c r="BF74" s="1264"/>
      <c r="BG74" s="1264"/>
      <c r="BH74" s="1264"/>
      <c r="BI74" s="1264"/>
      <c r="BJ74" s="1264"/>
      <c r="BK74" s="1264"/>
      <c r="BL74" s="1264"/>
      <c r="BM74" s="1264"/>
      <c r="BN74" s="1264"/>
      <c r="BO74" s="1264"/>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ht="13.2" x14ac:dyDescent="0.2">
      <c r="B75" s="1235"/>
      <c r="G75" s="1261"/>
      <c r="H75" s="1261"/>
      <c r="I75" s="1254"/>
      <c r="J75" s="1254"/>
      <c r="K75" s="1263"/>
      <c r="L75" s="1263"/>
      <c r="M75" s="1263"/>
      <c r="N75" s="1263"/>
      <c r="AM75" s="1253"/>
      <c r="AN75" s="1264"/>
      <c r="AO75" s="1264"/>
      <c r="AP75" s="1264"/>
      <c r="AQ75" s="1264"/>
      <c r="AR75" s="1264"/>
      <c r="AS75" s="1264"/>
      <c r="AT75" s="1264"/>
      <c r="AU75" s="1264"/>
      <c r="AV75" s="1264"/>
      <c r="AW75" s="1264"/>
      <c r="AX75" s="1264"/>
      <c r="AY75" s="1264"/>
      <c r="AZ75" s="1264"/>
      <c r="BA75" s="1264"/>
      <c r="BB75" s="1264" t="s">
        <v>609</v>
      </c>
      <c r="BC75" s="1264"/>
      <c r="BD75" s="1264"/>
      <c r="BE75" s="1264"/>
      <c r="BF75" s="1264"/>
      <c r="BG75" s="1264"/>
      <c r="BH75" s="1264"/>
      <c r="BI75" s="1264"/>
      <c r="BJ75" s="1264"/>
      <c r="BK75" s="1264"/>
      <c r="BL75" s="1264"/>
      <c r="BM75" s="1264"/>
      <c r="BN75" s="1264"/>
      <c r="BO75" s="1264"/>
      <c r="BP75" s="1265">
        <v>10.5</v>
      </c>
      <c r="BQ75" s="1265"/>
      <c r="BR75" s="1265"/>
      <c r="BS75" s="1265"/>
      <c r="BT75" s="1265"/>
      <c r="BU75" s="1265"/>
      <c r="BV75" s="1265"/>
      <c r="BW75" s="1265"/>
      <c r="BX75" s="1265">
        <v>9.9</v>
      </c>
      <c r="BY75" s="1265"/>
      <c r="BZ75" s="1265"/>
      <c r="CA75" s="1265"/>
      <c r="CB75" s="1265"/>
      <c r="CC75" s="1265"/>
      <c r="CD75" s="1265"/>
      <c r="CE75" s="1265"/>
      <c r="CF75" s="1265">
        <v>9.1999999999999993</v>
      </c>
      <c r="CG75" s="1265"/>
      <c r="CH75" s="1265"/>
      <c r="CI75" s="1265"/>
      <c r="CJ75" s="1265"/>
      <c r="CK75" s="1265"/>
      <c r="CL75" s="1265"/>
      <c r="CM75" s="1265"/>
      <c r="CN75" s="1265">
        <v>8.8000000000000007</v>
      </c>
      <c r="CO75" s="1265"/>
      <c r="CP75" s="1265"/>
      <c r="CQ75" s="1265"/>
      <c r="CR75" s="1265"/>
      <c r="CS75" s="1265"/>
      <c r="CT75" s="1265"/>
      <c r="CU75" s="1265"/>
      <c r="CV75" s="1265">
        <v>8.3000000000000007</v>
      </c>
      <c r="CW75" s="1265"/>
      <c r="CX75" s="1265"/>
      <c r="CY75" s="1265"/>
      <c r="CZ75" s="1265"/>
      <c r="DA75" s="1265"/>
      <c r="DB75" s="1265"/>
      <c r="DC75" s="1265"/>
    </row>
    <row r="76" spans="2:107" ht="13.2" x14ac:dyDescent="0.2">
      <c r="B76" s="1235"/>
      <c r="G76" s="1261"/>
      <c r="H76" s="1261"/>
      <c r="I76" s="1254"/>
      <c r="J76" s="1254"/>
      <c r="K76" s="1263"/>
      <c r="L76" s="1263"/>
      <c r="M76" s="1263"/>
      <c r="N76" s="1263"/>
      <c r="AM76" s="1253"/>
      <c r="AN76" s="1264"/>
      <c r="AO76" s="1264"/>
      <c r="AP76" s="1264"/>
      <c r="AQ76" s="1264"/>
      <c r="AR76" s="1264"/>
      <c r="AS76" s="1264"/>
      <c r="AT76" s="1264"/>
      <c r="AU76" s="1264"/>
      <c r="AV76" s="1264"/>
      <c r="AW76" s="1264"/>
      <c r="AX76" s="1264"/>
      <c r="AY76" s="1264"/>
      <c r="AZ76" s="1264"/>
      <c r="BA76" s="1264"/>
      <c r="BB76" s="1264"/>
      <c r="BC76" s="1264"/>
      <c r="BD76" s="1264"/>
      <c r="BE76" s="1264"/>
      <c r="BF76" s="1264"/>
      <c r="BG76" s="1264"/>
      <c r="BH76" s="1264"/>
      <c r="BI76" s="1264"/>
      <c r="BJ76" s="1264"/>
      <c r="BK76" s="1264"/>
      <c r="BL76" s="1264"/>
      <c r="BM76" s="1264"/>
      <c r="BN76" s="1264"/>
      <c r="BO76" s="1264"/>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ht="13.2" x14ac:dyDescent="0.2">
      <c r="B77" s="1235"/>
      <c r="G77" s="1254"/>
      <c r="H77" s="1254"/>
      <c r="I77" s="1254"/>
      <c r="J77" s="1254"/>
      <c r="K77" s="1282"/>
      <c r="L77" s="1282"/>
      <c r="M77" s="1282"/>
      <c r="N77" s="1282"/>
      <c r="AN77" s="1260" t="s">
        <v>606</v>
      </c>
      <c r="AO77" s="1260"/>
      <c r="AP77" s="1260"/>
      <c r="AQ77" s="1260"/>
      <c r="AR77" s="1260"/>
      <c r="AS77" s="1260"/>
      <c r="AT77" s="1260"/>
      <c r="AU77" s="1260"/>
      <c r="AV77" s="1260"/>
      <c r="AW77" s="1260"/>
      <c r="AX77" s="1260"/>
      <c r="AY77" s="1260"/>
      <c r="AZ77" s="1260"/>
      <c r="BA77" s="1260"/>
      <c r="BB77" s="1264" t="s">
        <v>604</v>
      </c>
      <c r="BC77" s="1264"/>
      <c r="BD77" s="1264"/>
      <c r="BE77" s="1264"/>
      <c r="BF77" s="1264"/>
      <c r="BG77" s="1264"/>
      <c r="BH77" s="1264"/>
      <c r="BI77" s="1264"/>
      <c r="BJ77" s="1264"/>
      <c r="BK77" s="1264"/>
      <c r="BL77" s="1264"/>
      <c r="BM77" s="1264"/>
      <c r="BN77" s="1264"/>
      <c r="BO77" s="1264"/>
      <c r="BP77" s="1265">
        <v>48</v>
      </c>
      <c r="BQ77" s="1265"/>
      <c r="BR77" s="1265"/>
      <c r="BS77" s="1265"/>
      <c r="BT77" s="1265"/>
      <c r="BU77" s="1265"/>
      <c r="BV77" s="1265"/>
      <c r="BW77" s="1265"/>
      <c r="BX77" s="1265">
        <v>49.1</v>
      </c>
      <c r="BY77" s="1265"/>
      <c r="BZ77" s="1265"/>
      <c r="CA77" s="1265"/>
      <c r="CB77" s="1265"/>
      <c r="CC77" s="1265"/>
      <c r="CD77" s="1265"/>
      <c r="CE77" s="1265"/>
      <c r="CF77" s="1265">
        <v>41.5</v>
      </c>
      <c r="CG77" s="1265"/>
      <c r="CH77" s="1265"/>
      <c r="CI77" s="1265"/>
      <c r="CJ77" s="1265"/>
      <c r="CK77" s="1265"/>
      <c r="CL77" s="1265"/>
      <c r="CM77" s="1265"/>
      <c r="CN77" s="1265">
        <v>25.2</v>
      </c>
      <c r="CO77" s="1265"/>
      <c r="CP77" s="1265"/>
      <c r="CQ77" s="1265"/>
      <c r="CR77" s="1265"/>
      <c r="CS77" s="1265"/>
      <c r="CT77" s="1265"/>
      <c r="CU77" s="1265"/>
      <c r="CV77" s="1265">
        <v>15.7</v>
      </c>
      <c r="CW77" s="1265"/>
      <c r="CX77" s="1265"/>
      <c r="CY77" s="1265"/>
      <c r="CZ77" s="1265"/>
      <c r="DA77" s="1265"/>
      <c r="DB77" s="1265"/>
      <c r="DC77" s="1265"/>
    </row>
    <row r="78" spans="2:107" ht="13.2" x14ac:dyDescent="0.2">
      <c r="B78" s="1235"/>
      <c r="G78" s="1254"/>
      <c r="H78" s="1254"/>
      <c r="I78" s="1254"/>
      <c r="J78" s="1254"/>
      <c r="K78" s="1282"/>
      <c r="L78" s="1282"/>
      <c r="M78" s="1282"/>
      <c r="N78" s="1282"/>
      <c r="AN78" s="1260"/>
      <c r="AO78" s="1260"/>
      <c r="AP78" s="1260"/>
      <c r="AQ78" s="1260"/>
      <c r="AR78" s="1260"/>
      <c r="AS78" s="1260"/>
      <c r="AT78" s="1260"/>
      <c r="AU78" s="1260"/>
      <c r="AV78" s="1260"/>
      <c r="AW78" s="1260"/>
      <c r="AX78" s="1260"/>
      <c r="AY78" s="1260"/>
      <c r="AZ78" s="1260"/>
      <c r="BA78" s="1260"/>
      <c r="BB78" s="1264"/>
      <c r="BC78" s="1264"/>
      <c r="BD78" s="1264"/>
      <c r="BE78" s="1264"/>
      <c r="BF78" s="1264"/>
      <c r="BG78" s="1264"/>
      <c r="BH78" s="1264"/>
      <c r="BI78" s="1264"/>
      <c r="BJ78" s="1264"/>
      <c r="BK78" s="1264"/>
      <c r="BL78" s="1264"/>
      <c r="BM78" s="1264"/>
      <c r="BN78" s="1264"/>
      <c r="BO78" s="1264"/>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ht="13.2" x14ac:dyDescent="0.2">
      <c r="B79" s="1235"/>
      <c r="G79" s="1254"/>
      <c r="H79" s="1254"/>
      <c r="I79" s="1267"/>
      <c r="J79" s="1267"/>
      <c r="K79" s="1283"/>
      <c r="L79" s="1283"/>
      <c r="M79" s="1283"/>
      <c r="N79" s="1283"/>
      <c r="AN79" s="1260"/>
      <c r="AO79" s="1260"/>
      <c r="AP79" s="1260"/>
      <c r="AQ79" s="1260"/>
      <c r="AR79" s="1260"/>
      <c r="AS79" s="1260"/>
      <c r="AT79" s="1260"/>
      <c r="AU79" s="1260"/>
      <c r="AV79" s="1260"/>
      <c r="AW79" s="1260"/>
      <c r="AX79" s="1260"/>
      <c r="AY79" s="1260"/>
      <c r="AZ79" s="1260"/>
      <c r="BA79" s="1260"/>
      <c r="BB79" s="1264" t="s">
        <v>609</v>
      </c>
      <c r="BC79" s="1264"/>
      <c r="BD79" s="1264"/>
      <c r="BE79" s="1264"/>
      <c r="BF79" s="1264"/>
      <c r="BG79" s="1264"/>
      <c r="BH79" s="1264"/>
      <c r="BI79" s="1264"/>
      <c r="BJ79" s="1264"/>
      <c r="BK79" s="1264"/>
      <c r="BL79" s="1264"/>
      <c r="BM79" s="1264"/>
      <c r="BN79" s="1264"/>
      <c r="BO79" s="1264"/>
      <c r="BP79" s="1265">
        <v>9.6</v>
      </c>
      <c r="BQ79" s="1265"/>
      <c r="BR79" s="1265"/>
      <c r="BS79" s="1265"/>
      <c r="BT79" s="1265"/>
      <c r="BU79" s="1265"/>
      <c r="BV79" s="1265"/>
      <c r="BW79" s="1265"/>
      <c r="BX79" s="1265">
        <v>9.5</v>
      </c>
      <c r="BY79" s="1265"/>
      <c r="BZ79" s="1265"/>
      <c r="CA79" s="1265"/>
      <c r="CB79" s="1265"/>
      <c r="CC79" s="1265"/>
      <c r="CD79" s="1265"/>
      <c r="CE79" s="1265"/>
      <c r="CF79" s="1265">
        <v>9.1999999999999993</v>
      </c>
      <c r="CG79" s="1265"/>
      <c r="CH79" s="1265"/>
      <c r="CI79" s="1265"/>
      <c r="CJ79" s="1265"/>
      <c r="CK79" s="1265"/>
      <c r="CL79" s="1265"/>
      <c r="CM79" s="1265"/>
      <c r="CN79" s="1265">
        <v>8.9</v>
      </c>
      <c r="CO79" s="1265"/>
      <c r="CP79" s="1265"/>
      <c r="CQ79" s="1265"/>
      <c r="CR79" s="1265"/>
      <c r="CS79" s="1265"/>
      <c r="CT79" s="1265"/>
      <c r="CU79" s="1265"/>
      <c r="CV79" s="1265">
        <v>8.9</v>
      </c>
      <c r="CW79" s="1265"/>
      <c r="CX79" s="1265"/>
      <c r="CY79" s="1265"/>
      <c r="CZ79" s="1265"/>
      <c r="DA79" s="1265"/>
      <c r="DB79" s="1265"/>
      <c r="DC79" s="1265"/>
    </row>
    <row r="80" spans="2:107" ht="13.2" x14ac:dyDescent="0.2">
      <c r="B80" s="1235"/>
      <c r="G80" s="1254"/>
      <c r="H80" s="1254"/>
      <c r="I80" s="1267"/>
      <c r="J80" s="1267"/>
      <c r="K80" s="1283"/>
      <c r="L80" s="1283"/>
      <c r="M80" s="1283"/>
      <c r="N80" s="1283"/>
      <c r="AN80" s="1260"/>
      <c r="AO80" s="1260"/>
      <c r="AP80" s="1260"/>
      <c r="AQ80" s="1260"/>
      <c r="AR80" s="1260"/>
      <c r="AS80" s="1260"/>
      <c r="AT80" s="1260"/>
      <c r="AU80" s="1260"/>
      <c r="AV80" s="1260"/>
      <c r="AW80" s="1260"/>
      <c r="AX80" s="1260"/>
      <c r="AY80" s="1260"/>
      <c r="AZ80" s="1260"/>
      <c r="BA80" s="1260"/>
      <c r="BB80" s="1264"/>
      <c r="BC80" s="1264"/>
      <c r="BD80" s="1264"/>
      <c r="BE80" s="1264"/>
      <c r="BF80" s="1264"/>
      <c r="BG80" s="1264"/>
      <c r="BH80" s="1264"/>
      <c r="BI80" s="1264"/>
      <c r="BJ80" s="1264"/>
      <c r="BK80" s="1264"/>
      <c r="BL80" s="1264"/>
      <c r="BM80" s="1264"/>
      <c r="BN80" s="1264"/>
      <c r="BO80" s="1264"/>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ht="13.2" x14ac:dyDescent="0.2">
      <c r="B81" s="1235"/>
    </row>
    <row r="82" spans="2:109" ht="16.2" x14ac:dyDescent="0.2">
      <c r="B82" s="1235"/>
      <c r="K82" s="1284"/>
      <c r="L82" s="1284"/>
      <c r="M82" s="1284"/>
      <c r="N82" s="1284"/>
      <c r="AQ82" s="1284"/>
      <c r="AR82" s="1284"/>
      <c r="AS82" s="1284"/>
      <c r="AT82" s="1284"/>
      <c r="BC82" s="1284"/>
      <c r="BD82" s="1284"/>
      <c r="BE82" s="1284"/>
      <c r="BF82" s="1284"/>
      <c r="BO82" s="1284"/>
      <c r="BP82" s="1284"/>
      <c r="BQ82" s="1284"/>
      <c r="BR82" s="1284"/>
      <c r="CA82" s="1284"/>
      <c r="CB82" s="1284"/>
      <c r="CC82" s="1284"/>
      <c r="CD82" s="1284"/>
      <c r="CM82" s="1284"/>
      <c r="CN82" s="1284"/>
      <c r="CO82" s="1284"/>
      <c r="CP82" s="1284"/>
      <c r="CY82" s="1284"/>
      <c r="CZ82" s="1284"/>
      <c r="DA82" s="1284"/>
      <c r="DB82" s="1284"/>
      <c r="DC82" s="1284"/>
    </row>
    <row r="83" spans="2:109" ht="13.2" x14ac:dyDescent="0.2">
      <c r="B83" s="1237"/>
      <c r="C83" s="1238"/>
      <c r="D83" s="1238"/>
      <c r="E83" s="1238"/>
      <c r="F83" s="1238"/>
      <c r="G83" s="1238"/>
      <c r="H83" s="1238"/>
      <c r="I83" s="1238"/>
      <c r="J83" s="1238"/>
      <c r="K83" s="1238"/>
      <c r="L83" s="1238"/>
      <c r="M83" s="1238"/>
      <c r="N83" s="1238"/>
      <c r="O83" s="1238"/>
      <c r="P83" s="1238"/>
      <c r="Q83" s="1238"/>
      <c r="R83" s="1238"/>
      <c r="S83" s="1238"/>
      <c r="T83" s="1238"/>
      <c r="U83" s="1238"/>
      <c r="V83" s="1238"/>
      <c r="W83" s="1238"/>
      <c r="X83" s="1238"/>
      <c r="Y83" s="1238"/>
      <c r="Z83" s="1238"/>
      <c r="AA83" s="1238"/>
      <c r="AB83" s="1238"/>
      <c r="AC83" s="1238"/>
      <c r="AD83" s="1238"/>
      <c r="AE83" s="1238"/>
      <c r="AF83" s="1238"/>
      <c r="AG83" s="1238"/>
      <c r="AH83" s="1238"/>
      <c r="AI83" s="1238"/>
      <c r="AJ83" s="1238"/>
      <c r="AK83" s="1238"/>
      <c r="AL83" s="1238"/>
      <c r="AM83" s="1238"/>
      <c r="AN83" s="1238"/>
      <c r="AO83" s="1238"/>
      <c r="AP83" s="1238"/>
      <c r="AQ83" s="1238"/>
      <c r="AR83" s="1238"/>
      <c r="AS83" s="1238"/>
      <c r="AT83" s="1238"/>
      <c r="AU83" s="1238"/>
      <c r="AV83" s="1238"/>
      <c r="AW83" s="1238"/>
      <c r="AX83" s="1238"/>
      <c r="AY83" s="1238"/>
      <c r="AZ83" s="1238"/>
      <c r="BA83" s="1238"/>
      <c r="BB83" s="1238"/>
      <c r="BC83" s="1238"/>
      <c r="BD83" s="1238"/>
      <c r="BE83" s="1238"/>
      <c r="BF83" s="1238"/>
      <c r="BG83" s="1238"/>
      <c r="BH83" s="1238"/>
      <c r="BI83" s="1238"/>
      <c r="BJ83" s="1238"/>
      <c r="BK83" s="1238"/>
      <c r="BL83" s="1238"/>
      <c r="BM83" s="1238"/>
      <c r="BN83" s="1238"/>
      <c r="BO83" s="1238"/>
      <c r="BP83" s="1238"/>
      <c r="BQ83" s="1238"/>
      <c r="BR83" s="1238"/>
      <c r="BS83" s="1238"/>
      <c r="BT83" s="1238"/>
      <c r="BU83" s="1238"/>
      <c r="BV83" s="1238"/>
      <c r="BW83" s="1238"/>
      <c r="BX83" s="1238"/>
      <c r="BY83" s="1238"/>
      <c r="BZ83" s="1238"/>
      <c r="CA83" s="1238"/>
      <c r="CB83" s="1238"/>
      <c r="CC83" s="1238"/>
      <c r="CD83" s="1238"/>
      <c r="CE83" s="1238"/>
      <c r="CF83" s="1238"/>
      <c r="CG83" s="1238"/>
      <c r="CH83" s="1238"/>
      <c r="CI83" s="1238"/>
      <c r="CJ83" s="1238"/>
      <c r="CK83" s="1238"/>
      <c r="CL83" s="1238"/>
      <c r="CM83" s="1238"/>
      <c r="CN83" s="1238"/>
      <c r="CO83" s="1238"/>
      <c r="CP83" s="1238"/>
      <c r="CQ83" s="1238"/>
      <c r="CR83" s="1238"/>
      <c r="CS83" s="1238"/>
      <c r="CT83" s="1238"/>
      <c r="CU83" s="1238"/>
      <c r="CV83" s="1238"/>
      <c r="CW83" s="1238"/>
      <c r="CX83" s="1238"/>
      <c r="CY83" s="1238"/>
      <c r="CZ83" s="1238"/>
      <c r="DA83" s="1238"/>
      <c r="DB83" s="1238"/>
      <c r="DC83" s="1238"/>
      <c r="DD83" s="1239"/>
    </row>
    <row r="84" spans="2:109" ht="13.2" x14ac:dyDescent="0.2">
      <c r="DD84" s="1229"/>
      <c r="DE84" s="1229"/>
    </row>
    <row r="85" spans="2:109" ht="13.2" x14ac:dyDescent="0.2">
      <c r="DD85" s="1229"/>
      <c r="DE85" s="1229"/>
    </row>
  </sheetData>
  <sheetProtection algorithmName="SHA-512" hashValue="qwq439Nku6cC5jqQxtLKlpRZGR7QSPM6vO8o4ESxjyXdG+GF8H+sHDkR6hyR9uY1ZR+urY+P6jYhyHh1cKQQ5A==" saltValue="4olojnEuWOmDfs7fwQSca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FBF7E-E98F-4E25-9ADA-76AB5E4DBEA3}">
  <sheetPr>
    <pageSetUpPr fitToPage="1"/>
  </sheetPr>
  <dimension ref="A1:DR125"/>
  <sheetViews>
    <sheetView showGridLines="0" topLeftCell="D1" zoomScaleNormal="100" zoomScaleSheetLayoutView="70" workbookViewId="0">
      <selection activeCell="CN101" sqref="CN101"/>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506</v>
      </c>
    </row>
  </sheetData>
  <sheetProtection algorithmName="SHA-512" hashValue="4NL5xtDMNe+EPZAB1evxryhL2d3vQx12H3b17hEWcCC6uUKknb8u2giZ0cH1bB2YOjkvkej4UFMB+GbwLUmVQg==" saltValue="rkpt2G8OkX++QRefHfU4c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D196C-DCD0-4C67-809B-85846FD788AC}">
  <sheetPr>
    <pageSetUpPr fitToPage="1"/>
  </sheetPr>
  <dimension ref="A1:DR125"/>
  <sheetViews>
    <sheetView showGridLines="0" topLeftCell="D1" zoomScaleNormal="100" zoomScaleSheetLayoutView="55" workbookViewId="0">
      <selection activeCell="CN101" sqref="CN101"/>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506</v>
      </c>
    </row>
  </sheetData>
  <sheetProtection algorithmName="SHA-512" hashValue="WtCh93JATdjoHLfbeRxbZSmXzcXqLy2q3IcPnoipAVYx3nxQxZ+REhAa/KXqHHAucYXJ8Iqg960w3jf56Rnl5w==" saltValue="qQSRI6TJisAk7Dd57GcnI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5" customWidth="1"/>
    <col min="2" max="8" width="13.33203125" style="135" customWidth="1"/>
    <col min="9" max="16384" width="11.109375" style="135"/>
  </cols>
  <sheetData>
    <row r="1" spans="1:8" x14ac:dyDescent="0.2">
      <c r="A1" s="129"/>
      <c r="B1" s="130"/>
      <c r="C1" s="131"/>
      <c r="D1" s="132"/>
      <c r="E1" s="133"/>
      <c r="F1" s="133"/>
      <c r="G1" s="133"/>
      <c r="H1" s="134"/>
    </row>
    <row r="2" spans="1:8" x14ac:dyDescent="0.2">
      <c r="A2" s="136"/>
      <c r="B2" s="137"/>
      <c r="C2" s="138"/>
      <c r="D2" s="139" t="s">
        <v>54</v>
      </c>
      <c r="E2" s="140"/>
      <c r="F2" s="141" t="s">
        <v>556</v>
      </c>
      <c r="G2" s="142"/>
      <c r="H2" s="143"/>
    </row>
    <row r="3" spans="1:8" x14ac:dyDescent="0.2">
      <c r="A3" s="139" t="s">
        <v>549</v>
      </c>
      <c r="B3" s="144"/>
      <c r="C3" s="145"/>
      <c r="D3" s="146">
        <v>35268</v>
      </c>
      <c r="E3" s="147"/>
      <c r="F3" s="148">
        <v>85173</v>
      </c>
      <c r="G3" s="149"/>
      <c r="H3" s="150"/>
    </row>
    <row r="4" spans="1:8" x14ac:dyDescent="0.2">
      <c r="A4" s="151"/>
      <c r="B4" s="152"/>
      <c r="C4" s="153"/>
      <c r="D4" s="154">
        <v>24306</v>
      </c>
      <c r="E4" s="155"/>
      <c r="F4" s="156">
        <v>43913</v>
      </c>
      <c r="G4" s="157"/>
      <c r="H4" s="158"/>
    </row>
    <row r="5" spans="1:8" x14ac:dyDescent="0.2">
      <c r="A5" s="139" t="s">
        <v>551</v>
      </c>
      <c r="B5" s="144"/>
      <c r="C5" s="145"/>
      <c r="D5" s="146">
        <v>35375</v>
      </c>
      <c r="E5" s="147"/>
      <c r="F5" s="148">
        <v>94081</v>
      </c>
      <c r="G5" s="149"/>
      <c r="H5" s="150"/>
    </row>
    <row r="6" spans="1:8" x14ac:dyDescent="0.2">
      <c r="A6" s="151"/>
      <c r="B6" s="152"/>
      <c r="C6" s="153"/>
      <c r="D6" s="154">
        <v>26357</v>
      </c>
      <c r="E6" s="155"/>
      <c r="F6" s="156">
        <v>48949</v>
      </c>
      <c r="G6" s="157"/>
      <c r="H6" s="158"/>
    </row>
    <row r="7" spans="1:8" x14ac:dyDescent="0.2">
      <c r="A7" s="139" t="s">
        <v>552</v>
      </c>
      <c r="B7" s="144"/>
      <c r="C7" s="145"/>
      <c r="D7" s="146">
        <v>51638</v>
      </c>
      <c r="E7" s="147"/>
      <c r="F7" s="148">
        <v>92632</v>
      </c>
      <c r="G7" s="149"/>
      <c r="H7" s="150"/>
    </row>
    <row r="8" spans="1:8" x14ac:dyDescent="0.2">
      <c r="A8" s="151"/>
      <c r="B8" s="152"/>
      <c r="C8" s="153"/>
      <c r="D8" s="154">
        <v>31358</v>
      </c>
      <c r="E8" s="155"/>
      <c r="F8" s="156">
        <v>47978</v>
      </c>
      <c r="G8" s="157"/>
      <c r="H8" s="158"/>
    </row>
    <row r="9" spans="1:8" x14ac:dyDescent="0.2">
      <c r="A9" s="139" t="s">
        <v>553</v>
      </c>
      <c r="B9" s="144"/>
      <c r="C9" s="145"/>
      <c r="D9" s="146">
        <v>23821</v>
      </c>
      <c r="E9" s="147"/>
      <c r="F9" s="148">
        <v>96469</v>
      </c>
      <c r="G9" s="149"/>
      <c r="H9" s="150"/>
    </row>
    <row r="10" spans="1:8" x14ac:dyDescent="0.2">
      <c r="A10" s="151"/>
      <c r="B10" s="152"/>
      <c r="C10" s="153"/>
      <c r="D10" s="154">
        <v>17990</v>
      </c>
      <c r="E10" s="155"/>
      <c r="F10" s="156">
        <v>49775</v>
      </c>
      <c r="G10" s="157"/>
      <c r="H10" s="158"/>
    </row>
    <row r="11" spans="1:8" x14ac:dyDescent="0.2">
      <c r="A11" s="139" t="s">
        <v>554</v>
      </c>
      <c r="B11" s="144"/>
      <c r="C11" s="145"/>
      <c r="D11" s="146">
        <v>49928</v>
      </c>
      <c r="E11" s="147"/>
      <c r="F11" s="148">
        <v>85743</v>
      </c>
      <c r="G11" s="149"/>
      <c r="H11" s="150"/>
    </row>
    <row r="12" spans="1:8" x14ac:dyDescent="0.2">
      <c r="A12" s="151"/>
      <c r="B12" s="152"/>
      <c r="C12" s="159"/>
      <c r="D12" s="154">
        <v>39186</v>
      </c>
      <c r="E12" s="155"/>
      <c r="F12" s="156">
        <v>45231</v>
      </c>
      <c r="G12" s="157"/>
      <c r="H12" s="158"/>
    </row>
    <row r="13" spans="1:8" x14ac:dyDescent="0.2">
      <c r="A13" s="139"/>
      <c r="B13" s="144"/>
      <c r="C13" s="160"/>
      <c r="D13" s="161">
        <v>39206</v>
      </c>
      <c r="E13" s="162"/>
      <c r="F13" s="163">
        <v>90820</v>
      </c>
      <c r="G13" s="164"/>
      <c r="H13" s="150"/>
    </row>
    <row r="14" spans="1:8" x14ac:dyDescent="0.2">
      <c r="A14" s="151"/>
      <c r="B14" s="152"/>
      <c r="C14" s="153"/>
      <c r="D14" s="154">
        <v>27839</v>
      </c>
      <c r="E14" s="155"/>
      <c r="F14" s="156">
        <v>47169</v>
      </c>
      <c r="G14" s="157"/>
      <c r="H14" s="158"/>
    </row>
    <row r="17" spans="1:11" x14ac:dyDescent="0.2">
      <c r="A17" s="135" t="s">
        <v>55</v>
      </c>
    </row>
    <row r="18" spans="1:11" x14ac:dyDescent="0.2">
      <c r="A18" s="165"/>
      <c r="B18" s="165" t="str">
        <f>実質収支比率等に係る経年分析!F$46</f>
        <v>H30</v>
      </c>
      <c r="C18" s="165" t="str">
        <f>実質収支比率等に係る経年分析!G$46</f>
        <v>R01</v>
      </c>
      <c r="D18" s="165" t="str">
        <f>実質収支比率等に係る経年分析!H$46</f>
        <v>R02</v>
      </c>
      <c r="E18" s="165" t="str">
        <f>実質収支比率等に係る経年分析!I$46</f>
        <v>R03</v>
      </c>
      <c r="F18" s="165" t="str">
        <f>実質収支比率等に係る経年分析!J$46</f>
        <v>R04</v>
      </c>
    </row>
    <row r="19" spans="1:11" x14ac:dyDescent="0.2">
      <c r="A19" s="165" t="s">
        <v>56</v>
      </c>
      <c r="B19" s="165">
        <f>ROUND(VALUE(SUBSTITUTE(実質収支比率等に係る経年分析!F$48,"▲","-")),2)</f>
        <v>7.06</v>
      </c>
      <c r="C19" s="165">
        <f>ROUND(VALUE(SUBSTITUTE(実質収支比率等に係る経年分析!G$48,"▲","-")),2)</f>
        <v>5.92</v>
      </c>
      <c r="D19" s="165">
        <f>ROUND(VALUE(SUBSTITUTE(実質収支比率等に係る経年分析!H$48,"▲","-")),2)</f>
        <v>9</v>
      </c>
      <c r="E19" s="165">
        <f>ROUND(VALUE(SUBSTITUTE(実質収支比率等に係る経年分析!I$48,"▲","-")),2)</f>
        <v>9.39</v>
      </c>
      <c r="F19" s="165">
        <f>ROUND(VALUE(SUBSTITUTE(実質収支比率等に係る経年分析!J$48,"▲","-")),2)</f>
        <v>7.63</v>
      </c>
    </row>
    <row r="20" spans="1:11" x14ac:dyDescent="0.2">
      <c r="A20" s="165" t="s">
        <v>57</v>
      </c>
      <c r="B20" s="165">
        <f>ROUND(VALUE(SUBSTITUTE(実質収支比率等に係る経年分析!F$47,"▲","-")),2)</f>
        <v>11.37</v>
      </c>
      <c r="C20" s="165">
        <f>ROUND(VALUE(SUBSTITUTE(実質収支比率等に係る経年分析!G$47,"▲","-")),2)</f>
        <v>11.63</v>
      </c>
      <c r="D20" s="165">
        <f>ROUND(VALUE(SUBSTITUTE(実質収支比率等に係る経年分析!H$47,"▲","-")),2)</f>
        <v>11.35</v>
      </c>
      <c r="E20" s="165">
        <f>ROUND(VALUE(SUBSTITUTE(実質収支比率等に係る経年分析!I$47,"▲","-")),2)</f>
        <v>20.010000000000002</v>
      </c>
      <c r="F20" s="165">
        <f>ROUND(VALUE(SUBSTITUTE(実質収支比率等に係る経年分析!J$47,"▲","-")),2)</f>
        <v>26.11</v>
      </c>
    </row>
    <row r="21" spans="1:11" x14ac:dyDescent="0.2">
      <c r="A21" s="165" t="s">
        <v>58</v>
      </c>
      <c r="B21" s="165">
        <f>IF(ISNUMBER(VALUE(SUBSTITUTE(実質収支比率等に係る経年分析!F$49,"▲","-"))),ROUND(VALUE(SUBSTITUTE(実質収支比率等に係る経年分析!F$49,"▲","-")),2),NA())</f>
        <v>-1.79</v>
      </c>
      <c r="C21" s="165">
        <f>IF(ISNUMBER(VALUE(SUBSTITUTE(実質収支比率等に係る経年分析!G$49,"▲","-"))),ROUND(VALUE(SUBSTITUTE(実質収支比率等に係る経年分析!G$49,"▲","-")),2),NA())</f>
        <v>-1.29</v>
      </c>
      <c r="D21" s="165">
        <f>IF(ISNUMBER(VALUE(SUBSTITUTE(実質収支比率等に係る経年分析!H$49,"▲","-"))),ROUND(VALUE(SUBSTITUTE(実質収支比率等に係る経年分析!H$49,"▲","-")),2),NA())</f>
        <v>3.24</v>
      </c>
      <c r="E21" s="165">
        <f>IF(ISNUMBER(VALUE(SUBSTITUTE(実質収支比率等に係る経年分析!I$49,"▲","-"))),ROUND(VALUE(SUBSTITUTE(実質収支比率等に係る経年分析!I$49,"▲","-")),2),NA())</f>
        <v>9.92</v>
      </c>
      <c r="F21" s="165">
        <f>IF(ISNUMBER(VALUE(SUBSTITUTE(実質収支比率等に係る経年分析!J$49,"▲","-"))),ROUND(VALUE(SUBSTITUTE(実質収支比率等に係る経年分析!J$49,"▲","-")),2),NA())</f>
        <v>3.78</v>
      </c>
    </row>
    <row r="24" spans="1:11" x14ac:dyDescent="0.2">
      <c r="A24" s="135" t="s">
        <v>59</v>
      </c>
    </row>
    <row r="25" spans="1:11" x14ac:dyDescent="0.2">
      <c r="A25" s="166"/>
      <c r="B25" s="166" t="str">
        <f>連結実質赤字比率に係る赤字・黒字の構成分析!F$33</f>
        <v>H30</v>
      </c>
      <c r="C25" s="166"/>
      <c r="D25" s="166" t="str">
        <f>連結実質赤字比率に係る赤字・黒字の構成分析!G$33</f>
        <v>R01</v>
      </c>
      <c r="E25" s="166"/>
      <c r="F25" s="166" t="str">
        <f>連結実質赤字比率に係る赤字・黒字の構成分析!H$33</f>
        <v>R02</v>
      </c>
      <c r="G25" s="166"/>
      <c r="H25" s="166" t="str">
        <f>連結実質赤字比率に係る赤字・黒字の構成分析!I$33</f>
        <v>R03</v>
      </c>
      <c r="I25" s="166"/>
      <c r="J25" s="166" t="str">
        <f>連結実質赤字比率に係る赤字・黒字の構成分析!J$33</f>
        <v>R04</v>
      </c>
      <c r="K25" s="166"/>
    </row>
    <row r="26" spans="1:11" x14ac:dyDescent="0.2">
      <c r="A26" s="166"/>
      <c r="B26" s="166" t="s">
        <v>60</v>
      </c>
      <c r="C26" s="166" t="s">
        <v>61</v>
      </c>
      <c r="D26" s="166" t="s">
        <v>60</v>
      </c>
      <c r="E26" s="166" t="s">
        <v>61</v>
      </c>
      <c r="F26" s="166" t="s">
        <v>60</v>
      </c>
      <c r="G26" s="166" t="s">
        <v>61</v>
      </c>
      <c r="H26" s="166" t="s">
        <v>60</v>
      </c>
      <c r="I26" s="166" t="s">
        <v>61</v>
      </c>
      <c r="J26" s="166" t="s">
        <v>60</v>
      </c>
      <c r="K26" s="166" t="s">
        <v>61</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2.2999999999999998</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2.37</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1.87</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1.38</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0.14000000000000001</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後期高齢者医療特別会計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0.08</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0.1</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0.12</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0.11</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0.19</v>
      </c>
    </row>
    <row r="30" spans="1:11" x14ac:dyDescent="0.2">
      <c r="A30" s="166" t="str">
        <f>IF(連結実質赤字比率に係る赤字・黒字の構成分析!C$40="",NA(),連結実質赤字比率に係る赤字・黒字の構成分析!C$40)</f>
        <v>介護老人保健施設在宅介護支援センター特別会計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0.24</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0.22</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0.22</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0.19</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0.2</v>
      </c>
    </row>
    <row r="31" spans="1:11" x14ac:dyDescent="0.2">
      <c r="A31" s="166" t="str">
        <f>IF(連結実質赤字比率に係る赤字・黒字の構成分析!C$39="",NA(),連結実質赤字比率に係る赤字・黒字の構成分析!C$39)</f>
        <v>介護老人保健施設事業特別会計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3.84</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2.77</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2.08</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1.46</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0.65</v>
      </c>
    </row>
    <row r="32" spans="1:11" x14ac:dyDescent="0.2">
      <c r="A32" s="166" t="str">
        <f>IF(連結実質赤字比率に係る赤字・黒字の構成分析!C$38="",NA(),連結実質赤字比率に係る赤字・黒字の構成分析!C$38)</f>
        <v>国民健康保険特別会計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1.52</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1.8</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1.81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3.11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1.78</v>
      </c>
    </row>
    <row r="33" spans="1:16" x14ac:dyDescent="0.2">
      <c r="A33" s="166" t="str">
        <f>IF(連結実質赤字比率に係る赤字・黒字の構成分析!C$37="",NA(),連結実質赤字比率に係る赤字・黒字の構成分析!C$37)</f>
        <v>介護保険特別会計（保険事業勘定）</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2.5299999999999998</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2.82</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2.77</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3.27</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4</v>
      </c>
    </row>
    <row r="34" spans="1:16" x14ac:dyDescent="0.2">
      <c r="A34" s="166" t="str">
        <f>IF(連結実質赤字比率に係る赤字・黒字の構成分析!C$36="",NA(),連結実質赤字比率に係る赤字・黒字の構成分析!C$36)</f>
        <v>下水道事業会計</v>
      </c>
      <c r="B34" s="166" t="e">
        <f>IF(ROUND(VALUE(SUBSTITUTE(連結実質赤字比率に係る赤字・黒字の構成分析!F$36,"▲", "-")), 2) &lt; 0, ABS(ROUND(VALUE(SUBSTITUTE(連結実質赤字比率に係る赤字・黒字の構成分析!F$36,"▲", "-")), 2)), NA())</f>
        <v>#VALUE!</v>
      </c>
      <c r="C34" s="166" t="e">
        <f>IF(ROUND(VALUE(SUBSTITUTE(連結実質赤字比率に係る赤字・黒字の構成分析!F$36,"▲", "-")), 2) &gt;= 0, ABS(ROUND(VALUE(SUBSTITUTE(連結実質赤字比率に係る赤字・黒字の構成分析!F$36,"▲", "-")), 2)), NA())</f>
        <v>#VALUE!</v>
      </c>
      <c r="D34" s="166" t="e">
        <f>IF(ROUND(VALUE(SUBSTITUTE(連結実質赤字比率に係る赤字・黒字の構成分析!G$36,"▲", "-")), 2) &lt; 0, ABS(ROUND(VALUE(SUBSTITUTE(連結実質赤字比率に係る赤字・黒字の構成分析!G$36,"▲", "-")), 2)), NA())</f>
        <v>#VALUE!</v>
      </c>
      <c r="E34" s="166" t="e">
        <f>IF(ROUND(VALUE(SUBSTITUTE(連結実質赤字比率に係る赤字・黒字の構成分析!G$36,"▲", "-")), 2) &gt;= 0, ABS(ROUND(VALUE(SUBSTITUTE(連結実質赤字比率に係る赤字・黒字の構成分析!G$36,"▲", "-")), 2)), NA())</f>
        <v>#VALUE!</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6.52</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6.46</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6.71</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6.75</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5.66</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8.6300000000000008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9.11</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7.38</v>
      </c>
    </row>
    <row r="36" spans="1:16" x14ac:dyDescent="0.2">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6.55</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7.43</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8.07</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8.68</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8.81</v>
      </c>
    </row>
    <row r="39" spans="1:16" x14ac:dyDescent="0.2">
      <c r="A39" s="135" t="s">
        <v>62</v>
      </c>
    </row>
    <row r="40" spans="1:16" x14ac:dyDescent="0.2">
      <c r="A40" s="167"/>
      <c r="B40" s="167" t="str">
        <f>'実質公債費比率（分子）の構造'!K$44</f>
        <v>H30</v>
      </c>
      <c r="C40" s="167"/>
      <c r="D40" s="167"/>
      <c r="E40" s="167" t="str">
        <f>'実質公債費比率（分子）の構造'!L$44</f>
        <v>R01</v>
      </c>
      <c r="F40" s="167"/>
      <c r="G40" s="167"/>
      <c r="H40" s="167" t="str">
        <f>'実質公債費比率（分子）の構造'!M$44</f>
        <v>R02</v>
      </c>
      <c r="I40" s="167"/>
      <c r="J40" s="167"/>
      <c r="K40" s="167" t="str">
        <f>'実質公債費比率（分子）の構造'!N$44</f>
        <v>R03</v>
      </c>
      <c r="L40" s="167"/>
      <c r="M40" s="167"/>
      <c r="N40" s="167" t="str">
        <f>'実質公債費比率（分子）の構造'!O$44</f>
        <v>R04</v>
      </c>
      <c r="O40" s="167"/>
      <c r="P40" s="167"/>
    </row>
    <row r="41" spans="1:16" x14ac:dyDescent="0.2">
      <c r="A41" s="167"/>
      <c r="B41" s="167" t="s">
        <v>63</v>
      </c>
      <c r="C41" s="167"/>
      <c r="D41" s="167" t="s">
        <v>64</v>
      </c>
      <c r="E41" s="167" t="s">
        <v>63</v>
      </c>
      <c r="F41" s="167"/>
      <c r="G41" s="167" t="s">
        <v>64</v>
      </c>
      <c r="H41" s="167" t="s">
        <v>63</v>
      </c>
      <c r="I41" s="167"/>
      <c r="J41" s="167" t="s">
        <v>64</v>
      </c>
      <c r="K41" s="167" t="s">
        <v>63</v>
      </c>
      <c r="L41" s="167"/>
      <c r="M41" s="167" t="s">
        <v>64</v>
      </c>
      <c r="N41" s="167" t="s">
        <v>63</v>
      </c>
      <c r="O41" s="167"/>
      <c r="P41" s="167" t="s">
        <v>64</v>
      </c>
    </row>
    <row r="42" spans="1:16" x14ac:dyDescent="0.2">
      <c r="A42" s="167" t="s">
        <v>65</v>
      </c>
      <c r="B42" s="167"/>
      <c r="C42" s="167"/>
      <c r="D42" s="167">
        <f>'実質公債費比率（分子）の構造'!K$52</f>
        <v>1964</v>
      </c>
      <c r="E42" s="167"/>
      <c r="F42" s="167"/>
      <c r="G42" s="167">
        <f>'実質公債費比率（分子）の構造'!L$52</f>
        <v>1934</v>
      </c>
      <c r="H42" s="167"/>
      <c r="I42" s="167"/>
      <c r="J42" s="167">
        <f>'実質公債費比率（分子）の構造'!M$52</f>
        <v>1885</v>
      </c>
      <c r="K42" s="167"/>
      <c r="L42" s="167"/>
      <c r="M42" s="167">
        <f>'実質公債費比率（分子）の構造'!N$52</f>
        <v>1933</v>
      </c>
      <c r="N42" s="167"/>
      <c r="O42" s="167"/>
      <c r="P42" s="167">
        <f>'実質公債費比率（分子）の構造'!O$52</f>
        <v>1897</v>
      </c>
    </row>
    <row r="43" spans="1:16" x14ac:dyDescent="0.2">
      <c r="A43" s="167" t="s">
        <v>66</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67</v>
      </c>
      <c r="B44" s="167">
        <f>'実質公債費比率（分子）の構造'!K$50</f>
        <v>1</v>
      </c>
      <c r="C44" s="167"/>
      <c r="D44" s="167"/>
      <c r="E44" s="167">
        <f>'実質公債費比率（分子）の構造'!L$50</f>
        <v>0</v>
      </c>
      <c r="F44" s="167"/>
      <c r="G44" s="167"/>
      <c r="H44" s="167">
        <f>'実質公債費比率（分子）の構造'!M$50</f>
        <v>0</v>
      </c>
      <c r="I44" s="167"/>
      <c r="J44" s="167"/>
      <c r="K44" s="167">
        <f>'実質公債費比率（分子）の構造'!N$50</f>
        <v>0</v>
      </c>
      <c r="L44" s="167"/>
      <c r="M44" s="167"/>
      <c r="N44" s="167" t="str">
        <f>'実質公債費比率（分子）の構造'!O$50</f>
        <v>-</v>
      </c>
      <c r="O44" s="167"/>
      <c r="P44" s="167"/>
    </row>
    <row r="45" spans="1:16" x14ac:dyDescent="0.2">
      <c r="A45" s="167" t="s">
        <v>68</v>
      </c>
      <c r="B45" s="167">
        <f>'実質公債費比率（分子）の構造'!K$49</f>
        <v>157</v>
      </c>
      <c r="C45" s="167"/>
      <c r="D45" s="167"/>
      <c r="E45" s="167">
        <f>'実質公債費比率（分子）の構造'!L$49</f>
        <v>163</v>
      </c>
      <c r="F45" s="167"/>
      <c r="G45" s="167"/>
      <c r="H45" s="167">
        <f>'実質公債費比率（分子）の構造'!M$49</f>
        <v>160</v>
      </c>
      <c r="I45" s="167"/>
      <c r="J45" s="167"/>
      <c r="K45" s="167">
        <f>'実質公債費比率（分子）の構造'!N$49</f>
        <v>137</v>
      </c>
      <c r="L45" s="167"/>
      <c r="M45" s="167"/>
      <c r="N45" s="167">
        <f>'実質公債費比率（分子）の構造'!O$49</f>
        <v>122</v>
      </c>
      <c r="O45" s="167"/>
      <c r="P45" s="167"/>
    </row>
    <row r="46" spans="1:16" x14ac:dyDescent="0.2">
      <c r="A46" s="167" t="s">
        <v>69</v>
      </c>
      <c r="B46" s="167">
        <f>'実質公債費比率（分子）の構造'!K$48</f>
        <v>1015</v>
      </c>
      <c r="C46" s="167"/>
      <c r="D46" s="167"/>
      <c r="E46" s="167">
        <f>'実質公債費比率（分子）の構造'!L$48</f>
        <v>923</v>
      </c>
      <c r="F46" s="167"/>
      <c r="G46" s="167"/>
      <c r="H46" s="167">
        <f>'実質公債費比率（分子）の構造'!M$48</f>
        <v>799</v>
      </c>
      <c r="I46" s="167"/>
      <c r="J46" s="167"/>
      <c r="K46" s="167">
        <f>'実質公債費比率（分子）の構造'!N$48</f>
        <v>791</v>
      </c>
      <c r="L46" s="167"/>
      <c r="M46" s="167"/>
      <c r="N46" s="167">
        <f>'実質公債費比率（分子）の構造'!O$48</f>
        <v>750</v>
      </c>
      <c r="O46" s="167"/>
      <c r="P46" s="167"/>
    </row>
    <row r="47" spans="1:16" x14ac:dyDescent="0.2">
      <c r="A47" s="167" t="s">
        <v>70</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71</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72</v>
      </c>
      <c r="B49" s="167">
        <f>'実質公債費比率（分子）の構造'!K$45</f>
        <v>1589</v>
      </c>
      <c r="C49" s="167"/>
      <c r="D49" s="167"/>
      <c r="E49" s="167">
        <f>'実質公債費比率（分子）の構造'!L$45</f>
        <v>1621</v>
      </c>
      <c r="F49" s="167"/>
      <c r="G49" s="167"/>
      <c r="H49" s="167">
        <f>'実質公債費比率（分子）の構造'!M$45</f>
        <v>1652</v>
      </c>
      <c r="I49" s="167"/>
      <c r="J49" s="167"/>
      <c r="K49" s="167">
        <f>'実質公債費比率（分子）の構造'!N$45</f>
        <v>1738</v>
      </c>
      <c r="L49" s="167"/>
      <c r="M49" s="167"/>
      <c r="N49" s="167">
        <f>'実質公債費比率（分子）の構造'!O$45</f>
        <v>1740</v>
      </c>
      <c r="O49" s="167"/>
      <c r="P49" s="167"/>
    </row>
    <row r="50" spans="1:16" x14ac:dyDescent="0.2">
      <c r="A50" s="167" t="s">
        <v>73</v>
      </c>
      <c r="B50" s="167" t="e">
        <f>NA()</f>
        <v>#N/A</v>
      </c>
      <c r="C50" s="167">
        <f>IF(ISNUMBER('実質公債費比率（分子）の構造'!K$53),'実質公債費比率（分子）の構造'!K$53,NA())</f>
        <v>798</v>
      </c>
      <c r="D50" s="167" t="e">
        <f>NA()</f>
        <v>#N/A</v>
      </c>
      <c r="E50" s="167" t="e">
        <f>NA()</f>
        <v>#N/A</v>
      </c>
      <c r="F50" s="167">
        <f>IF(ISNUMBER('実質公債費比率（分子）の構造'!L$53),'実質公債費比率（分子）の構造'!L$53,NA())</f>
        <v>773</v>
      </c>
      <c r="G50" s="167" t="e">
        <f>NA()</f>
        <v>#N/A</v>
      </c>
      <c r="H50" s="167" t="e">
        <f>NA()</f>
        <v>#N/A</v>
      </c>
      <c r="I50" s="167">
        <f>IF(ISNUMBER('実質公債費比率（分子）の構造'!M$53),'実質公債費比率（分子）の構造'!M$53,NA())</f>
        <v>726</v>
      </c>
      <c r="J50" s="167" t="e">
        <f>NA()</f>
        <v>#N/A</v>
      </c>
      <c r="K50" s="167" t="e">
        <f>NA()</f>
        <v>#N/A</v>
      </c>
      <c r="L50" s="167">
        <f>IF(ISNUMBER('実質公債費比率（分子）の構造'!N$53),'実質公債費比率（分子）の構造'!N$53,NA())</f>
        <v>733</v>
      </c>
      <c r="M50" s="167" t="e">
        <f>NA()</f>
        <v>#N/A</v>
      </c>
      <c r="N50" s="167" t="e">
        <f>NA()</f>
        <v>#N/A</v>
      </c>
      <c r="O50" s="167">
        <f>IF(ISNUMBER('実質公債費比率（分子）の構造'!O$53),'実質公債費比率（分子）の構造'!O$53,NA())</f>
        <v>715</v>
      </c>
      <c r="P50" s="167" t="e">
        <f>NA()</f>
        <v>#N/A</v>
      </c>
    </row>
    <row r="53" spans="1:16" x14ac:dyDescent="0.2">
      <c r="A53" s="135" t="s">
        <v>74</v>
      </c>
    </row>
    <row r="54" spans="1:16" x14ac:dyDescent="0.2">
      <c r="A54" s="166"/>
      <c r="B54" s="166" t="str">
        <f>'将来負担比率（分子）の構造'!I$40</f>
        <v>H30</v>
      </c>
      <c r="C54" s="166"/>
      <c r="D54" s="166"/>
      <c r="E54" s="166" t="str">
        <f>'将来負担比率（分子）の構造'!J$40</f>
        <v>R01</v>
      </c>
      <c r="F54" s="166"/>
      <c r="G54" s="166"/>
      <c r="H54" s="166" t="str">
        <f>'将来負担比率（分子）の構造'!K$40</f>
        <v>R02</v>
      </c>
      <c r="I54" s="166"/>
      <c r="J54" s="166"/>
      <c r="K54" s="166" t="str">
        <f>'将来負担比率（分子）の構造'!L$40</f>
        <v>R03</v>
      </c>
      <c r="L54" s="166"/>
      <c r="M54" s="166"/>
      <c r="N54" s="166" t="str">
        <f>'将来負担比率（分子）の構造'!M$40</f>
        <v>R04</v>
      </c>
      <c r="O54" s="166"/>
      <c r="P54" s="166"/>
    </row>
    <row r="55" spans="1:16" x14ac:dyDescent="0.2">
      <c r="A55" s="166"/>
      <c r="B55" s="166" t="s">
        <v>75</v>
      </c>
      <c r="C55" s="166"/>
      <c r="D55" s="166" t="s">
        <v>76</v>
      </c>
      <c r="E55" s="166" t="s">
        <v>75</v>
      </c>
      <c r="F55" s="166"/>
      <c r="G55" s="166" t="s">
        <v>76</v>
      </c>
      <c r="H55" s="166" t="s">
        <v>75</v>
      </c>
      <c r="I55" s="166"/>
      <c r="J55" s="166" t="s">
        <v>76</v>
      </c>
      <c r="K55" s="166" t="s">
        <v>75</v>
      </c>
      <c r="L55" s="166"/>
      <c r="M55" s="166" t="s">
        <v>76</v>
      </c>
      <c r="N55" s="166" t="s">
        <v>75</v>
      </c>
      <c r="O55" s="166"/>
      <c r="P55" s="166" t="s">
        <v>76</v>
      </c>
    </row>
    <row r="56" spans="1:16" x14ac:dyDescent="0.2">
      <c r="A56" s="166" t="s">
        <v>45</v>
      </c>
      <c r="B56" s="166"/>
      <c r="C56" s="166"/>
      <c r="D56" s="166">
        <f>'将来負担比率（分子）の構造'!I$52</f>
        <v>22095</v>
      </c>
      <c r="E56" s="166"/>
      <c r="F56" s="166"/>
      <c r="G56" s="166">
        <f>'将来負担比率（分子）の構造'!J$52</f>
        <v>21320</v>
      </c>
      <c r="H56" s="166"/>
      <c r="I56" s="166"/>
      <c r="J56" s="166">
        <f>'将来負担比率（分子）の構造'!K$52</f>
        <v>20979</v>
      </c>
      <c r="K56" s="166"/>
      <c r="L56" s="166"/>
      <c r="M56" s="166">
        <f>'将来負担比率（分子）の構造'!L$52</f>
        <v>20210</v>
      </c>
      <c r="N56" s="166"/>
      <c r="O56" s="166"/>
      <c r="P56" s="166">
        <f>'将来負担比率（分子）の構造'!M$52</f>
        <v>19977</v>
      </c>
    </row>
    <row r="57" spans="1:16" x14ac:dyDescent="0.2">
      <c r="A57" s="166" t="s">
        <v>44</v>
      </c>
      <c r="B57" s="166"/>
      <c r="C57" s="166"/>
      <c r="D57" s="166">
        <f>'将来負担比率（分子）の構造'!I$51</f>
        <v>189</v>
      </c>
      <c r="E57" s="166"/>
      <c r="F57" s="166"/>
      <c r="G57" s="166">
        <f>'将来負担比率（分子）の構造'!J$51</f>
        <v>153</v>
      </c>
      <c r="H57" s="166"/>
      <c r="I57" s="166"/>
      <c r="J57" s="166">
        <f>'将来負担比率（分子）の構造'!K$51</f>
        <v>113</v>
      </c>
      <c r="K57" s="166"/>
      <c r="L57" s="166"/>
      <c r="M57" s="166">
        <f>'将来負担比率（分子）の構造'!L$51</f>
        <v>100</v>
      </c>
      <c r="N57" s="166"/>
      <c r="O57" s="166"/>
      <c r="P57" s="166">
        <f>'将来負担比率（分子）の構造'!M$51</f>
        <v>100</v>
      </c>
    </row>
    <row r="58" spans="1:16" x14ac:dyDescent="0.2">
      <c r="A58" s="166" t="s">
        <v>43</v>
      </c>
      <c r="B58" s="166"/>
      <c r="C58" s="166"/>
      <c r="D58" s="166">
        <f>'将来負担比率（分子）の構造'!I$50</f>
        <v>4499</v>
      </c>
      <c r="E58" s="166"/>
      <c r="F58" s="166"/>
      <c r="G58" s="166">
        <f>'将来負担比率（分子）の構造'!J$50</f>
        <v>5347</v>
      </c>
      <c r="H58" s="166"/>
      <c r="I58" s="166"/>
      <c r="J58" s="166">
        <f>'将来負担比率（分子）の構造'!K$50</f>
        <v>4909</v>
      </c>
      <c r="K58" s="166"/>
      <c r="L58" s="166"/>
      <c r="M58" s="166">
        <f>'将来負担比率（分子）の構造'!L$50</f>
        <v>6117</v>
      </c>
      <c r="N58" s="166"/>
      <c r="O58" s="166"/>
      <c r="P58" s="166">
        <f>'将来負担比率（分子）の構造'!M$50</f>
        <v>6313</v>
      </c>
    </row>
    <row r="59" spans="1:16" x14ac:dyDescent="0.2">
      <c r="A59" s="166" t="s">
        <v>41</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40</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38</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37</v>
      </c>
      <c r="B62" s="166" t="str">
        <f>'将来負担比率（分子）の構造'!I$45</f>
        <v>-</v>
      </c>
      <c r="C62" s="166"/>
      <c r="D62" s="166"/>
      <c r="E62" s="166" t="str">
        <f>'将来負担比率（分子）の構造'!J$45</f>
        <v>-</v>
      </c>
      <c r="F62" s="166"/>
      <c r="G62" s="166"/>
      <c r="H62" s="166" t="str">
        <f>'将来負担比率（分子）の構造'!K$45</f>
        <v>-</v>
      </c>
      <c r="I62" s="166"/>
      <c r="J62" s="166"/>
      <c r="K62" s="166" t="str">
        <f>'将来負担比率（分子）の構造'!L$45</f>
        <v>-</v>
      </c>
      <c r="L62" s="166"/>
      <c r="M62" s="166"/>
      <c r="N62" s="166">
        <f>'将来負担比率（分子）の構造'!M$45</f>
        <v>107</v>
      </c>
      <c r="O62" s="166"/>
      <c r="P62" s="166"/>
    </row>
    <row r="63" spans="1:16" x14ac:dyDescent="0.2">
      <c r="A63" s="166" t="s">
        <v>36</v>
      </c>
      <c r="B63" s="166">
        <f>'将来負担比率（分子）の構造'!I$44</f>
        <v>715</v>
      </c>
      <c r="C63" s="166"/>
      <c r="D63" s="166"/>
      <c r="E63" s="166">
        <f>'将来負担比率（分子）の構造'!J$44</f>
        <v>550</v>
      </c>
      <c r="F63" s="166"/>
      <c r="G63" s="166"/>
      <c r="H63" s="166">
        <f>'将来負担比率（分子）の構造'!K$44</f>
        <v>481</v>
      </c>
      <c r="I63" s="166"/>
      <c r="J63" s="166"/>
      <c r="K63" s="166">
        <f>'将来負担比率（分子）の構造'!L$44</f>
        <v>465</v>
      </c>
      <c r="L63" s="166"/>
      <c r="M63" s="166"/>
      <c r="N63" s="166">
        <f>'将来負担比率（分子）の構造'!M$44</f>
        <v>581</v>
      </c>
      <c r="O63" s="166"/>
      <c r="P63" s="166"/>
    </row>
    <row r="64" spans="1:16" x14ac:dyDescent="0.2">
      <c r="A64" s="166" t="s">
        <v>35</v>
      </c>
      <c r="B64" s="166">
        <f>'将来負担比率（分子）の構造'!I$43</f>
        <v>12997</v>
      </c>
      <c r="C64" s="166"/>
      <c r="D64" s="166"/>
      <c r="E64" s="166">
        <f>'将来負担比率（分子）の構造'!J$43</f>
        <v>12641</v>
      </c>
      <c r="F64" s="166"/>
      <c r="G64" s="166"/>
      <c r="H64" s="166">
        <f>'将来負担比率（分子）の構造'!K$43</f>
        <v>12401</v>
      </c>
      <c r="I64" s="166"/>
      <c r="J64" s="166"/>
      <c r="K64" s="166">
        <f>'将来負担比率（分子）の構造'!L$43</f>
        <v>12335</v>
      </c>
      <c r="L64" s="166"/>
      <c r="M64" s="166"/>
      <c r="N64" s="166">
        <f>'将来負担比率（分子）の構造'!M$43</f>
        <v>12064</v>
      </c>
      <c r="O64" s="166"/>
      <c r="P64" s="166"/>
    </row>
    <row r="65" spans="1:16" x14ac:dyDescent="0.2">
      <c r="A65" s="166" t="s">
        <v>34</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33</v>
      </c>
      <c r="B66" s="166">
        <f>'将来負担比率（分子）の構造'!I$41</f>
        <v>18264</v>
      </c>
      <c r="C66" s="166"/>
      <c r="D66" s="166"/>
      <c r="E66" s="166">
        <f>'将来負担比率（分子）の構造'!J$41</f>
        <v>17644</v>
      </c>
      <c r="F66" s="166"/>
      <c r="G66" s="166"/>
      <c r="H66" s="166">
        <f>'将来負担比率（分子）の構造'!K$41</f>
        <v>17267</v>
      </c>
      <c r="I66" s="166"/>
      <c r="J66" s="166"/>
      <c r="K66" s="166">
        <f>'将来負担比率（分子）の構造'!L$41</f>
        <v>16504</v>
      </c>
      <c r="L66" s="166"/>
      <c r="M66" s="166"/>
      <c r="N66" s="166">
        <f>'将来負担比率（分子）の構造'!M$41</f>
        <v>16478</v>
      </c>
      <c r="O66" s="166"/>
      <c r="P66" s="166"/>
    </row>
    <row r="67" spans="1:16" x14ac:dyDescent="0.2">
      <c r="A67" s="166" t="s">
        <v>77</v>
      </c>
      <c r="B67" s="166" t="e">
        <f>NA()</f>
        <v>#N/A</v>
      </c>
      <c r="C67" s="166">
        <f>IF(ISNUMBER('将来負担比率（分子）の構造'!I$53), IF('将来負担比率（分子）の構造'!I$53 &lt; 0, 0, '将来負担比率（分子）の構造'!I$53), NA())</f>
        <v>5193</v>
      </c>
      <c r="D67" s="166" t="e">
        <f>NA()</f>
        <v>#N/A</v>
      </c>
      <c r="E67" s="166" t="e">
        <f>NA()</f>
        <v>#N/A</v>
      </c>
      <c r="F67" s="166">
        <f>IF(ISNUMBER('将来負担比率（分子）の構造'!J$53), IF('将来負担比率（分子）の構造'!J$53 &lt; 0, 0, '将来負担比率（分子）の構造'!J$53), NA())</f>
        <v>4015</v>
      </c>
      <c r="G67" s="166" t="e">
        <f>NA()</f>
        <v>#N/A</v>
      </c>
      <c r="H67" s="166" t="e">
        <f>NA()</f>
        <v>#N/A</v>
      </c>
      <c r="I67" s="166">
        <f>IF(ISNUMBER('将来負担比率（分子）の構造'!K$53), IF('将来負担比率（分子）の構造'!K$53 &lt; 0, 0, '将来負担比率（分子）の構造'!K$53), NA())</f>
        <v>4147</v>
      </c>
      <c r="J67" s="166" t="e">
        <f>NA()</f>
        <v>#N/A</v>
      </c>
      <c r="K67" s="166" t="e">
        <f>NA()</f>
        <v>#N/A</v>
      </c>
      <c r="L67" s="166">
        <f>IF(ISNUMBER('将来負担比率（分子）の構造'!L$53), IF('将来負担比率（分子）の構造'!L$53 &lt; 0, 0, '将来負担比率（分子）の構造'!L$53), NA())</f>
        <v>2877</v>
      </c>
      <c r="M67" s="166" t="e">
        <f>NA()</f>
        <v>#N/A</v>
      </c>
      <c r="N67" s="166" t="e">
        <f>NA()</f>
        <v>#N/A</v>
      </c>
      <c r="O67" s="166">
        <f>IF(ISNUMBER('将来負担比率（分子）の構造'!M$53), IF('将来負担比率（分子）の構造'!M$53 &lt; 0, 0, '将来負担比率（分子）の構造'!M$53), NA())</f>
        <v>2841</v>
      </c>
      <c r="P67" s="166" t="e">
        <f>NA()</f>
        <v>#N/A</v>
      </c>
    </row>
    <row r="70" spans="1:16" x14ac:dyDescent="0.2">
      <c r="A70" s="168" t="s">
        <v>78</v>
      </c>
      <c r="B70" s="168"/>
      <c r="C70" s="168"/>
      <c r="D70" s="168"/>
      <c r="E70" s="168"/>
      <c r="F70" s="168"/>
    </row>
    <row r="71" spans="1:16" x14ac:dyDescent="0.2">
      <c r="A71" s="169"/>
      <c r="B71" s="169" t="str">
        <f>基金残高に係る経年分析!F54</f>
        <v>R02</v>
      </c>
      <c r="C71" s="169" t="str">
        <f>基金残高に係る経年分析!G54</f>
        <v>R03</v>
      </c>
      <c r="D71" s="169" t="str">
        <f>基金残高に係る経年分析!H54</f>
        <v>R04</v>
      </c>
    </row>
    <row r="72" spans="1:16" x14ac:dyDescent="0.2">
      <c r="A72" s="169" t="s">
        <v>79</v>
      </c>
      <c r="B72" s="170">
        <f>基金残高に係る経年分析!F55</f>
        <v>1167</v>
      </c>
      <c r="C72" s="170">
        <f>基金残高に係る経年分析!G55</f>
        <v>2149</v>
      </c>
      <c r="D72" s="170">
        <f>基金残高に係る経年分析!H55</f>
        <v>2752</v>
      </c>
    </row>
    <row r="73" spans="1:16" x14ac:dyDescent="0.2">
      <c r="A73" s="169" t="s">
        <v>80</v>
      </c>
      <c r="B73" s="170">
        <f>基金残高に係る経年分析!F56</f>
        <v>731</v>
      </c>
      <c r="C73" s="170">
        <f>基金残高に係る経年分析!G56</f>
        <v>894</v>
      </c>
      <c r="D73" s="170">
        <f>基金残高に係る経年分析!H56</f>
        <v>528</v>
      </c>
    </row>
    <row r="74" spans="1:16" x14ac:dyDescent="0.2">
      <c r="A74" s="169" t="s">
        <v>81</v>
      </c>
      <c r="B74" s="170">
        <f>基金残高に係る経年分析!F57</f>
        <v>1905</v>
      </c>
      <c r="C74" s="170">
        <f>基金残高に係る経年分析!G57</f>
        <v>1938</v>
      </c>
      <c r="D74" s="170">
        <f>基金残高に係る経年分析!H57</f>
        <v>2517</v>
      </c>
    </row>
  </sheetData>
  <sheetProtection algorithmName="SHA-512" hashValue="OOWeePylr79KHR2Grf7EiXud/hSdZu+dEJL1ZnV1hEG5OhvL0HcrolyhAt15Emg3TCmHAO5VF7BKj+dFw4Q/5g==" saltValue="5hln48A7HE+iUs7+TamoG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那須 英昭</cp:lastModifiedBy>
  <cp:lastPrinted>2024-03-18T05:22:54Z</cp:lastPrinted>
  <dcterms:created xsi:type="dcterms:W3CDTF">2024-03-14T02:41:49Z</dcterms:created>
  <dcterms:modified xsi:type="dcterms:W3CDTF">2024-09-26T06:17:07Z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2024-09-26T06:17:07Z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546c7fc2-96eb-4b78-b034-084a11bf0450</vt:lpwstr>
  </property>
  <property fmtid="{D5CDD505-2E9C-101B-9397-08002B2CF9AE}" pid="8" name="MSIP_Label_defa4170-0d19-0005-0004-bc88714345d2_ContentBits">
    <vt:lpwstr>0</vt:lpwstr>
  </property>
</Properties>
</file>