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F7486D3D-73AC-49AA-B14C-29074F069B91}" xr6:coauthVersionLast="47" xr6:coauthVersionMax="47" xr10:uidLastSave="{00000000-0000-0000-0000-000000000000}"/>
  <bookViews>
    <workbookView xWindow="-27345" yWindow="1290" windowWidth="23250" windowHeight="12720" xr2:uid="{00000000-000D-0000-FFFF-FFFF00000000}"/>
  </bookViews>
  <sheets>
    <sheet name="総括表" sheetId="10" r:id="rId1"/>
    <sheet name="普通会計の状況" sheetId="11" r:id="rId2"/>
    <sheet name="各会計、関係団体の財政状況及び健全化判断比率" sheetId="12" r:id="rId3"/>
    <sheet name="財政比較分析表 " sheetId="28" r:id="rId4"/>
    <sheet name="経常経費分析表（経常収支比率の分析）" sheetId="19" r:id="rId5"/>
    <sheet name="経常経費分析表（人件費・公債費・普通建設事業費の分析）" sheetId="20" r:id="rId6"/>
    <sheet name="性質別歳出決算分析表（住民一人当たりのコスト）" sheetId="21" r:id="rId7"/>
    <sheet name="目的別歳出決算分析表（住民一人当たりのコスト）" sheetId="22" r:id="rId8"/>
    <sheet name="実質収支比率等に係る経年分析" sheetId="23" r:id="rId9"/>
    <sheet name="連結実質赤字比率に係る赤字・黒字の構成分析" sheetId="24" r:id="rId10"/>
    <sheet name="実質公債費比率（分子）の構造" sheetId="25" r:id="rId11"/>
    <sheet name="将来負担比率（分子）の構造" sheetId="26" r:id="rId12"/>
    <sheet name="基金残高に係る経年分析" sheetId="27" r:id="rId13"/>
    <sheet name="公会計指標分析・財政指標組合せ分析表" sheetId="29" r:id="rId14"/>
    <sheet name="施設類型別ストック情報分析表①" sheetId="30" r:id="rId15"/>
    <sheet name="施設類型別ストック情報分析表②" sheetId="31" r:id="rId16"/>
    <sheet name="データシート" sheetId="9" state="hidden"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<sst xmlns="http://schemas.openxmlformats.org/spreadsheetml/2006/main" count="1130" uniqueCount="616">
  <si>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</si>
  <si>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</si>
  <si>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</si>
  <si>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</si>
  <si>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</si>
  <si>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</si>
  <si>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</si>
  <si>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</si>
  <si>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</si>
  <si>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</si>
  <si>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</si>
  <si>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</si>
  <si>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</si>
  <si>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</si>
  <si>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</si>
  <si>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</si>
  <si>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</si>
  <si>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</si>
  <si>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</si>
  <si>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</si>
  <si>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</si>
  <si>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</si>
  <si>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</si>
  <si>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</si>
  <si>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</si>
  <si>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</si>
  <si>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</si>
  <si>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</si>
  <si>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</si>
  <si>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</si>
  <si>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</si>
  <si>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</si>
  <si>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</si>
  <si>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</si>
  <si>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</si>
  <si>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</si>
  <si>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</si>
  <si>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</si>
  <si>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</si>
  <si>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</si>
  <si>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</si>
  <si>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</si>
  <si>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</si>
  <si>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</si>
  <si>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</si>
  <si>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</si>
  <si>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</si>
  <si>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</si>
  <si>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</si>
  <si>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</si>
  <si>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</si>
  <si>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</si>
  <si>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</si>
  <si>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</si>
  <si>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</si>
  <si>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</si>
  <si>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</si>
  <si>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</si>
  <si>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</si>
  <si>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</si>
  <si>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</si>
  <si>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</si>
  <si>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</si>
  <si>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</si>
  <si>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</si>
  <si>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</si>
  <si>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</si>
  <si>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</si>
  <si>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</si>
  <si>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</si>
  <si>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</si>
  <si>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</si>
  <si>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</si>
  <si>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</si>
  <si>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</si>
  <si>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</si>
  <si>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</si>
  <si>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</si>
  <si>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</si>
  <si>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</si>
  <si>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</si>
  <si>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</si>
  <si>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</si>
  <si>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</si>
  <si>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</si>
  <si>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</si>
  <si>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</si>
  <si>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</si>
  <si>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</si>
  <si>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</si>
  <si>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</si>
  <si>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</si>
  <si>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</si>
  <si>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</si>
  <si>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</si>
  <si>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</si>
  <si>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</si>
  <si>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</si>
  <si>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</si>
  <si>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</si>
  <si>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</si>
  <si>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</si>
  <si>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</si>
  <si>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</si>
  <si>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</si>
  <si>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</si>
  <si>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</si>
  <si>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</si>
  <si>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</si>
  <si>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</si>
  <si>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</si>
  <si>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</si>
  <si>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</si>
  <si>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</si>
  <si>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</si>
  <si>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</si>
  <si>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</si>
  <si>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</si>
  <si>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</si>
  <si>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</si>
  <si>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</si>
  <si>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</si>
  <si>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</si>
  <si>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</si>
  <si>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</si>
  <si>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</si>
  <si>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</si>
  <si>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</si>
  <si>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</si>
  <si>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</si>
  <si>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</si>
  <si>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</si>
  <si>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</si>
  <si>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</si>
  <si>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</si>
  <si>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</si>
  <si>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</si>
  <si>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</si>
  <si>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</si>
  <si>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</si>
  <si>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</si>
  <si>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</si>
  <si>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</si>
  <si>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</si>
  <si>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</si>
  <si>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</si>
  <si>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</si>
  <si>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</si>
  <si>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</si>
  <si>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</si>
  <si>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</si>
  <si>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</si>
  <si>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</si>
  <si>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</si>
  <si>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</si>
  <si>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</si>
  <si>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</si>
  <si>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</si>
  <si>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</si>
  <si>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</si>
  <si>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</si>
  <si>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</si>
  <si>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</si>
  <si>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</si>
  <si>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</si>
  <si>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</si>
  <si>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</si>
  <si>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</si>
  <si>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</si>
  <si>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</si>
  <si>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</si>
  <si>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</si>
  <si>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</si>
  <si>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</si>
  <si>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</si>
  <si>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</si>
  <si>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</si>
  <si>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</si>
  <si>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</si>
  <si>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</si>
  <si>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</si>
  <si>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</si>
  <si>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</si>
  <si>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</si>
  <si>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</si>
  <si>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</si>
  <si>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</si>
  <si>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</si>
  <si>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</si>
  <si>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</si>
  <si>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</si>
  <si>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</si>
  <si>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</si>
  <si>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</si>
  <si>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</si>
  <si>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</si>
  <si>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</si>
  <si>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</si>
  <si>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</si>
  <si>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</si>
  <si>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</si>
  <si>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</si>
  <si>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</si>
  <si>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</si>
  <si>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</si>
  <si>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</si>
  <si>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</si>
  <si>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</si>
  <si>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</si>
  <si>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</si>
  <si>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</si>
  <si>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</si>
  <si>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</si>
  <si>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</si>
  <si>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</si>
  <si>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岐阜県本巣市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</si>
  <si>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</si>
  <si>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</si>
  <si>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</si>
  <si>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</si>
  <si>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</si>
  <si>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</si>
  <si>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</si>
  <si>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</si>
  <si>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</si>
  <si>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</si>
  <si>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</si>
  <si>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</si>
  <si>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</si>
  <si>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</si>
  <si>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</si>
  <si>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</si>
  <si>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</si>
  <si>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</si>
  <si>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</si>
  <si>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</si>
  <si>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</si>
  <si>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</si>
  <si>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</si>
  <si>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</si>
  <si>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</si>
  <si>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</si>
  <si>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</si>
  <si>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</si>
  <si>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</si>
  <si>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</si>
  <si>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</si>
  <si>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</si>
  <si>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</si>
  <si>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</si>
  <si>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</si>
  <si>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</si>
  <si>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</si>
  <si>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</si>
  <si>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</si>
  <si>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</si>
  <si>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</si>
  <si>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</si>
  <si>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</si>
  <si>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</si>
  <si>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</si>
  <si>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</si>
  <si>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</si>
  <si>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</si>
  <si>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</si>
  <si>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</si>
  <si>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</si>
  <si>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</si>
  <si>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</si>
  <si>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</si>
  <si>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</si>
  <si>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</si>
  <si>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</si>
  <si>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</si>
  <si>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</si>
  <si>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</si>
  <si>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</si>
  <si>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</si>
  <si>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</si>
  <si>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</si>
  <si>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</si>
  <si>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</si>
  <si>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</si>
  <si>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</si>
  <si>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</si>
  <si>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</si>
  <si>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</si>
  <si>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</si>
  <si>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</si>
  <si>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</si>
  <si>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</si>
  <si>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</si>
  <si>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</si>
  <si>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</si>
  <si>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</si>
  <si>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</si>
  <si>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</si>
  <si>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</si>
  <si>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</si>
  <si>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</si>
  <si>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</si>
  <si>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</si>
  <si>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</si>
  <si>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</si>
  <si>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</si>
  <si>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</si>
  <si>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</si>
  <si>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</si>
  <si>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</si>
  <si>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</si>
  <si>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</si>
  <si>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</si>
  <si>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</si>
  <si>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</si>
  <si>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</si>
  <si>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</si>
  <si>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</si>
  <si>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</si>
  <si>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</si>
  <si>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</si>
  <si>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</si>
  <si>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</si>
  <si>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</si>
  <si>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</si>
  <si>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</si>
  <si>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</si>
  <si>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</si>
  <si>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</si>
  <si>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</si>
  <si>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</si>
  <si>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</si>
  <si>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</si>
  <si>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</si>
  <si>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</si>
  <si>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</si>
  <si>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</si>
  <si>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</si>
  <si>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</si>
  <si>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</si>
  <si>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</si>
  <si>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</si>
  <si>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</si>
  <si>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</si>
  <si>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</si>
  <si>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</si>
  <si>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</si>
  <si>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</si>
  <si>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</si>
  <si>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</si>
  <si>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</si>
  <si>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</si>
  <si>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</si>
  <si>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</si>
  <si>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</si>
  <si>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</si>
  <si>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</si>
  <si>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</si>
  <si>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</si>
  <si>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</si>
  <si>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</si>
  <si>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</si>
  <si>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</si>
  <si>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</si>
  <si>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</si>
  <si>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</si>
  <si>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</si>
  <si>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</si>
  <si>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</si>
  <si>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岐阜県本巣市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</si>
  <si>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</si>
  <si>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</si>
  <si>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</si>
  <si>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</si>
  <si>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</si>
  <si>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</si>
  <si>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</si>
  <si>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</si>
  <si>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</si>
  <si>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</si>
  <si>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</si>
  <si>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</si>
  <si>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</si>
  <si>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</si>
  <si>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</si>
  <si>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</si>
  <si>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</si>
  <si>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</si>
  <si>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</si>
  <si>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</si>
  <si>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</si>
  <si>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</si>
  <si>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</si>
  <si>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</si>
  <si>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</si>
  <si>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</si>
  <si>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</si>
  <si>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</si>
  <si>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</si>
  <si>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</si>
  <si>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</si>
  <si>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</si>
  <si>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</si>
  <si>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</si>
  <si>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</si>
  <si>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</si>
  <si>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</si>
  <si>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</si>
  <si>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</si>
  <si>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</si>
  <si>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</si>
  <si>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</si>
  <si>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</si>
  <si>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企業用地造成事業特別会計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</si>
  <si>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</si>
  <si>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</si>
  <si>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</si>
  <si>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</si>
  <si>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</si>
  <si>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</si>
  <si>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</si>
  <si>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</si>
  <si>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</si>
  <si>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</si>
  <si>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</si>
  <si>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</si>
  <si>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</si>
  <si>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</si>
  <si>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</si>
  <si>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</si>
  <si>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</si>
  <si>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</si>
  <si>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</si>
  <si>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</si>
  <si>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</si>
  <si>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</si>
  <si>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</si>
  <si>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</si>
  <si>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</si>
  <si>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</si>
  <si>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</si>
  <si>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</si>
  <si>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</si>
  <si>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</si>
  <si>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</si>
  <si>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</si>
  <si>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</si>
  <si>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</si>
  <si>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</si>
  <si>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</si>
  <si>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</si>
  <si>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</si>
  <si>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</si>
  <si>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</si>
  <si>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</si>
  <si>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</si>
  <si>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</si>
  <si>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</si>
  <si>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</si>
  <si>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</si>
  <si>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</si>
  <si>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</si>
  <si>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</si>
  <si>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</si>
  <si>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</si>
  <si>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</si>
  <si>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</si>
  <si>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</si>
  <si>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</si>
  <si>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</si>
  <si>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</si>
  <si>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</si>
  <si>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</si>
  <si>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</si>
  <si>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</si>
  <si>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</si>
  <si>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</si>
  <si>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</si>
  <si>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</si>
  <si>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</si>
  <si>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</si>
  <si>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</si>
  <si>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</si>
  <si>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</si>
  <si>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</si>
  <si>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</si>
  <si>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</si>
  <si>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</si>
  <si>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</si>
  <si>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</si>
  <si>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</si>
  <si>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</si>
  <si>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</si>
  <si>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</si>
  <si>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</si>
  <si>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</si>
  <si>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</si>
  <si>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</si>
  <si>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</si>
  <si>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</si>
  <si>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</si>
  <si>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</si>
  <si>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</si>
  <si>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</si>
  <si>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</si>
  <si>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</si>
  <si>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</si>
  <si>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</si>
  <si>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</si>
  <si>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</si>
  <si>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</si>
  <si>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</si>
  <si>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</si>
  <si>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</si>
  <si>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</si>
  <si>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</si>
  <si>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</si>
  <si>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</si>
  <si>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</si>
  <si>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</si>
  <si>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</si>
  <si>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</si>
  <si>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</si>
  <si>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</si>
  <si>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</si>
  <si>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</si>
  <si>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</si>
  <si>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</si>
  <si>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</si>
  <si>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</si>
  <si>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</si>
  <si>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</si>
  <si>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</si>
  <si>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</si>
  <si>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</si>
  <si>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</si>
  <si>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</si>
  <si>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</si>
  <si>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</si>
  <si>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</si>
  <si>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</si>
  <si>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</si>
  <si>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</si>
  <si>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</si>
  <si>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</si>
  <si>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</si>
  <si>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</si>
  <si>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</si>
  <si>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</si>
  <si>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</si>
  <si>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</si>
  <si>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</si>
  <si>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</si>
  <si>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</si>
  <si>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</si>
  <si>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</si>
  <si>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</si>
  <si>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</si>
  <si>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</si>
  <si>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</si>
  <si>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</si>
  <si>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</si>
  <si>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1.83</t>
  </si>
  <si>
    <t>▲ 1.82</t>
  </si>
  <si>
    <t>▲ 3.14</t>
  </si>
  <si>
    <t>一般会計</t>
  </si>
  <si>
    <t>水道事業会計</t>
  </si>
  <si>
    <t>下水道事業会計</t>
  </si>
  <si>
    <t>国民健康保険特別会計（事業勘定）</t>
  </si>
  <si>
    <t>農業集落排水事業特別会計</t>
  </si>
  <si>
    <t>後期高齢者医療特別会計</t>
  </si>
  <si>
    <t>国民健康保険特別会計（施設勘定）</t>
  </si>
  <si>
    <t>企業用地造成事業特別会計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</si>
  <si>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</si>
  <si>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</si>
  <si>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</si>
  <si>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</si>
  <si>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</si>
  <si>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</si>
  <si>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</si>
  <si>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</si>
  <si>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基金から繰入（929百万円）</t>
    <rPh sb="0" eb="2">
      <t>キキン</t>
    </rPh>
    <rPh sb="4" eb="6">
      <t>クリイレ</t>
    </rPh>
    <rPh sb="10" eb="11">
      <t>ヒャク</t>
    </rPh>
    <rPh sb="11" eb="13">
      <t>マンエン</t>
    </rPh>
    <phoneticPr fontId="2"/>
  </si>
  <si>
    <t>-</t>
    <phoneticPr fontId="2"/>
  </si>
  <si>
    <t>基金から繰入（11百万円）</t>
    <rPh sb="0" eb="2">
      <t>キキン</t>
    </rPh>
    <rPh sb="4" eb="6">
      <t>クリイレ</t>
    </rPh>
    <rPh sb="9" eb="10">
      <t>ヒャク</t>
    </rPh>
    <rPh sb="10" eb="12">
      <t>マンエン</t>
    </rPh>
    <phoneticPr fontId="2"/>
  </si>
  <si>
    <t>樽見鉄道株式会社</t>
    <rPh sb="0" eb="4">
      <t>タルミテツドウ</t>
    </rPh>
    <rPh sb="4" eb="6">
      <t>カブシキ</t>
    </rPh>
    <rPh sb="6" eb="8">
      <t>カイシャ</t>
    </rPh>
    <phoneticPr fontId="2"/>
  </si>
  <si>
    <t>西濃環境整備組合</t>
    <rPh sb="0" eb="2">
      <t>セイノウ</t>
    </rPh>
    <rPh sb="2" eb="4">
      <t>カンキョウ</t>
    </rPh>
    <rPh sb="4" eb="6">
      <t>セイビ</t>
    </rPh>
    <rPh sb="6" eb="8">
      <t>クミアイ</t>
    </rPh>
    <phoneticPr fontId="2"/>
  </si>
  <si>
    <t>もとす広域連合（一般会計）</t>
    <rPh sb="3" eb="5">
      <t>コウイキ</t>
    </rPh>
    <rPh sb="5" eb="7">
      <t>レンゴウ</t>
    </rPh>
    <rPh sb="8" eb="10">
      <t>イッパン</t>
    </rPh>
    <rPh sb="10" eb="12">
      <t>カイケイ</t>
    </rPh>
    <phoneticPr fontId="2"/>
  </si>
  <si>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2"/>
  </si>
  <si>
    <t>もとす広域連合（介護保険特別会計）</t>
    <rPh sb="3" eb="5">
      <t>コウイキ</t>
    </rPh>
    <rPh sb="5" eb="7">
      <t>レンゴウ</t>
    </rPh>
    <rPh sb="8" eb="10">
      <t>カイゴ</t>
    </rPh>
    <rPh sb="10" eb="12">
      <t>ホケン</t>
    </rPh>
    <rPh sb="12" eb="14">
      <t>トクベツ</t>
    </rPh>
    <rPh sb="14" eb="16">
      <t>カイケイ</t>
    </rPh>
    <phoneticPr fontId="2"/>
  </si>
  <si>
    <t>岐阜県市町村会館組合</t>
    <rPh sb="0" eb="3">
      <t>ギフケン</t>
    </rPh>
    <rPh sb="3" eb="6">
      <t>シチョウソン</t>
    </rPh>
    <rPh sb="6" eb="8">
      <t>カイカン</t>
    </rPh>
    <rPh sb="8" eb="10">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</si>
  <si>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</si>
  <si>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</si>
  <si>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</si>
  <si>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</si>
  <si>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基金から繰入（115百万円）</t>
    <rPh sb="0" eb="2">
      <t>キキン</t>
    </rPh>
    <rPh sb="4" eb="6">
      <t>クリイ</t>
    </rPh>
    <rPh sb="10" eb="12">
      <t>ヒャクマン</t>
    </rPh>
    <rPh sb="12" eb="13">
      <t>エン</t>
    </rPh>
    <phoneticPr fontId="2"/>
  </si>
  <si>
    <t>-</t>
    <phoneticPr fontId="2"/>
  </si>
  <si>
    <t>-</t>
    <phoneticPr fontId="2"/>
  </si>
  <si>
    <t>基金から繰入（54百万円）</t>
    <rPh sb="0" eb="2">
      <t>キキン</t>
    </rPh>
    <rPh sb="4" eb="6">
      <t>クリイ</t>
    </rPh>
    <rPh sb="9" eb="11">
      <t>ヒャクマン</t>
    </rPh>
    <rPh sb="11" eb="12">
      <t>エン</t>
    </rPh>
    <phoneticPr fontId="2"/>
  </si>
  <si>
    <t>基金から繰入（80百万円）</t>
    <rPh sb="0" eb="2">
      <t>キキン</t>
    </rPh>
    <rPh sb="4" eb="6">
      <t>クリイ</t>
    </rPh>
    <rPh sb="9" eb="11">
      <t>ヒャクマン</t>
    </rPh>
    <rPh sb="11" eb="12">
      <t>エン</t>
    </rPh>
    <phoneticPr fontId="2"/>
  </si>
  <si>
    <t>-</t>
    <phoneticPr fontId="2"/>
  </si>
  <si>
    <t>公共施設等整備基金</t>
    <rPh sb="0" eb="2">
      <t>コウキョウ</t>
    </rPh>
    <rPh sb="2" eb="4">
      <t>シセツ</t>
    </rPh>
    <rPh sb="4" eb="5">
      <t>トウ</t>
    </rPh>
    <rPh sb="5" eb="7">
      <t>セイビ</t>
    </rPh>
    <rPh sb="7" eb="9">
      <t>キキン</t>
    </rPh>
    <phoneticPr fontId="5"/>
  </si>
  <si>
    <t>淡墨桜保護基金</t>
    <rPh sb="0" eb="3">
      <t>ウスズミザクラ</t>
    </rPh>
    <rPh sb="3" eb="5">
      <t>ホゴ</t>
    </rPh>
    <rPh sb="5" eb="7">
      <t>キキン</t>
    </rPh>
    <phoneticPr fontId="2"/>
  </si>
  <si>
    <t>樽見鉄道対策基金</t>
    <rPh sb="0" eb="8">
      <t>タルミテツドウタイサクキキン</t>
    </rPh>
    <phoneticPr fontId="2"/>
  </si>
  <si>
    <t>地域振興基金</t>
    <rPh sb="0" eb="2">
      <t>チイキ</t>
    </rPh>
    <rPh sb="2" eb="4">
      <t>シンコウ</t>
    </rPh>
    <rPh sb="4" eb="6">
      <t>キキン</t>
    </rPh>
    <phoneticPr fontId="2"/>
  </si>
  <si>
    <t>安藤基金</t>
    <rPh sb="0" eb="2">
      <t>アンドウ</t>
    </rPh>
    <rPh sb="2" eb="4">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</si>
  <si>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</si>
  <si>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</si>
  <si>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</si>
  <si>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3年度までは類似団体より低い水準にあったが、令和4年度は類似団体内平均値を上回った。令和4年度一般会計等の地方債発行収入は約36.2億円、地方債償還支出は約16.6億円であり、発行額が償還額を約19.6億円上回った。有形固定資産減価償却率は類似団体と比較して低い水準を維持しているが、このような状況を踏まえ、今後は「公共施設等総合管理計画」等に基づき、施設の統廃合や維持管理を適切に進めるとともに、地方債の新規発行額の抑制に努める。</t>
    <rPh sb="16" eb="20">
      <t>ルイジダンタイ</t>
    </rPh>
    <rPh sb="47" eb="49">
      <t>ウワマワ</t>
    </rPh>
    <rPh sb="209" eb="212">
      <t>チホウサイ</t>
    </rPh>
    <rPh sb="213" eb="218">
      <t>シンキハッコウガク</t>
    </rPh>
    <rPh sb="219" eb="221">
      <t>ヨクセイ</t>
    </rPh>
    <rPh sb="222" eb="223">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</si>
  <si>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</si>
  <si>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</si>
  <si>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</si>
  <si>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</si>
  <si>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</si>
  <si>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</si>
  <si>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t>
    </r>
    <r>
      <rPr>
        <sz val="11"/>
        <rFont val="游ゴシック"/>
        <family val="3"/>
        <charset val="128"/>
        <scheme val="minor"/>
      </rPr>
      <t>は、道路整備や公園整備、新庁舎建設に伴う地方債の増加によって令和4年度は前年度比で11.4ポイント増加し、類似団体内平均値を上回る水準に達した。一方、実質公債費比率は前年度比で0.5ポイント増加したが、引き続き類似団体と比較して低い水準を維持している。今後、過度な将来負担や公債費負担を避けるため、計画的な施設更新とそれに伴う地方債発行の抑制に努める。</t>
    </r>
    <rPh sb="8" eb="10">
      <t>ドウロ</t>
    </rPh>
    <rPh sb="10" eb="12">
      <t>セイビ</t>
    </rPh>
    <rPh sb="13" eb="17">
      <t>コウエンセイビ</t>
    </rPh>
    <rPh sb="18" eb="21">
      <t>シンチョウシャ</t>
    </rPh>
    <rPh sb="21" eb="23">
      <t>ケンセツ</t>
    </rPh>
    <rPh sb="24" eb="25">
      <t>トモナ</t>
    </rPh>
    <rPh sb="26" eb="29">
      <t>チホウサイ</t>
    </rPh>
    <rPh sb="30" eb="32">
      <t>ゾウカ</t>
    </rPh>
    <rPh sb="169" eb="172">
      <t>チホウサイ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</si>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</sst>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name val="游ゴシック"/>
      <family val="3"/>
      <charset val="128"/>
      <scheme val="minor"/>
    </font>
    <font>
      <sz val="11"/>
      <color rgb="FF000000"/>
      <name val="游ゴシック"/>
      <family val="3"/>
      <charset val="128"/>
      <scheme val="minor"/>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40"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51" xfId="16" applyFont="1" applyBorder="1" applyAlignment="1" applyProtection="1">
      <alignment horizontal="left" vertical="top" wrapText="1"/>
      <protection locked="0"/>
    </xf>
    <xf numFmtId="0" fontId="41" fillId="0" borderId="65"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6"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2"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8CDFBB8-A15B-44B8-BEA4-3B18840CDD3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85173</c:v>
                </c:pt>
                <c:pt idx="1">
                  <c:v>94081</c:v>
                </c:pt>
                <c:pt idx="2">
                  <c:v>92632</c:v>
                </c:pt>
                <c:pt idx="3">
                  <c:v>69604</c:v>
                </c:pt>
                <c:pt idx="4">
                  <c:v>68410</c:v>
                </c:pt>
              </c:numCache>
            </c:numRef>
          </c:val>
          <c:smooth val="0"/>
          <c:extLst>
            <c:ext xmlns:c16="http://schemas.microsoft.com/office/drawing/2014/chart" uri="{C3380CC4-5D6E-409C-BE32-E72D297353CC}">
              <c16:uniqueId val="{00000000-302C-4A68-981F-5C096F10A30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74270</c:v>
                </c:pt>
                <c:pt idx="1">
                  <c:v>69411</c:v>
                </c:pt>
                <c:pt idx="2">
                  <c:v>88748</c:v>
                </c:pt>
                <c:pt idx="3">
                  <c:v>97816</c:v>
                </c:pt>
                <c:pt idx="4">
                  <c:v>163688</c:v>
                </c:pt>
              </c:numCache>
            </c:numRef>
          </c:val>
          <c:smooth val="0"/>
          <c:extLst>
            <c:ext xmlns:c16="http://schemas.microsoft.com/office/drawing/2014/chart" uri="{C3380CC4-5D6E-409C-BE32-E72D297353CC}">
              <c16:uniqueId val="{00000001-302C-4A68-981F-5C096F10A3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8.2799999999999994</c:v>
                </c:pt>
                <c:pt idx="1">
                  <c:v>8.36</c:v>
                </c:pt>
                <c:pt idx="2">
                  <c:v>6.91</c:v>
                </c:pt>
                <c:pt idx="3">
                  <c:v>9.99</c:v>
                </c:pt>
                <c:pt idx="4">
                  <c:v>7.9</c:v>
                </c:pt>
              </c:numCache>
            </c:numRef>
          </c:val>
          <c:extLst>
            <c:ext xmlns:c16="http://schemas.microsoft.com/office/drawing/2014/chart" uri="{C3380CC4-5D6E-409C-BE32-E72D297353CC}">
              <c16:uniqueId val="{00000000-045C-4869-890E-5818A00DB35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36.299999999999997</c:v>
                </c:pt>
                <c:pt idx="1">
                  <c:v>34.479999999999997</c:v>
                </c:pt>
                <c:pt idx="2">
                  <c:v>32.17</c:v>
                </c:pt>
                <c:pt idx="3">
                  <c:v>35.909999999999997</c:v>
                </c:pt>
                <c:pt idx="4">
                  <c:v>36.159999999999997</c:v>
                </c:pt>
              </c:numCache>
            </c:numRef>
          </c:val>
          <c:extLst>
            <c:ext xmlns:c16="http://schemas.microsoft.com/office/drawing/2014/chart" uri="{C3380CC4-5D6E-409C-BE32-E72D297353CC}">
              <c16:uniqueId val="{00000001-045C-4869-890E-5818A00DB3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0.85</c:v>
                </c:pt>
                <c:pt idx="1">
                  <c:v>-1.83</c:v>
                </c:pt>
                <c:pt idx="2">
                  <c:v>-1.82</c:v>
                </c:pt>
                <c:pt idx="3">
                  <c:v>8.56</c:v>
                </c:pt>
                <c:pt idx="4">
                  <c:v>-3.14</c:v>
                </c:pt>
              </c:numCache>
            </c:numRef>
          </c:val>
          <c:smooth val="0"/>
          <c:extLst>
            <c:ext xmlns:c16="http://schemas.microsoft.com/office/drawing/2014/chart" uri="{C3380CC4-5D6E-409C-BE32-E72D297353CC}">
              <c16:uniqueId val="{00000002-045C-4869-890E-5818A00DB3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0.12</c:v>
                </c:pt>
                <c:pt idx="2">
                  <c:v>#N/A</c:v>
                </c:pt>
                <c:pt idx="3">
                  <c:v>0.47</c:v>
                </c:pt>
                <c:pt idx="4">
                  <c:v>0</c:v>
                </c:pt>
                <c:pt idx="5">
                  <c:v>0</c:v>
                </c:pt>
                <c:pt idx="6">
                  <c:v>0</c:v>
                </c:pt>
                <c:pt idx="7">
                  <c:v>0</c:v>
                </c:pt>
                <c:pt idx="8">
                  <c:v>0</c:v>
                </c:pt>
                <c:pt idx="9">
                  <c:v>0</c:v>
                </c:pt>
              </c:numCache>
            </c:numRef>
          </c:val>
          <c:extLst>
            <c:ext xmlns:c16="http://schemas.microsoft.com/office/drawing/2014/chart" uri="{C3380CC4-5D6E-409C-BE32-E72D297353CC}">
              <c16:uniqueId val="{00000000-F20D-48B9-8AE6-2C710444AAF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0D-48B9-8AE6-2C710444AAFB}"/>
            </c:ext>
          </c:extLst>
        </c:ser>
        <c:ser>
          <c:idx val="2"/>
          <c:order val="2"/>
          <c:tx>
            <c:strRef>
              <c:f>[1]データシート!$A$29</c:f>
              <c:strCache>
                <c:ptCount val="1"/>
                <c:pt idx="0">
                  <c:v>企業用地造成事業特別会計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20D-48B9-8AE6-2C710444AAFB}"/>
            </c:ext>
          </c:extLst>
        </c:ser>
        <c:ser>
          <c:idx val="3"/>
          <c:order val="3"/>
          <c:tx>
            <c:strRef>
              <c:f>[1]データシート!$A$30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0.1</c:v>
                </c:pt>
                <c:pt idx="2">
                  <c:v>#N/A</c:v>
                </c:pt>
                <c:pt idx="3">
                  <c:v>7.0000000000000007E-2</c:v>
                </c:pt>
                <c:pt idx="4">
                  <c:v>#N/A</c:v>
                </c:pt>
                <c:pt idx="5">
                  <c:v>0.1</c:v>
                </c:pt>
                <c:pt idx="6">
                  <c:v>#N/A</c:v>
                </c:pt>
                <c:pt idx="7">
                  <c:v>0.12</c:v>
                </c:pt>
                <c:pt idx="8">
                  <c:v>#N/A</c:v>
                </c:pt>
                <c:pt idx="9">
                  <c:v>0.03</c:v>
                </c:pt>
              </c:numCache>
            </c:numRef>
          </c:val>
          <c:extLst>
            <c:ext xmlns:c16="http://schemas.microsoft.com/office/drawing/2014/chart" uri="{C3380CC4-5D6E-409C-BE32-E72D297353CC}">
              <c16:uniqueId val="{00000003-F20D-48B9-8AE6-2C710444AAFB}"/>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0.03</c:v>
                </c:pt>
                <c:pt idx="2">
                  <c:v>#N/A</c:v>
                </c:pt>
                <c:pt idx="3">
                  <c:v>0.04</c:v>
                </c:pt>
                <c:pt idx="4">
                  <c:v>#N/A</c:v>
                </c:pt>
                <c:pt idx="5">
                  <c:v>0.03</c:v>
                </c:pt>
                <c:pt idx="6">
                  <c:v>#N/A</c:v>
                </c:pt>
                <c:pt idx="7">
                  <c:v>0.01</c:v>
                </c:pt>
                <c:pt idx="8">
                  <c:v>#N/A</c:v>
                </c:pt>
                <c:pt idx="9">
                  <c:v>0.04</c:v>
                </c:pt>
              </c:numCache>
            </c:numRef>
          </c:val>
          <c:extLst>
            <c:ext xmlns:c16="http://schemas.microsoft.com/office/drawing/2014/chart" uri="{C3380CC4-5D6E-409C-BE32-E72D297353CC}">
              <c16:uniqueId val="{00000004-F20D-48B9-8AE6-2C710444AAFB}"/>
            </c:ext>
          </c:extLst>
        </c:ser>
        <c:ser>
          <c:idx val="5"/>
          <c:order val="5"/>
          <c:tx>
            <c:strRef>
              <c:f>[1]データシート!$A$32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0.22</c:v>
                </c:pt>
                <c:pt idx="2">
                  <c:v>#N/A</c:v>
                </c:pt>
                <c:pt idx="3">
                  <c:v>0.2</c:v>
                </c:pt>
                <c:pt idx="4">
                  <c:v>#N/A</c:v>
                </c:pt>
                <c:pt idx="5">
                  <c:v>0.27</c:v>
                </c:pt>
                <c:pt idx="6">
                  <c:v>#N/A</c:v>
                </c:pt>
                <c:pt idx="7">
                  <c:v>0.15</c:v>
                </c:pt>
                <c:pt idx="8">
                  <c:v>#N/A</c:v>
                </c:pt>
                <c:pt idx="9">
                  <c:v>0.2</c:v>
                </c:pt>
              </c:numCache>
            </c:numRef>
          </c:val>
          <c:extLst>
            <c:ext xmlns:c16="http://schemas.microsoft.com/office/drawing/2014/chart" uri="{C3380CC4-5D6E-409C-BE32-E72D297353CC}">
              <c16:uniqueId val="{00000005-F20D-48B9-8AE6-2C710444AAFB}"/>
            </c:ext>
          </c:extLst>
        </c:ser>
        <c:ser>
          <c:idx val="6"/>
          <c:order val="6"/>
          <c:tx>
            <c:strRef>
              <c:f>[1]データシート!$A$33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1.31</c:v>
                </c:pt>
                <c:pt idx="2">
                  <c:v>#N/A</c:v>
                </c:pt>
                <c:pt idx="3">
                  <c:v>1</c:v>
                </c:pt>
                <c:pt idx="4">
                  <c:v>#N/A</c:v>
                </c:pt>
                <c:pt idx="5">
                  <c:v>1.07</c:v>
                </c:pt>
                <c:pt idx="6">
                  <c:v>#N/A</c:v>
                </c:pt>
                <c:pt idx="7">
                  <c:v>1.4</c:v>
                </c:pt>
                <c:pt idx="8">
                  <c:v>#N/A</c:v>
                </c:pt>
                <c:pt idx="9">
                  <c:v>0.92</c:v>
                </c:pt>
              </c:numCache>
            </c:numRef>
          </c:val>
          <c:extLst>
            <c:ext xmlns:c16="http://schemas.microsoft.com/office/drawing/2014/chart" uri="{C3380CC4-5D6E-409C-BE32-E72D297353CC}">
              <c16:uniqueId val="{00000006-F20D-48B9-8AE6-2C710444AAFB}"/>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0</c:v>
                </c:pt>
                <c:pt idx="1">
                  <c:v>0</c:v>
                </c:pt>
                <c:pt idx="2">
                  <c:v>0</c:v>
                </c:pt>
                <c:pt idx="3">
                  <c:v>0</c:v>
                </c:pt>
                <c:pt idx="4">
                  <c:v>#N/A</c:v>
                </c:pt>
                <c:pt idx="5">
                  <c:v>0.61</c:v>
                </c:pt>
                <c:pt idx="6">
                  <c:v>#N/A</c:v>
                </c:pt>
                <c:pt idx="7">
                  <c:v>0.92</c:v>
                </c:pt>
                <c:pt idx="8">
                  <c:v>#N/A</c:v>
                </c:pt>
                <c:pt idx="9">
                  <c:v>1.1499999999999999</c:v>
                </c:pt>
              </c:numCache>
            </c:numRef>
          </c:val>
          <c:extLst>
            <c:ext xmlns:c16="http://schemas.microsoft.com/office/drawing/2014/chart" uri="{C3380CC4-5D6E-409C-BE32-E72D297353CC}">
              <c16:uniqueId val="{00000007-F20D-48B9-8AE6-2C710444AAFB}"/>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7.74</c:v>
                </c:pt>
                <c:pt idx="2">
                  <c:v>#N/A</c:v>
                </c:pt>
                <c:pt idx="3">
                  <c:v>7.52</c:v>
                </c:pt>
                <c:pt idx="4">
                  <c:v>#N/A</c:v>
                </c:pt>
                <c:pt idx="5">
                  <c:v>6.74</c:v>
                </c:pt>
                <c:pt idx="6">
                  <c:v>#N/A</c:v>
                </c:pt>
                <c:pt idx="7">
                  <c:v>6.01</c:v>
                </c:pt>
                <c:pt idx="8">
                  <c:v>#N/A</c:v>
                </c:pt>
                <c:pt idx="9">
                  <c:v>3.81</c:v>
                </c:pt>
              </c:numCache>
            </c:numRef>
          </c:val>
          <c:extLst>
            <c:ext xmlns:c16="http://schemas.microsoft.com/office/drawing/2014/chart" uri="{C3380CC4-5D6E-409C-BE32-E72D297353CC}">
              <c16:uniqueId val="{00000008-F20D-48B9-8AE6-2C710444AAF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8.27</c:v>
                </c:pt>
                <c:pt idx="2">
                  <c:v>#N/A</c:v>
                </c:pt>
                <c:pt idx="3">
                  <c:v>8.35</c:v>
                </c:pt>
                <c:pt idx="4">
                  <c:v>#N/A</c:v>
                </c:pt>
                <c:pt idx="5">
                  <c:v>6.9</c:v>
                </c:pt>
                <c:pt idx="6">
                  <c:v>#N/A</c:v>
                </c:pt>
                <c:pt idx="7">
                  <c:v>9.98</c:v>
                </c:pt>
                <c:pt idx="8">
                  <c:v>#N/A</c:v>
                </c:pt>
                <c:pt idx="9">
                  <c:v>7.9</c:v>
                </c:pt>
              </c:numCache>
            </c:numRef>
          </c:val>
          <c:extLst>
            <c:ext xmlns:c16="http://schemas.microsoft.com/office/drawing/2014/chart" uri="{C3380CC4-5D6E-409C-BE32-E72D297353CC}">
              <c16:uniqueId val="{00000009-F20D-48B9-8AE6-2C710444AA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1576</c:v>
                </c:pt>
                <c:pt idx="5">
                  <c:v>1587</c:v>
                </c:pt>
                <c:pt idx="8">
                  <c:v>1607</c:v>
                </c:pt>
                <c:pt idx="11">
                  <c:v>1621</c:v>
                </c:pt>
                <c:pt idx="14">
                  <c:v>1628</c:v>
                </c:pt>
              </c:numCache>
            </c:numRef>
          </c:val>
          <c:extLst>
            <c:ext xmlns:c16="http://schemas.microsoft.com/office/drawing/2014/chart" uri="{C3380CC4-5D6E-409C-BE32-E72D297353CC}">
              <c16:uniqueId val="{00000000-89B6-446C-B29E-B395D574446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B6-446C-B29E-B395D574446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9B6-446C-B29E-B395D574446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52</c:v>
                </c:pt>
                <c:pt idx="3">
                  <c:v>40</c:v>
                </c:pt>
                <c:pt idx="6">
                  <c:v>32</c:v>
                </c:pt>
                <c:pt idx="9">
                  <c:v>33</c:v>
                </c:pt>
                <c:pt idx="12">
                  <c:v>33</c:v>
                </c:pt>
              </c:numCache>
            </c:numRef>
          </c:val>
          <c:extLst>
            <c:ext xmlns:c16="http://schemas.microsoft.com/office/drawing/2014/chart" uri="{C3380CC4-5D6E-409C-BE32-E72D297353CC}">
              <c16:uniqueId val="{00000003-89B6-446C-B29E-B395D574446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707</c:v>
                </c:pt>
                <c:pt idx="3">
                  <c:v>711</c:v>
                </c:pt>
                <c:pt idx="6">
                  <c:v>669</c:v>
                </c:pt>
                <c:pt idx="9">
                  <c:v>686</c:v>
                </c:pt>
                <c:pt idx="12">
                  <c:v>671</c:v>
                </c:pt>
              </c:numCache>
            </c:numRef>
          </c:val>
          <c:extLst>
            <c:ext xmlns:c16="http://schemas.microsoft.com/office/drawing/2014/chart" uri="{C3380CC4-5D6E-409C-BE32-E72D297353CC}">
              <c16:uniqueId val="{00000004-89B6-446C-B29E-B395D574446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B6-446C-B29E-B395D574446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B6-446C-B29E-B395D574446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1406</c:v>
                </c:pt>
                <c:pt idx="3">
                  <c:v>1448</c:v>
                </c:pt>
                <c:pt idx="6">
                  <c:v>1544</c:v>
                </c:pt>
                <c:pt idx="9">
                  <c:v>1630</c:v>
                </c:pt>
                <c:pt idx="12">
                  <c:v>1720</c:v>
                </c:pt>
              </c:numCache>
            </c:numRef>
          </c:val>
          <c:extLst>
            <c:ext xmlns:c16="http://schemas.microsoft.com/office/drawing/2014/chart" uri="{C3380CC4-5D6E-409C-BE32-E72D297353CC}">
              <c16:uniqueId val="{00000007-89B6-446C-B29E-B395D57444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589</c:v>
                </c:pt>
                <c:pt idx="2">
                  <c:v>#N/A</c:v>
                </c:pt>
                <c:pt idx="3">
                  <c:v>#N/A</c:v>
                </c:pt>
                <c:pt idx="4">
                  <c:v>612</c:v>
                </c:pt>
                <c:pt idx="5">
                  <c:v>#N/A</c:v>
                </c:pt>
                <c:pt idx="6">
                  <c:v>#N/A</c:v>
                </c:pt>
                <c:pt idx="7">
                  <c:v>638</c:v>
                </c:pt>
                <c:pt idx="8">
                  <c:v>#N/A</c:v>
                </c:pt>
                <c:pt idx="9">
                  <c:v>#N/A</c:v>
                </c:pt>
                <c:pt idx="10">
                  <c:v>728</c:v>
                </c:pt>
                <c:pt idx="11">
                  <c:v>#N/A</c:v>
                </c:pt>
                <c:pt idx="12">
                  <c:v>#N/A</c:v>
                </c:pt>
                <c:pt idx="13">
                  <c:v>796</c:v>
                </c:pt>
                <c:pt idx="14">
                  <c:v>#N/A</c:v>
                </c:pt>
              </c:numCache>
            </c:numRef>
          </c:val>
          <c:smooth val="0"/>
          <c:extLst>
            <c:ext xmlns:c16="http://schemas.microsoft.com/office/drawing/2014/chart" uri="{C3380CC4-5D6E-409C-BE32-E72D297353CC}">
              <c16:uniqueId val="{00000008-89B6-446C-B29E-B395D57444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17881</c:v>
                </c:pt>
                <c:pt idx="5">
                  <c:v>17443</c:v>
                </c:pt>
                <c:pt idx="8">
                  <c:v>17165</c:v>
                </c:pt>
                <c:pt idx="11">
                  <c:v>17483</c:v>
                </c:pt>
                <c:pt idx="14">
                  <c:v>18375</c:v>
                </c:pt>
              </c:numCache>
            </c:numRef>
          </c:val>
          <c:extLst>
            <c:ext xmlns:c16="http://schemas.microsoft.com/office/drawing/2014/chart" uri="{C3380CC4-5D6E-409C-BE32-E72D297353CC}">
              <c16:uniqueId val="{00000000-46B6-433B-A427-2493208C463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42</c:v>
                </c:pt>
                <c:pt idx="5">
                  <c:v>36</c:v>
                </c:pt>
                <c:pt idx="8">
                  <c:v>32</c:v>
                </c:pt>
                <c:pt idx="11">
                  <c:v>27</c:v>
                </c:pt>
                <c:pt idx="14">
                  <c:v>22</c:v>
                </c:pt>
              </c:numCache>
            </c:numRef>
          </c:val>
          <c:extLst>
            <c:ext xmlns:c16="http://schemas.microsoft.com/office/drawing/2014/chart" uri="{C3380CC4-5D6E-409C-BE32-E72D297353CC}">
              <c16:uniqueId val="{00000001-46B6-433B-A427-2493208C463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7752</c:v>
                </c:pt>
                <c:pt idx="5">
                  <c:v>7500</c:v>
                </c:pt>
                <c:pt idx="8">
                  <c:v>7196</c:v>
                </c:pt>
                <c:pt idx="11">
                  <c:v>7930</c:v>
                </c:pt>
                <c:pt idx="14">
                  <c:v>7407</c:v>
                </c:pt>
              </c:numCache>
            </c:numRef>
          </c:val>
          <c:extLst>
            <c:ext xmlns:c16="http://schemas.microsoft.com/office/drawing/2014/chart" uri="{C3380CC4-5D6E-409C-BE32-E72D297353CC}">
              <c16:uniqueId val="{00000002-46B6-433B-A427-2493208C463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B6-433B-A427-2493208C463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B6-433B-A427-2493208C463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B6-433B-A427-2493208C463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1922</c:v>
                </c:pt>
                <c:pt idx="3">
                  <c:v>1915</c:v>
                </c:pt>
                <c:pt idx="6">
                  <c:v>1870</c:v>
                </c:pt>
                <c:pt idx="9">
                  <c:v>1858</c:v>
                </c:pt>
                <c:pt idx="12">
                  <c:v>1957</c:v>
                </c:pt>
              </c:numCache>
            </c:numRef>
          </c:val>
          <c:extLst>
            <c:ext xmlns:c16="http://schemas.microsoft.com/office/drawing/2014/chart" uri="{C3380CC4-5D6E-409C-BE32-E72D297353CC}">
              <c16:uniqueId val="{00000006-46B6-433B-A427-2493208C463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396</c:v>
                </c:pt>
                <c:pt idx="3">
                  <c:v>350</c:v>
                </c:pt>
                <c:pt idx="6">
                  <c:v>407</c:v>
                </c:pt>
                <c:pt idx="9">
                  <c:v>483</c:v>
                </c:pt>
                <c:pt idx="12">
                  <c:v>446</c:v>
                </c:pt>
              </c:numCache>
            </c:numRef>
          </c:val>
          <c:extLst>
            <c:ext xmlns:c16="http://schemas.microsoft.com/office/drawing/2014/chart" uri="{C3380CC4-5D6E-409C-BE32-E72D297353CC}">
              <c16:uniqueId val="{00000007-46B6-433B-A427-2493208C463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9580</c:v>
                </c:pt>
                <c:pt idx="3">
                  <c:v>8896</c:v>
                </c:pt>
                <c:pt idx="6">
                  <c:v>8137</c:v>
                </c:pt>
                <c:pt idx="9">
                  <c:v>7401</c:v>
                </c:pt>
                <c:pt idx="12">
                  <c:v>6771</c:v>
                </c:pt>
              </c:numCache>
            </c:numRef>
          </c:val>
          <c:extLst>
            <c:ext xmlns:c16="http://schemas.microsoft.com/office/drawing/2014/chart" uri="{C3380CC4-5D6E-409C-BE32-E72D297353CC}">
              <c16:uniqueId val="{00000008-46B6-433B-A427-2493208C463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6B6-433B-A427-2493208C463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16697</c:v>
                </c:pt>
                <c:pt idx="3">
                  <c:v>16747</c:v>
                </c:pt>
                <c:pt idx="6">
                  <c:v>17197</c:v>
                </c:pt>
                <c:pt idx="9">
                  <c:v>18069</c:v>
                </c:pt>
                <c:pt idx="12">
                  <c:v>20020</c:v>
                </c:pt>
              </c:numCache>
            </c:numRef>
          </c:val>
          <c:extLst>
            <c:ext xmlns:c16="http://schemas.microsoft.com/office/drawing/2014/chart" uri="{C3380CC4-5D6E-409C-BE32-E72D297353CC}">
              <c16:uniqueId val="{0000000A-46B6-433B-A427-2493208C46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2920</c:v>
                </c:pt>
                <c:pt idx="2">
                  <c:v>#N/A</c:v>
                </c:pt>
                <c:pt idx="3">
                  <c:v>#N/A</c:v>
                </c:pt>
                <c:pt idx="4">
                  <c:v>2928</c:v>
                </c:pt>
                <c:pt idx="5">
                  <c:v>#N/A</c:v>
                </c:pt>
                <c:pt idx="6">
                  <c:v>#N/A</c:v>
                </c:pt>
                <c:pt idx="7">
                  <c:v>3219</c:v>
                </c:pt>
                <c:pt idx="8">
                  <c:v>#N/A</c:v>
                </c:pt>
                <c:pt idx="9">
                  <c:v>#N/A</c:v>
                </c:pt>
                <c:pt idx="10">
                  <c:v>2371</c:v>
                </c:pt>
                <c:pt idx="11">
                  <c:v>#N/A</c:v>
                </c:pt>
                <c:pt idx="12">
                  <c:v>#N/A</c:v>
                </c:pt>
                <c:pt idx="13">
                  <c:v>3390</c:v>
                </c:pt>
                <c:pt idx="14">
                  <c:v>#N/A</c:v>
                </c:pt>
              </c:numCache>
            </c:numRef>
          </c:val>
          <c:smooth val="0"/>
          <c:extLst>
            <c:ext xmlns:c16="http://schemas.microsoft.com/office/drawing/2014/chart" uri="{C3380CC4-5D6E-409C-BE32-E72D297353CC}">
              <c16:uniqueId val="{0000000B-46B6-433B-A427-2493208C46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3542</c:v>
                </c:pt>
                <c:pt idx="1">
                  <c:v>4138</c:v>
                </c:pt>
                <c:pt idx="2">
                  <c:v>4052</c:v>
                </c:pt>
              </c:numCache>
            </c:numRef>
          </c:val>
          <c:extLst>
            <c:ext xmlns:c16="http://schemas.microsoft.com/office/drawing/2014/chart" uri="{C3380CC4-5D6E-409C-BE32-E72D297353CC}">
              <c16:uniqueId val="{00000000-56FF-42B2-8B59-579C901B8A3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466</c:v>
                </c:pt>
                <c:pt idx="1">
                  <c:v>718</c:v>
                </c:pt>
                <c:pt idx="2">
                  <c:v>768</c:v>
                </c:pt>
              </c:numCache>
            </c:numRef>
          </c:val>
          <c:extLst>
            <c:ext xmlns:c16="http://schemas.microsoft.com/office/drawing/2014/chart" uri="{C3380CC4-5D6E-409C-BE32-E72D297353CC}">
              <c16:uniqueId val="{00000001-56FF-42B2-8B59-579C901B8A3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2380</c:v>
                </c:pt>
                <c:pt idx="1">
                  <c:v>2250</c:v>
                </c:pt>
                <c:pt idx="2">
                  <c:v>1785</c:v>
                </c:pt>
              </c:numCache>
            </c:numRef>
          </c:val>
          <c:extLst>
            <c:ext xmlns:c16="http://schemas.microsoft.com/office/drawing/2014/chart" uri="{C3380CC4-5D6E-409C-BE32-E72D297353CC}">
              <c16:uniqueId val="{00000002-56FF-42B2-8B59-579C901B8A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{000F9A74-3B5E-4EFA-908F-2E77C8F35C45}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CA3-4904-A69E-3C137CEBE7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{11C89923-1CA9-40A2-B3CA-7AB52B5934B7}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A3-4904-A69E-3C137CEBE7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{1E3C9CA0-1B37-466B-AFE7-B738DBBB499B}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A3-4904-A69E-3C137CEBE7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{454E53D8-D51B-4010-9118-7B3619869EB0}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A3-4904-A69E-3C137CEBE7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{3DD936E1-6940-4910-84A6-1235790975CE}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A3-4904-A69E-3C137CEBE7B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{238D51BB-7DC3-41EE-8DA2-E6CE1E0ABA27}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CA3-4904-A69E-3C137CEBE7B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{D2B707FC-8D42-4651-A3C0-EC4E590F0727}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CA3-4904-A69E-3C137CEBE7B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{D472FD2F-C332-45BE-8095-AE8DED1D9FF0}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CA3-4904-A69E-3C137CEBE7B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{5C048BCA-0D28-41F1-90DC-EFCB37D6383F}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CA3-4904-A69E-3C137CEBE7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55.5</c:v>
                </c:pt>
                <c:pt idx="16">
                  <c:v>56.3</c:v>
                </c:pt>
                <c:pt idx="24">
                  <c:v>57.6</c:v>
                </c:pt>
                <c:pt idx="32">
                  <c:v>58.5</c:v>
                </c:pt>
              </c:numCache>
            </c:numRef>
          </c:xVal>
          <c:yVal>
            <c:numRef>
              <c:f>公会計指標分析・財政指標組合せ分析表!$BP$51:$DC$51</c:f>
              <c:numCache>
                <c:formatCode>#,##0.0;"▲ "#,##0.0</c:formatCode>
                <c:ptCount val="40"/>
                <c:pt idx="0">
                  <c:v>32.5</c:v>
                </c:pt>
                <c:pt idx="8">
                  <c:v>32.700000000000003</c:v>
                </c:pt>
                <c:pt idx="16">
                  <c:v>34.200000000000003</c:v>
                </c:pt>
                <c:pt idx="24">
                  <c:v>23.9</c:v>
                </c:pt>
                <c:pt idx="32">
                  <c:v>35.299999999999997</c:v>
                </c:pt>
              </c:numCache>
            </c:numRef>
          </c:yVal>
          <c:smooth val="0"/>
          <c:extLst>
            <c:ext xmlns:c16="http://schemas.microsoft.com/office/drawing/2014/chart" uri="{C3380CC4-5D6E-409C-BE32-E72D297353CC}">
              <c16:uniqueId val="{00000009-4CA3-4904-A69E-3C137CEBE7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1049454880534097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{22869166-B6FD-4971-904A-412D3420D021}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CA3-4904-A69E-3C137CEBE7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{96533873-31A0-429A-894E-0EEC006FB10D}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A3-4904-A69E-3C137CEBE7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{971D9F29-3DB0-4C3A-BDB8-3004F8070764}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A3-4904-A69E-3C137CEBE7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{1F354640-2987-4A34-BA3F-FD34586316BE}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A3-4904-A69E-3C137CEBE7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{AB6B1DBC-6F39-45D6-BD12-9DD3EE223618}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A3-4904-A69E-3C137CEBE7B3}"/>
                </c:ext>
              </c:extLst>
            </c:dLbl>
            <c:dLbl>
              <c:idx val="8"/>
              <c:layout>
                <c:manualLayout>
                  <c:x val="0"/>
                  <c:y val="1.104945488053409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{D3F0A657-1887-46CF-AC4F-019048ACAF6D}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CA3-4904-A69E-3C137CEBE7B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{BD404CAC-EE28-4EEC-8399-BD6B61E80DD9}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CA3-4904-A69E-3C137CEBE7B3}"/>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{BCC11C11-E77F-4ACE-B88E-7811BB20FF33}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CA3-4904-A69E-3C137CEBE7B3}"/>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{8C13936D-7224-4E34-9108-7027393F489E}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CA3-4904-A69E-3C137CEBE7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63.2</c:v>
                </c:pt>
                <c:pt idx="32">
                  <c:v>65.2</c:v>
                </c:pt>
              </c:numCache>
            </c:numRef>
          </c:xVal>
          <c:yVal>
            <c:numRef>
              <c:f>公会計指標分析・財政指標組合せ分析表!$BP$55:$DC$55</c:f>
              <c:numCache>
                <c:formatCode>#,##0.0;"▲ "#,##0.0</c:formatCode>
                <c:ptCount val="40"/>
                <c:pt idx="0">
                  <c:v>48</c:v>
                </c:pt>
                <c:pt idx="8">
                  <c:v>49.1</c:v>
                </c:pt>
                <c:pt idx="16">
                  <c:v>41.5</c:v>
                </c:pt>
                <c:pt idx="24">
                  <c:v>25.1</c:v>
                </c:pt>
                <c:pt idx="32">
                  <c:v>17.600000000000001</c:v>
                </c:pt>
              </c:numCache>
            </c:numRef>
          </c:yVal>
          <c:smooth val="0"/>
          <c:extLst>
            <c:ext xmlns:c16="http://schemas.microsoft.com/office/drawing/2014/chart" uri="{C3380CC4-5D6E-409C-BE32-E72D297353CC}">
              <c16:uniqueId val="{00000013-4CA3-4904-A69E-3C137CEBE7B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{0FD6FC45-68CC-4C64-B4FE-AD2BAE184F03}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CA0-4187-BF59-719E22A94C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{ED3AEB14-0667-487D-B62C-4EEDC7D7B450}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A0-4187-BF59-719E22A94C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{E44AE8F6-AE35-4D17-BFC2-B680E12294F5}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A0-4187-BF59-719E22A94C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{91CCBFFD-96C0-419B-9A0D-66485EDC1816}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A0-4187-BF59-719E22A94C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{1E84869F-758C-4218-8578-CD94F0EDC179}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A0-4187-BF59-719E22A94CA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{94CF6AD4-666F-45AF-90AD-A17D8E69B680}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CA0-4187-BF59-719E22A94CA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{B535A07A-6412-428F-BDC0-F36C7A08EC83}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CA0-4187-BF59-719E22A94CA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{143D5F8B-A4C5-4285-B0FB-A6A7CEB40214}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CA0-4187-BF59-719E22A94CA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{4C721572-9C30-4652-9CCB-60B04EFBB44E}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CA0-4187-BF59-719E22A94C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6.4</c:v>
                </c:pt>
                <c:pt idx="16">
                  <c:v>6.7</c:v>
                </c:pt>
                <c:pt idx="24">
                  <c:v>6.9</c:v>
                </c:pt>
                <c:pt idx="32">
                  <c:v>7.4</c:v>
                </c:pt>
              </c:numCache>
            </c:numRef>
          </c:xVal>
          <c:yVal>
            <c:numRef>
              <c:f>公会計指標分析・財政指標組合せ分析表!$BP$73:$DC$73</c:f>
              <c:numCache>
                <c:formatCode>#,##0.0;"▲ "#,##0.0</c:formatCode>
                <c:ptCount val="40"/>
                <c:pt idx="0">
                  <c:v>32.5</c:v>
                </c:pt>
                <c:pt idx="8">
                  <c:v>32.700000000000003</c:v>
                </c:pt>
                <c:pt idx="16">
                  <c:v>34.200000000000003</c:v>
                </c:pt>
                <c:pt idx="24">
                  <c:v>23.9</c:v>
                </c:pt>
                <c:pt idx="32">
                  <c:v>35.299999999999997</c:v>
                </c:pt>
              </c:numCache>
            </c:numRef>
          </c:yVal>
          <c:smooth val="0"/>
          <c:extLst>
            <c:ext xmlns:c16="http://schemas.microsoft.com/office/drawing/2014/chart" uri="{C3380CC4-5D6E-409C-BE32-E72D297353CC}">
              <c16:uniqueId val="{00000009-6CA0-4187-BF59-719E22A94C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35031683525054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{985F9497-BF26-4120-BB77-7C705AFFB6EF}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CA0-4187-BF59-719E22A94C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{BC2D2596-86D6-463C-A104-3BA1FD6F067C}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A0-4187-BF59-719E22A94C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{0BC1FFC6-4087-47FA-A13A-350EF033C97D}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A0-4187-BF59-719E22A94C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{E482CE99-EAF8-4912-B7B6-B92974AE52EB}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A0-4187-BF59-719E22A94C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{C3AD65DE-2CE2-4360-BC30-A442A1D52458}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A0-4187-BF59-719E22A94CAE}"/>
                </c:ext>
              </c:extLst>
            </c:dLbl>
            <c:dLbl>
              <c:idx val="8"/>
              <c:layout>
                <c:manualLayout>
                  <c:x val="0"/>
                  <c:y val="1.034997434768089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{51CA7470-C561-40D5-A116-87675FA1AAE8}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CA0-4187-BF59-719E22A94CA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{21CC4CE9-575C-4D66-A6D1-4F30FC3F380A}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CA0-4187-BF59-719E22A94CA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{61E2DB10-FE38-4EA2-B7F9-893C04701D23}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CA0-4187-BF59-719E22A94CA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{C5C5D7DA-36DB-488C-97AC-31851B7EFB68}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CA0-4187-BF59-719E22A94C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8.3000000000000007</c:v>
                </c:pt>
                <c:pt idx="32">
                  <c:v>8.4</c:v>
                </c:pt>
              </c:numCache>
            </c:numRef>
          </c:xVal>
          <c:yVal>
            <c:numRef>
              <c:f>公会計指標分析・財政指標組合せ分析表!$BP$77:$DC$77</c:f>
              <c:numCache>
                <c:formatCode>#,##0.0;"▲ "#,##0.0</c:formatCode>
                <c:ptCount val="40"/>
                <c:pt idx="0">
                  <c:v>48</c:v>
                </c:pt>
                <c:pt idx="8">
                  <c:v>49.1</c:v>
                </c:pt>
                <c:pt idx="16">
                  <c:v>41.5</c:v>
                </c:pt>
                <c:pt idx="24">
                  <c:v>25.1</c:v>
                </c:pt>
                <c:pt idx="32">
                  <c:v>17.600000000000001</c:v>
                </c:pt>
              </c:numCache>
            </c:numRef>
          </c:yVal>
          <c:smooth val="0"/>
          <c:extLst>
            <c:ext xmlns:c16="http://schemas.microsoft.com/office/drawing/2014/chart" uri="{C3380CC4-5D6E-409C-BE32-E72D297353CC}">
              <c16:uniqueId val="{00000013-6CA0-4187-BF59-719E22A94CAE}"/>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33,092
32,466
374.65
22,694,096
21,430,252
885,440
11,205,444
20,019,528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財政力指数は、前年度に比べ０．０２ポイント減少し０．５４となり、類似団体平均よりは０．０１ポイント低い数値となっている。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ここ数年減少傾向が進んでおり、歳入確保や本巣市定員適正化計画による人件費の抑制、行財政改革大綱実施計画及び事務事業評価による歳出抑制に努め、財政基盤の強化を図る必要がある。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経常収支比率は、前年度に比べ５．７ポイント上昇し８８．２％となり、類似団体平均に比べて２．４ポイント低い数値となっている。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年々財政の</a:t>
          </a:r>
          <a:r>
            <a:rPr kumimoji="1" lang="ja-JP" altLang="en-US" sz="13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硬直化</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が進行しており、公共施設等の統廃合や適正な定員管理に努めるとともに、事務事業の見直しを更に進め、優先度の低い事業の廃止・縮小を行い引き続き経常経費の削減に努める。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62</xdr:row>
      <xdr:rowOff>20320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91750"/>
          <a:ext cx="8382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61</xdr:row>
      <xdr:rowOff>79163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91750"/>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61</xdr:row>
      <xdr:rowOff>151554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376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61</xdr:row>
      <xdr:rowOff>151554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6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69004</xdr:rowOff>
    </xdr:from>
    <xdr:to>
      <xdr:col>11</xdr:col>
      <xdr:colOff>82550</xdr:colOff>
      <xdr:row>64</xdr:row>
      <xdr:rowOff>170604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25400</xdr:rowOff>
    </xdr:from>
    <xdr:to>
      <xdr:col>19</xdr:col>
      <xdr:colOff>184150</xdr:colOff>
      <xdr:row>59</xdr:row>
      <xdr:rowOff>127000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人口１人当たり人件費・物件費等決算額は、１９７，７９１円となっており、類似団体平均より１８，１０３円高くなっている。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は前年度から２１０人減少している中、業務継続や雇用確保の観点から、会計年度任用職員や再任用職員の採用増により人件費は増加し、また、地理的要因にもよる統廃合の進まない公共施設への維持費等の物件費が増加傾向で、全国平均を大きく上回っている。喫緊の課題は、公共施設等総合管理計画や公共施設再配置計画に基づき、既存施設の統廃合を進め、物件費等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13982</xdr:rowOff>
    </xdr:from>
    <xdr:to>
      <xdr:col>23</xdr:col>
      <xdr:colOff>133350</xdr:colOff>
      <xdr:row>85</xdr:row>
      <xdr:rowOff>65098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587232"/>
          <a:ext cx="838200" cy="5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102473</xdr:rowOff>
    </xdr:from>
    <xdr:to>
      <xdr:col>19</xdr:col>
      <xdr:colOff>133350</xdr:colOff>
      <xdr:row>85</xdr:row>
      <xdr:rowOff>65098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04273"/>
          <a:ext cx="889000" cy="1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118309</xdr:rowOff>
    </xdr:from>
    <xdr:to>
      <xdr:col>15</xdr:col>
      <xdr:colOff>82550</xdr:colOff>
      <xdr:row>84</xdr:row>
      <xdr:rowOff>102473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48659"/>
          <a:ext cx="889000" cy="15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112497</xdr:rowOff>
    </xdr:from>
    <xdr:to>
      <xdr:col>15</xdr:col>
      <xdr:colOff>133350</xdr:colOff>
      <xdr:row>85</xdr:row>
      <xdr:rowOff>42647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60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118309</xdr:rowOff>
    </xdr:from>
    <xdr:to>
      <xdr:col>11</xdr:col>
      <xdr:colOff>31750</xdr:colOff>
      <xdr:row>83</xdr:row>
      <xdr:rowOff>128443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348659"/>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152752</xdr:rowOff>
    </xdr:from>
    <xdr:to>
      <xdr:col>11</xdr:col>
      <xdr:colOff>82550</xdr:colOff>
      <xdr:row>84</xdr:row>
      <xdr:rowOff>82902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8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67679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101910</xdr:rowOff>
    </xdr:from>
    <xdr:to>
      <xdr:col>7</xdr:col>
      <xdr:colOff>31750</xdr:colOff>
      <xdr:row>84</xdr:row>
      <xdr:rowOff>32060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16837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1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134632</xdr:rowOff>
    </xdr:from>
    <xdr:to>
      <xdr:col>23</xdr:col>
      <xdr:colOff>184150</xdr:colOff>
      <xdr:row>85</xdr:row>
      <xdr:rowOff>64782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3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106709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0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14298</xdr:rowOff>
    </xdr:from>
    <xdr:to>
      <xdr:col>19</xdr:col>
      <xdr:colOff>184150</xdr:colOff>
      <xdr:row>85</xdr:row>
      <xdr:rowOff>115898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100675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7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51673</xdr:rowOff>
    </xdr:from>
    <xdr:to>
      <xdr:col>15</xdr:col>
      <xdr:colOff>133350</xdr:colOff>
      <xdr:row>84</xdr:row>
      <xdr:rowOff>153273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163450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2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67509</xdr:rowOff>
    </xdr:from>
    <xdr:to>
      <xdr:col>11</xdr:col>
      <xdr:colOff>82550</xdr:colOff>
      <xdr:row>83</xdr:row>
      <xdr:rowOff>169109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7836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6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77643</xdr:rowOff>
    </xdr:from>
    <xdr:to>
      <xdr:col>7</xdr:col>
      <xdr:colOff>31750</xdr:colOff>
      <xdr:row>84</xdr:row>
      <xdr:rowOff>7793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17970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7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ラスパイレス指数は、前年度と同じ９６．２で、類似団体平均よりも１．３ポイント低い数値となっている。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職員一人当たりの業務量が増加傾向の中、人材確保の観点から、給与水準を上げることが望まれるが、人口減少により税収等が減少する中では現行の水準を維持するのが精一杯である。このため、当面、経常的経費の縮減と投資的経費の抑制、企業誘致等を促進し税収の増額に努め、安定した市政の運営の確保した上で、水準の見直しを検討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88106</xdr:rowOff>
    </xdr:from>
    <xdr:to>
      <xdr:col>81</xdr:col>
      <xdr:colOff>44450</xdr:colOff>
      <xdr:row>83</xdr:row>
      <xdr:rowOff>103188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18456"/>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88106</xdr:rowOff>
    </xdr:from>
    <xdr:to>
      <xdr:col>77</xdr:col>
      <xdr:colOff>44450</xdr:colOff>
      <xdr:row>84</xdr:row>
      <xdr:rowOff>7144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18456"/>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27781</xdr:rowOff>
    </xdr:from>
    <xdr:to>
      <xdr:col>72</xdr:col>
      <xdr:colOff>203200</xdr:colOff>
      <xdr:row>84</xdr:row>
      <xdr:rowOff>7144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258131"/>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27781</xdr:rowOff>
    </xdr:from>
    <xdr:to>
      <xdr:col>68</xdr:col>
      <xdr:colOff>152400</xdr:colOff>
      <xdr:row>83</xdr:row>
      <xdr:rowOff>148431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5813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52388</xdr:rowOff>
    </xdr:from>
    <xdr:to>
      <xdr:col>81</xdr:col>
      <xdr:colOff>95250</xdr:colOff>
      <xdr:row>83</xdr:row>
      <xdr:rowOff>153988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68915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2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37306</xdr:rowOff>
    </xdr:from>
    <xdr:to>
      <xdr:col>77</xdr:col>
      <xdr:colOff>95250</xdr:colOff>
      <xdr:row>83</xdr:row>
      <xdr:rowOff>138906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6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149083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3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127794</xdr:rowOff>
    </xdr:from>
    <xdr:to>
      <xdr:col>73</xdr:col>
      <xdr:colOff>44450</xdr:colOff>
      <xdr:row>84</xdr:row>
      <xdr:rowOff>57944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68121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2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148431</xdr:rowOff>
    </xdr:from>
    <xdr:to>
      <xdr:col>68</xdr:col>
      <xdr:colOff>203200</xdr:colOff>
      <xdr:row>83</xdr:row>
      <xdr:rowOff>78581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88758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9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97631</xdr:rowOff>
    </xdr:from>
    <xdr:to>
      <xdr:col>64</xdr:col>
      <xdr:colOff>152400</xdr:colOff>
      <xdr:row>84</xdr:row>
      <xdr:rowOff>27781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37958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9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人口千人当たり職員数は、前年度に比べ０．１１人増加し８．６１人となり、類似団体平均に比べて０．３０人下回っている。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権限移譲や国等の方針に基づく新たな業務の発生、既存事業の複雑化に伴う業務量の増加などが顕著になっており、職員一人当たりの負担が増加している。このため、業務の効率化や事業の見直しなど業務のあり方について抜本的な見直しを実施するとともに、本巣市定員適正化計画により、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98072</xdr:rowOff>
    </xdr:from>
    <xdr:to>
      <xdr:col>81</xdr:col>
      <xdr:colOff>44450</xdr:colOff>
      <xdr:row>62</xdr:row>
      <xdr:rowOff>112819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27972"/>
          <a:ext cx="8382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81986</xdr:rowOff>
    </xdr:from>
    <xdr:to>
      <xdr:col>77</xdr:col>
      <xdr:colOff>44450</xdr:colOff>
      <xdr:row>62</xdr:row>
      <xdr:rowOff>98072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1188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81986</xdr:rowOff>
    </xdr:from>
    <xdr:to>
      <xdr:col>72</xdr:col>
      <xdr:colOff>203200</xdr:colOff>
      <xdr:row>62</xdr:row>
      <xdr:rowOff>91370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711886"/>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111760</xdr:rowOff>
    </xdr:from>
    <xdr:to>
      <xdr:col>73</xdr:col>
      <xdr:colOff>44450</xdr:colOff>
      <xdr:row>64</xdr:row>
      <xdr:rowOff>41910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26687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45790</xdr:rowOff>
    </xdr:from>
    <xdr:to>
      <xdr:col>68</xdr:col>
      <xdr:colOff>152400</xdr:colOff>
      <xdr:row>62</xdr:row>
      <xdr:rowOff>91370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75690"/>
          <a:ext cx="8890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101036</xdr:rowOff>
    </xdr:from>
    <xdr:to>
      <xdr:col>68</xdr:col>
      <xdr:colOff>203200</xdr:colOff>
      <xdr:row>64</xdr:row>
      <xdr:rowOff>31186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9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15963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98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86289</xdr:rowOff>
    </xdr:from>
    <xdr:to>
      <xdr:col>64</xdr:col>
      <xdr:colOff>152400</xdr:colOff>
      <xdr:row>64</xdr:row>
      <xdr:rowOff>16439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88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1216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97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62019</xdr:rowOff>
    </xdr:from>
    <xdr:to>
      <xdr:col>81</xdr:col>
      <xdr:colOff>95250</xdr:colOff>
      <xdr:row>62</xdr:row>
      <xdr:rowOff>163619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78546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47272</xdr:rowOff>
    </xdr:from>
    <xdr:to>
      <xdr:col>77</xdr:col>
      <xdr:colOff>95250</xdr:colOff>
      <xdr:row>62</xdr:row>
      <xdr:rowOff>148872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159049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4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31186</xdr:rowOff>
    </xdr:from>
    <xdr:to>
      <xdr:col>73</xdr:col>
      <xdr:colOff>44450</xdr:colOff>
      <xdr:row>62</xdr:row>
      <xdr:rowOff>132786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142963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2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40570</xdr:rowOff>
    </xdr:from>
    <xdr:to>
      <xdr:col>68</xdr:col>
      <xdr:colOff>203200</xdr:colOff>
      <xdr:row>62</xdr:row>
      <xdr:rowOff>142170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152347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166440</xdr:rowOff>
    </xdr:from>
    <xdr:to>
      <xdr:col>64</xdr:col>
      <xdr:colOff>152400</xdr:colOff>
      <xdr:row>62</xdr:row>
      <xdr:rowOff>96590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2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106767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実質公債費比率は前年度に比べ０．５ポイント増加し７．４％となり、引き続き増加傾向であるが、類似団体平均を１．０ポイント下回っている。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上昇要因は、近年の投資的事業による地方債発行額の増加と、それに伴う地方債借入後の据置き期間経過による元利償還額の増加である。今後も、後年度の財政負担となる公債費縮減のため、交付税算入率の高い地方債を借り入れるなど、公債費の適正化を図るとともに歳出削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115509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9160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58057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35076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149074</xdr:rowOff>
    </xdr:from>
    <xdr:to>
      <xdr:col>68</xdr:col>
      <xdr:colOff>152400</xdr:colOff>
      <xdr:row>40</xdr:row>
      <xdr:rowOff>605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8356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81236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96053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将来負担比率は前年度に比べ１１．４ポイント上昇し３５．３％となり、類似団体平均よりも１７．７ポイント高い状況にある。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これは、主に新庁舎整備、</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周辺道路整備、保育・教育施設整備などの大型建設事業に伴う公債費の増加によるものであり、引き続き投資的事業には、交付税算入率の高い有利な地方債を活用するとともに、発行額そのものの抑制に努め、将来世代への負担軽減が図られるよう、適正な地方債管理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166141</xdr:rowOff>
    </xdr:from>
    <xdr:to>
      <xdr:col>81</xdr:col>
      <xdr:colOff>44450</xdr:colOff>
      <xdr:row>15</xdr:row>
      <xdr:rowOff>49708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566441"/>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166141</xdr:rowOff>
    </xdr:from>
    <xdr:to>
      <xdr:col>77</xdr:col>
      <xdr:colOff>44450</xdr:colOff>
      <xdr:row>15</xdr:row>
      <xdr:rowOff>44399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66441"/>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36060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07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37160</xdr:rowOff>
    </xdr:from>
    <xdr:to>
      <xdr:col>72</xdr:col>
      <xdr:colOff>203200</xdr:colOff>
      <xdr:row>15</xdr:row>
      <xdr:rowOff>44399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60891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28829</xdr:rowOff>
    </xdr:from>
    <xdr:to>
      <xdr:col>73</xdr:col>
      <xdr:colOff>44450</xdr:colOff>
      <xdr:row>15</xdr:row>
      <xdr:rowOff>130429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115206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36195</xdr:rowOff>
    </xdr:from>
    <xdr:to>
      <xdr:col>68</xdr:col>
      <xdr:colOff>152400</xdr:colOff>
      <xdr:row>15</xdr:row>
      <xdr:rowOff>37160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60794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65507</xdr:rowOff>
    </xdr:from>
    <xdr:to>
      <xdr:col>68</xdr:col>
      <xdr:colOff>203200</xdr:colOff>
      <xdr:row>15</xdr:row>
      <xdr:rowOff>167107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151884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146575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170358</xdr:rowOff>
    </xdr:from>
    <xdr:to>
      <xdr:col>81</xdr:col>
      <xdr:colOff>95250</xdr:colOff>
      <xdr:row>15</xdr:row>
      <xdr:rowOff>100508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142435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4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115341</xdr:rowOff>
    </xdr:from>
    <xdr:to>
      <xdr:col>77</xdr:col>
      <xdr:colOff>95250</xdr:colOff>
      <xdr:row>15</xdr:row>
      <xdr:rowOff>45491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55668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84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165049</xdr:rowOff>
    </xdr:from>
    <xdr:to>
      <xdr:col>73</xdr:col>
      <xdr:colOff>44450</xdr:colOff>
      <xdr:row>15</xdr:row>
      <xdr:rowOff>95199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105376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33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157810</xdr:rowOff>
    </xdr:from>
    <xdr:to>
      <xdr:col>68</xdr:col>
      <xdr:colOff>203200</xdr:colOff>
      <xdr:row>15</xdr:row>
      <xdr:rowOff>87960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98137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3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156845</xdr:rowOff>
    </xdr:from>
    <xdr:to>
      <xdr:col>64</xdr:col>
      <xdr:colOff>152400</xdr:colOff>
      <xdr:row>15</xdr:row>
      <xdr:rowOff>86995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97172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33,092
32,466
374.65
22,694,096
21,430,252
885,440
11,205,444
20,019,528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類似団体平均と比べると、人件費に係る経常収支比率は低くなっている。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今後も本巣市定員適正化計画により、定員管理・給与の適正化を図り、人件費の抑制に努める。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139700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37</xdr:row>
      <xdr:rowOff>44450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37</xdr:row>
      <xdr:rowOff>44450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82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63500</xdr:rowOff>
    </xdr:from>
    <xdr:to>
      <xdr:col>15</xdr:col>
      <xdr:colOff>149225</xdr:colOff>
      <xdr:row>38</xdr:row>
      <xdr:rowOff>165100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1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69850</xdr:rowOff>
    </xdr:from>
    <xdr:to>
      <xdr:col>6</xdr:col>
      <xdr:colOff>171450</xdr:colOff>
      <xdr:row>38</xdr:row>
      <xdr:rowOff>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156227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88900</xdr:rowOff>
    </xdr:from>
    <xdr:to>
      <xdr:col>24</xdr:col>
      <xdr:colOff>76200</xdr:colOff>
      <xdr:row>37</xdr:row>
      <xdr:rowOff>19050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165100</xdr:rowOff>
    </xdr:from>
    <xdr:to>
      <xdr:col>15</xdr:col>
      <xdr:colOff>149225</xdr:colOff>
      <xdr:row>37</xdr:row>
      <xdr:rowOff>95250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に比べ１．５ポイント上昇しており、経常収支比率が高い状態となっている。要因として、合併後も多くの公共施設を配置し、維持管理経費が減少していないことが挙げられる。今後、庁舎移転を控えていることから、抜本的な事業のあり方等を検証するとともに、公共施設再配置計画等により既存施設の統廃合等を進め、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75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75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149860</xdr:rowOff>
    </xdr:from>
    <xdr:to>
      <xdr:col>73</xdr:col>
      <xdr:colOff>180975</xdr:colOff>
      <xdr:row>19</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35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123190</xdr:rowOff>
    </xdr:from>
    <xdr:to>
      <xdr:col>69</xdr:col>
      <xdr:colOff>92075</xdr:colOff>
      <xdr:row>19</xdr:row>
      <xdr:rowOff>130810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80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80010</xdr:rowOff>
    </xdr:from>
    <xdr:to>
      <xdr:col>69</xdr:col>
      <xdr:colOff>142875</xdr:colOff>
      <xdr:row>20</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72390</xdr:rowOff>
    </xdr:from>
    <xdr:to>
      <xdr:col>65</xdr:col>
      <xdr:colOff>53975</xdr:colOff>
      <xdr:row>20</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158767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前年度に比べると０．３ポイント上昇し、類似団体平均と比べて引き続き低くなっている。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扶助費の執行額は、新型コロナウイルス対策関連事業による一時的な増加があるものの、今後も少子高齢化による社会保障関係費は増加し続けることから、市単独扶助事業の適正化を常に図る必要がある。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152400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72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9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55</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その他に係る経常収支比率は、前年度より０．４ポイント上昇し、類似団体平均よりも１．０ポイント高い状況となっている。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比率の増減の主な要因は繰出金の増減によるため、引き続き公営企業会計への基準外繰出の抑制に努める。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90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130810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358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57</xdr:row>
      <xdr:rowOff>161290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べると、令和２年度以降、低くなっているものの、当該経費を構成している、ゴミ処理業務の一部事務組合への委託や消防業務の広域化による岐阜市への委託、町村合併の調整として、各種団体への補助金について合併前のまま継続している。各種団体への補助金については定期的な見直しなどにより、整理合理化や補助基準の適正化を図り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88900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477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934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106680</xdr:rowOff>
    </xdr:from>
    <xdr:to>
      <xdr:col>74</xdr:col>
      <xdr:colOff>31750</xdr:colOff>
      <xdr:row>36</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21607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111760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08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53340</xdr:rowOff>
    </xdr:from>
    <xdr:to>
      <xdr:col>69</xdr:col>
      <xdr:colOff>142875</xdr:colOff>
      <xdr:row>35</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30480</xdr:rowOff>
    </xdr:from>
    <xdr:to>
      <xdr:col>65</xdr:col>
      <xdr:colOff>53975</xdr:colOff>
      <xdr:row>35</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60960</xdr:rowOff>
    </xdr:from>
    <xdr:to>
      <xdr:col>69</xdr:col>
      <xdr:colOff>142875</xdr:colOff>
      <xdr:row>35</xdr:row>
      <xdr:rowOff>162560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147337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町村合併以降の整備事業に充当した地方債の償還額等が積み上がり、年々公債費が増加している中で、合併特例債、緊急防災・減災事業債や緊急自然災害防止対策事業債を活用した事業の集中投資により、借入額は令和５年度まで増加が見込まれる。引き続き、後年度の財政負担とならないよう、事業の緊急性・必要性、他の財源の有無（国庫補助等）など総合的に判断し、起債の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74422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16637"/>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35052</xdr:rowOff>
    </xdr:from>
    <xdr:to>
      <xdr:col>15</xdr:col>
      <xdr:colOff>149225</xdr:colOff>
      <xdr:row>78</xdr:row>
      <xdr:rowOff>136652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76</xdr:row>
      <xdr:rowOff>168148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84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39624</xdr:rowOff>
    </xdr:from>
    <xdr:to>
      <xdr:col>11</xdr:col>
      <xdr:colOff>60325</xdr:colOff>
      <xdr:row>78</xdr:row>
      <xdr:rowOff>141224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公債費以外に係る経常収支比率は、類似団体平均と比べて、おおむね同じような率で推移し、増減傾向も同じ動きをしている。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ただし、合併前の施設や行政サービスを維持しながらの事業展開による維持補修費、補助費、物件費の増など、今後も経常経費の増加が見込まれるため、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身の丈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に合った政策に転換し、経常経費の削減に努める必要がある。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8346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83464"/>
          <a:ext cx="889000" cy="18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37846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709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94186</xdr:rowOff>
    </xdr:from>
    <xdr:to>
      <xdr:col>29</xdr:col>
      <xdr:colOff>127000</xdr:colOff>
      <xdr:row>16</xdr:row>
      <xdr:rowOff>122947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85011"/>
          <a:ext cx="647700" cy="28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122947</xdr:rowOff>
    </xdr:from>
    <xdr:to>
      <xdr:col>26</xdr:col>
      <xdr:colOff>50800</xdr:colOff>
      <xdr:row>17</xdr:row>
      <xdr:rowOff>7590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13772"/>
          <a:ext cx="698500" cy="5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7590</xdr:rowOff>
    </xdr:from>
    <xdr:to>
      <xdr:col>22</xdr:col>
      <xdr:colOff>114300</xdr:colOff>
      <xdr:row>17</xdr:row>
      <xdr:rowOff>92129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69865"/>
          <a:ext cx="698500" cy="8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148285</xdr:rowOff>
    </xdr:from>
    <xdr:to>
      <xdr:col>22</xdr:col>
      <xdr:colOff>165100</xdr:colOff>
      <xdr:row>15</xdr:row>
      <xdr:rowOff>78435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596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88612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36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99001</xdr:rowOff>
    </xdr:from>
    <xdr:to>
      <xdr:col>18</xdr:col>
      <xdr:colOff>177800</xdr:colOff>
      <xdr:row>17</xdr:row>
      <xdr:rowOff>92129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889826"/>
          <a:ext cx="698500" cy="164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19212</xdr:rowOff>
    </xdr:from>
    <xdr:to>
      <xdr:col>19</xdr:col>
      <xdr:colOff>38100</xdr:colOff>
      <xdr:row>15</xdr:row>
      <xdr:rowOff>120812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3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130989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42186</xdr:rowOff>
    </xdr:from>
    <xdr:to>
      <xdr:col>15</xdr:col>
      <xdr:colOff>101600</xdr:colOff>
      <xdr:row>15</xdr:row>
      <xdr:rowOff>143786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61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153963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3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43386</xdr:rowOff>
    </xdr:from>
    <xdr:to>
      <xdr:col>29</xdr:col>
      <xdr:colOff>177800</xdr:colOff>
      <xdr:row>16</xdr:row>
      <xdr:rowOff>144986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3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15463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0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72147</xdr:rowOff>
    </xdr:from>
    <xdr:to>
      <xdr:col>26</xdr:col>
      <xdr:colOff>101600</xdr:colOff>
      <xdr:row>17</xdr:row>
      <xdr:rowOff>2297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6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158524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4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128240</xdr:rowOff>
    </xdr:from>
    <xdr:to>
      <xdr:col>22</xdr:col>
      <xdr:colOff>165100</xdr:colOff>
      <xdr:row>17</xdr:row>
      <xdr:rowOff>58390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1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43167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0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41329</xdr:rowOff>
    </xdr:from>
    <xdr:to>
      <xdr:col>19</xdr:col>
      <xdr:colOff>38100</xdr:colOff>
      <xdr:row>17</xdr:row>
      <xdr:rowOff>142929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03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127706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08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48201</xdr:rowOff>
    </xdr:from>
    <xdr:to>
      <xdr:col>15</xdr:col>
      <xdr:colOff>101600</xdr:colOff>
      <xdr:row>16</xdr:row>
      <xdr:rowOff>149801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3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134578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2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214456</xdr:rowOff>
    </xdr:from>
    <xdr:to>
      <xdr:col>29</xdr:col>
      <xdr:colOff>127000</xdr:colOff>
      <xdr:row>35</xdr:row>
      <xdr:rowOff>287706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24806"/>
          <a:ext cx="647700" cy="7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199234</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09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287706</xdr:rowOff>
    </xdr:from>
    <xdr:to>
      <xdr:col>26</xdr:col>
      <xdr:colOff>50800</xdr:colOff>
      <xdr:row>36</xdr:row>
      <xdr:rowOff>39381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898056"/>
          <a:ext cx="698500" cy="94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39381</xdr:rowOff>
    </xdr:from>
    <xdr:to>
      <xdr:col>22</xdr:col>
      <xdr:colOff>114300</xdr:colOff>
      <xdr:row>36</xdr:row>
      <xdr:rowOff>72691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92631"/>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131489</xdr:rowOff>
    </xdr:from>
    <xdr:to>
      <xdr:col>22</xdr:col>
      <xdr:colOff>165100</xdr:colOff>
      <xdr:row>35</xdr:row>
      <xdr:rowOff>233089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243266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5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72691</xdr:rowOff>
    </xdr:from>
    <xdr:to>
      <xdr:col>18</xdr:col>
      <xdr:colOff>177800</xdr:colOff>
      <xdr:row>36</xdr:row>
      <xdr:rowOff>99437</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025941"/>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109151</xdr:rowOff>
    </xdr:from>
    <xdr:to>
      <xdr:col>19</xdr:col>
      <xdr:colOff>38100</xdr:colOff>
      <xdr:row>35</xdr:row>
      <xdr:rowOff>210751</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220928</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108269</xdr:rowOff>
    </xdr:from>
    <xdr:to>
      <xdr:col>15</xdr:col>
      <xdr:colOff>101600</xdr:colOff>
      <xdr:row>35</xdr:row>
      <xdr:rowOff>209869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71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220046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4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163656</xdr:rowOff>
    </xdr:from>
    <xdr:to>
      <xdr:col>29</xdr:col>
      <xdr:colOff>177800</xdr:colOff>
      <xdr:row>35</xdr:row>
      <xdr:rowOff>265256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74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8733</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1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236906</xdr:rowOff>
    </xdr:from>
    <xdr:to>
      <xdr:col>26</xdr:col>
      <xdr:colOff>101600</xdr:colOff>
      <xdr:row>35</xdr:row>
      <xdr:rowOff>338506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4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5783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1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331481</xdr:rowOff>
    </xdr:from>
    <xdr:to>
      <xdr:col>22</xdr:col>
      <xdr:colOff>165100</xdr:colOff>
      <xdr:row>36</xdr:row>
      <xdr:rowOff>90181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4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02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21891</xdr:rowOff>
    </xdr:from>
    <xdr:to>
      <xdr:col>19</xdr:col>
      <xdr:colOff>38100</xdr:colOff>
      <xdr:row>36</xdr:row>
      <xdr:rowOff>123491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7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108268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6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48637</xdr:rowOff>
    </xdr:from>
    <xdr:to>
      <xdr:col>15</xdr:col>
      <xdr:colOff>101600</xdr:colOff>
      <xdr:row>36</xdr:row>
      <xdr:rowOff>150237</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00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135014</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8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33,092
32,466
374.65
22,694,096
21,430,252
885,440
11,205,444
20,019,528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148648</xdr:rowOff>
    </xdr:from>
    <xdr:to>
      <xdr:col>24</xdr:col>
      <xdr:colOff>63500</xdr:colOff>
      <xdr:row>34</xdr:row>
      <xdr:rowOff>156323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77948"/>
          <a:ext cx="8382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156323</xdr:rowOff>
    </xdr:from>
    <xdr:to>
      <xdr:col>19</xdr:col>
      <xdr:colOff>177800</xdr:colOff>
      <xdr:row>35</xdr:row>
      <xdr:rowOff>43867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85623"/>
          <a:ext cx="889000" cy="5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43867</xdr:rowOff>
    </xdr:from>
    <xdr:to>
      <xdr:col>15</xdr:col>
      <xdr:colOff>50800</xdr:colOff>
      <xdr:row>36</xdr:row>
      <xdr:rowOff>150607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44617"/>
          <a:ext cx="889000" cy="27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94174</xdr:rowOff>
    </xdr:from>
    <xdr:to>
      <xdr:col>15</xdr:col>
      <xdr:colOff>101600</xdr:colOff>
      <xdr:row>34</xdr:row>
      <xdr:rowOff>24324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40851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52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116497</xdr:rowOff>
    </xdr:from>
    <xdr:to>
      <xdr:col>10</xdr:col>
      <xdr:colOff>114300</xdr:colOff>
      <xdr:row>36</xdr:row>
      <xdr:rowOff>150607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17247"/>
          <a:ext cx="889000" cy="20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78891</xdr:rowOff>
    </xdr:from>
    <xdr:to>
      <xdr:col>10</xdr:col>
      <xdr:colOff>165100</xdr:colOff>
      <xdr:row>35</xdr:row>
      <xdr:rowOff>9041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25568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82140</xdr:rowOff>
    </xdr:from>
    <xdr:to>
      <xdr:col>6</xdr:col>
      <xdr:colOff>38100</xdr:colOff>
      <xdr:row>35</xdr:row>
      <xdr:rowOff>12290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1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28817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6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97848</xdr:rowOff>
    </xdr:from>
    <xdr:to>
      <xdr:col>24</xdr:col>
      <xdr:colOff>114300</xdr:colOff>
      <xdr:row>35</xdr:row>
      <xdr:rowOff>27998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120725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7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105523</xdr:rowOff>
    </xdr:from>
    <xdr:to>
      <xdr:col>20</xdr:col>
      <xdr:colOff>38100</xdr:colOff>
      <xdr:row>35</xdr:row>
      <xdr:rowOff>35673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52200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164517</xdr:rowOff>
    </xdr:from>
    <xdr:to>
      <xdr:col>15</xdr:col>
      <xdr:colOff>101600</xdr:colOff>
      <xdr:row>35</xdr:row>
      <xdr:rowOff>94667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85794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8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99807</xdr:rowOff>
    </xdr:from>
    <xdr:to>
      <xdr:col>10</xdr:col>
      <xdr:colOff>165100</xdr:colOff>
      <xdr:row>37</xdr:row>
      <xdr:rowOff>29957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21084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6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65697</xdr:rowOff>
    </xdr:from>
    <xdr:to>
      <xdr:col>6</xdr:col>
      <xdr:colOff>38100</xdr:colOff>
      <xdr:row>35</xdr:row>
      <xdr:rowOff>167297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158424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127200</xdr:rowOff>
    </xdr:from>
    <xdr:to>
      <xdr:col>24</xdr:col>
      <xdr:colOff>63500</xdr:colOff>
      <xdr:row>56</xdr:row>
      <xdr:rowOff>8511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56950"/>
          <a:ext cx="8382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127200</xdr:rowOff>
    </xdr:from>
    <xdr:to>
      <xdr:col>19</xdr:col>
      <xdr:colOff>177800</xdr:colOff>
      <xdr:row>56</xdr:row>
      <xdr:rowOff>71056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56950"/>
          <a:ext cx="889000" cy="1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59864</xdr:rowOff>
    </xdr:from>
    <xdr:to>
      <xdr:col>15</xdr:col>
      <xdr:colOff>50800</xdr:colOff>
      <xdr:row>56</xdr:row>
      <xdr:rowOff>71056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61064"/>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59255</xdr:rowOff>
    </xdr:from>
    <xdr:to>
      <xdr:col>15</xdr:col>
      <xdr:colOff>101600</xdr:colOff>
      <xdr:row>56</xdr:row>
      <xdr:rowOff>160855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151982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59864</xdr:rowOff>
    </xdr:from>
    <xdr:to>
      <xdr:col>10</xdr:col>
      <xdr:colOff>114300</xdr:colOff>
      <xdr:row>56</xdr:row>
      <xdr:rowOff>154925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61064"/>
          <a:ext cx="889000" cy="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90162</xdr:rowOff>
    </xdr:from>
    <xdr:to>
      <xdr:col>10</xdr:col>
      <xdr:colOff>165100</xdr:colOff>
      <xdr:row>57</xdr:row>
      <xdr:rowOff>20312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11439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148025</xdr:rowOff>
    </xdr:from>
    <xdr:to>
      <xdr:col>6</xdr:col>
      <xdr:colOff>38100</xdr:colOff>
      <xdr:row>57</xdr:row>
      <xdr:rowOff>78175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69302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129161</xdr:rowOff>
    </xdr:from>
    <xdr:to>
      <xdr:col>24</xdr:col>
      <xdr:colOff>114300</xdr:colOff>
      <xdr:row>56</xdr:row>
      <xdr:rowOff>59311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152038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76400</xdr:rowOff>
    </xdr:from>
    <xdr:to>
      <xdr:col>20</xdr:col>
      <xdr:colOff>38100</xdr:colOff>
      <xdr:row>56</xdr:row>
      <xdr:rowOff>6550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23077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8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20256</xdr:rowOff>
    </xdr:from>
    <xdr:to>
      <xdr:col>15</xdr:col>
      <xdr:colOff>101600</xdr:colOff>
      <xdr:row>56</xdr:row>
      <xdr:rowOff>121856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138383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9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9064</xdr:rowOff>
    </xdr:from>
    <xdr:to>
      <xdr:col>10</xdr:col>
      <xdr:colOff>165100</xdr:colOff>
      <xdr:row>56</xdr:row>
      <xdr:rowOff>110664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127191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104125</xdr:rowOff>
    </xdr:from>
    <xdr:to>
      <xdr:col>6</xdr:col>
      <xdr:colOff>38100</xdr:colOff>
      <xdr:row>57</xdr:row>
      <xdr:rowOff>34275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50802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8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84516</xdr:rowOff>
    </xdr:from>
    <xdr:to>
      <xdr:col>24</xdr:col>
      <xdr:colOff>63500</xdr:colOff>
      <xdr:row>77</xdr:row>
      <xdr:rowOff>147610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86166"/>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84516</xdr:rowOff>
    </xdr:from>
    <xdr:to>
      <xdr:col>19</xdr:col>
      <xdr:colOff>177800</xdr:colOff>
      <xdr:row>77</xdr:row>
      <xdr:rowOff>92929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86166"/>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92929</xdr:rowOff>
    </xdr:from>
    <xdr:to>
      <xdr:col>15</xdr:col>
      <xdr:colOff>50800</xdr:colOff>
      <xdr:row>77</xdr:row>
      <xdr:rowOff>167703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94579"/>
          <a:ext cx="889000" cy="7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136203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167703</xdr:rowOff>
    </xdr:from>
    <xdr:to>
      <xdr:col>10</xdr:col>
      <xdr:colOff>114300</xdr:colOff>
      <xdr:row>78</xdr:row>
      <xdr:rowOff>1854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69353"/>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96810</xdr:rowOff>
    </xdr:from>
    <xdr:to>
      <xdr:col>24</xdr:col>
      <xdr:colOff>114300</xdr:colOff>
      <xdr:row>78</xdr:row>
      <xdr:rowOff>26960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75237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33716</xdr:rowOff>
    </xdr:from>
    <xdr:to>
      <xdr:col>20</xdr:col>
      <xdr:colOff>38100</xdr:colOff>
      <xdr:row>77</xdr:row>
      <xdr:rowOff>135316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151843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1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42129</xdr:rowOff>
    </xdr:from>
    <xdr:to>
      <xdr:col>15</xdr:col>
      <xdr:colOff>101600</xdr:colOff>
      <xdr:row>77</xdr:row>
      <xdr:rowOff>143729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160256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116903</xdr:rowOff>
    </xdr:from>
    <xdr:to>
      <xdr:col>10</xdr:col>
      <xdr:colOff>165100</xdr:colOff>
      <xdr:row>78</xdr:row>
      <xdr:rowOff>47053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38180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1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122504</xdr:rowOff>
    </xdr:from>
    <xdr:to>
      <xdr:col>6</xdr:col>
      <xdr:colOff>38100</xdr:colOff>
      <xdr:row>78</xdr:row>
      <xdr:rowOff>52654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43781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124358</xdr:rowOff>
    </xdr:from>
    <xdr:to>
      <xdr:col>24</xdr:col>
      <xdr:colOff>63500</xdr:colOff>
      <xdr:row>98</xdr:row>
      <xdr:rowOff>64058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755008"/>
          <a:ext cx="838200" cy="1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124358</xdr:rowOff>
    </xdr:from>
    <xdr:to>
      <xdr:col>19</xdr:col>
      <xdr:colOff>177800</xdr:colOff>
      <xdr:row>99</xdr:row>
      <xdr:rowOff>69266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55008"/>
          <a:ext cx="889000" cy="28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69266</xdr:rowOff>
    </xdr:from>
    <xdr:to>
      <xdr:col>15</xdr:col>
      <xdr:colOff>50800</xdr:colOff>
      <xdr:row>99</xdr:row>
      <xdr:rowOff>86309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7042816"/>
          <a:ext cx="8890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140043</xdr:rowOff>
    </xdr:from>
    <xdr:to>
      <xdr:col>15</xdr:col>
      <xdr:colOff>101600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86720</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86309</xdr:rowOff>
    </xdr:from>
    <xdr:to>
      <xdr:col>10</xdr:col>
      <xdr:colOff>114300</xdr:colOff>
      <xdr:row>99</xdr:row>
      <xdr:rowOff>120968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7059859"/>
          <a:ext cx="889000" cy="3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139230</xdr:rowOff>
    </xdr:from>
    <xdr:to>
      <xdr:col>10</xdr:col>
      <xdr:colOff>165100</xdr:colOff>
      <xdr:row>96</xdr:row>
      <xdr:rowOff>69380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85907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20943</xdr:rowOff>
    </xdr:from>
    <xdr:to>
      <xdr:col>6</xdr:col>
      <xdr:colOff>38100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13258</xdr:rowOff>
    </xdr:from>
    <xdr:to>
      <xdr:col>24</xdr:col>
      <xdr:colOff>114300</xdr:colOff>
      <xdr:row>98</xdr:row>
      <xdr:rowOff>114858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8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163135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9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73558</xdr:rowOff>
    </xdr:from>
    <xdr:to>
      <xdr:col>20</xdr:col>
      <xdr:colOff>38100</xdr:colOff>
      <xdr:row>98</xdr:row>
      <xdr:rowOff>3708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166285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18466</xdr:rowOff>
    </xdr:from>
    <xdr:to>
      <xdr:col>15</xdr:col>
      <xdr:colOff>101600</xdr:colOff>
      <xdr:row>99</xdr:row>
      <xdr:rowOff>120066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9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111193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8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35509</xdr:rowOff>
    </xdr:from>
    <xdr:to>
      <xdr:col>10</xdr:col>
      <xdr:colOff>165100</xdr:colOff>
      <xdr:row>99</xdr:row>
      <xdr:rowOff>137109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70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128236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10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70168</xdr:rowOff>
    </xdr:from>
    <xdr:to>
      <xdr:col>6</xdr:col>
      <xdr:colOff>38100</xdr:colOff>
      <xdr:row>100</xdr:row>
      <xdr:rowOff>318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70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162895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1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136804</xdr:rowOff>
    </xdr:from>
    <xdr:to>
      <xdr:col>55</xdr:col>
      <xdr:colOff>0</xdr:colOff>
      <xdr:row>36</xdr:row>
      <xdr:rowOff>41387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37554"/>
          <a:ext cx="838200" cy="7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73650</xdr:rowOff>
    </xdr:from>
    <xdr:to>
      <xdr:col>50</xdr:col>
      <xdr:colOff>114300</xdr:colOff>
      <xdr:row>36</xdr:row>
      <xdr:rowOff>41387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388600"/>
          <a:ext cx="889000" cy="82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73650</xdr:rowOff>
    </xdr:from>
    <xdr:to>
      <xdr:col>45</xdr:col>
      <xdr:colOff>177800</xdr:colOff>
      <xdr:row>36</xdr:row>
      <xdr:rowOff>66235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388600"/>
          <a:ext cx="889000" cy="8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11816</xdr:rowOff>
    </xdr:from>
    <xdr:to>
      <xdr:col>46</xdr:col>
      <xdr:colOff>38100</xdr:colOff>
      <xdr:row>30</xdr:row>
      <xdr:rowOff>113416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1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129943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493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66235</xdr:rowOff>
    </xdr:from>
    <xdr:to>
      <xdr:col>41</xdr:col>
      <xdr:colOff>50800</xdr:colOff>
      <xdr:row>36</xdr:row>
      <xdr:rowOff>96243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38435"/>
          <a:ext cx="889000" cy="3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100414</xdr:rowOff>
    </xdr:from>
    <xdr:to>
      <xdr:col>41</xdr:col>
      <xdr:colOff>101600</xdr:colOff>
      <xdr:row>36</xdr:row>
      <xdr:rowOff>30564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0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47091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8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146553</xdr:rowOff>
    </xdr:from>
    <xdr:to>
      <xdr:col>36</xdr:col>
      <xdr:colOff>165100</xdr:colOff>
      <xdr:row>36</xdr:row>
      <xdr:rowOff>76703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93230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86004</xdr:rowOff>
    </xdr:from>
    <xdr:to>
      <xdr:col>55</xdr:col>
      <xdr:colOff>50800</xdr:colOff>
      <xdr:row>36</xdr:row>
      <xdr:rowOff>16154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64431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162037</xdr:rowOff>
    </xdr:from>
    <xdr:to>
      <xdr:col>50</xdr:col>
      <xdr:colOff>165100</xdr:colOff>
      <xdr:row>36</xdr:row>
      <xdr:rowOff>92187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83314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2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22850</xdr:rowOff>
    </xdr:from>
    <xdr:to>
      <xdr:col>46</xdr:col>
      <xdr:colOff>38100</xdr:colOff>
      <xdr:row>31</xdr:row>
      <xdr:rowOff>124450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115577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43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15435</xdr:rowOff>
    </xdr:from>
    <xdr:to>
      <xdr:col>41</xdr:col>
      <xdr:colOff>101600</xdr:colOff>
      <xdr:row>36</xdr:row>
      <xdr:rowOff>117035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108162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28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45443</xdr:rowOff>
    </xdr:from>
    <xdr:to>
      <xdr:col>36</xdr:col>
      <xdr:colOff>165100</xdr:colOff>
      <xdr:row>36</xdr:row>
      <xdr:rowOff>147043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138170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168747</xdr:rowOff>
    </xdr:from>
    <xdr:to>
      <xdr:col>55</xdr:col>
      <xdr:colOff>0</xdr:colOff>
      <xdr:row>54</xdr:row>
      <xdr:rowOff>156342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8912697"/>
          <a:ext cx="838200" cy="50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156342</xdr:rowOff>
    </xdr:from>
    <xdr:to>
      <xdr:col>50</xdr:col>
      <xdr:colOff>114300</xdr:colOff>
      <xdr:row>55</xdr:row>
      <xdr:rowOff>53991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14642"/>
          <a:ext cx="889000" cy="6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53991</xdr:rowOff>
    </xdr:from>
    <xdr:to>
      <xdr:col>45</xdr:col>
      <xdr:colOff>177800</xdr:colOff>
      <xdr:row>56</xdr:row>
      <xdr:rowOff>29888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83741"/>
          <a:ext cx="889000" cy="14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145044</xdr:rowOff>
    </xdr:from>
    <xdr:to>
      <xdr:col>46</xdr:col>
      <xdr:colOff>38100</xdr:colOff>
      <xdr:row>55</xdr:row>
      <xdr:rowOff>75194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40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91721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164312</xdr:rowOff>
    </xdr:from>
    <xdr:to>
      <xdr:col>41</xdr:col>
      <xdr:colOff>50800</xdr:colOff>
      <xdr:row>56</xdr:row>
      <xdr:rowOff>29888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94062"/>
          <a:ext cx="889000" cy="3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134003</xdr:rowOff>
    </xdr:from>
    <xdr:to>
      <xdr:col>41</xdr:col>
      <xdr:colOff>101600</xdr:colOff>
      <xdr:row>55</xdr:row>
      <xdr:rowOff>64153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39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80680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1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30431</xdr:rowOff>
    </xdr:from>
    <xdr:to>
      <xdr:col>36</xdr:col>
      <xdr:colOff>165100</xdr:colOff>
      <xdr:row>55</xdr:row>
      <xdr:rowOff>132031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4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148558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117947</xdr:rowOff>
    </xdr:from>
    <xdr:to>
      <xdr:col>55</xdr:col>
      <xdr:colOff>50800</xdr:colOff>
      <xdr:row>52</xdr:row>
      <xdr:rowOff>48097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88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140824</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71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105542</xdr:rowOff>
    </xdr:from>
    <xdr:to>
      <xdr:col>50</xdr:col>
      <xdr:colOff>165100</xdr:colOff>
      <xdr:row>55</xdr:row>
      <xdr:rowOff>35692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52219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3191</xdr:rowOff>
    </xdr:from>
    <xdr:to>
      <xdr:col>46</xdr:col>
      <xdr:colOff>38100</xdr:colOff>
      <xdr:row>55</xdr:row>
      <xdr:rowOff>104791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95918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52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150538</xdr:rowOff>
    </xdr:from>
    <xdr:to>
      <xdr:col>41</xdr:col>
      <xdr:colOff>101600</xdr:colOff>
      <xdr:row>56</xdr:row>
      <xdr:rowOff>80688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8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113512</xdr:rowOff>
    </xdr:from>
    <xdr:to>
      <xdr:col>36</xdr:col>
      <xdr:colOff>165100</xdr:colOff>
      <xdr:row>56</xdr:row>
      <xdr:rowOff>43662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34789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164334</xdr:rowOff>
    </xdr:from>
    <xdr:to>
      <xdr:col>55</xdr:col>
      <xdr:colOff>0</xdr:colOff>
      <xdr:row>78</xdr:row>
      <xdr:rowOff>50949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508734"/>
          <a:ext cx="838200" cy="9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168123</xdr:rowOff>
    </xdr:from>
    <xdr:to>
      <xdr:col>50</xdr:col>
      <xdr:colOff>114300</xdr:colOff>
      <xdr:row>78</xdr:row>
      <xdr:rowOff>50949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69773"/>
          <a:ext cx="889000" cy="5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168123</xdr:rowOff>
    </xdr:from>
    <xdr:to>
      <xdr:col>45</xdr:col>
      <xdr:colOff>177800</xdr:colOff>
      <xdr:row>78</xdr:row>
      <xdr:rowOff>50274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69773"/>
          <a:ext cx="889000" cy="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99654</xdr:rowOff>
    </xdr:from>
    <xdr:to>
      <xdr:col>46</xdr:col>
      <xdr:colOff>38100</xdr:colOff>
      <xdr:row>78</xdr:row>
      <xdr:rowOff>29804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46331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50274</xdr:rowOff>
    </xdr:from>
    <xdr:to>
      <xdr:col>41</xdr:col>
      <xdr:colOff>50800</xdr:colOff>
      <xdr:row>79</xdr:row>
      <xdr:rowOff>75867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23374"/>
          <a:ext cx="889000" cy="19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107820</xdr:rowOff>
    </xdr:from>
    <xdr:to>
      <xdr:col>41</xdr:col>
      <xdr:colOff>101600</xdr:colOff>
      <xdr:row>78</xdr:row>
      <xdr:rowOff>37970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54497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123941</xdr:rowOff>
    </xdr:from>
    <xdr:to>
      <xdr:col>36</xdr:col>
      <xdr:colOff>165100</xdr:colOff>
      <xdr:row>78</xdr:row>
      <xdr:rowOff>54091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2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70618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113534</xdr:rowOff>
    </xdr:from>
    <xdr:to>
      <xdr:col>55</xdr:col>
      <xdr:colOff>50800</xdr:colOff>
      <xdr:row>73</xdr:row>
      <xdr:rowOff>43684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45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136411</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30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xdr:rowOff>
    </xdr:from>
    <xdr:to>
      <xdr:col>50</xdr:col>
      <xdr:colOff>165100</xdr:colOff>
      <xdr:row>78</xdr:row>
      <xdr:rowOff>101749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7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118276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1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117323</xdr:rowOff>
    </xdr:from>
    <xdr:to>
      <xdr:col>46</xdr:col>
      <xdr:colOff>38100</xdr:colOff>
      <xdr:row>78</xdr:row>
      <xdr:rowOff>47473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38600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170924</xdr:rowOff>
    </xdr:from>
    <xdr:to>
      <xdr:col>41</xdr:col>
      <xdr:colOff>101600</xdr:colOff>
      <xdr:row>78</xdr:row>
      <xdr:rowOff>101074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92201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6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25067</xdr:rowOff>
    </xdr:from>
    <xdr:to>
      <xdr:col>36</xdr:col>
      <xdr:colOff>165100</xdr:colOff>
      <xdr:row>79</xdr:row>
      <xdr:rowOff>126667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117794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6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35587</xdr:rowOff>
    </xdr:from>
    <xdr:to>
      <xdr:col>55</xdr:col>
      <xdr:colOff>0</xdr:colOff>
      <xdr:row>95</xdr:row>
      <xdr:rowOff>62677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323337"/>
          <a:ext cx="8382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170504</xdr:rowOff>
    </xdr:from>
    <xdr:to>
      <xdr:col>50</xdr:col>
      <xdr:colOff>114300</xdr:colOff>
      <xdr:row>95</xdr:row>
      <xdr:rowOff>35587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286804"/>
          <a:ext cx="889000" cy="3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170504</xdr:rowOff>
    </xdr:from>
    <xdr:to>
      <xdr:col>45</xdr:col>
      <xdr:colOff>177800</xdr:colOff>
      <xdr:row>96</xdr:row>
      <xdr:rowOff>126026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286804"/>
          <a:ext cx="889000" cy="29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48495</xdr:rowOff>
    </xdr:from>
    <xdr:to>
      <xdr:col>46</xdr:col>
      <xdr:colOff>38100</xdr:colOff>
      <xdr:row>95</xdr:row>
      <xdr:rowOff>150095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141222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2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113925</xdr:rowOff>
    </xdr:from>
    <xdr:to>
      <xdr:col>41</xdr:col>
      <xdr:colOff>50800</xdr:colOff>
      <xdr:row>96</xdr:row>
      <xdr:rowOff>126026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401675"/>
          <a:ext cx="889000" cy="18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25420</xdr:rowOff>
    </xdr:from>
    <xdr:to>
      <xdr:col>41</xdr:col>
      <xdr:colOff>101600</xdr:colOff>
      <xdr:row>95</xdr:row>
      <xdr:rowOff>127020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143547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8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139706</xdr:rowOff>
    </xdr:from>
    <xdr:to>
      <xdr:col>36</xdr:col>
      <xdr:colOff>165100</xdr:colOff>
      <xdr:row>96</xdr:row>
      <xdr:rowOff>69856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60983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11877</xdr:rowOff>
    </xdr:from>
    <xdr:to>
      <xdr:col>55</xdr:col>
      <xdr:colOff>50800</xdr:colOff>
      <xdr:row>95</xdr:row>
      <xdr:rowOff>113477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34754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5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156237</xdr:rowOff>
    </xdr:from>
    <xdr:to>
      <xdr:col>50</xdr:col>
      <xdr:colOff>165100</xdr:colOff>
      <xdr:row>95</xdr:row>
      <xdr:rowOff>86387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7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102914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4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119704</xdr:rowOff>
    </xdr:from>
    <xdr:to>
      <xdr:col>46</xdr:col>
      <xdr:colOff>38100</xdr:colOff>
      <xdr:row>95</xdr:row>
      <xdr:rowOff>49854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66381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75226</xdr:rowOff>
    </xdr:from>
    <xdr:to>
      <xdr:col>41</xdr:col>
      <xdr:colOff>101600</xdr:colOff>
      <xdr:row>97</xdr:row>
      <xdr:rowOff>5376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167953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2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63125</xdr:rowOff>
    </xdr:from>
    <xdr:to>
      <xdr:col>36</xdr:col>
      <xdr:colOff>165100</xdr:colOff>
      <xdr:row>95</xdr:row>
      <xdr:rowOff>164725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92654</xdr:rowOff>
    </xdr:from>
    <xdr:to>
      <xdr:col>85</xdr:col>
      <xdr:colOff>127000</xdr:colOff>
      <xdr:row>38</xdr:row>
      <xdr:rowOff>126670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07754"/>
          <a:ext cx="8382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126670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4177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35001</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50101"/>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10719</xdr:rowOff>
    </xdr:from>
    <xdr:to>
      <xdr:col>76</xdr:col>
      <xdr:colOff>165100</xdr:colOff>
      <xdr:row>36</xdr:row>
      <xdr:rowOff>112319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18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128846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59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35001</xdr:rowOff>
    </xdr:from>
    <xdr:to>
      <xdr:col>71</xdr:col>
      <xdr:colOff>177800</xdr:colOff>
      <xdr:row>38</xdr:row>
      <xdr:rowOff>69794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50101"/>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140701</xdr:rowOff>
    </xdr:from>
    <xdr:to>
      <xdr:col>72</xdr:col>
      <xdr:colOff>38100</xdr:colOff>
      <xdr:row>36</xdr:row>
      <xdr:rowOff>70851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1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87378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59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15291</xdr:rowOff>
    </xdr:from>
    <xdr:to>
      <xdr:col>67</xdr:col>
      <xdr:colOff>101600</xdr:colOff>
      <xdr:row>36</xdr:row>
      <xdr:rowOff>116891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18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133418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96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41854</xdr:rowOff>
    </xdr:from>
    <xdr:to>
      <xdr:col>85</xdr:col>
      <xdr:colOff>177800</xdr:colOff>
      <xdr:row>38</xdr:row>
      <xdr:rowOff>143454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128231</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7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75870</xdr:rowOff>
    </xdr:from>
    <xdr:to>
      <xdr:col>81</xdr:col>
      <xdr:colOff>101600</xdr:colOff>
      <xdr:row>39</xdr:row>
      <xdr:rowOff>6020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168597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8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155651</xdr:rowOff>
    </xdr:from>
    <xdr:to>
      <xdr:col>72</xdr:col>
      <xdr:colOff>38100</xdr:colOff>
      <xdr:row>38</xdr:row>
      <xdr:rowOff>85801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76928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59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18994</xdr:rowOff>
    </xdr:from>
    <xdr:to>
      <xdr:col>67</xdr:col>
      <xdr:colOff>101600</xdr:colOff>
      <xdr:row>38</xdr:row>
      <xdr:rowOff>120594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111721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62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69888</xdr:rowOff>
    </xdr:from>
    <xdr:to>
      <xdr:col>85</xdr:col>
      <xdr:colOff>127000</xdr:colOff>
      <xdr:row>75</xdr:row>
      <xdr:rowOff>108700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28638"/>
          <a:ext cx="838200" cy="3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108700</xdr:rowOff>
    </xdr:from>
    <xdr:to>
      <xdr:col>81</xdr:col>
      <xdr:colOff>50800</xdr:colOff>
      <xdr:row>75</xdr:row>
      <xdr:rowOff>149327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967450"/>
          <a:ext cx="889000" cy="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149327</xdr:rowOff>
    </xdr:from>
    <xdr:to>
      <xdr:col>76</xdr:col>
      <xdr:colOff>114300</xdr:colOff>
      <xdr:row>76</xdr:row>
      <xdr:rowOff>20865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008077"/>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126822</xdr:rowOff>
    </xdr:from>
    <xdr:to>
      <xdr:col>76</xdr:col>
      <xdr:colOff>165100</xdr:colOff>
      <xdr:row>74</xdr:row>
      <xdr:rowOff>56972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73499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20865</xdr:rowOff>
    </xdr:from>
    <xdr:to>
      <xdr:col>71</xdr:col>
      <xdr:colOff>177800</xdr:colOff>
      <xdr:row>76</xdr:row>
      <xdr:rowOff>41415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051065"/>
          <a:ext cx="889000" cy="2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143802</xdr:rowOff>
    </xdr:from>
    <xdr:to>
      <xdr:col>72</xdr:col>
      <xdr:colOff>38100</xdr:colOff>
      <xdr:row>74</xdr:row>
      <xdr:rowOff>73952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90479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135458</xdr:rowOff>
    </xdr:from>
    <xdr:to>
      <xdr:col>67</xdr:col>
      <xdr:colOff>101600</xdr:colOff>
      <xdr:row>74</xdr:row>
      <xdr:rowOff>65608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5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82135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4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19088</xdr:rowOff>
    </xdr:from>
    <xdr:to>
      <xdr:col>85</xdr:col>
      <xdr:colOff>177800</xdr:colOff>
      <xdr:row>75</xdr:row>
      <xdr:rowOff>120688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168965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57900</xdr:rowOff>
    </xdr:from>
    <xdr:to>
      <xdr:col>81</xdr:col>
      <xdr:colOff>101600</xdr:colOff>
      <xdr:row>75</xdr:row>
      <xdr:rowOff>159500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150626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0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98527</xdr:rowOff>
    </xdr:from>
    <xdr:to>
      <xdr:col>76</xdr:col>
      <xdr:colOff>165100</xdr:colOff>
      <xdr:row>76</xdr:row>
      <xdr:rowOff>28677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19804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0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141516</xdr:rowOff>
    </xdr:from>
    <xdr:to>
      <xdr:col>72</xdr:col>
      <xdr:colOff>38100</xdr:colOff>
      <xdr:row>76</xdr:row>
      <xdr:rowOff>71667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0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62792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09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162065</xdr:rowOff>
    </xdr:from>
    <xdr:to>
      <xdr:col>67</xdr:col>
      <xdr:colOff>101600</xdr:colOff>
      <xdr:row>76</xdr:row>
      <xdr:rowOff>92215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83342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39852</xdr:rowOff>
    </xdr:from>
    <xdr:to>
      <xdr:col>85</xdr:col>
      <xdr:colOff>127000</xdr:colOff>
      <xdr:row>98</xdr:row>
      <xdr:rowOff>51460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70502"/>
          <a:ext cx="838200" cy="1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39852</xdr:rowOff>
    </xdr:from>
    <xdr:to>
      <xdr:col>81</xdr:col>
      <xdr:colOff>50800</xdr:colOff>
      <xdr:row>98</xdr:row>
      <xdr:rowOff>154166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70502"/>
          <a:ext cx="889000" cy="28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122326</xdr:rowOff>
    </xdr:from>
    <xdr:to>
      <xdr:col>76</xdr:col>
      <xdr:colOff>114300</xdr:colOff>
      <xdr:row>98</xdr:row>
      <xdr:rowOff>154166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24426"/>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105029</xdr:rowOff>
    </xdr:from>
    <xdr:to>
      <xdr:col>76</xdr:col>
      <xdr:colOff>165100</xdr:colOff>
      <xdr:row>97</xdr:row>
      <xdr:rowOff>35179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6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51706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122326</xdr:rowOff>
    </xdr:from>
    <xdr:to>
      <xdr:col>71</xdr:col>
      <xdr:colOff>177800</xdr:colOff>
      <xdr:row>98</xdr:row>
      <xdr:rowOff>170320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24426"/>
          <a:ext cx="889000" cy="4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12536</xdr:rowOff>
    </xdr:from>
    <xdr:to>
      <xdr:col>72</xdr:col>
      <xdr:colOff>38100</xdr:colOff>
      <xdr:row>97</xdr:row>
      <xdr:rowOff>114136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130663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62954</xdr:rowOff>
    </xdr:from>
    <xdr:to>
      <xdr:col>67</xdr:col>
      <xdr:colOff>101600</xdr:colOff>
      <xdr:row>97</xdr:row>
      <xdr:rowOff>164554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660</xdr:rowOff>
    </xdr:from>
    <xdr:to>
      <xdr:col>85</xdr:col>
      <xdr:colOff>177800</xdr:colOff>
      <xdr:row>98</xdr:row>
      <xdr:rowOff>102260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150537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160502</xdr:rowOff>
    </xdr:from>
    <xdr:to>
      <xdr:col>81</xdr:col>
      <xdr:colOff>101600</xdr:colOff>
      <xdr:row>97</xdr:row>
      <xdr:rowOff>90652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81779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7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103366</xdr:rowOff>
    </xdr:from>
    <xdr:to>
      <xdr:col>76</xdr:col>
      <xdr:colOff>165100</xdr:colOff>
      <xdr:row>99</xdr:row>
      <xdr:rowOff>33516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24643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9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71526</xdr:rowOff>
    </xdr:from>
    <xdr:to>
      <xdr:col>72</xdr:col>
      <xdr:colOff>38100</xdr:colOff>
      <xdr:row>99</xdr:row>
      <xdr:rowOff>1676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164253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6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119520</xdr:rowOff>
    </xdr:from>
    <xdr:to>
      <xdr:col>67</xdr:col>
      <xdr:colOff>101600</xdr:colOff>
      <xdr:row>99</xdr:row>
      <xdr:rowOff>49670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40797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17970</xdr:rowOff>
    </xdr:from>
    <xdr:to>
      <xdr:col>116</xdr:col>
      <xdr:colOff>63500</xdr:colOff>
      <xdr:row>59</xdr:row>
      <xdr:rowOff>18123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33520"/>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18123</xdr:rowOff>
    </xdr:from>
    <xdr:to>
      <xdr:col>111</xdr:col>
      <xdr:colOff>177800</xdr:colOff>
      <xdr:row>59</xdr:row>
      <xdr:rowOff>18504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3367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18504</xdr:rowOff>
    </xdr:from>
    <xdr:to>
      <xdr:col>107</xdr:col>
      <xdr:colOff>50800</xdr:colOff>
      <xdr:row>59</xdr:row>
      <xdr:rowOff>18809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3405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96977</xdr:rowOff>
    </xdr:from>
    <xdr:to>
      <xdr:col>107</xdr:col>
      <xdr:colOff>101600</xdr:colOff>
      <xdr:row>58</xdr:row>
      <xdr:rowOff>27127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43654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18809</xdr:rowOff>
    </xdr:from>
    <xdr:to>
      <xdr:col>102</xdr:col>
      <xdr:colOff>114300</xdr:colOff>
      <xdr:row>59</xdr:row>
      <xdr:rowOff>18999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3435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127953</xdr:rowOff>
    </xdr:from>
    <xdr:to>
      <xdr:col>102</xdr:col>
      <xdr:colOff>165100</xdr:colOff>
      <xdr:row>58</xdr:row>
      <xdr:rowOff>58103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74630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123685</xdr:rowOff>
    </xdr:from>
    <xdr:to>
      <xdr:col>98</xdr:col>
      <xdr:colOff>38100</xdr:colOff>
      <xdr:row>58</xdr:row>
      <xdr:rowOff>53835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70362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138620</xdr:rowOff>
    </xdr:from>
    <xdr:to>
      <xdr:col>116</xdr:col>
      <xdr:colOff>114300</xdr:colOff>
      <xdr:row>59</xdr:row>
      <xdr:rowOff>68770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53547</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9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138773</xdr:rowOff>
    </xdr:from>
    <xdr:to>
      <xdr:col>112</xdr:col>
      <xdr:colOff>38100</xdr:colOff>
      <xdr:row>59</xdr:row>
      <xdr:rowOff>68923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60050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75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139154</xdr:rowOff>
    </xdr:from>
    <xdr:to>
      <xdr:col>107</xdr:col>
      <xdr:colOff>101600</xdr:colOff>
      <xdr:row>59</xdr:row>
      <xdr:rowOff>69304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60431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7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139459</xdr:rowOff>
    </xdr:from>
    <xdr:to>
      <xdr:col>102</xdr:col>
      <xdr:colOff>165100</xdr:colOff>
      <xdr:row>59</xdr:row>
      <xdr:rowOff>69609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60736</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76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139649</xdr:rowOff>
    </xdr:from>
    <xdr:to>
      <xdr:col>98</xdr:col>
      <xdr:colOff>38100</xdr:colOff>
      <xdr:row>59</xdr:row>
      <xdr:rowOff>69799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60926</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140671</xdr:rowOff>
    </xdr:from>
    <xdr:to>
      <xdr:col>116</xdr:col>
      <xdr:colOff>63500</xdr:colOff>
      <xdr:row>75</xdr:row>
      <xdr:rowOff>69520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656521"/>
          <a:ext cx="838200" cy="27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130613</xdr:rowOff>
    </xdr:from>
    <xdr:to>
      <xdr:col>111</xdr:col>
      <xdr:colOff>177800</xdr:colOff>
      <xdr:row>75</xdr:row>
      <xdr:rowOff>69520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817913"/>
          <a:ext cx="889000" cy="11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130613</xdr:rowOff>
    </xdr:from>
    <xdr:to>
      <xdr:col>107</xdr:col>
      <xdr:colOff>50800</xdr:colOff>
      <xdr:row>75</xdr:row>
      <xdr:rowOff>57804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17913"/>
          <a:ext cx="889000" cy="9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45238</xdr:rowOff>
    </xdr:from>
    <xdr:to>
      <xdr:col>107</xdr:col>
      <xdr:colOff>101600</xdr:colOff>
      <xdr:row>75</xdr:row>
      <xdr:rowOff>146838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137965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9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37173</xdr:rowOff>
    </xdr:from>
    <xdr:to>
      <xdr:col>102</xdr:col>
      <xdr:colOff>114300</xdr:colOff>
      <xdr:row>75</xdr:row>
      <xdr:rowOff>57804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895923"/>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71793</xdr:rowOff>
    </xdr:from>
    <xdr:to>
      <xdr:col>102</xdr:col>
      <xdr:colOff>165100</xdr:colOff>
      <xdr:row>75</xdr:row>
      <xdr:rowOff>1943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18470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46875</xdr:rowOff>
    </xdr:from>
    <xdr:to>
      <xdr:col>98</xdr:col>
      <xdr:colOff>38100</xdr:colOff>
      <xdr:row>74</xdr:row>
      <xdr:rowOff>148475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165002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89871</xdr:rowOff>
    </xdr:from>
    <xdr:to>
      <xdr:col>116</xdr:col>
      <xdr:colOff>114300</xdr:colOff>
      <xdr:row>74</xdr:row>
      <xdr:rowOff>20021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6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112748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45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18720</xdr:rowOff>
    </xdr:from>
    <xdr:to>
      <xdr:col>112</xdr:col>
      <xdr:colOff>38100</xdr:colOff>
      <xdr:row>75</xdr:row>
      <xdr:rowOff>120320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136847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6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79813</xdr:rowOff>
    </xdr:from>
    <xdr:to>
      <xdr:col>107</xdr:col>
      <xdr:colOff>101600</xdr:colOff>
      <xdr:row>75</xdr:row>
      <xdr:rowOff>9963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7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26490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5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7004</xdr:rowOff>
    </xdr:from>
    <xdr:to>
      <xdr:col>102</xdr:col>
      <xdr:colOff>165100</xdr:colOff>
      <xdr:row>75</xdr:row>
      <xdr:rowOff>108604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99731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9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157823</xdr:rowOff>
    </xdr:from>
    <xdr:to>
      <xdr:col>98</xdr:col>
      <xdr:colOff>38100</xdr:colOff>
      <xdr:row>75</xdr:row>
      <xdr:rowOff>87973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79100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9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　２１，４３０百万円（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決算）、住民一人当たりのコストは　６４７，５９６円（対前年：６２，６９４円増）となっている。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事業の緊急性や必要性、地方債の発行の可否、国県支出金の有無など総合的に判断し抑制してきた普通建設事業費は、新庁舎整備事業や弾正幼児園整備事業、東海環状自動車道糸貫インターチェンジ周辺の各整備事業の事業終了に向けた歳出額の増額によって、令和５年度までは増額し続けることが見込まれている。また、臨時財政対策債の償還額の増加や、普通建設事業費の増額に伴う地方債発行額の増加により、公債費は、今後しばらく増加傾向とな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前年度から５，７７０円の減額となったものの、歳出全体の１５．７％と高い割合を占めている。市域が南北に長い地理的要因に加え、合併後、各種公共施設の統廃合が進まず施設の維持管理経費が減少せず、また、正職員数削減の一方で、行政サービス維持のため、委託件数の増へシフト（人件費から物件費へシフト）、雇用確保から会計年度任用職員や再任用職員の採用増から、類似団体平均と比較して高くなっている。令和６年度予定の新庁舎への移転に併せて、事務事業評価により抜本的な事業のあり方等を検証し、公共施設再配置計画に基づき既存施設の統廃合等を断行し、物件費の縮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33,092
32,466
374.65
22,694,096
21,430,252
885,440
11,205,444
20,019,528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66548</xdr:rowOff>
    </xdr:from>
    <xdr:to>
      <xdr:col>24</xdr:col>
      <xdr:colOff>63500</xdr:colOff>
      <xdr:row>36</xdr:row>
      <xdr:rowOff>75692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38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53975</xdr:rowOff>
    </xdr:from>
    <xdr:to>
      <xdr:col>19</xdr:col>
      <xdr:colOff>177800</xdr:colOff>
      <xdr:row>36</xdr:row>
      <xdr:rowOff>66548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617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53975</xdr:rowOff>
    </xdr:from>
    <xdr:to>
      <xdr:col>15</xdr:col>
      <xdr:colOff>50800</xdr:colOff>
      <xdr:row>36</xdr:row>
      <xdr:rowOff>125984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6175"/>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124333</xdr:rowOff>
    </xdr:from>
    <xdr:to>
      <xdr:col>15</xdr:col>
      <xdr:colOff>101600</xdr:colOff>
      <xdr:row>35</xdr:row>
      <xdr:rowOff>54483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71010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93599</xdr:rowOff>
    </xdr:from>
    <xdr:to>
      <xdr:col>10</xdr:col>
      <xdr:colOff>114300</xdr:colOff>
      <xdr:row>36</xdr:row>
      <xdr:rowOff>125984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579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45466</xdr:rowOff>
    </xdr:from>
    <xdr:to>
      <xdr:col>10</xdr:col>
      <xdr:colOff>165100</xdr:colOff>
      <xdr:row>34</xdr:row>
      <xdr:rowOff>147066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163593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35560</xdr:rowOff>
    </xdr:from>
    <xdr:to>
      <xdr:col>6</xdr:col>
      <xdr:colOff>38100</xdr:colOff>
      <xdr:row>34</xdr:row>
      <xdr:rowOff>137160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6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153687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24892</xdr:rowOff>
    </xdr:from>
    <xdr:to>
      <xdr:col>24</xdr:col>
      <xdr:colOff>114300</xdr:colOff>
      <xdr:row>36</xdr:row>
      <xdr:rowOff>126492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xdr:rowOff>
    </xdr:from>
    <xdr:to>
      <xdr:col>20</xdr:col>
      <xdr:colOff>38100</xdr:colOff>
      <xdr:row>36</xdr:row>
      <xdr:rowOff>117348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108475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3175</xdr:rowOff>
    </xdr:from>
    <xdr:to>
      <xdr:col>15</xdr:col>
      <xdr:colOff>101600</xdr:colOff>
      <xdr:row>36</xdr:row>
      <xdr:rowOff>104775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95902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75184</xdr:rowOff>
    </xdr:from>
    <xdr:to>
      <xdr:col>10</xdr:col>
      <xdr:colOff>165100</xdr:colOff>
      <xdr:row>37</xdr:row>
      <xdr:rowOff>5334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167911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42799</xdr:rowOff>
    </xdr:from>
    <xdr:to>
      <xdr:col>6</xdr:col>
      <xdr:colOff>38100</xdr:colOff>
      <xdr:row>36</xdr:row>
      <xdr:rowOff>144399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135526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145854</xdr:rowOff>
    </xdr:from>
    <xdr:to>
      <xdr:col>24</xdr:col>
      <xdr:colOff>63500</xdr:colOff>
      <xdr:row>55</xdr:row>
      <xdr:rowOff>143513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04154"/>
          <a:ext cx="838200" cy="16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73196</xdr:rowOff>
    </xdr:from>
    <xdr:to>
      <xdr:col>19</xdr:col>
      <xdr:colOff>177800</xdr:colOff>
      <xdr:row>55</xdr:row>
      <xdr:rowOff>143513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31496"/>
          <a:ext cx="889000" cy="24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73196</xdr:rowOff>
    </xdr:from>
    <xdr:to>
      <xdr:col>15</xdr:col>
      <xdr:colOff>50800</xdr:colOff>
      <xdr:row>57</xdr:row>
      <xdr:rowOff>22469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31496"/>
          <a:ext cx="889000" cy="46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154211</xdr:rowOff>
    </xdr:from>
    <xdr:to>
      <xdr:col>15</xdr:col>
      <xdr:colOff>101600</xdr:colOff>
      <xdr:row>53</xdr:row>
      <xdr:rowOff>84361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0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100888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84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22469</xdr:rowOff>
    </xdr:from>
    <xdr:to>
      <xdr:col>10</xdr:col>
      <xdr:colOff>114300</xdr:colOff>
      <xdr:row>57</xdr:row>
      <xdr:rowOff>77791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5119"/>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138749</xdr:rowOff>
    </xdr:from>
    <xdr:to>
      <xdr:col>10</xdr:col>
      <xdr:colOff>165100</xdr:colOff>
      <xdr:row>56</xdr:row>
      <xdr:rowOff>68899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85426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23356</xdr:rowOff>
    </xdr:from>
    <xdr:to>
      <xdr:col>6</xdr:col>
      <xdr:colOff>38100</xdr:colOff>
      <xdr:row>56</xdr:row>
      <xdr:rowOff>124956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141483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95054</xdr:rowOff>
    </xdr:from>
    <xdr:to>
      <xdr:col>24</xdr:col>
      <xdr:colOff>114300</xdr:colOff>
      <xdr:row>55</xdr:row>
      <xdr:rowOff>25204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117931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0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92713</xdr:rowOff>
    </xdr:from>
    <xdr:to>
      <xdr:col>20</xdr:col>
      <xdr:colOff>38100</xdr:colOff>
      <xdr:row>56</xdr:row>
      <xdr:rowOff>22863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39390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22396</xdr:rowOff>
    </xdr:from>
    <xdr:to>
      <xdr:col>15</xdr:col>
      <xdr:colOff>101600</xdr:colOff>
      <xdr:row>54</xdr:row>
      <xdr:rowOff>123996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115123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7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143119</xdr:rowOff>
    </xdr:from>
    <xdr:to>
      <xdr:col>10</xdr:col>
      <xdr:colOff>165100</xdr:colOff>
      <xdr:row>57</xdr:row>
      <xdr:rowOff>73269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26991</xdr:rowOff>
    </xdr:from>
    <xdr:to>
      <xdr:col>6</xdr:col>
      <xdr:colOff>38100</xdr:colOff>
      <xdr:row>57</xdr:row>
      <xdr:rowOff>128591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119718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2834</xdr:rowOff>
    </xdr:from>
    <xdr:to>
      <xdr:col>24</xdr:col>
      <xdr:colOff>63500</xdr:colOff>
      <xdr:row>78</xdr:row>
      <xdr:rowOff>63805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75934"/>
          <a:ext cx="838200" cy="6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2834</xdr:rowOff>
    </xdr:from>
    <xdr:to>
      <xdr:col>19</xdr:col>
      <xdr:colOff>177800</xdr:colOff>
      <xdr:row>79</xdr:row>
      <xdr:rowOff>84052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75934"/>
          <a:ext cx="889000" cy="25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84052</xdr:rowOff>
    </xdr:from>
    <xdr:to>
      <xdr:col>15</xdr:col>
      <xdr:colOff>50800</xdr:colOff>
      <xdr:row>79</xdr:row>
      <xdr:rowOff>113912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628602"/>
          <a:ext cx="889000" cy="2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157153</xdr:rowOff>
    </xdr:from>
    <xdr:to>
      <xdr:col>15</xdr:col>
      <xdr:colOff>101600</xdr:colOff>
      <xdr:row>75</xdr:row>
      <xdr:rowOff>87303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103830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1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113912</xdr:rowOff>
    </xdr:from>
    <xdr:to>
      <xdr:col>10</xdr:col>
      <xdr:colOff>114300</xdr:colOff>
      <xdr:row>79</xdr:row>
      <xdr:rowOff>159773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658462"/>
          <a:ext cx="889000" cy="4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20636</xdr:rowOff>
    </xdr:from>
    <xdr:to>
      <xdr:col>10</xdr:col>
      <xdr:colOff>165100</xdr:colOff>
      <xdr:row>75</xdr:row>
      <xdr:rowOff>122236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138763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75750</xdr:rowOff>
    </xdr:from>
    <xdr:to>
      <xdr:col>6</xdr:col>
      <xdr:colOff>38100</xdr:colOff>
      <xdr:row>76</xdr:row>
      <xdr:rowOff>5900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22427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0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13005</xdr:rowOff>
    </xdr:from>
    <xdr:to>
      <xdr:col>24</xdr:col>
      <xdr:colOff>114300</xdr:colOff>
      <xdr:row>78</xdr:row>
      <xdr:rowOff>114605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99382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0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123484</xdr:rowOff>
    </xdr:from>
    <xdr:to>
      <xdr:col>20</xdr:col>
      <xdr:colOff>38100</xdr:colOff>
      <xdr:row>78</xdr:row>
      <xdr:rowOff>53634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44761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33252</xdr:rowOff>
    </xdr:from>
    <xdr:to>
      <xdr:col>15</xdr:col>
      <xdr:colOff>101600</xdr:colOff>
      <xdr:row>79</xdr:row>
      <xdr:rowOff>134852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125979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63112</xdr:rowOff>
    </xdr:from>
    <xdr:to>
      <xdr:col>10</xdr:col>
      <xdr:colOff>165100</xdr:colOff>
      <xdr:row>79</xdr:row>
      <xdr:rowOff>164712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6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155839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70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108973</xdr:rowOff>
    </xdr:from>
    <xdr:to>
      <xdr:col>6</xdr:col>
      <xdr:colOff>38100</xdr:colOff>
      <xdr:row>80</xdr:row>
      <xdr:rowOff>39123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6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30250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74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154972</xdr:rowOff>
    </xdr:from>
    <xdr:to>
      <xdr:col>24</xdr:col>
      <xdr:colOff>63500</xdr:colOff>
      <xdr:row>98</xdr:row>
      <xdr:rowOff>5273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85622"/>
          <a:ext cx="838200" cy="2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154972</xdr:rowOff>
    </xdr:from>
    <xdr:to>
      <xdr:col>19</xdr:col>
      <xdr:colOff>177800</xdr:colOff>
      <xdr:row>98</xdr:row>
      <xdr:rowOff>140571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85622"/>
          <a:ext cx="889000" cy="15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135846</xdr:rowOff>
    </xdr:from>
    <xdr:to>
      <xdr:col>15</xdr:col>
      <xdr:colOff>50800</xdr:colOff>
      <xdr:row>98</xdr:row>
      <xdr:rowOff>140571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37946"/>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96988</xdr:rowOff>
    </xdr:from>
    <xdr:to>
      <xdr:col>15</xdr:col>
      <xdr:colOff>101600</xdr:colOff>
      <xdr:row>98</xdr:row>
      <xdr:rowOff>27138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43665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135846</xdr:rowOff>
    </xdr:from>
    <xdr:to>
      <xdr:col>10</xdr:col>
      <xdr:colOff>114300</xdr:colOff>
      <xdr:row>98</xdr:row>
      <xdr:rowOff>151685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37946"/>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111869</xdr:rowOff>
    </xdr:from>
    <xdr:to>
      <xdr:col>10</xdr:col>
      <xdr:colOff>165100</xdr:colOff>
      <xdr:row>98</xdr:row>
      <xdr:rowOff>42019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4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58546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137897</xdr:rowOff>
    </xdr:from>
    <xdr:to>
      <xdr:col>6</xdr:col>
      <xdr:colOff>38100</xdr:colOff>
      <xdr:row>98</xdr:row>
      <xdr:rowOff>68047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84574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125923</xdr:rowOff>
    </xdr:from>
    <xdr:to>
      <xdr:col>24</xdr:col>
      <xdr:colOff>114300</xdr:colOff>
      <xdr:row>98</xdr:row>
      <xdr:rowOff>56073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104350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104172</xdr:rowOff>
    </xdr:from>
    <xdr:to>
      <xdr:col>20</xdr:col>
      <xdr:colOff>38100</xdr:colOff>
      <xdr:row>98</xdr:row>
      <xdr:rowOff>34322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50849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89771</xdr:rowOff>
    </xdr:from>
    <xdr:to>
      <xdr:col>15</xdr:col>
      <xdr:colOff>101600</xdr:colOff>
      <xdr:row>99</xdr:row>
      <xdr:rowOff>19921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11048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85046</xdr:rowOff>
    </xdr:from>
    <xdr:to>
      <xdr:col>10</xdr:col>
      <xdr:colOff>165100</xdr:colOff>
      <xdr:row>99</xdr:row>
      <xdr:rowOff>15196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7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100885</xdr:rowOff>
    </xdr:from>
    <xdr:to>
      <xdr:col>6</xdr:col>
      <xdr:colOff>38100</xdr:colOff>
      <xdr:row>99</xdr:row>
      <xdr:rowOff>31035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22162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68834</xdr:rowOff>
    </xdr:from>
    <xdr:to>
      <xdr:col>55</xdr:col>
      <xdr:colOff>0</xdr:colOff>
      <xdr:row>39</xdr:row>
      <xdr:rowOff>68834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55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68834</xdr:rowOff>
    </xdr:from>
    <xdr:to>
      <xdr:col>50</xdr:col>
      <xdr:colOff>114300</xdr:colOff>
      <xdr:row>39</xdr:row>
      <xdr:rowOff>69487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5538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69487</xdr:rowOff>
    </xdr:from>
    <xdr:to>
      <xdr:col>45</xdr:col>
      <xdr:colOff>177800</xdr:colOff>
      <xdr:row>39</xdr:row>
      <xdr:rowOff>69814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5603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69814</xdr:rowOff>
    </xdr:from>
    <xdr:to>
      <xdr:col>41</xdr:col>
      <xdr:colOff>50800</xdr:colOff>
      <xdr:row>39</xdr:row>
      <xdr:rowOff>69814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56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18034</xdr:rowOff>
    </xdr:from>
    <xdr:to>
      <xdr:col>55</xdr:col>
      <xdr:colOff>50800</xdr:colOff>
      <xdr:row>39</xdr:row>
      <xdr:rowOff>119634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104411</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19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18034</xdr:rowOff>
    </xdr:from>
    <xdr:to>
      <xdr:col>50</xdr:col>
      <xdr:colOff>165100</xdr:colOff>
      <xdr:row>39</xdr:row>
      <xdr:rowOff>119634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110761</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97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18687</xdr:rowOff>
    </xdr:from>
    <xdr:to>
      <xdr:col>46</xdr:col>
      <xdr:colOff>38100</xdr:colOff>
      <xdr:row>39</xdr:row>
      <xdr:rowOff>120287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111414</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9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19014</xdr:rowOff>
    </xdr:from>
    <xdr:to>
      <xdr:col>41</xdr:col>
      <xdr:colOff>101600</xdr:colOff>
      <xdr:row>39</xdr:row>
      <xdr:rowOff>120614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111741</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98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19014</xdr:rowOff>
    </xdr:from>
    <xdr:to>
      <xdr:col>36</xdr:col>
      <xdr:colOff>165100</xdr:colOff>
      <xdr:row>39</xdr:row>
      <xdr:rowOff>120614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111741</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98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1949</xdr:rowOff>
    </xdr:from>
    <xdr:to>
      <xdr:col>55</xdr:col>
      <xdr:colOff>0</xdr:colOff>
      <xdr:row>56</xdr:row>
      <xdr:rowOff>18428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603149"/>
          <a:ext cx="838200" cy="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163912</xdr:rowOff>
    </xdr:from>
    <xdr:to>
      <xdr:col>50</xdr:col>
      <xdr:colOff>114300</xdr:colOff>
      <xdr:row>56</xdr:row>
      <xdr:rowOff>1949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593662"/>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163912</xdr:rowOff>
    </xdr:from>
    <xdr:to>
      <xdr:col>45</xdr:col>
      <xdr:colOff>177800</xdr:colOff>
      <xdr:row>56</xdr:row>
      <xdr:rowOff>4921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93662"/>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4311</xdr:rowOff>
    </xdr:from>
    <xdr:to>
      <xdr:col>41</xdr:col>
      <xdr:colOff>50800</xdr:colOff>
      <xdr:row>56</xdr:row>
      <xdr:rowOff>4921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60551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139078</xdr:rowOff>
    </xdr:from>
    <xdr:to>
      <xdr:col>55</xdr:col>
      <xdr:colOff>50800</xdr:colOff>
      <xdr:row>56</xdr:row>
      <xdr:rowOff>69228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161955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122599</xdr:rowOff>
    </xdr:from>
    <xdr:to>
      <xdr:col>50</xdr:col>
      <xdr:colOff>165100</xdr:colOff>
      <xdr:row>56</xdr:row>
      <xdr:rowOff>52749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69276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113112</xdr:rowOff>
    </xdr:from>
    <xdr:to>
      <xdr:col>46</xdr:col>
      <xdr:colOff>38100</xdr:colOff>
      <xdr:row>56</xdr:row>
      <xdr:rowOff>43262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34389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125571</xdr:rowOff>
    </xdr:from>
    <xdr:to>
      <xdr:col>41</xdr:col>
      <xdr:colOff>101600</xdr:colOff>
      <xdr:row>56</xdr:row>
      <xdr:rowOff>55721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46848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6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124961</xdr:rowOff>
    </xdr:from>
    <xdr:to>
      <xdr:col>36</xdr:col>
      <xdr:colOff>165100</xdr:colOff>
      <xdr:row>56</xdr:row>
      <xdr:rowOff>55111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46238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95329</xdr:rowOff>
    </xdr:from>
    <xdr:to>
      <xdr:col>55</xdr:col>
      <xdr:colOff>0</xdr:colOff>
      <xdr:row>76</xdr:row>
      <xdr:rowOff>124475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954079"/>
          <a:ext cx="838200" cy="20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64788</xdr:rowOff>
    </xdr:from>
    <xdr:to>
      <xdr:col>50</xdr:col>
      <xdr:colOff>114300</xdr:colOff>
      <xdr:row>76</xdr:row>
      <xdr:rowOff>124475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23538"/>
          <a:ext cx="889000" cy="23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64788</xdr:rowOff>
    </xdr:from>
    <xdr:to>
      <xdr:col>45</xdr:col>
      <xdr:colOff>177800</xdr:colOff>
      <xdr:row>77</xdr:row>
      <xdr:rowOff>78846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923538"/>
          <a:ext cx="889000" cy="35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33031</xdr:rowOff>
    </xdr:from>
    <xdr:to>
      <xdr:col>46</xdr:col>
      <xdr:colOff>38100</xdr:colOff>
      <xdr:row>74</xdr:row>
      <xdr:rowOff>134631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2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151158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4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78846</xdr:rowOff>
    </xdr:from>
    <xdr:to>
      <xdr:col>41</xdr:col>
      <xdr:colOff>50800</xdr:colOff>
      <xdr:row>77</xdr:row>
      <xdr:rowOff>96106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80496"/>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108240</xdr:rowOff>
    </xdr:from>
    <xdr:to>
      <xdr:col>41</xdr:col>
      <xdr:colOff>101600</xdr:colOff>
      <xdr:row>76</xdr:row>
      <xdr:rowOff>38390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9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54917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7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165869</xdr:rowOff>
    </xdr:from>
    <xdr:to>
      <xdr:col>36</xdr:col>
      <xdr:colOff>165100</xdr:colOff>
      <xdr:row>76</xdr:row>
      <xdr:rowOff>96019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112547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7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44529</xdr:rowOff>
    </xdr:from>
    <xdr:to>
      <xdr:col>55</xdr:col>
      <xdr:colOff>50800</xdr:colOff>
      <xdr:row>75</xdr:row>
      <xdr:rowOff>146129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67406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5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73675</xdr:rowOff>
    </xdr:from>
    <xdr:to>
      <xdr:col>50</xdr:col>
      <xdr:colOff>165100</xdr:colOff>
      <xdr:row>77</xdr:row>
      <xdr:rowOff>3825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166402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9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13988</xdr:rowOff>
    </xdr:from>
    <xdr:to>
      <xdr:col>46</xdr:col>
      <xdr:colOff>38100</xdr:colOff>
      <xdr:row>75</xdr:row>
      <xdr:rowOff>115588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106715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6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28046</xdr:rowOff>
    </xdr:from>
    <xdr:to>
      <xdr:col>41</xdr:col>
      <xdr:colOff>101600</xdr:colOff>
      <xdr:row>77</xdr:row>
      <xdr:rowOff>129646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120773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3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45306</xdr:rowOff>
    </xdr:from>
    <xdr:to>
      <xdr:col>36</xdr:col>
      <xdr:colOff>165100</xdr:colOff>
      <xdr:row>77</xdr:row>
      <xdr:rowOff>146906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138033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56083</xdr:rowOff>
    </xdr:from>
    <xdr:to>
      <xdr:col>55</xdr:col>
      <xdr:colOff>0</xdr:colOff>
      <xdr:row>96</xdr:row>
      <xdr:rowOff>47003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343833"/>
          <a:ext cx="838200" cy="1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47003</xdr:rowOff>
    </xdr:from>
    <xdr:to>
      <xdr:col>50</xdr:col>
      <xdr:colOff>114300</xdr:colOff>
      <xdr:row>96</xdr:row>
      <xdr:rowOff>89027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06203"/>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89027</xdr:rowOff>
    </xdr:from>
    <xdr:to>
      <xdr:col>45</xdr:col>
      <xdr:colOff>177800</xdr:colOff>
      <xdr:row>97</xdr:row>
      <xdr:rowOff>22568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48227"/>
          <a:ext cx="889000" cy="10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131445</xdr:rowOff>
    </xdr:from>
    <xdr:to>
      <xdr:col>46</xdr:col>
      <xdr:colOff>38100</xdr:colOff>
      <xdr:row>97</xdr:row>
      <xdr:rowOff>61595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52722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64339</xdr:rowOff>
    </xdr:from>
    <xdr:to>
      <xdr:col>41</xdr:col>
      <xdr:colOff>50800</xdr:colOff>
      <xdr:row>97</xdr:row>
      <xdr:rowOff>22568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23539"/>
          <a:ext cx="889000" cy="1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26836</xdr:rowOff>
    </xdr:from>
    <xdr:to>
      <xdr:col>41</xdr:col>
      <xdr:colOff>101600</xdr:colOff>
      <xdr:row>97</xdr:row>
      <xdr:rowOff>128436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xdr:rowOff>
    </xdr:from>
    <xdr:to>
      <xdr:col>36</xdr:col>
      <xdr:colOff>165100</xdr:colOff>
      <xdr:row>97</xdr:row>
      <xdr:rowOff>115646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106773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5283</xdr:rowOff>
    </xdr:from>
    <xdr:to>
      <xdr:col>55</xdr:col>
      <xdr:colOff>50800</xdr:colOff>
      <xdr:row>95</xdr:row>
      <xdr:rowOff>106883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9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28160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1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167653</xdr:rowOff>
    </xdr:from>
    <xdr:to>
      <xdr:col>50</xdr:col>
      <xdr:colOff>165100</xdr:colOff>
      <xdr:row>96</xdr:row>
      <xdr:rowOff>97803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114330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3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38227</xdr:rowOff>
    </xdr:from>
    <xdr:to>
      <xdr:col>46</xdr:col>
      <xdr:colOff>38100</xdr:colOff>
      <xdr:row>96</xdr:row>
      <xdr:rowOff>139827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156354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143218</xdr:rowOff>
    </xdr:from>
    <xdr:to>
      <xdr:col>41</xdr:col>
      <xdr:colOff>101600</xdr:colOff>
      <xdr:row>97</xdr:row>
      <xdr:rowOff>73368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13539</xdr:rowOff>
    </xdr:from>
    <xdr:to>
      <xdr:col>36</xdr:col>
      <xdr:colOff>165100</xdr:colOff>
      <xdr:row>96</xdr:row>
      <xdr:rowOff>115139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131666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151511</xdr:rowOff>
    </xdr:from>
    <xdr:to>
      <xdr:col>85</xdr:col>
      <xdr:colOff>127000</xdr:colOff>
      <xdr:row>36</xdr:row>
      <xdr:rowOff>11341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52261"/>
          <a:ext cx="8382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157950</xdr:rowOff>
    </xdr:from>
    <xdr:to>
      <xdr:col>81</xdr:col>
      <xdr:colOff>50800</xdr:colOff>
      <xdr:row>36</xdr:row>
      <xdr:rowOff>11341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58700"/>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133604</xdr:rowOff>
    </xdr:from>
    <xdr:to>
      <xdr:col>76</xdr:col>
      <xdr:colOff>114300</xdr:colOff>
      <xdr:row>35</xdr:row>
      <xdr:rowOff>157950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134354"/>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15024</xdr:rowOff>
    </xdr:from>
    <xdr:to>
      <xdr:col>76</xdr:col>
      <xdr:colOff>165100</xdr:colOff>
      <xdr:row>35</xdr:row>
      <xdr:rowOff>116624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133151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140462</xdr:rowOff>
    </xdr:from>
    <xdr:to>
      <xdr:col>71</xdr:col>
      <xdr:colOff>177800</xdr:colOff>
      <xdr:row>35</xdr:row>
      <xdr:rowOff>133604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798312"/>
          <a:ext cx="8890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111227</xdr:rowOff>
    </xdr:from>
    <xdr:to>
      <xdr:col>72</xdr:col>
      <xdr:colOff>38100</xdr:colOff>
      <xdr:row>36</xdr:row>
      <xdr:rowOff>41377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1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0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118999</xdr:rowOff>
    </xdr:from>
    <xdr:to>
      <xdr:col>67</xdr:col>
      <xdr:colOff>101600</xdr:colOff>
      <xdr:row>36</xdr:row>
      <xdr:rowOff>49149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1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40276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100711</xdr:rowOff>
    </xdr:from>
    <xdr:to>
      <xdr:col>85</xdr:col>
      <xdr:colOff>177800</xdr:colOff>
      <xdr:row>36</xdr:row>
      <xdr:rowOff>30861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123588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131991</xdr:rowOff>
    </xdr:from>
    <xdr:to>
      <xdr:col>81</xdr:col>
      <xdr:colOff>101600</xdr:colOff>
      <xdr:row>36</xdr:row>
      <xdr:rowOff>62141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78668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107150</xdr:rowOff>
    </xdr:from>
    <xdr:to>
      <xdr:col>76</xdr:col>
      <xdr:colOff>165100</xdr:colOff>
      <xdr:row>36</xdr:row>
      <xdr:rowOff>37300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28427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20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82804</xdr:rowOff>
    </xdr:from>
    <xdr:to>
      <xdr:col>72</xdr:col>
      <xdr:colOff>38100</xdr:colOff>
      <xdr:row>36</xdr:row>
      <xdr:rowOff>12954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29481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89662</xdr:rowOff>
    </xdr:from>
    <xdr:to>
      <xdr:col>67</xdr:col>
      <xdr:colOff>101600</xdr:colOff>
      <xdr:row>34</xdr:row>
      <xdr:rowOff>19812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7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36339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52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4407</xdr:rowOff>
    </xdr:from>
    <xdr:to>
      <xdr:col>85</xdr:col>
      <xdr:colOff>127000</xdr:colOff>
      <xdr:row>55</xdr:row>
      <xdr:rowOff>106159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34157"/>
          <a:ext cx="838200" cy="1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23609</xdr:rowOff>
    </xdr:from>
    <xdr:to>
      <xdr:col>81</xdr:col>
      <xdr:colOff>50800</xdr:colOff>
      <xdr:row>55</xdr:row>
      <xdr:rowOff>106159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281909"/>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23609</xdr:rowOff>
    </xdr:from>
    <xdr:to>
      <xdr:col>76</xdr:col>
      <xdr:colOff>114300</xdr:colOff>
      <xdr:row>56</xdr:row>
      <xdr:rowOff>13043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281909"/>
          <a:ext cx="889000" cy="3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13043</xdr:rowOff>
    </xdr:from>
    <xdr:to>
      <xdr:col>71</xdr:col>
      <xdr:colOff>177800</xdr:colOff>
      <xdr:row>56</xdr:row>
      <xdr:rowOff>53454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14243"/>
          <a:ext cx="889000" cy="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125057</xdr:rowOff>
    </xdr:from>
    <xdr:to>
      <xdr:col>85</xdr:col>
      <xdr:colOff>177800</xdr:colOff>
      <xdr:row>55</xdr:row>
      <xdr:rowOff>55207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147934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3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55359</xdr:rowOff>
    </xdr:from>
    <xdr:to>
      <xdr:col>81</xdr:col>
      <xdr:colOff>101600</xdr:colOff>
      <xdr:row>55</xdr:row>
      <xdr:rowOff>156959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2036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6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144259</xdr:rowOff>
    </xdr:from>
    <xdr:to>
      <xdr:col>76</xdr:col>
      <xdr:colOff>165100</xdr:colOff>
      <xdr:row>54</xdr:row>
      <xdr:rowOff>74409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2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90936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0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133693</xdr:rowOff>
    </xdr:from>
    <xdr:to>
      <xdr:col>72</xdr:col>
      <xdr:colOff>38100</xdr:colOff>
      <xdr:row>56</xdr:row>
      <xdr:rowOff>63843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80370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2654</xdr:rowOff>
    </xdr:from>
    <xdr:to>
      <xdr:col>67</xdr:col>
      <xdr:colOff>101600</xdr:colOff>
      <xdr:row>56</xdr:row>
      <xdr:rowOff>104254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120781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92655</xdr:rowOff>
    </xdr:from>
    <xdr:to>
      <xdr:col>85</xdr:col>
      <xdr:colOff>127000</xdr:colOff>
      <xdr:row>78</xdr:row>
      <xdr:rowOff>126670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65755"/>
          <a:ext cx="8382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126670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9977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35001</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08101"/>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10719</xdr:rowOff>
    </xdr:from>
    <xdr:to>
      <xdr:col>76</xdr:col>
      <xdr:colOff>165100</xdr:colOff>
      <xdr:row>76</xdr:row>
      <xdr:rowOff>112319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128846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81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35001</xdr:rowOff>
    </xdr:from>
    <xdr:to>
      <xdr:col>71</xdr:col>
      <xdr:colOff>177800</xdr:colOff>
      <xdr:row>78</xdr:row>
      <xdr:rowOff>69794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08101"/>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140701</xdr:rowOff>
    </xdr:from>
    <xdr:to>
      <xdr:col>72</xdr:col>
      <xdr:colOff>38100</xdr:colOff>
      <xdr:row>76</xdr:row>
      <xdr:rowOff>70851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299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87378</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77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15291</xdr:rowOff>
    </xdr:from>
    <xdr:to>
      <xdr:col>67</xdr:col>
      <xdr:colOff>101600</xdr:colOff>
      <xdr:row>76</xdr:row>
      <xdr:rowOff>116891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0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133418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82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41855</xdr:rowOff>
    </xdr:from>
    <xdr:to>
      <xdr:col>85</xdr:col>
      <xdr:colOff>177800</xdr:colOff>
      <xdr:row>78</xdr:row>
      <xdr:rowOff>143455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128232</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2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75870</xdr:rowOff>
    </xdr:from>
    <xdr:to>
      <xdr:col>81</xdr:col>
      <xdr:colOff>101600</xdr:colOff>
      <xdr:row>79</xdr:row>
      <xdr:rowOff>6020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168597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4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155651</xdr:rowOff>
    </xdr:from>
    <xdr:to>
      <xdr:col>72</xdr:col>
      <xdr:colOff>38100</xdr:colOff>
      <xdr:row>78</xdr:row>
      <xdr:rowOff>85801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76928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18994</xdr:rowOff>
    </xdr:from>
    <xdr:to>
      <xdr:col>67</xdr:col>
      <xdr:colOff>101600</xdr:colOff>
      <xdr:row>78</xdr:row>
      <xdr:rowOff>120594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111721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4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69889</xdr:rowOff>
    </xdr:from>
    <xdr:to>
      <xdr:col>85</xdr:col>
      <xdr:colOff>127000</xdr:colOff>
      <xdr:row>95</xdr:row>
      <xdr:rowOff>108699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57639"/>
          <a:ext cx="8382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108699</xdr:rowOff>
    </xdr:from>
    <xdr:to>
      <xdr:col>81</xdr:col>
      <xdr:colOff>50800</xdr:colOff>
      <xdr:row>95</xdr:row>
      <xdr:rowOff>149327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96449"/>
          <a:ext cx="889000" cy="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149327</xdr:rowOff>
    </xdr:from>
    <xdr:to>
      <xdr:col>76</xdr:col>
      <xdr:colOff>114300</xdr:colOff>
      <xdr:row>96</xdr:row>
      <xdr:rowOff>20865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37077"/>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126772</xdr:rowOff>
    </xdr:from>
    <xdr:to>
      <xdr:col>76</xdr:col>
      <xdr:colOff>165100</xdr:colOff>
      <xdr:row>94</xdr:row>
      <xdr:rowOff>56922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73449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20865</xdr:rowOff>
    </xdr:from>
    <xdr:to>
      <xdr:col>71</xdr:col>
      <xdr:colOff>177800</xdr:colOff>
      <xdr:row>96</xdr:row>
      <xdr:rowOff>41415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80065"/>
          <a:ext cx="889000" cy="2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143777</xdr:rowOff>
    </xdr:from>
    <xdr:to>
      <xdr:col>72</xdr:col>
      <xdr:colOff>38100</xdr:colOff>
      <xdr:row>94</xdr:row>
      <xdr:rowOff>73927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90454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135382</xdr:rowOff>
    </xdr:from>
    <xdr:to>
      <xdr:col>67</xdr:col>
      <xdr:colOff>101600</xdr:colOff>
      <xdr:row>94</xdr:row>
      <xdr:rowOff>65532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0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82059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19089</xdr:rowOff>
    </xdr:from>
    <xdr:to>
      <xdr:col>85</xdr:col>
      <xdr:colOff>177800</xdr:colOff>
      <xdr:row>95</xdr:row>
      <xdr:rowOff>120689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168966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57899</xdr:rowOff>
    </xdr:from>
    <xdr:to>
      <xdr:col>81</xdr:col>
      <xdr:colOff>101600</xdr:colOff>
      <xdr:row>95</xdr:row>
      <xdr:rowOff>159499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150626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3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98527</xdr:rowOff>
    </xdr:from>
    <xdr:to>
      <xdr:col>76</xdr:col>
      <xdr:colOff>165100</xdr:colOff>
      <xdr:row>96</xdr:row>
      <xdr:rowOff>28677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19804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141515</xdr:rowOff>
    </xdr:from>
    <xdr:to>
      <xdr:col>72</xdr:col>
      <xdr:colOff>38100</xdr:colOff>
      <xdr:row>96</xdr:row>
      <xdr:rowOff>71665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62792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162065</xdr:rowOff>
    </xdr:from>
    <xdr:to>
      <xdr:col>67</xdr:col>
      <xdr:colOff>101600</xdr:colOff>
      <xdr:row>96</xdr:row>
      <xdr:rowOff>92215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83342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、東海環状自動車道</a:t>
          </a:r>
          <a:r>
            <a:rPr lang="en-US" altLang="ja-JP"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PA</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公園整備事業の推進により３３９．８百万円の増額。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さらに、建設事業の原資として地方債を積極的に活用しているため、公債費も前年度より９０．９百万円の増額となった。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１４の目的のうち７つの目的は類似団体平均を下回っているが、６つの目的で類似団体平均を上回っている。この類似団体平均を上回っている目的のうち、緊急性・必要性の高い新庁舎建設事業や消防署建設事業、東海環状自動車道糸貫インターチェンジ周辺整備事業に係る総務費、消防費、土木費は、事業終了年度までは歳出額が増額するものの、事業終了年度以降は大幅な減額が見込まれる。また、農林事業の維持・発展を継続的に支援する農林水産業費は、今後も同水準の歳出が見込まれる。一方、過去から全国・類似団体・県平均を大きく上回っている教育費は、統廃合の見込みが立っていない教育施設の恒常的な修繕や長寿命化対策としての長期的かつ大規模な改修を予定し、さらに市独自で単独事業の教員・児童生徒の教育環境改善に係る事業のさらなる拡充も予定し、歳出額の増加が顕著となることから、事業の取捨選択が重要となってく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例年、全国・類似団体・県平均を下回っている民生費について、加速する人口減や高齢化率の上昇による歳出の増加に備え、民間事業者の効率的な利活用や地域内での支援体制や人材の整備・育成を検討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財政調整基金は、４０１百万円を取り崩し、３１５百万円を積み立てた結果、令和４年度末残高は４０５１．８百万円となり、標準財政規模比で０．２５ポイント増となった。</a:t>
          </a:r>
        </a:p>
        <a:p>
          <a:r>
            <a:rPr kumimoji="1" lang="ja-JP" altLang="en-US" sz="1200">
              <a:solidFill>
                <a:sysClr val="windowText" lastClr="000000"/>
              </a:solidFill>
              <a:latin typeface="ＭＳ ゴシック" pitchFamily="49" charset="-128"/>
              <a:ea typeface="ＭＳ ゴシック" pitchFamily="49" charset="-128"/>
            </a:rPr>
            <a:t>　実質収支額は、対前年度比２６５百万円減の８８５百万円となり、標準財政規模に占める割合では２．０９ポイント減となった。</a:t>
          </a:r>
        </a:p>
        <a:p>
          <a:r>
            <a:rPr kumimoji="1" lang="ja-JP" altLang="en-US" sz="1200">
              <a:solidFill>
                <a:sysClr val="windowText" lastClr="000000"/>
              </a:solidFill>
              <a:latin typeface="ＭＳ ゴシック" pitchFamily="49" charset="-128"/>
              <a:ea typeface="ＭＳ ゴシック" pitchFamily="49" charset="-128"/>
            </a:rPr>
            <a:t>　平成２６年度からの普通交付税の段階的減少は令和２年度から増加傾向に転じているものの、生産年齢人口の減少による税収の減が今後見込まれており、経費の削減を図り、財政調整基金に頼ることのない財政状況に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連結実質収支については、全会計で実質収支</a:t>
          </a:r>
          <a:r>
            <a:rPr kumimoji="1" lang="en-US" altLang="ja-JP" sz="1400">
              <a:solidFill>
                <a:sysClr val="windowText" lastClr="000000"/>
              </a:solidFill>
              <a:latin typeface="ＭＳ ゴシック" pitchFamily="49" charset="-128"/>
              <a:ea typeface="ＭＳ ゴシック" pitchFamily="49" charset="-128"/>
            </a:rPr>
            <a:t>0</a:t>
          </a:r>
          <a:r>
            <a:rPr kumimoji="1" lang="ja-JP" altLang="en-US" sz="1400">
              <a:solidFill>
                <a:sysClr val="windowText" lastClr="000000"/>
              </a:solidFill>
              <a:latin typeface="ＭＳ ゴシック" pitchFamily="49" charset="-128"/>
              <a:ea typeface="ＭＳ ゴシック" pitchFamily="49" charset="-128"/>
            </a:rPr>
            <a:t>もしくは黒字を維持している。全会計が赤字額なしで推移していることから、今後も継続するよう努める。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元利償還金が臨時財政対策債などの元金償還開始などにより９０百万円の増、公営企業債の元利償還金に対する繰入金も、水道事業会計及び下水道事業会計で微減となった結果、元利償還金等</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は７５百万円の増となった。</a:t>
          </a:r>
        </a:p>
        <a:p>
          <a:r>
            <a:rPr kumimoji="1" lang="ja-JP" altLang="en-US" sz="1400">
              <a:solidFill>
                <a:sysClr val="windowText" lastClr="000000"/>
              </a:solidFill>
              <a:latin typeface="ＭＳ ゴシック" pitchFamily="49" charset="-128"/>
              <a:ea typeface="ＭＳ ゴシック" pitchFamily="49" charset="-128"/>
            </a:rPr>
            <a:t>　一方、実質公債費比率の分子算出の際に控除する算入公債費等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も７百万円の増となった。</a:t>
          </a:r>
        </a:p>
        <a:p>
          <a:r>
            <a:rPr kumimoji="1" lang="ja-JP" altLang="en-US" sz="1400">
              <a:solidFill>
                <a:sysClr val="windowText" lastClr="000000"/>
              </a:solidFill>
              <a:latin typeface="ＭＳ ゴシック" pitchFamily="49" charset="-128"/>
              <a:ea typeface="ＭＳ ゴシック" pitchFamily="49" charset="-128"/>
            </a:rPr>
            <a:t>　以上の結果から、差引き実質公債費比率の分子（</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は ６８百万円の増となった。</a:t>
          </a:r>
        </a:p>
        <a:p>
          <a:r>
            <a:rPr kumimoji="1" lang="ja-JP" altLang="en-US" sz="1400">
              <a:solidFill>
                <a:sysClr val="windowText" lastClr="000000"/>
              </a:solidFill>
              <a:latin typeface="ＭＳ ゴシック" pitchFamily="49" charset="-128"/>
              <a:ea typeface="ＭＳ ゴシック" pitchFamily="49" charset="-128"/>
            </a:rPr>
            <a:t>　引き続き交付税算入される地方債の借入れに努める。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一般会計等に係る地方債の現在高が臨時財政対策債の発行などにより１，９５１百万円増額したため、公営企業債等繰入見込額が６３０百万円の減となったものの、将来負担額（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の合計は、１，３８３百万円の増となった。</a:t>
          </a:r>
        </a:p>
        <a:p>
          <a:r>
            <a:rPr kumimoji="1" lang="ja-JP" altLang="en-US" sz="1400">
              <a:solidFill>
                <a:sysClr val="windowText" lastClr="000000"/>
              </a:solidFill>
              <a:latin typeface="ＭＳ ゴシック" pitchFamily="49" charset="-128"/>
              <a:ea typeface="ＭＳ ゴシック" pitchFamily="49" charset="-128"/>
            </a:rPr>
            <a:t>　一方、将来負担額から差し引く充当可能財源等（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は、充当可能基金が、減債基金で５０百万円積立てたものの、財政調整基金で５０２百万円を取崩したことなどにより、５２３万円の減となった。</a:t>
          </a:r>
        </a:p>
        <a:p>
          <a:r>
            <a:rPr kumimoji="1" lang="ja-JP" altLang="en-US" sz="1400">
              <a:solidFill>
                <a:sysClr val="windowText" lastClr="000000"/>
              </a:solidFill>
              <a:latin typeface="ＭＳ ゴシック" pitchFamily="49" charset="-128"/>
              <a:ea typeface="ＭＳ ゴシック" pitchFamily="49" charset="-128"/>
            </a:rPr>
            <a:t>　この結果から、将来負担比率の分子</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は、１，０１９百万円の減となった。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岐阜県本巣市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生産年齢人口の減少による地方税収の減少や普通交付税の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一本算定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による交付額の減少により歳入</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減額傾向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一方で、東海環状自動車道の開通による経済効果等の発現に向けたインター周辺道路の整備やＰＡ周辺公園の整備が本格化し投資的経費が増加、また、町村合併以前からの公共施設を維持しながら行政運営を行っているため、老朽化する施設の維持管理に係る経常的経費も増加している状況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こうした中、財政調整基金においては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３１５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を積立てたものの４０１百万円を取崩し、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その他特定目的基金である「公共施設等整備基金」においては、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４１．０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百万円を積み立てたものの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５１６．６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百万円を取り崩して幼児園整備に向けた園舎工事費や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新庁舎の建設（令和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年度完成予定）関連事業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等に充当している状況であり、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傾向となっている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が減少する中、充当事業を適切に見極めるため、市の将来を構築するための主要プロジェクトについては、優先的に充当を行うが、それ以外の事業については、補助金等他の特定財源を活用して実施するよう、メリハリをつけた充当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・公共施設等整備基金･･･市の公共施設等の整備に必要な資金に充てる。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・淡墨桜</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保護</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基金･･･文化観光資源たる淡墨桜</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保護に資するための資金に充てる。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・樽見鉄道対策基金･･･樽見鉄道対策事業に必要な資金に充てる。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・地域振興基金･･･根尾地域の振興に資する事業及び施策に必要な資金に充てる。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・安藤基金･･･真桑文楽の保存及び伝承に係る事業の資金に充てる。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公共施設等整備基金においては、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百万円を積み立てたものの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５１７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百万円を取り崩して幼児園整備に向けた園舎工事費や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新庁舎の建設（令和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年度完成予定）関連事業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等に充当したことにより減額となった。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公共施設等整備基金においては、東海環状自動車道のＰＡ周辺公園の整備への充当額が今後も増加することが見込まれ、さらに、新庁舎の建設（令和５年度完成予定）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や幼児園の建設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しても本基金の活用を見込んでいる。本基金は、平成３０年度に６つの基金を統合し、柔軟な活用が可能となった反面、様々な事業に充当が可能となったため、充当先を適切に見極める必要があり、市の主要プロジェクトの選定にあたって、緊急性や必要性などを十分精査しながら活用を図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また、公共施設等整備基金以外の特定目的基金の活用にあたっても上記同様、充当事業を十分に精査し、長期の効果効用が発揮できる事業に活用していく。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財政調整基金については、普通交付税の合併算定替えの恩恵を受けていた頃は、取崩以上に積立を大半の年度で行ってきたが、合併算定替の縮減期間に移行した平成２６年度以降は、人口減少による税収の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が生じ始めたこともあり、平成２６年度から令和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年度までの積立額が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１，２１４．４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百万円に対して、取崩額は２，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５４６．０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百万円と財政調整基金に頼った財政運営となっている。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平成２１年度以降、歳出総額が増加傾向であることから、新庁舎への移転（令和５年度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定）を機に、事務事業評価により抜本的な事業のあり方等を検証し事務の効率化を図り、公共施設再配置計画に基づき既存施設の統廃合等を断行し経常的経費を削減するとともに、国県支出金を積極的に活用し、基金取崩額の抑制に努める。また、東海環状自動車道整備に伴い企業進出を促進させるための誘致活動を積極的に行い、税収の増額による財源確保に努め、積立額の増額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減債基金については、平成２７年度から毎年１．５百万円積立て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ピークと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、元利償還額のピークの見込みとなる令和１２年度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に向けて、令和元年度から積立額を５０百万円に増額した。なお、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過去から本基金の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一度も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行っていない。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地方債現在高のピークとなる令和５年度、元利償還額のピークの見込みとなる令和１１年度に向けて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、積立額を令和元年度以降、５０百万円に増額し、公債費の増加に対応していく。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6A1C4A9-2300-43C0-AA69-36C57D62A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1E606C1-AF70-46F5-843D-924096BE4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B978594-3CF7-40BD-92C1-7C325482270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23926C1-34B2-49D7-AD6F-05A8A418D1B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1C092BC-CDD0-468C-8391-51A9FB7DF21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A558939-64BE-4030-BC7B-E01CA0FF7A7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38D674F-8CEA-47EA-807F-A4FE5095DBD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FC7B319-4A65-4585-BDC9-098317A0144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6BCE14A-9805-4624-BEB5-F0F355068C0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39E758B-B076-4BB1-9215-BF84D34F821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C08A206-3B83-4CE6-B9F8-6B3E1F34C8F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F7BBEAB-64E8-460B-81A2-F82D80FA79E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33,092
32,466
374.65
22,694,096
21,430,252
885,440
11,205,444
20,019,528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CBD68F2-87E2-4A68-9CAA-632A68EF42D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A858E8B-28B4-49E5-89E0-41CD3832622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57499A8-C082-4890-9B73-D5797BE1C82F}"/>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B5F7267-13A9-4231-AB0A-D4763AFC63A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6935A62-92B9-4DD6-AE5D-D55F6546DD8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0F24E5C-7D55-4F13-AA65-D9986D81FAEF}"/>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E6B7316-6F60-4630-9004-AB731DD9FC2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DE1221F-A7AA-40AC-91AD-96B8E2FA7A1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CE910DE-CE04-4AFE-ACC2-1871FBEC036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1BD90C0-F436-4672-B0B9-AC12345CE4D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A58F0A7-0402-4DFE-AC8F-B90D01916CB4}"/>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C6F79E2-37B7-4760-8937-A7CE7DE1EE25}"/>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5363E9F-1167-479C-8C8E-633CC8E8FA3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3EA2784-0C92-4AD0-9598-FF5698AFBDC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0852F04-30BC-4322-9A2F-C953AC43119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D0D9FE8-0961-4587-B3E3-480CE32CC6B5}"/>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9E70D9D-70F5-4A59-A2FB-045116D79C4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CFB4E91-2496-47F2-9145-D99992E4FC94}"/>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8B64B16-CB72-4E5D-9673-FB97F00C9EE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BFFF190-4C8E-4B09-9B9D-944364EC32B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DEB88644-C0BF-4443-90F9-746421DBE4A7}"/>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3C527FF-2FD9-4292-A64B-253C1CA30DEC}"/>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7F3E6C5-1A41-475E-AE2E-076EB27F4CE1}"/>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5849CF2-7A26-48AC-98BE-D830C160912E}"/>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00ABBFC-A2CE-4035-8E58-9FADC1FCA956}"/>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E1DE56C-524A-40C4-A686-1A7DF588EFC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2FB658F-65BE-456E-AD53-98D6C59C1116}"/>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391E7D5-0087-4DE9-88F2-1FB22A1370A2}"/>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8906BC8-99E1-4462-A67E-554EFF1D1BBA}"/>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F84B08A-67E1-437A-99FC-6599BD7DD538}"/>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ADDC6B8-0A91-42B5-B0A7-89BBB7476AA2}"/>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1DF24E0-A2F9-44AC-8AEE-66B3ACD6EC6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2E57322-9B56-4A2F-A5C4-91858535D0B5}"/>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E2184D5-122F-448A-BF73-BF150CC2CB49}"/>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AE708FE-25B5-44FB-A857-695502CB98EF}"/>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a:solidFill>
                <a:sysClr val="windowText" lastClr="000000"/>
              </a:solidFill>
            </a:rPr>
            <a:t>類似団体と比較して低い水準にあり、昭和</a:t>
          </a:r>
          <a:r>
            <a:rPr lang="en-US" altLang="ja-JP">
              <a:solidFill>
                <a:sysClr val="windowText" lastClr="000000"/>
              </a:solidFill>
            </a:rPr>
            <a:t>53</a:t>
          </a:r>
          <a:r>
            <a:rPr lang="ja-JP" altLang="en-US">
              <a:solidFill>
                <a:sysClr val="windowText" lastClr="000000"/>
              </a:solidFill>
            </a:rPr>
            <a:t>年から昭和</a:t>
          </a:r>
          <a:r>
            <a:rPr lang="en-US" altLang="ja-JP">
              <a:solidFill>
                <a:sysClr val="windowText" lastClr="000000"/>
              </a:solidFill>
            </a:rPr>
            <a:t>58</a:t>
          </a:r>
          <a:r>
            <a:rPr lang="ja-JP" altLang="en-US">
              <a:solidFill>
                <a:sysClr val="windowText" lastClr="000000"/>
              </a:solidFill>
            </a:rPr>
            <a:t>年の第</a:t>
          </a:r>
          <a:r>
            <a:rPr lang="en-US" altLang="ja-JP">
              <a:solidFill>
                <a:sysClr val="windowText" lastClr="000000"/>
              </a:solidFill>
            </a:rPr>
            <a:t>1</a:t>
          </a:r>
          <a:r>
            <a:rPr lang="ja-JP" altLang="en-US">
              <a:solidFill>
                <a:sysClr val="windowText" lastClr="000000"/>
              </a:solidFill>
            </a:rPr>
            <a:t>次ピークおよび平成</a:t>
          </a:r>
          <a:r>
            <a:rPr lang="en-US" altLang="ja-JP">
              <a:solidFill>
                <a:sysClr val="windowText" lastClr="000000"/>
              </a:solidFill>
            </a:rPr>
            <a:t>2</a:t>
          </a:r>
          <a:r>
            <a:rPr lang="ja-JP" altLang="en-US">
              <a:solidFill>
                <a:sysClr val="windowText" lastClr="000000"/>
              </a:solidFill>
            </a:rPr>
            <a:t>年から平成</a:t>
          </a:r>
          <a:r>
            <a:rPr lang="en-US" altLang="ja-JP">
              <a:solidFill>
                <a:sysClr val="windowText" lastClr="000000"/>
              </a:solidFill>
            </a:rPr>
            <a:t>10</a:t>
          </a:r>
          <a:r>
            <a:rPr lang="ja-JP" altLang="en-US">
              <a:solidFill>
                <a:sysClr val="windowText" lastClr="000000"/>
              </a:solidFill>
            </a:rPr>
            <a:t>年の第</a:t>
          </a:r>
          <a:r>
            <a:rPr lang="en-US" altLang="ja-JP">
              <a:solidFill>
                <a:sysClr val="windowText" lastClr="000000"/>
              </a:solidFill>
            </a:rPr>
            <a:t>2</a:t>
          </a:r>
          <a:r>
            <a:rPr lang="ja-JP" altLang="en-US">
              <a:solidFill>
                <a:sysClr val="windowText" lastClr="000000"/>
              </a:solidFill>
            </a:rPr>
            <a:t>次ピークに整備された施設の改修・更新が今後集中することが予測される。</a:t>
          </a:r>
          <a:r>
            <a:rPr lang="ja-JP" altLang="ja-JP"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には旧</a:t>
          </a:r>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庁舎を</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つに統合した</a:t>
          </a:r>
          <a:r>
            <a:rPr lang="ja-JP" altLang="en-US">
              <a:solidFill>
                <a:sysClr val="windowText" lastClr="000000"/>
              </a:solidFill>
            </a:rPr>
            <a:t>新庁舎建設が完了したところだが、引き続き「公共施設等総合管理計画」および「公共施設再配置計画」に基づき、適切な施設の保有量を維持していく。</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BD2009D-4025-44CE-A86E-AA13622B248F}"/>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8126F9F-F164-4201-B2B7-A5350FAAA105}"/>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CF0C422-7E0C-45F4-B59D-98FE4417DADE}"/>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F8AA08B-47F0-4A32-8E0C-B2EA0EF241BF}"/>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B20B164-F906-402B-81E5-032C74D20446}"/>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70D61FCE-3A10-4D2F-8B02-11DC6493D146}"/>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0509B38-D130-4AB1-BB23-D101EECFBD15}"/>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2ACFD05-F777-4321-B1BE-4C02C10E4A93}"/>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CAB90C8-6991-41EA-8262-32B445174E93}"/>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44726A2-49D5-4185-918A-251576A4DF98}"/>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6E35846-7C9E-4933-9FD3-2E6280531F87}"/>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42AB422F-5CC8-4757-BB25-666526E82269}"/>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34C42242-C61B-4F16-85DC-0059C8E7F71A}"/>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5B54A66-F426-4952-AE11-F940B39AC632}"/>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C9DAF5F5-CF93-4C53-9E25-DC1D24DB98DF}"/>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D0554EE-C832-4BE4-82C7-0DE495DF68F6}"/>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929BE21-1450-4063-A74A-9D51ED5FD9AF}"/>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29A73AF-51D7-48DB-A2C1-634CF490E737}"/>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16CC5FE2-E874-46DA-8DB0-94CFBE8A5BDD}"/>
            </a:ext>
          </a:extLst>
        </xdr:cNvPr>
        <xdr:cNvCxnSpPr/>
      </xdr:nvCxnSpPr>
      <xdr:spPr>
        <a:xfrm flipV="1">
          <a:off x="4206240" y="5231402"/>
          <a:ext cx="1270" cy="134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5221771C-C8B1-4039-AAB3-B566421D5FC0}"/>
            </a:ext>
          </a:extLst>
        </xdr:cNvPr>
        <xdr:cNvSpPr txBox="1"/>
      </xdr:nvSpPr>
      <xdr:spPr>
        <a:xfrm>
          <a:off x="4258945" y="6583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E161E8F2-082F-4DF8-9717-18F03C2DC664}"/>
            </a:ext>
          </a:extLst>
        </xdr:cNvPr>
        <xdr:cNvCxnSpPr/>
      </xdr:nvCxnSpPr>
      <xdr:spPr>
        <a:xfrm>
          <a:off x="4119245" y="657959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B590A7AF-54DF-4A6C-A307-1F7B27A3AD42}"/>
            </a:ext>
          </a:extLst>
        </xdr:cNvPr>
        <xdr:cNvSpPr txBox="1"/>
      </xdr:nvSpPr>
      <xdr:spPr>
        <a:xfrm>
          <a:off x="4258945" y="5010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B1ED83F2-C09E-4C8C-B2CE-E2E0C1EF4117}"/>
            </a:ext>
          </a:extLst>
        </xdr:cNvPr>
        <xdr:cNvCxnSpPr/>
      </xdr:nvCxnSpPr>
      <xdr:spPr>
        <a:xfrm>
          <a:off x="4119245" y="523140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2" name="有形固定資産減価償却率平均値テキスト">
          <a:extLst>
            <a:ext uri="{FF2B5EF4-FFF2-40B4-BE49-F238E27FC236}">
              <a16:creationId xmlns:a16="http://schemas.microsoft.com/office/drawing/2014/main" id="{ADCBA0EC-299E-4F9F-9B63-6378EB5F97CF}"/>
            </a:ext>
          </a:extLst>
        </xdr:cNvPr>
        <xdr:cNvSpPr txBox="1"/>
      </xdr:nvSpPr>
      <xdr:spPr>
        <a:xfrm>
          <a:off x="4258945" y="585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AEFF0BAC-BBFD-46C0-B214-1C97A8D9C088}"/>
            </a:ext>
          </a:extLst>
        </xdr:cNvPr>
        <xdr:cNvSpPr/>
      </xdr:nvSpPr>
      <xdr:spPr>
        <a:xfrm>
          <a:off x="4157345" y="5871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09162D4E-70F5-453F-AE73-E9174008851A}"/>
            </a:ext>
          </a:extLst>
        </xdr:cNvPr>
        <xdr:cNvSpPr/>
      </xdr:nvSpPr>
      <xdr:spPr>
        <a:xfrm>
          <a:off x="3537585" y="58099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136344</xdr:rowOff>
    </xdr:from>
    <xdr:to>
      <xdr:col>15</xdr:col>
      <xdr:colOff>187325</xdr:colOff>
      <xdr:row>30</xdr:row>
      <xdr:rowOff>66494</xdr:rowOff>
    </xdr:to>
    <xdr:sp macro="" textlink="">
      <xdr:nvSpPr>
        <xdr:cNvPr id="75" name="フローチャート: 判断 74">
          <a:extLst>
            <a:ext uri="{FF2B5EF4-FFF2-40B4-BE49-F238E27FC236}">
              <a16:creationId xmlns:a16="http://schemas.microsoft.com/office/drawing/2014/main" id="{1DFEB72D-CF25-4AF9-A703-C4073CB879E7}"/>
            </a:ext>
          </a:extLst>
        </xdr:cNvPr>
        <xdr:cNvSpPr/>
      </xdr:nvSpPr>
      <xdr:spPr>
        <a:xfrm>
          <a:off x="2867025" y="5767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114753</xdr:rowOff>
    </xdr:from>
    <xdr:to>
      <xdr:col>11</xdr:col>
      <xdr:colOff>187325</xdr:colOff>
      <xdr:row>30</xdr:row>
      <xdr:rowOff>44903</xdr:rowOff>
    </xdr:to>
    <xdr:sp macro="" textlink="">
      <xdr:nvSpPr>
        <xdr:cNvPr id="76" name="フローチャート: 判断 75">
          <a:extLst>
            <a:ext uri="{FF2B5EF4-FFF2-40B4-BE49-F238E27FC236}">
              <a16:creationId xmlns:a16="http://schemas.microsoft.com/office/drawing/2014/main" id="{332A4FC6-2051-4F90-84E1-C3082E2E64B4}"/>
            </a:ext>
          </a:extLst>
        </xdr:cNvPr>
        <xdr:cNvSpPr/>
      </xdr:nvSpPr>
      <xdr:spPr>
        <a:xfrm>
          <a:off x="2196465" y="574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7" name="フローチャート: 判断 76">
          <a:extLst>
            <a:ext uri="{FF2B5EF4-FFF2-40B4-BE49-F238E27FC236}">
              <a16:creationId xmlns:a16="http://schemas.microsoft.com/office/drawing/2014/main" id="{60F7F9F1-B153-428F-B0CA-F37921A41DD6}"/>
            </a:ext>
          </a:extLst>
        </xdr:cNvPr>
        <xdr:cNvSpPr/>
      </xdr:nvSpPr>
      <xdr:spPr>
        <a:xfrm>
          <a:off x="1525905" y="5739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0572792-EC4A-4741-952D-69EAE19AB6F4}"/>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D1D2FE4-01FA-4FD1-ACC1-84EE4CF0228B}"/>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102D7EA-D380-494E-B2A6-64E082A71F9C}"/>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CED5430-9895-4540-BCA1-0E28A52AC7A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E1E1323-D3AC-499C-881C-E4DD1C58ECBB}"/>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37647</xdr:rowOff>
    </xdr:from>
    <xdr:to>
      <xdr:col>23</xdr:col>
      <xdr:colOff>136525</xdr:colOff>
      <xdr:row>29</xdr:row>
      <xdr:rowOff>139247</xdr:rowOff>
    </xdr:to>
    <xdr:sp macro="" textlink="">
      <xdr:nvSpPr>
        <xdr:cNvPr id="83" name="楕円 82">
          <a:extLst>
            <a:ext uri="{FF2B5EF4-FFF2-40B4-BE49-F238E27FC236}">
              <a16:creationId xmlns:a16="http://schemas.microsoft.com/office/drawing/2014/main" id="{46E4500E-89F7-4DE5-8FE0-A489380B94F0}"/>
            </a:ext>
          </a:extLst>
        </xdr:cNvPr>
        <xdr:cNvSpPr/>
      </xdr:nvSpPr>
      <xdr:spPr>
        <a:xfrm>
          <a:off x="4157345" y="56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60524</xdr:rowOff>
    </xdr:from>
    <xdr:ext cx="405111" cy="259045"/>
    <xdr:sp macro="" textlink="">
      <xdr:nvSpPr>
        <xdr:cNvPr id="84" name="有形固定資産減価償却率該当値テキスト">
          <a:extLst>
            <a:ext uri="{FF2B5EF4-FFF2-40B4-BE49-F238E27FC236}">
              <a16:creationId xmlns:a16="http://schemas.microsoft.com/office/drawing/2014/main" id="{F6502A32-AEAA-4293-B19E-E27A92987B28}"/>
            </a:ext>
          </a:extLst>
        </xdr:cNvPr>
        <xdr:cNvSpPr txBox="1"/>
      </xdr:nvSpPr>
      <xdr:spPr>
        <a:xfrm>
          <a:off x="4258945" y="552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9888</xdr:rowOff>
    </xdr:from>
    <xdr:to>
      <xdr:col>19</xdr:col>
      <xdr:colOff>187325</xdr:colOff>
      <xdr:row>29</xdr:row>
      <xdr:rowOff>111488</xdr:rowOff>
    </xdr:to>
    <xdr:sp macro="" textlink="">
      <xdr:nvSpPr>
        <xdr:cNvPr id="85" name="楕円 84">
          <a:extLst>
            <a:ext uri="{FF2B5EF4-FFF2-40B4-BE49-F238E27FC236}">
              <a16:creationId xmlns:a16="http://schemas.microsoft.com/office/drawing/2014/main" id="{9C706D53-53B3-4D25-BF1E-9359AAC7D0AC}"/>
            </a:ext>
          </a:extLst>
        </xdr:cNvPr>
        <xdr:cNvSpPr/>
      </xdr:nvSpPr>
      <xdr:spPr>
        <a:xfrm>
          <a:off x="3537585" y="56410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60688</xdr:rowOff>
    </xdr:from>
    <xdr:to>
      <xdr:col>23</xdr:col>
      <xdr:colOff>85725</xdr:colOff>
      <xdr:row>29</xdr:row>
      <xdr:rowOff>88447</xdr:rowOff>
    </xdr:to>
    <xdr:cxnSp macro="">
      <xdr:nvCxnSpPr>
        <xdr:cNvPr id="86" name="直線コネクタ 85">
          <a:extLst>
            <a:ext uri="{FF2B5EF4-FFF2-40B4-BE49-F238E27FC236}">
              <a16:creationId xmlns:a16="http://schemas.microsoft.com/office/drawing/2014/main" id="{F10B24C5-E9F2-4095-B758-F256E52695FE}"/>
            </a:ext>
          </a:extLst>
        </xdr:cNvPr>
        <xdr:cNvCxnSpPr/>
      </xdr:nvCxnSpPr>
      <xdr:spPr>
        <a:xfrm>
          <a:off x="3588385" y="5691868"/>
          <a:ext cx="6197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141242</xdr:rowOff>
    </xdr:from>
    <xdr:to>
      <xdr:col>15</xdr:col>
      <xdr:colOff>187325</xdr:colOff>
      <xdr:row>29</xdr:row>
      <xdr:rowOff>71392</xdr:rowOff>
    </xdr:to>
    <xdr:sp macro="" textlink="">
      <xdr:nvSpPr>
        <xdr:cNvPr id="87" name="楕円 86">
          <a:extLst>
            <a:ext uri="{FF2B5EF4-FFF2-40B4-BE49-F238E27FC236}">
              <a16:creationId xmlns:a16="http://schemas.microsoft.com/office/drawing/2014/main" id="{220D9CB6-3BAE-4286-A5C2-56F5937465EF}"/>
            </a:ext>
          </a:extLst>
        </xdr:cNvPr>
        <xdr:cNvSpPr/>
      </xdr:nvSpPr>
      <xdr:spPr>
        <a:xfrm>
          <a:off x="2867025" y="5604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20592</xdr:rowOff>
    </xdr:from>
    <xdr:to>
      <xdr:col>19</xdr:col>
      <xdr:colOff>136525</xdr:colOff>
      <xdr:row>29</xdr:row>
      <xdr:rowOff>60688</xdr:rowOff>
    </xdr:to>
    <xdr:cxnSp macro="">
      <xdr:nvCxnSpPr>
        <xdr:cNvPr id="88" name="直線コネクタ 87">
          <a:extLst>
            <a:ext uri="{FF2B5EF4-FFF2-40B4-BE49-F238E27FC236}">
              <a16:creationId xmlns:a16="http://schemas.microsoft.com/office/drawing/2014/main" id="{EC3B0FC9-5410-488B-866D-C25AD82C6920}"/>
            </a:ext>
          </a:extLst>
        </xdr:cNvPr>
        <xdr:cNvCxnSpPr/>
      </xdr:nvCxnSpPr>
      <xdr:spPr>
        <a:xfrm>
          <a:off x="2917825" y="5651772"/>
          <a:ext cx="6705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116568</xdr:rowOff>
    </xdr:from>
    <xdr:to>
      <xdr:col>11</xdr:col>
      <xdr:colOff>187325</xdr:colOff>
      <xdr:row>29</xdr:row>
      <xdr:rowOff>46718</xdr:rowOff>
    </xdr:to>
    <xdr:sp macro="" textlink="">
      <xdr:nvSpPr>
        <xdr:cNvPr id="89" name="楕円 88">
          <a:extLst>
            <a:ext uri="{FF2B5EF4-FFF2-40B4-BE49-F238E27FC236}">
              <a16:creationId xmlns:a16="http://schemas.microsoft.com/office/drawing/2014/main" id="{F656D1D6-11C9-4FEF-A3FE-BDBD3760F8A9}"/>
            </a:ext>
          </a:extLst>
        </xdr:cNvPr>
        <xdr:cNvSpPr/>
      </xdr:nvSpPr>
      <xdr:spPr>
        <a:xfrm>
          <a:off x="2196465" y="55801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167368</xdr:rowOff>
    </xdr:from>
    <xdr:to>
      <xdr:col>15</xdr:col>
      <xdr:colOff>136525</xdr:colOff>
      <xdr:row>29</xdr:row>
      <xdr:rowOff>20592</xdr:rowOff>
    </xdr:to>
    <xdr:cxnSp macro="">
      <xdr:nvCxnSpPr>
        <xdr:cNvPr id="90" name="直線コネクタ 89">
          <a:extLst>
            <a:ext uri="{FF2B5EF4-FFF2-40B4-BE49-F238E27FC236}">
              <a16:creationId xmlns:a16="http://schemas.microsoft.com/office/drawing/2014/main" id="{5C08D648-34E1-4327-A6A6-601B82BCC88A}"/>
            </a:ext>
          </a:extLst>
        </xdr:cNvPr>
        <xdr:cNvCxnSpPr/>
      </xdr:nvCxnSpPr>
      <xdr:spPr>
        <a:xfrm>
          <a:off x="2247265" y="5630908"/>
          <a:ext cx="670560"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67219</xdr:rowOff>
    </xdr:from>
    <xdr:to>
      <xdr:col>7</xdr:col>
      <xdr:colOff>187325</xdr:colOff>
      <xdr:row>28</xdr:row>
      <xdr:rowOff>168819</xdr:rowOff>
    </xdr:to>
    <xdr:sp macro="" textlink="">
      <xdr:nvSpPr>
        <xdr:cNvPr id="91" name="楕円 90">
          <a:extLst>
            <a:ext uri="{FF2B5EF4-FFF2-40B4-BE49-F238E27FC236}">
              <a16:creationId xmlns:a16="http://schemas.microsoft.com/office/drawing/2014/main" id="{10B2EEC2-B3BC-4CC9-A463-AB97F3B1EA56}"/>
            </a:ext>
          </a:extLst>
        </xdr:cNvPr>
        <xdr:cNvSpPr/>
      </xdr:nvSpPr>
      <xdr:spPr>
        <a:xfrm>
          <a:off x="1525905" y="55307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118019</xdr:rowOff>
    </xdr:from>
    <xdr:to>
      <xdr:col>11</xdr:col>
      <xdr:colOff>136525</xdr:colOff>
      <xdr:row>28</xdr:row>
      <xdr:rowOff>167368</xdr:rowOff>
    </xdr:to>
    <xdr:cxnSp macro="">
      <xdr:nvCxnSpPr>
        <xdr:cNvPr id="92" name="直線コネクタ 91">
          <a:extLst>
            <a:ext uri="{FF2B5EF4-FFF2-40B4-BE49-F238E27FC236}">
              <a16:creationId xmlns:a16="http://schemas.microsoft.com/office/drawing/2014/main" id="{14877E11-CAF6-4409-ADE6-92CB99C738F7}"/>
            </a:ext>
          </a:extLst>
        </xdr:cNvPr>
        <xdr:cNvCxnSpPr/>
      </xdr:nvCxnSpPr>
      <xdr:spPr>
        <a:xfrm>
          <a:off x="1576705" y="5581559"/>
          <a:ext cx="6705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3" name="n_1aveValue有形固定資産減価償却率">
          <a:extLst>
            <a:ext uri="{FF2B5EF4-FFF2-40B4-BE49-F238E27FC236}">
              <a16:creationId xmlns:a16="http://schemas.microsoft.com/office/drawing/2014/main" id="{545243DB-B15F-4306-9AAD-2396A3B60F37}"/>
            </a:ext>
          </a:extLst>
        </xdr:cNvPr>
        <xdr:cNvSpPr txBox="1"/>
      </xdr:nvSpPr>
      <xdr:spPr>
        <a:xfrm>
          <a:off x="3395989" y="5902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57621</xdr:rowOff>
    </xdr:from>
    <xdr:ext cx="405111" cy="259045"/>
    <xdr:sp macro="" textlink="">
      <xdr:nvSpPr>
        <xdr:cNvPr id="94" name="n_2aveValue有形固定資産減価償却率">
          <a:extLst>
            <a:ext uri="{FF2B5EF4-FFF2-40B4-BE49-F238E27FC236}">
              <a16:creationId xmlns:a16="http://schemas.microsoft.com/office/drawing/2014/main" id="{A757ADD7-902C-4028-80D6-5C0247F9F06E}"/>
            </a:ext>
          </a:extLst>
        </xdr:cNvPr>
        <xdr:cNvSpPr txBox="1"/>
      </xdr:nvSpPr>
      <xdr:spPr>
        <a:xfrm>
          <a:off x="2738129" y="585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36030</xdr:rowOff>
    </xdr:from>
    <xdr:ext cx="405111" cy="259045"/>
    <xdr:sp macro="" textlink="">
      <xdr:nvSpPr>
        <xdr:cNvPr id="95" name="n_3aveValue有形固定資産減価償却率">
          <a:extLst>
            <a:ext uri="{FF2B5EF4-FFF2-40B4-BE49-F238E27FC236}">
              <a16:creationId xmlns:a16="http://schemas.microsoft.com/office/drawing/2014/main" id="{263D5F18-ED14-486F-987F-4EE689C9F5E9}"/>
            </a:ext>
          </a:extLst>
        </xdr:cNvPr>
        <xdr:cNvSpPr txBox="1"/>
      </xdr:nvSpPr>
      <xdr:spPr>
        <a:xfrm>
          <a:off x="2067569" y="583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6" name="n_4aveValue有形固定資産減価償却率">
          <a:extLst>
            <a:ext uri="{FF2B5EF4-FFF2-40B4-BE49-F238E27FC236}">
              <a16:creationId xmlns:a16="http://schemas.microsoft.com/office/drawing/2014/main" id="{210D6C3E-C270-44F1-BF74-1D886CFD6297}"/>
            </a:ext>
          </a:extLst>
        </xdr:cNvPr>
        <xdr:cNvSpPr txBox="1"/>
      </xdr:nvSpPr>
      <xdr:spPr>
        <a:xfrm>
          <a:off x="1397009"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128015</xdr:rowOff>
    </xdr:from>
    <xdr:ext cx="405111" cy="259045"/>
    <xdr:sp macro="" textlink="">
      <xdr:nvSpPr>
        <xdr:cNvPr id="97" name="n_1mainValue有形固定資産減価償却率">
          <a:extLst>
            <a:ext uri="{FF2B5EF4-FFF2-40B4-BE49-F238E27FC236}">
              <a16:creationId xmlns:a16="http://schemas.microsoft.com/office/drawing/2014/main" id="{C8587BA5-1255-4F03-A0CC-856D2E7FE755}"/>
            </a:ext>
          </a:extLst>
        </xdr:cNvPr>
        <xdr:cNvSpPr txBox="1"/>
      </xdr:nvSpPr>
      <xdr:spPr>
        <a:xfrm>
          <a:off x="3395989" y="542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87919</xdr:rowOff>
    </xdr:from>
    <xdr:ext cx="405111" cy="259045"/>
    <xdr:sp macro="" textlink="">
      <xdr:nvSpPr>
        <xdr:cNvPr id="98" name="n_2mainValue有形固定資産減価償却率">
          <a:extLst>
            <a:ext uri="{FF2B5EF4-FFF2-40B4-BE49-F238E27FC236}">
              <a16:creationId xmlns:a16="http://schemas.microsoft.com/office/drawing/2014/main" id="{69A1CF94-0DBC-4992-95EB-228715A43515}"/>
            </a:ext>
          </a:extLst>
        </xdr:cNvPr>
        <xdr:cNvSpPr txBox="1"/>
      </xdr:nvSpPr>
      <xdr:spPr>
        <a:xfrm>
          <a:off x="2738129" y="538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63245</xdr:rowOff>
    </xdr:from>
    <xdr:ext cx="405111" cy="259045"/>
    <xdr:sp macro="" textlink="">
      <xdr:nvSpPr>
        <xdr:cNvPr id="99" name="n_3mainValue有形固定資産減価償却率">
          <a:extLst>
            <a:ext uri="{FF2B5EF4-FFF2-40B4-BE49-F238E27FC236}">
              <a16:creationId xmlns:a16="http://schemas.microsoft.com/office/drawing/2014/main" id="{66E4996C-86EA-4DE0-A526-8EDA606867B8}"/>
            </a:ext>
          </a:extLst>
        </xdr:cNvPr>
        <xdr:cNvSpPr txBox="1"/>
      </xdr:nvSpPr>
      <xdr:spPr>
        <a:xfrm>
          <a:off x="2067569" y="535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13896</xdr:rowOff>
    </xdr:from>
    <xdr:ext cx="405111" cy="259045"/>
    <xdr:sp macro="" textlink="">
      <xdr:nvSpPr>
        <xdr:cNvPr id="100" name="n_4mainValue有形固定資産減価償却率">
          <a:extLst>
            <a:ext uri="{FF2B5EF4-FFF2-40B4-BE49-F238E27FC236}">
              <a16:creationId xmlns:a16="http://schemas.microsoft.com/office/drawing/2014/main" id="{29D1D977-006B-4138-8628-FBD47B10A1BD}"/>
            </a:ext>
          </a:extLst>
        </xdr:cNvPr>
        <xdr:cNvSpPr txBox="1"/>
      </xdr:nvSpPr>
      <xdr:spPr>
        <a:xfrm>
          <a:off x="1397009" y="5309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4A0F6AB1-9DC6-4BB8-A0B2-41F720E52F9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8E129E26-533B-440B-9CBB-706FD4E58E8E}"/>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EB817DE-9C0A-49FB-9DE5-980803459BF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716D555-5C39-42BA-BC92-02A2BC8BE4F3}"/>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E58891C-D8E8-40FA-AEBB-4C15A69CBF56}"/>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85FFFBF-47C9-4F9C-8441-B2383BA242B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36F087DE-85F5-4273-AA29-D036C3D5A06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4A13459-3067-4DFF-AD23-8C345AEA3E79}"/>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7640030-1782-4FBF-BBD0-B4B1AD473074}"/>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B8363898-DCB9-4142-87DB-5B446F7AC896}"/>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A5538D4-3AC2-44BF-A05B-69475ED231EF}"/>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A85D48D7-2BE9-4EBC-9A55-765AC960E55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119FA4E-3BFB-46D1-A49C-537D86D12D34}"/>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類似団体と比較して</a:t>
          </a:r>
          <a:r>
            <a:rPr lang="ja-JP" altLang="en-US" sz="1100">
              <a:solidFill>
                <a:sysClr val="windowText" lastClr="000000"/>
              </a:solidFill>
              <a:effectLst/>
              <a:latin typeface="+mn-lt"/>
              <a:ea typeface="+mn-ea"/>
              <a:cs typeface="+mn-cs"/>
            </a:rPr>
            <a:t>、</a:t>
          </a:r>
          <a:r>
            <a:rPr lang="ja-JP" altLang="en-US">
              <a:solidFill>
                <a:sysClr val="windowText" lastClr="000000"/>
              </a:solidFill>
            </a:rPr>
            <a:t>令和</a:t>
          </a:r>
          <a:r>
            <a:rPr lang="en-US" altLang="ja-JP">
              <a:solidFill>
                <a:sysClr val="windowText" lastClr="000000"/>
              </a:solidFill>
            </a:rPr>
            <a:t>3</a:t>
          </a:r>
          <a:r>
            <a:rPr lang="ja-JP" altLang="en-US">
              <a:solidFill>
                <a:sysClr val="windowText" lastClr="000000"/>
              </a:solidFill>
            </a:rPr>
            <a:t>年度まで低い水準だったか、令和</a:t>
          </a:r>
          <a:r>
            <a:rPr lang="en-US" altLang="ja-JP">
              <a:solidFill>
                <a:sysClr val="windowText" lastClr="000000"/>
              </a:solidFill>
            </a:rPr>
            <a:t>4</a:t>
          </a:r>
          <a:r>
            <a:rPr lang="ja-JP" altLang="en-US">
              <a:solidFill>
                <a:sysClr val="windowText" lastClr="000000"/>
              </a:solidFill>
            </a:rPr>
            <a:t>年度には前年度から</a:t>
          </a:r>
          <a:r>
            <a:rPr lang="en-US" altLang="ja-JP">
              <a:solidFill>
                <a:sysClr val="windowText" lastClr="000000"/>
              </a:solidFill>
            </a:rPr>
            <a:t>132.1</a:t>
          </a:r>
          <a:r>
            <a:rPr lang="ja-JP" altLang="en-US">
              <a:solidFill>
                <a:sysClr val="windowText" lastClr="000000"/>
              </a:solidFill>
            </a:rPr>
            <a:t>ポイント増加し、類似団体内平均値と全国平均を上回る水準に達した。この増加は、道路整備や公園整備、新庁舎建設に伴う地方債残高の増加が主因である。このような財政状況を踏まえ、今後の投資的事業の実施</a:t>
          </a:r>
          <a:r>
            <a:rPr lang="ja-JP" altLang="ja-JP" sz="1100">
              <a:solidFill>
                <a:sysClr val="windowText" lastClr="000000"/>
              </a:solidFill>
              <a:effectLst/>
              <a:latin typeface="+mn-lt"/>
              <a:ea typeface="+mn-ea"/>
              <a:cs typeface="+mn-cs"/>
            </a:rPr>
            <a:t>について慎重に判断し</a:t>
          </a:r>
          <a:r>
            <a:rPr lang="ja-JP" altLang="en-US">
              <a:solidFill>
                <a:sysClr val="windowText" lastClr="000000"/>
              </a:solidFill>
            </a:rPr>
            <a:t>、将来の財政負担の抑制に努める必要がある。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048BC6A-5BE5-440A-8AB8-459E995C90D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5966FB9-0034-48D6-977E-7813471E8452}"/>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CFC64815-BCF4-4854-A973-530F43111EC8}"/>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9668040A-061A-4032-8BC5-5093B0841E95}"/>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8315074E-EA33-4AAC-B67D-4AA4ED108208}"/>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986E73C7-6D22-49AC-8896-D0CE91279861}"/>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C3C13C2A-7760-4D4A-B4B7-A1576F622D0A}"/>
            </a:ext>
          </a:extLst>
        </xdr:cNvPr>
        <xdr:cNvSpPr txBox="1"/>
      </xdr:nvSpPr>
      <xdr:spPr>
        <a:xfrm>
          <a:off x="9486041" y="62775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1E86807E-1EC8-42A9-A954-BC1006262129}"/>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C3C4E9CB-BAF6-426D-869A-39B6520446DA}"/>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63DAC08A-D3B0-46EB-9F81-3FA7DFCB54FA}"/>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C8CA9079-A106-480C-8447-BA11C3130D23}"/>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A1ECFAC8-29BE-4778-8810-E1CFEFE1AA53}"/>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2EC5CCDC-CEB9-4596-85D6-3C85EFE9EC46}"/>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B522815A-3419-40DC-B9CA-151955B09CBC}"/>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412E2D89-B294-467E-AE00-BE370FCCBFB2}"/>
            </a:ext>
          </a:extLst>
        </xdr:cNvPr>
        <xdr:cNvSpPr txBox="1"/>
      </xdr:nvSpPr>
      <xdr:spPr>
        <a:xfrm>
          <a:off x="9542936" y="507047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602E0BD-5FDD-4C53-9F3B-C9356F9566F1}"/>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9E0654BF-BCBF-4AD1-AE00-C238CEB84C8B}"/>
            </a:ext>
          </a:extLst>
        </xdr:cNvPr>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1C9DCFE5-C3C5-44A3-8A1F-FD0E23423CAA}"/>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9B3FAA89-0829-480C-BF1C-5411094E6455}"/>
            </a:ext>
          </a:extLst>
        </xdr:cNvPr>
        <xdr:cNvCxnSpPr/>
      </xdr:nvCxnSpPr>
      <xdr:spPr>
        <a:xfrm flipV="1">
          <a:off x="13027660" y="5103359"/>
          <a:ext cx="1269" cy="1485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244EE795-7AB1-45BB-8233-766576D6EEB7}"/>
            </a:ext>
          </a:extLst>
        </xdr:cNvPr>
        <xdr:cNvSpPr txBox="1"/>
      </xdr:nvSpPr>
      <xdr:spPr>
        <a:xfrm>
          <a:off x="13080365" y="65925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B74CA819-D222-4060-9A87-77EC17E28D27}"/>
            </a:ext>
          </a:extLst>
        </xdr:cNvPr>
        <xdr:cNvCxnSpPr/>
      </xdr:nvCxnSpPr>
      <xdr:spPr>
        <a:xfrm>
          <a:off x="12963525" y="6588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D7969F46-F61A-4F0E-AF27-66D9F3A03538}"/>
            </a:ext>
          </a:extLst>
        </xdr:cNvPr>
        <xdr:cNvSpPr txBox="1"/>
      </xdr:nvSpPr>
      <xdr:spPr>
        <a:xfrm>
          <a:off x="13080365" y="48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4F508FB7-F43B-4D56-8B56-275BC8ACECDB}"/>
            </a:ext>
          </a:extLst>
        </xdr:cNvPr>
        <xdr:cNvCxnSpPr/>
      </xdr:nvCxnSpPr>
      <xdr:spPr>
        <a:xfrm>
          <a:off x="12963525" y="510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a:extLst>
            <a:ext uri="{FF2B5EF4-FFF2-40B4-BE49-F238E27FC236}">
              <a16:creationId xmlns:a16="http://schemas.microsoft.com/office/drawing/2014/main" id="{342FC1D8-6A77-491A-AD88-FAC611B3DFE5}"/>
            </a:ext>
          </a:extLst>
        </xdr:cNvPr>
        <xdr:cNvSpPr txBox="1"/>
      </xdr:nvSpPr>
      <xdr:spPr>
        <a:xfrm>
          <a:off x="13080365" y="5484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5E3F6A36-3246-4959-94F9-A286F669AD6C}"/>
            </a:ext>
          </a:extLst>
        </xdr:cNvPr>
        <xdr:cNvSpPr/>
      </xdr:nvSpPr>
      <xdr:spPr>
        <a:xfrm>
          <a:off x="13001625" y="5633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9EA6122D-6498-4F28-8DA1-C21CFAC10853}"/>
            </a:ext>
          </a:extLst>
        </xdr:cNvPr>
        <xdr:cNvSpPr/>
      </xdr:nvSpPr>
      <xdr:spPr>
        <a:xfrm>
          <a:off x="12359005" y="5585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16555</xdr:rowOff>
    </xdr:from>
    <xdr:to>
      <xdr:col>68</xdr:col>
      <xdr:colOff>123825</xdr:colOff>
      <xdr:row>30</xdr:row>
      <xdr:rowOff>118155</xdr:rowOff>
    </xdr:to>
    <xdr:sp macro="" textlink="">
      <xdr:nvSpPr>
        <xdr:cNvPr id="140" name="フローチャート: 判断 139">
          <a:extLst>
            <a:ext uri="{FF2B5EF4-FFF2-40B4-BE49-F238E27FC236}">
              <a16:creationId xmlns:a16="http://schemas.microsoft.com/office/drawing/2014/main" id="{E7B97DC6-79B1-43DA-B9A4-180BD68EF798}"/>
            </a:ext>
          </a:extLst>
        </xdr:cNvPr>
        <xdr:cNvSpPr/>
      </xdr:nvSpPr>
      <xdr:spPr>
        <a:xfrm>
          <a:off x="11688445" y="581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91349</xdr:rowOff>
    </xdr:from>
    <xdr:to>
      <xdr:col>64</xdr:col>
      <xdr:colOff>123825</xdr:colOff>
      <xdr:row>31</xdr:row>
      <xdr:rowOff>21499</xdr:rowOff>
    </xdr:to>
    <xdr:sp macro="" textlink="">
      <xdr:nvSpPr>
        <xdr:cNvPr id="141" name="フローチャート: 判断 140">
          <a:extLst>
            <a:ext uri="{FF2B5EF4-FFF2-40B4-BE49-F238E27FC236}">
              <a16:creationId xmlns:a16="http://schemas.microsoft.com/office/drawing/2014/main" id="{DE5B07B6-4093-40D0-A155-2343204BF3C7}"/>
            </a:ext>
          </a:extLst>
        </xdr:cNvPr>
        <xdr:cNvSpPr/>
      </xdr:nvSpPr>
      <xdr:spPr>
        <a:xfrm>
          <a:off x="11017885" y="5890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56805</xdr:rowOff>
    </xdr:from>
    <xdr:to>
      <xdr:col>60</xdr:col>
      <xdr:colOff>123825</xdr:colOff>
      <xdr:row>30</xdr:row>
      <xdr:rowOff>158405</xdr:rowOff>
    </xdr:to>
    <xdr:sp macro="" textlink="">
      <xdr:nvSpPr>
        <xdr:cNvPr id="142" name="フローチャート: 判断 141">
          <a:extLst>
            <a:ext uri="{FF2B5EF4-FFF2-40B4-BE49-F238E27FC236}">
              <a16:creationId xmlns:a16="http://schemas.microsoft.com/office/drawing/2014/main" id="{4B6C821C-0084-4DCC-85E1-F05B02D79AF0}"/>
            </a:ext>
          </a:extLst>
        </xdr:cNvPr>
        <xdr:cNvSpPr/>
      </xdr:nvSpPr>
      <xdr:spPr>
        <a:xfrm>
          <a:off x="10347325" y="58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4C8B867-F01B-45CC-9A40-E53B13A46ABC}"/>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DF974E7-1F18-4342-923E-AFEA1D109BFB}"/>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099F075-2D66-4EE2-9370-BEE2BE530E8E}"/>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AE4FD29-D160-4EBB-929E-BD48A44C65ED}"/>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93795A3-5D57-454D-BBE5-9D379049A57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65868</xdr:rowOff>
    </xdr:from>
    <xdr:to>
      <xdr:col>76</xdr:col>
      <xdr:colOff>73025</xdr:colOff>
      <xdr:row>29</xdr:row>
      <xdr:rowOff>167468</xdr:rowOff>
    </xdr:to>
    <xdr:sp macro="" textlink="">
      <xdr:nvSpPr>
        <xdr:cNvPr id="148" name="楕円 147">
          <a:extLst>
            <a:ext uri="{FF2B5EF4-FFF2-40B4-BE49-F238E27FC236}">
              <a16:creationId xmlns:a16="http://schemas.microsoft.com/office/drawing/2014/main" id="{3333755C-9CB3-4B63-878B-B46E2F4091FA}"/>
            </a:ext>
          </a:extLst>
        </xdr:cNvPr>
        <xdr:cNvSpPr/>
      </xdr:nvSpPr>
      <xdr:spPr>
        <a:xfrm>
          <a:off x="13001625" y="56970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44295</xdr:rowOff>
    </xdr:from>
    <xdr:ext cx="469744" cy="259045"/>
    <xdr:sp macro="" textlink="">
      <xdr:nvSpPr>
        <xdr:cNvPr id="149" name="債務償還比率該当値テキスト">
          <a:extLst>
            <a:ext uri="{FF2B5EF4-FFF2-40B4-BE49-F238E27FC236}">
              <a16:creationId xmlns:a16="http://schemas.microsoft.com/office/drawing/2014/main" id="{82BA53DA-63F3-4F78-89B9-9B2B5A79E55C}"/>
            </a:ext>
          </a:extLst>
        </xdr:cNvPr>
        <xdr:cNvSpPr txBox="1"/>
      </xdr:nvSpPr>
      <xdr:spPr>
        <a:xfrm>
          <a:off x="13080365" y="567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33601</xdr:rowOff>
    </xdr:from>
    <xdr:to>
      <xdr:col>72</xdr:col>
      <xdr:colOff>123825</xdr:colOff>
      <xdr:row>28</xdr:row>
      <xdr:rowOff>135201</xdr:rowOff>
    </xdr:to>
    <xdr:sp macro="" textlink="">
      <xdr:nvSpPr>
        <xdr:cNvPr id="150" name="楕円 149">
          <a:extLst>
            <a:ext uri="{FF2B5EF4-FFF2-40B4-BE49-F238E27FC236}">
              <a16:creationId xmlns:a16="http://schemas.microsoft.com/office/drawing/2014/main" id="{3501FC3F-99E2-4D26-B600-9BBF45F6C977}"/>
            </a:ext>
          </a:extLst>
        </xdr:cNvPr>
        <xdr:cNvSpPr/>
      </xdr:nvSpPr>
      <xdr:spPr>
        <a:xfrm>
          <a:off x="12359005" y="549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84401</xdr:rowOff>
    </xdr:from>
    <xdr:to>
      <xdr:col>76</xdr:col>
      <xdr:colOff>22225</xdr:colOff>
      <xdr:row>29</xdr:row>
      <xdr:rowOff>116668</xdr:rowOff>
    </xdr:to>
    <xdr:cxnSp macro="">
      <xdr:nvCxnSpPr>
        <xdr:cNvPr id="151" name="直線コネクタ 150">
          <a:extLst>
            <a:ext uri="{FF2B5EF4-FFF2-40B4-BE49-F238E27FC236}">
              <a16:creationId xmlns:a16="http://schemas.microsoft.com/office/drawing/2014/main" id="{578B8CC6-610F-4F0F-A56F-06E5D785A2CB}"/>
            </a:ext>
          </a:extLst>
        </xdr:cNvPr>
        <xdr:cNvCxnSpPr/>
      </xdr:nvCxnSpPr>
      <xdr:spPr>
        <a:xfrm>
          <a:off x="12409805" y="5547941"/>
          <a:ext cx="619760" cy="19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23304</xdr:rowOff>
    </xdr:from>
    <xdr:to>
      <xdr:col>68</xdr:col>
      <xdr:colOff>123825</xdr:colOff>
      <xdr:row>29</xdr:row>
      <xdr:rowOff>124904</xdr:rowOff>
    </xdr:to>
    <xdr:sp macro="" textlink="">
      <xdr:nvSpPr>
        <xdr:cNvPr id="152" name="楕円 151">
          <a:extLst>
            <a:ext uri="{FF2B5EF4-FFF2-40B4-BE49-F238E27FC236}">
              <a16:creationId xmlns:a16="http://schemas.microsoft.com/office/drawing/2014/main" id="{B0B93483-4958-451B-9AEB-A32F511D4B75}"/>
            </a:ext>
          </a:extLst>
        </xdr:cNvPr>
        <xdr:cNvSpPr/>
      </xdr:nvSpPr>
      <xdr:spPr>
        <a:xfrm>
          <a:off x="11688445" y="56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84401</xdr:rowOff>
    </xdr:from>
    <xdr:to>
      <xdr:col>72</xdr:col>
      <xdr:colOff>73025</xdr:colOff>
      <xdr:row>29</xdr:row>
      <xdr:rowOff>74104</xdr:rowOff>
    </xdr:to>
    <xdr:cxnSp macro="">
      <xdr:nvCxnSpPr>
        <xdr:cNvPr id="153" name="直線コネクタ 152">
          <a:extLst>
            <a:ext uri="{FF2B5EF4-FFF2-40B4-BE49-F238E27FC236}">
              <a16:creationId xmlns:a16="http://schemas.microsoft.com/office/drawing/2014/main" id="{3133C98A-7B53-4C2C-AB33-7241230DE936}"/>
            </a:ext>
          </a:extLst>
        </xdr:cNvPr>
        <xdr:cNvCxnSpPr/>
      </xdr:nvCxnSpPr>
      <xdr:spPr>
        <a:xfrm flipV="1">
          <a:off x="11739245" y="5547941"/>
          <a:ext cx="670560" cy="15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72036</xdr:rowOff>
    </xdr:from>
    <xdr:to>
      <xdr:col>64</xdr:col>
      <xdr:colOff>123825</xdr:colOff>
      <xdr:row>30</xdr:row>
      <xdr:rowOff>2186</xdr:rowOff>
    </xdr:to>
    <xdr:sp macro="" textlink="">
      <xdr:nvSpPr>
        <xdr:cNvPr id="154" name="楕円 153">
          <a:extLst>
            <a:ext uri="{FF2B5EF4-FFF2-40B4-BE49-F238E27FC236}">
              <a16:creationId xmlns:a16="http://schemas.microsoft.com/office/drawing/2014/main" id="{C510C40E-5B3F-41A4-AE91-A6FC936B5FF9}"/>
            </a:ext>
          </a:extLst>
        </xdr:cNvPr>
        <xdr:cNvSpPr/>
      </xdr:nvSpPr>
      <xdr:spPr>
        <a:xfrm>
          <a:off x="11017885" y="5703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74104</xdr:rowOff>
    </xdr:from>
    <xdr:to>
      <xdr:col>68</xdr:col>
      <xdr:colOff>73025</xdr:colOff>
      <xdr:row>29</xdr:row>
      <xdr:rowOff>122836</xdr:rowOff>
    </xdr:to>
    <xdr:cxnSp macro="">
      <xdr:nvCxnSpPr>
        <xdr:cNvPr id="155" name="直線コネクタ 154">
          <a:extLst>
            <a:ext uri="{FF2B5EF4-FFF2-40B4-BE49-F238E27FC236}">
              <a16:creationId xmlns:a16="http://schemas.microsoft.com/office/drawing/2014/main" id="{9CCBB57E-0746-4A30-9003-25D8F19C03FB}"/>
            </a:ext>
          </a:extLst>
        </xdr:cNvPr>
        <xdr:cNvCxnSpPr/>
      </xdr:nvCxnSpPr>
      <xdr:spPr>
        <a:xfrm flipV="1">
          <a:off x="11068685" y="5705284"/>
          <a:ext cx="670560" cy="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90388</xdr:rowOff>
    </xdr:from>
    <xdr:to>
      <xdr:col>60</xdr:col>
      <xdr:colOff>123825</xdr:colOff>
      <xdr:row>30</xdr:row>
      <xdr:rowOff>20538</xdr:rowOff>
    </xdr:to>
    <xdr:sp macro="" textlink="">
      <xdr:nvSpPr>
        <xdr:cNvPr id="156" name="楕円 155">
          <a:extLst>
            <a:ext uri="{FF2B5EF4-FFF2-40B4-BE49-F238E27FC236}">
              <a16:creationId xmlns:a16="http://schemas.microsoft.com/office/drawing/2014/main" id="{E3E86F00-3B72-4ACF-8EF7-7268F1E4A505}"/>
            </a:ext>
          </a:extLst>
        </xdr:cNvPr>
        <xdr:cNvSpPr/>
      </xdr:nvSpPr>
      <xdr:spPr>
        <a:xfrm>
          <a:off x="10347325" y="5721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122836</xdr:rowOff>
    </xdr:from>
    <xdr:to>
      <xdr:col>64</xdr:col>
      <xdr:colOff>73025</xdr:colOff>
      <xdr:row>29</xdr:row>
      <xdr:rowOff>141188</xdr:rowOff>
    </xdr:to>
    <xdr:cxnSp macro="">
      <xdr:nvCxnSpPr>
        <xdr:cNvPr id="157" name="直線コネクタ 156">
          <a:extLst>
            <a:ext uri="{FF2B5EF4-FFF2-40B4-BE49-F238E27FC236}">
              <a16:creationId xmlns:a16="http://schemas.microsoft.com/office/drawing/2014/main" id="{7E7CCE97-3E49-4258-8EFF-A878505951F3}"/>
            </a:ext>
          </a:extLst>
        </xdr:cNvPr>
        <xdr:cNvCxnSpPr/>
      </xdr:nvCxnSpPr>
      <xdr:spPr>
        <a:xfrm flipV="1">
          <a:off x="10398125" y="5754016"/>
          <a:ext cx="67056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58" name="n_1aveValue債務償還比率">
          <a:extLst>
            <a:ext uri="{FF2B5EF4-FFF2-40B4-BE49-F238E27FC236}">
              <a16:creationId xmlns:a16="http://schemas.microsoft.com/office/drawing/2014/main" id="{6E8082E4-E144-41C6-810C-991297F8C20E}"/>
            </a:ext>
          </a:extLst>
        </xdr:cNvPr>
        <xdr:cNvSpPr txBox="1"/>
      </xdr:nvSpPr>
      <xdr:spPr>
        <a:xfrm>
          <a:off x="12185092" y="567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109282</xdr:rowOff>
    </xdr:from>
    <xdr:ext cx="469744" cy="259045"/>
    <xdr:sp macro="" textlink="">
      <xdr:nvSpPr>
        <xdr:cNvPr id="159" name="n_2aveValue債務償還比率">
          <a:extLst>
            <a:ext uri="{FF2B5EF4-FFF2-40B4-BE49-F238E27FC236}">
              <a16:creationId xmlns:a16="http://schemas.microsoft.com/office/drawing/2014/main" id="{FD27DE9E-8AC4-4EE4-9C31-DEF7105E5044}"/>
            </a:ext>
          </a:extLst>
        </xdr:cNvPr>
        <xdr:cNvSpPr txBox="1"/>
      </xdr:nvSpPr>
      <xdr:spPr>
        <a:xfrm>
          <a:off x="11527232" y="59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12626</xdr:rowOff>
    </xdr:from>
    <xdr:ext cx="469744" cy="259045"/>
    <xdr:sp macro="" textlink="">
      <xdr:nvSpPr>
        <xdr:cNvPr id="160" name="n_3aveValue債務償還比率">
          <a:extLst>
            <a:ext uri="{FF2B5EF4-FFF2-40B4-BE49-F238E27FC236}">
              <a16:creationId xmlns:a16="http://schemas.microsoft.com/office/drawing/2014/main" id="{F5B5C613-C1C6-40F8-A172-135C90BC1D1C}"/>
            </a:ext>
          </a:extLst>
        </xdr:cNvPr>
        <xdr:cNvSpPr txBox="1"/>
      </xdr:nvSpPr>
      <xdr:spPr>
        <a:xfrm>
          <a:off x="10856672" y="597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149532</xdr:rowOff>
    </xdr:from>
    <xdr:ext cx="469744" cy="259045"/>
    <xdr:sp macro="" textlink="">
      <xdr:nvSpPr>
        <xdr:cNvPr id="161" name="n_4aveValue債務償還比率">
          <a:extLst>
            <a:ext uri="{FF2B5EF4-FFF2-40B4-BE49-F238E27FC236}">
              <a16:creationId xmlns:a16="http://schemas.microsoft.com/office/drawing/2014/main" id="{3A640013-1A95-489B-A045-DF9B354235EB}"/>
            </a:ext>
          </a:extLst>
        </xdr:cNvPr>
        <xdr:cNvSpPr txBox="1"/>
      </xdr:nvSpPr>
      <xdr:spPr>
        <a:xfrm>
          <a:off x="10186112" y="59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151728</xdr:rowOff>
    </xdr:from>
    <xdr:ext cx="469744" cy="259045"/>
    <xdr:sp macro="" textlink="">
      <xdr:nvSpPr>
        <xdr:cNvPr id="162" name="n_1mainValue債務償還比率">
          <a:extLst>
            <a:ext uri="{FF2B5EF4-FFF2-40B4-BE49-F238E27FC236}">
              <a16:creationId xmlns:a16="http://schemas.microsoft.com/office/drawing/2014/main" id="{87324644-8DB8-4AAE-B7E2-E6FF257AEB08}"/>
            </a:ext>
          </a:extLst>
        </xdr:cNvPr>
        <xdr:cNvSpPr txBox="1"/>
      </xdr:nvSpPr>
      <xdr:spPr>
        <a:xfrm>
          <a:off x="12185092" y="527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141431</xdr:rowOff>
    </xdr:from>
    <xdr:ext cx="469744" cy="259045"/>
    <xdr:sp macro="" textlink="">
      <xdr:nvSpPr>
        <xdr:cNvPr id="163" name="n_2mainValue債務償還比率">
          <a:extLst>
            <a:ext uri="{FF2B5EF4-FFF2-40B4-BE49-F238E27FC236}">
              <a16:creationId xmlns:a16="http://schemas.microsoft.com/office/drawing/2014/main" id="{FC1DDDFB-7409-4BDC-9A78-090D4ECA60A4}"/>
            </a:ext>
          </a:extLst>
        </xdr:cNvPr>
        <xdr:cNvSpPr txBox="1"/>
      </xdr:nvSpPr>
      <xdr:spPr>
        <a:xfrm>
          <a:off x="11527232" y="543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18713</xdr:rowOff>
    </xdr:from>
    <xdr:ext cx="469744" cy="259045"/>
    <xdr:sp macro="" textlink="">
      <xdr:nvSpPr>
        <xdr:cNvPr id="164" name="n_3mainValue債務償還比率">
          <a:extLst>
            <a:ext uri="{FF2B5EF4-FFF2-40B4-BE49-F238E27FC236}">
              <a16:creationId xmlns:a16="http://schemas.microsoft.com/office/drawing/2014/main" id="{8D2ADF17-0D4D-4B34-AEED-02F3BA8B12B8}"/>
            </a:ext>
          </a:extLst>
        </xdr:cNvPr>
        <xdr:cNvSpPr txBox="1"/>
      </xdr:nvSpPr>
      <xdr:spPr>
        <a:xfrm>
          <a:off x="10856672" y="548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37065</xdr:rowOff>
    </xdr:from>
    <xdr:ext cx="469744" cy="259045"/>
    <xdr:sp macro="" textlink="">
      <xdr:nvSpPr>
        <xdr:cNvPr id="165" name="n_4mainValue債務償還比率">
          <a:extLst>
            <a:ext uri="{FF2B5EF4-FFF2-40B4-BE49-F238E27FC236}">
              <a16:creationId xmlns:a16="http://schemas.microsoft.com/office/drawing/2014/main" id="{F2CAFA8A-F9F0-4B1D-94F0-2E2EB58E3FFC}"/>
            </a:ext>
          </a:extLst>
        </xdr:cNvPr>
        <xdr:cNvSpPr txBox="1"/>
      </xdr:nvSpPr>
      <xdr:spPr>
        <a:xfrm>
          <a:off x="10186112" y="55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93D12474-DD2E-4B5E-95BC-3EECA2CC98C7}"/>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9EB983F-F511-4C1C-883D-3BE413A056A6}"/>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D1215308-2A52-4476-82DF-BAAA6CC66DE1}"/>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CADBF078-D289-4C41-B2BD-E1BD2679AFCF}"/>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3F0E6630-13CA-4411-88D9-721915E4DE78}"/>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99865157-3830-4BBB-BAE1-60BEABC8F47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B1316E-C444-4E61-B912-DCDE3589CF6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2DD5D2-91C1-446C-95FC-7128FB97362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F56A91-78E8-455B-BBB2-8B07C0FDA98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8FD430-2AA5-4A62-8F94-741BE2AB84D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EE1F90-88EC-4BA8-A538-0B1DC54AD57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F2C41C-6AB3-4D19-AE37-7B23ED15660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F36630-58FA-4E3E-97E0-302185F5B8F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799574-B669-4D99-BEB7-F62226E0C76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9BF931-9165-4065-8D31-98241144FDA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517202-F11C-419D-AA00-1E6CB3A58FC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33,092
32,466
374.65
22,694,096
21,430,252
885,440
11,205,444
20,019,528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1AF95A-0920-4770-B7E7-3BACA760672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47B296-CB58-4CCD-8550-D542FFA0863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80EACB-E906-425C-AA5E-B3E1EDCA9E1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5B1F08-930A-4964-8FDC-603BE3F316A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DF0AF5-399C-4090-A244-88093EB5DB2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9EC848F-0FB2-4733-A836-593C3DE7906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A59CD4-617F-42F2-99EF-E588B0ACC28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FF043F-E197-4438-AFC1-471ED78278D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781D6E-1965-44C0-ABA1-4FCDF09BB49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2BA8AF-6FAF-4B35-8C3B-1E8F433DA7E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F1F101-D839-46B1-8209-288BEEAA0E5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B035EA-DDCE-44EB-8C46-1A4DF92FCA6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8ED66B-396D-408A-BD4B-750D896A9CC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DC70A6-FBDE-4DBE-A305-0AE4624525B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7E6E1F-BD49-4A63-9649-9D57759FF8C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887E24-34B1-4AFA-83AE-9E5F0A5FAE1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C70EC0-9A60-4A4E-9A9F-D1FBBF79EEC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BE262A6-058E-41C3-B023-7460644D1B5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E98CDF-41F7-4FA6-B597-3F2DC6C5091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1F7E466-EA54-4820-B4FE-E9D040B90C8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DC6121D-1C6D-4C6C-86E4-CC4DDAA6EE4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CE6F98-3DD1-49E8-8BA6-03DF3B5F1B1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DA87EBB-28B6-48BB-A004-A52597B7DDF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6B3DE6-38C7-41D6-A563-2F80D3F57DF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25ED93-3252-4F6C-82D0-6CE51710AFC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C842A8-2CBB-4FA1-857B-0F92CA76134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5EDF52-104C-4345-819C-7D5DD373CAE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44627C-DBC3-4AAD-B94C-88AC62DB760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078F98-1C8F-47B4-84BF-02C4FF278D3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A1E6AE-75A6-455E-A044-998062EBD85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2E19BE-8BC1-4F4F-8A94-BCB2BE1CFF1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148719-8968-4E0D-AFBF-3F3DD2810A4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54B9F8A-FBA4-4DDD-A83B-4ED18EE101A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127266E-F392-4D9C-BA40-2FAFA07B7DE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3F3630A-920C-4081-8385-92C00FD41D2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1B35C2A-CEFF-4E2C-8C28-EF6BD7AC2DA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59BF265-6F29-43A5-B588-328FC1E39439}"/>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E26A5E3-6FB4-4D16-8800-C99D7F17CA1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4339067-CB2E-4183-8817-7ACD9163AFF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8EF0A19-3DE8-48D4-976E-429F8FBB282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693BCA6-5195-4026-A1AB-09F222BD190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56BEE70-4AD2-4151-8659-3BFEBFE2D2AE}"/>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8A8474C-37D2-48F5-9D53-FA2BB820FAC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F5DA9CD-532D-4D5A-A71E-D7830F66BB0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B2DE027-ABEF-47DE-B965-9A91152E7B2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1D98B017-C95F-40C2-990A-5EEA4C1E3A14}"/>
            </a:ext>
          </a:extLst>
        </xdr:cNvPr>
        <xdr:cNvCxnSpPr/>
      </xdr:nvCxnSpPr>
      <xdr:spPr>
        <a:xfrm flipV="1">
          <a:off x="4086225" y="561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EF77EBB4-E5DA-47CC-BDD4-E8DA85C34C55}"/>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C18DA2B5-5AEE-4708-8D76-F4DC773A1325}"/>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BB6E7A3A-3F66-481C-9C67-D49C01EC5D79}"/>
            </a:ext>
          </a:extLst>
        </xdr:cNvPr>
        <xdr:cNvSpPr txBox="1"/>
      </xdr:nvSpPr>
      <xdr:spPr>
        <a:xfrm>
          <a:off x="412496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C8214D64-9651-4D93-B2F3-D0F41C4B7F82}"/>
            </a:ext>
          </a:extLst>
        </xdr:cNvPr>
        <xdr:cNvCxnSpPr/>
      </xdr:nvCxnSpPr>
      <xdr:spPr>
        <a:xfrm>
          <a:off x="4020820" y="561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8144A7D3-A1E5-4CB8-BD9A-E4A32176CE21}"/>
            </a:ext>
          </a:extLst>
        </xdr:cNvPr>
        <xdr:cNvSpPr txBox="1"/>
      </xdr:nvSpPr>
      <xdr:spPr>
        <a:xfrm>
          <a:off x="412496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F8422701-70DE-4ABD-8AF6-8DBB0471A67C}"/>
            </a:ext>
          </a:extLst>
        </xdr:cNvPr>
        <xdr:cNvSpPr/>
      </xdr:nvSpPr>
      <xdr:spPr>
        <a:xfrm>
          <a:off x="403606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1516D647-5D5F-4518-8E4C-2BF294B60B63}"/>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BAE68E46-665F-4B0C-B0B1-D3EFA5AFCE09}"/>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6D40ACA4-D12F-48DA-BC39-BBA84BA2059D}"/>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AC3CFB04-630F-45A6-A024-F93537743191}"/>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CFEF9E5-D8B0-4492-80DE-3B7B44EAA49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13D4A41-F3E8-4B55-8C84-62509A2DA60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7C54DF-057C-4E2B-9976-D92D733CC03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8DEA7ED-C9EF-4547-91B1-DD0559B3605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EC979F9-B663-4754-A2C0-DD7846504EC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55880</xdr:rowOff>
    </xdr:from>
    <xdr:to>
      <xdr:col>24</xdr:col>
      <xdr:colOff>114300</xdr:colOff>
      <xdr:row>35</xdr:row>
      <xdr:rowOff>157480</xdr:rowOff>
    </xdr:to>
    <xdr:sp macro="" textlink="">
      <xdr:nvSpPr>
        <xdr:cNvPr id="73" name="楕円 72">
          <a:extLst>
            <a:ext uri="{FF2B5EF4-FFF2-40B4-BE49-F238E27FC236}">
              <a16:creationId xmlns:a16="http://schemas.microsoft.com/office/drawing/2014/main" id="{993A55CF-DAF9-442E-86A9-BE6AE39B8A52}"/>
            </a:ext>
          </a:extLst>
        </xdr:cNvPr>
        <xdr:cNvSpPr/>
      </xdr:nvSpPr>
      <xdr:spPr>
        <a:xfrm>
          <a:off x="403606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78757</xdr:rowOff>
    </xdr:from>
    <xdr:ext cx="405111" cy="259045"/>
    <xdr:sp macro="" textlink="">
      <xdr:nvSpPr>
        <xdr:cNvPr id="74" name="【道路】&#10;有形固定資産減価償却率該当値テキスト">
          <a:extLst>
            <a:ext uri="{FF2B5EF4-FFF2-40B4-BE49-F238E27FC236}">
              <a16:creationId xmlns:a16="http://schemas.microsoft.com/office/drawing/2014/main" id="{1713E83E-0537-42D9-A82E-9D2C9F9C9158}"/>
            </a:ext>
          </a:extLst>
        </xdr:cNvPr>
        <xdr:cNvSpPr txBox="1"/>
      </xdr:nvSpPr>
      <xdr:spPr>
        <a:xfrm>
          <a:off x="4124960"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42545</xdr:rowOff>
    </xdr:from>
    <xdr:to>
      <xdr:col>20</xdr:col>
      <xdr:colOff>38100</xdr:colOff>
      <xdr:row>35</xdr:row>
      <xdr:rowOff>144145</xdr:rowOff>
    </xdr:to>
    <xdr:sp macro="" textlink="">
      <xdr:nvSpPr>
        <xdr:cNvPr id="75" name="楕円 74">
          <a:extLst>
            <a:ext uri="{FF2B5EF4-FFF2-40B4-BE49-F238E27FC236}">
              <a16:creationId xmlns:a16="http://schemas.microsoft.com/office/drawing/2014/main" id="{A79BDC1A-67AB-428E-AE7F-3E12FEAFF781}"/>
            </a:ext>
          </a:extLst>
        </xdr:cNvPr>
        <xdr:cNvSpPr/>
      </xdr:nvSpPr>
      <xdr:spPr>
        <a:xfrm>
          <a:off x="3312160" y="59099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93345</xdr:rowOff>
    </xdr:from>
    <xdr:to>
      <xdr:col>24</xdr:col>
      <xdr:colOff>63500</xdr:colOff>
      <xdr:row>35</xdr:row>
      <xdr:rowOff>106680</xdr:rowOff>
    </xdr:to>
    <xdr:cxnSp macro="">
      <xdr:nvCxnSpPr>
        <xdr:cNvPr id="76" name="直線コネクタ 75">
          <a:extLst>
            <a:ext uri="{FF2B5EF4-FFF2-40B4-BE49-F238E27FC236}">
              <a16:creationId xmlns:a16="http://schemas.microsoft.com/office/drawing/2014/main" id="{D2E13EAD-9AB3-4224-A5A2-0590DC5028CE}"/>
            </a:ext>
          </a:extLst>
        </xdr:cNvPr>
        <xdr:cNvCxnSpPr/>
      </xdr:nvCxnSpPr>
      <xdr:spPr>
        <a:xfrm>
          <a:off x="3355340" y="5960745"/>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21590</xdr:rowOff>
    </xdr:from>
    <xdr:to>
      <xdr:col>15</xdr:col>
      <xdr:colOff>101600</xdr:colOff>
      <xdr:row>35</xdr:row>
      <xdr:rowOff>123190</xdr:rowOff>
    </xdr:to>
    <xdr:sp macro="" textlink="">
      <xdr:nvSpPr>
        <xdr:cNvPr id="77" name="楕円 76">
          <a:extLst>
            <a:ext uri="{FF2B5EF4-FFF2-40B4-BE49-F238E27FC236}">
              <a16:creationId xmlns:a16="http://schemas.microsoft.com/office/drawing/2014/main" id="{1F83FD70-E07A-4092-8807-D27BE94988E2}"/>
            </a:ext>
          </a:extLst>
        </xdr:cNvPr>
        <xdr:cNvSpPr/>
      </xdr:nvSpPr>
      <xdr:spPr>
        <a:xfrm>
          <a:off x="25146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72390</xdr:rowOff>
    </xdr:from>
    <xdr:to>
      <xdr:col>19</xdr:col>
      <xdr:colOff>177800</xdr:colOff>
      <xdr:row>35</xdr:row>
      <xdr:rowOff>93345</xdr:rowOff>
    </xdr:to>
    <xdr:cxnSp macro="">
      <xdr:nvCxnSpPr>
        <xdr:cNvPr id="78" name="直線コネクタ 77">
          <a:extLst>
            <a:ext uri="{FF2B5EF4-FFF2-40B4-BE49-F238E27FC236}">
              <a16:creationId xmlns:a16="http://schemas.microsoft.com/office/drawing/2014/main" id="{F5C985F1-763D-405D-B2C1-FD80928DC907}"/>
            </a:ext>
          </a:extLst>
        </xdr:cNvPr>
        <xdr:cNvCxnSpPr/>
      </xdr:nvCxnSpPr>
      <xdr:spPr>
        <a:xfrm>
          <a:off x="2565400" y="593979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xdr:rowOff>
    </xdr:from>
    <xdr:to>
      <xdr:col>10</xdr:col>
      <xdr:colOff>165100</xdr:colOff>
      <xdr:row>35</xdr:row>
      <xdr:rowOff>106045</xdr:rowOff>
    </xdr:to>
    <xdr:sp macro="" textlink="">
      <xdr:nvSpPr>
        <xdr:cNvPr id="79" name="楕円 78">
          <a:extLst>
            <a:ext uri="{FF2B5EF4-FFF2-40B4-BE49-F238E27FC236}">
              <a16:creationId xmlns:a16="http://schemas.microsoft.com/office/drawing/2014/main" id="{9E67F80F-1027-4547-88F2-5DAC147DB620}"/>
            </a:ext>
          </a:extLst>
        </xdr:cNvPr>
        <xdr:cNvSpPr/>
      </xdr:nvSpPr>
      <xdr:spPr>
        <a:xfrm>
          <a:off x="17399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55245</xdr:rowOff>
    </xdr:from>
    <xdr:to>
      <xdr:col>15</xdr:col>
      <xdr:colOff>50800</xdr:colOff>
      <xdr:row>35</xdr:row>
      <xdr:rowOff>72390</xdr:rowOff>
    </xdr:to>
    <xdr:cxnSp macro="">
      <xdr:nvCxnSpPr>
        <xdr:cNvPr id="80" name="直線コネクタ 79">
          <a:extLst>
            <a:ext uri="{FF2B5EF4-FFF2-40B4-BE49-F238E27FC236}">
              <a16:creationId xmlns:a16="http://schemas.microsoft.com/office/drawing/2014/main" id="{F00E65EC-3849-42AD-872E-C5A5309D71D2}"/>
            </a:ext>
          </a:extLst>
        </xdr:cNvPr>
        <xdr:cNvCxnSpPr/>
      </xdr:nvCxnSpPr>
      <xdr:spPr>
        <a:xfrm>
          <a:off x="1790700" y="592264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151130</xdr:rowOff>
    </xdr:from>
    <xdr:to>
      <xdr:col>6</xdr:col>
      <xdr:colOff>38100</xdr:colOff>
      <xdr:row>35</xdr:row>
      <xdr:rowOff>81280</xdr:rowOff>
    </xdr:to>
    <xdr:sp macro="" textlink="">
      <xdr:nvSpPr>
        <xdr:cNvPr id="81" name="楕円 80">
          <a:extLst>
            <a:ext uri="{FF2B5EF4-FFF2-40B4-BE49-F238E27FC236}">
              <a16:creationId xmlns:a16="http://schemas.microsoft.com/office/drawing/2014/main" id="{5BA95AE1-E128-4BC5-BCD4-DB3D75D08874}"/>
            </a:ext>
          </a:extLst>
        </xdr:cNvPr>
        <xdr:cNvSpPr/>
      </xdr:nvSpPr>
      <xdr:spPr>
        <a:xfrm>
          <a:off x="965200" y="5850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30480</xdr:rowOff>
    </xdr:from>
    <xdr:to>
      <xdr:col>10</xdr:col>
      <xdr:colOff>114300</xdr:colOff>
      <xdr:row>35</xdr:row>
      <xdr:rowOff>55245</xdr:rowOff>
    </xdr:to>
    <xdr:cxnSp macro="">
      <xdr:nvCxnSpPr>
        <xdr:cNvPr id="82" name="直線コネクタ 81">
          <a:extLst>
            <a:ext uri="{FF2B5EF4-FFF2-40B4-BE49-F238E27FC236}">
              <a16:creationId xmlns:a16="http://schemas.microsoft.com/office/drawing/2014/main" id="{099EEAAA-D288-443F-B1DF-E510F3437CCE}"/>
            </a:ext>
          </a:extLst>
        </xdr:cNvPr>
        <xdr:cNvCxnSpPr/>
      </xdr:nvCxnSpPr>
      <xdr:spPr>
        <a:xfrm>
          <a:off x="1008380" y="589788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9A48A666-3389-448A-8D13-3317A0BA93A7}"/>
            </a:ext>
          </a:extLst>
        </xdr:cNvPr>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EAB14B53-7DE2-46DC-AA2F-CC474BD1507D}"/>
            </a:ext>
          </a:extLst>
        </xdr:cNvPr>
        <xdr:cNvSpPr txBox="1"/>
      </xdr:nvSpPr>
      <xdr:spPr>
        <a:xfrm>
          <a:off x="23857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DB2C656B-87E6-4733-8F1B-9A3C08A251AA}"/>
            </a:ext>
          </a:extLst>
        </xdr:cNvPr>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C116E67A-D2C3-46C6-8AC9-A84A1AB51745}"/>
            </a:ext>
          </a:extLst>
        </xdr:cNvPr>
        <xdr:cNvSpPr txBox="1"/>
      </xdr:nvSpPr>
      <xdr:spPr>
        <a:xfrm>
          <a:off x="8363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160672</xdr:rowOff>
    </xdr:from>
    <xdr:ext cx="405111" cy="259045"/>
    <xdr:sp macro="" textlink="">
      <xdr:nvSpPr>
        <xdr:cNvPr id="87" name="n_1mainValue【道路】&#10;有形固定資産減価償却率">
          <a:extLst>
            <a:ext uri="{FF2B5EF4-FFF2-40B4-BE49-F238E27FC236}">
              <a16:creationId xmlns:a16="http://schemas.microsoft.com/office/drawing/2014/main" id="{4CD9500E-3741-4B5E-B892-9447433ED725}"/>
            </a:ext>
          </a:extLst>
        </xdr:cNvPr>
        <xdr:cNvSpPr txBox="1"/>
      </xdr:nvSpPr>
      <xdr:spPr>
        <a:xfrm>
          <a:off x="317056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139717</xdr:rowOff>
    </xdr:from>
    <xdr:ext cx="405111" cy="259045"/>
    <xdr:sp macro="" textlink="">
      <xdr:nvSpPr>
        <xdr:cNvPr id="88" name="n_2mainValue【道路】&#10;有形固定資産減価償却率">
          <a:extLst>
            <a:ext uri="{FF2B5EF4-FFF2-40B4-BE49-F238E27FC236}">
              <a16:creationId xmlns:a16="http://schemas.microsoft.com/office/drawing/2014/main" id="{AE07E5CB-BF5F-4155-B938-041732B1FB2D}"/>
            </a:ext>
          </a:extLst>
        </xdr:cNvPr>
        <xdr:cNvSpPr txBox="1"/>
      </xdr:nvSpPr>
      <xdr:spPr>
        <a:xfrm>
          <a:off x="238570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122572</xdr:rowOff>
    </xdr:from>
    <xdr:ext cx="405111" cy="259045"/>
    <xdr:sp macro="" textlink="">
      <xdr:nvSpPr>
        <xdr:cNvPr id="89" name="n_3mainValue【道路】&#10;有形固定資産減価償却率">
          <a:extLst>
            <a:ext uri="{FF2B5EF4-FFF2-40B4-BE49-F238E27FC236}">
              <a16:creationId xmlns:a16="http://schemas.microsoft.com/office/drawing/2014/main" id="{18FC99B0-BBB1-4CD6-822E-8D046B187975}"/>
            </a:ext>
          </a:extLst>
        </xdr:cNvPr>
        <xdr:cNvSpPr txBox="1"/>
      </xdr:nvSpPr>
      <xdr:spPr>
        <a:xfrm>
          <a:off x="161100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97807</xdr:rowOff>
    </xdr:from>
    <xdr:ext cx="405111" cy="259045"/>
    <xdr:sp macro="" textlink="">
      <xdr:nvSpPr>
        <xdr:cNvPr id="90" name="n_4mainValue【道路】&#10;有形固定資産減価償却率">
          <a:extLst>
            <a:ext uri="{FF2B5EF4-FFF2-40B4-BE49-F238E27FC236}">
              <a16:creationId xmlns:a16="http://schemas.microsoft.com/office/drawing/2014/main" id="{44F8B930-C4FE-47A8-817F-3CB81C2556F2}"/>
            </a:ext>
          </a:extLst>
        </xdr:cNvPr>
        <xdr:cNvSpPr txBox="1"/>
      </xdr:nvSpPr>
      <xdr:spPr>
        <a:xfrm>
          <a:off x="83630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7D9A8AB-C603-4FDF-BC4C-D34802D81BB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9DA856E-071D-48B1-8D70-9911F2376EA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73539CA-35F6-41D6-B855-9C0A244BC1D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5D2EC21-18A2-48CE-9ED0-BEB7C24C38F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11AD225-E584-40CB-AAB7-851BF6BA67F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AC1D783-C626-4A46-BDD6-5627BBD5722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8B7CF63-4CD1-4B62-8C91-E6A5DAD47A3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09CF8AC-E74F-4099-AF30-2E3D68C6692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64ACF2E-FB67-41EB-8F77-487453BF88E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E396DF2-9C16-4EDC-AFE9-6E9620C0D73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DFEBC59-F3D8-4F16-95BA-21D250C03017}"/>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9A2DC96E-9BCD-46BB-8D6A-54772D187241}"/>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1DB7E931-8034-4F32-B0C5-C1E5B51051FB}"/>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D4F89AC5-59EE-4237-98F1-373D148C0967}"/>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CFB3EDDF-7CC6-48A0-AEB1-0DF7A812FAF4}"/>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253E4D65-CE23-4B9F-A634-CF2D3EC3F7B6}"/>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BB30BBA9-E341-4ECF-B789-A90C2650422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C0924AF3-83C9-46E3-9354-5F561CED1F5C}"/>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5051CDF-FB8C-4AB6-8348-97EC53C6AD8C}"/>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A0CD7991-2EAE-4C8B-A3AB-11E99AA15BEA}"/>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2C5211F7-0655-4BA7-B429-54E70F87E0EE}"/>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80121C16-7CEE-48BE-B6E4-5650A6F40164}"/>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CD2950FA-C5F2-488E-9A64-25899656840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C72DF9EE-538C-46A9-B3EB-ACDFB26BD6C5}"/>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59F14F1C-9A63-4C04-B304-B4E978FCD9F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A96A1FB2-5247-4AC5-A2DA-FD8DD117A8F0}"/>
            </a:ext>
          </a:extLst>
        </xdr:cNvPr>
        <xdr:cNvCxnSpPr/>
      </xdr:nvCxnSpPr>
      <xdr:spPr>
        <a:xfrm flipV="1">
          <a:off x="9219565" y="5636830"/>
          <a:ext cx="0" cy="136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C2DC1C7A-03F9-47FB-A932-7378C41FDEF8}"/>
            </a:ext>
          </a:extLst>
        </xdr:cNvPr>
        <xdr:cNvSpPr txBox="1"/>
      </xdr:nvSpPr>
      <xdr:spPr>
        <a:xfrm>
          <a:off x="9258300" y="700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449CD0C3-2AF4-4727-86B5-C8051E9FCEAD}"/>
            </a:ext>
          </a:extLst>
        </xdr:cNvPr>
        <xdr:cNvCxnSpPr/>
      </xdr:nvCxnSpPr>
      <xdr:spPr>
        <a:xfrm>
          <a:off x="9154160" y="700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109E1DE1-5311-49AC-B3B8-C03E9C0A59D9}"/>
            </a:ext>
          </a:extLst>
        </xdr:cNvPr>
        <xdr:cNvSpPr txBox="1"/>
      </xdr:nvSpPr>
      <xdr:spPr>
        <a:xfrm>
          <a:off x="9258300" y="54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2A24F1CA-BD1D-45E3-AD5F-07589DDA02DD}"/>
            </a:ext>
          </a:extLst>
        </xdr:cNvPr>
        <xdr:cNvCxnSpPr/>
      </xdr:nvCxnSpPr>
      <xdr:spPr>
        <a:xfrm>
          <a:off x="9154160" y="5636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D6A25601-536B-468A-97EA-0A6C17E9E5C5}"/>
            </a:ext>
          </a:extLst>
        </xdr:cNvPr>
        <xdr:cNvSpPr txBox="1"/>
      </xdr:nvSpPr>
      <xdr:spPr>
        <a:xfrm>
          <a:off x="9258300" y="6465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D530BEFA-A854-4E1F-9D19-B684F0065899}"/>
            </a:ext>
          </a:extLst>
        </xdr:cNvPr>
        <xdr:cNvSpPr/>
      </xdr:nvSpPr>
      <xdr:spPr>
        <a:xfrm>
          <a:off x="9192260" y="6487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E55AFE1F-3779-471C-8D31-A5C32F84D2FC}"/>
            </a:ext>
          </a:extLst>
        </xdr:cNvPr>
        <xdr:cNvSpPr/>
      </xdr:nvSpPr>
      <xdr:spPr>
        <a:xfrm>
          <a:off x="8445500" y="6495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44537</xdr:rowOff>
    </xdr:from>
    <xdr:to>
      <xdr:col>46</xdr:col>
      <xdr:colOff>38100</xdr:colOff>
      <xdr:row>37</xdr:row>
      <xdr:rowOff>146137</xdr:rowOff>
    </xdr:to>
    <xdr:sp macro="" textlink="">
      <xdr:nvSpPr>
        <xdr:cNvPr id="124" name="フローチャート: 判断 123">
          <a:extLst>
            <a:ext uri="{FF2B5EF4-FFF2-40B4-BE49-F238E27FC236}">
              <a16:creationId xmlns:a16="http://schemas.microsoft.com/office/drawing/2014/main" id="{B20319A5-769A-420D-9D4A-771C0BAF55C7}"/>
            </a:ext>
          </a:extLst>
        </xdr:cNvPr>
        <xdr:cNvSpPr/>
      </xdr:nvSpPr>
      <xdr:spPr>
        <a:xfrm>
          <a:off x="7670800" y="62472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59298</xdr:rowOff>
    </xdr:from>
    <xdr:to>
      <xdr:col>41</xdr:col>
      <xdr:colOff>101600</xdr:colOff>
      <xdr:row>37</xdr:row>
      <xdr:rowOff>160898</xdr:rowOff>
    </xdr:to>
    <xdr:sp macro="" textlink="">
      <xdr:nvSpPr>
        <xdr:cNvPr id="125" name="フローチャート: 判断 124">
          <a:extLst>
            <a:ext uri="{FF2B5EF4-FFF2-40B4-BE49-F238E27FC236}">
              <a16:creationId xmlns:a16="http://schemas.microsoft.com/office/drawing/2014/main" id="{07124E1D-C798-4900-97F7-0DF6A39EFD21}"/>
            </a:ext>
          </a:extLst>
        </xdr:cNvPr>
        <xdr:cNvSpPr/>
      </xdr:nvSpPr>
      <xdr:spPr>
        <a:xfrm>
          <a:off x="6873240" y="626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83889</xdr:rowOff>
    </xdr:from>
    <xdr:to>
      <xdr:col>36</xdr:col>
      <xdr:colOff>165100</xdr:colOff>
      <xdr:row>38</xdr:row>
      <xdr:rowOff>14039</xdr:rowOff>
    </xdr:to>
    <xdr:sp macro="" textlink="">
      <xdr:nvSpPr>
        <xdr:cNvPr id="126" name="フローチャート: 判断 125">
          <a:extLst>
            <a:ext uri="{FF2B5EF4-FFF2-40B4-BE49-F238E27FC236}">
              <a16:creationId xmlns:a16="http://schemas.microsoft.com/office/drawing/2014/main" id="{172895CF-6A49-4618-98EA-F6BA2169CD4F}"/>
            </a:ext>
          </a:extLst>
        </xdr:cNvPr>
        <xdr:cNvSpPr/>
      </xdr:nvSpPr>
      <xdr:spPr>
        <a:xfrm>
          <a:off x="6098540" y="62865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868D66B-E5A8-47AB-8D28-E99BB941EA2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1C4FDC8-C72C-4465-AE41-3DC9F1A9D98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E8A153A-5F55-4D61-BB1B-4448DCDF376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9748CCF-8916-4B41-B4A4-7F05EDEA37B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A2AA77F-5B70-4397-9F2A-DD38EC45705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17824</xdr:rowOff>
    </xdr:from>
    <xdr:to>
      <xdr:col>55</xdr:col>
      <xdr:colOff>50800</xdr:colOff>
      <xdr:row>37</xdr:row>
      <xdr:rowOff>119424</xdr:rowOff>
    </xdr:to>
    <xdr:sp macro="" textlink="">
      <xdr:nvSpPr>
        <xdr:cNvPr id="132" name="楕円 131">
          <a:extLst>
            <a:ext uri="{FF2B5EF4-FFF2-40B4-BE49-F238E27FC236}">
              <a16:creationId xmlns:a16="http://schemas.microsoft.com/office/drawing/2014/main" id="{0383D86E-67E5-41D4-88C5-E3B778E850E2}"/>
            </a:ext>
          </a:extLst>
        </xdr:cNvPr>
        <xdr:cNvSpPr/>
      </xdr:nvSpPr>
      <xdr:spPr>
        <a:xfrm>
          <a:off x="9192260" y="62205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40701</xdr:rowOff>
    </xdr:from>
    <xdr:ext cx="534377" cy="259045"/>
    <xdr:sp macro="" textlink="">
      <xdr:nvSpPr>
        <xdr:cNvPr id="133" name="【道路】&#10;一人当たり延長該当値テキスト">
          <a:extLst>
            <a:ext uri="{FF2B5EF4-FFF2-40B4-BE49-F238E27FC236}">
              <a16:creationId xmlns:a16="http://schemas.microsoft.com/office/drawing/2014/main" id="{C0F92B9E-4B1F-4B94-9848-3572A0D609C7}"/>
            </a:ext>
          </a:extLst>
        </xdr:cNvPr>
        <xdr:cNvSpPr txBox="1"/>
      </xdr:nvSpPr>
      <xdr:spPr>
        <a:xfrm>
          <a:off x="9258300" y="60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23669</xdr:rowOff>
    </xdr:from>
    <xdr:to>
      <xdr:col>50</xdr:col>
      <xdr:colOff>165100</xdr:colOff>
      <xdr:row>37</xdr:row>
      <xdr:rowOff>125269</xdr:rowOff>
    </xdr:to>
    <xdr:sp macro="" textlink="">
      <xdr:nvSpPr>
        <xdr:cNvPr id="134" name="楕円 133">
          <a:extLst>
            <a:ext uri="{FF2B5EF4-FFF2-40B4-BE49-F238E27FC236}">
              <a16:creationId xmlns:a16="http://schemas.microsoft.com/office/drawing/2014/main" id="{F2734708-38CD-47E8-9775-4AF5CB51FA1E}"/>
            </a:ext>
          </a:extLst>
        </xdr:cNvPr>
        <xdr:cNvSpPr/>
      </xdr:nvSpPr>
      <xdr:spPr>
        <a:xfrm>
          <a:off x="8445500" y="62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68624</xdr:rowOff>
    </xdr:from>
    <xdr:to>
      <xdr:col>55</xdr:col>
      <xdr:colOff>0</xdr:colOff>
      <xdr:row>37</xdr:row>
      <xdr:rowOff>74469</xdr:rowOff>
    </xdr:to>
    <xdr:cxnSp macro="">
      <xdr:nvCxnSpPr>
        <xdr:cNvPr id="135" name="直線コネクタ 134">
          <a:extLst>
            <a:ext uri="{FF2B5EF4-FFF2-40B4-BE49-F238E27FC236}">
              <a16:creationId xmlns:a16="http://schemas.microsoft.com/office/drawing/2014/main" id="{2EAFB708-BA47-48A4-93BA-F126DA2B7658}"/>
            </a:ext>
          </a:extLst>
        </xdr:cNvPr>
        <xdr:cNvCxnSpPr/>
      </xdr:nvCxnSpPr>
      <xdr:spPr>
        <a:xfrm flipV="1">
          <a:off x="8496300" y="6271304"/>
          <a:ext cx="7239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36471</xdr:rowOff>
    </xdr:from>
    <xdr:to>
      <xdr:col>46</xdr:col>
      <xdr:colOff>38100</xdr:colOff>
      <xdr:row>37</xdr:row>
      <xdr:rowOff>138071</xdr:rowOff>
    </xdr:to>
    <xdr:sp macro="" textlink="">
      <xdr:nvSpPr>
        <xdr:cNvPr id="136" name="楕円 135">
          <a:extLst>
            <a:ext uri="{FF2B5EF4-FFF2-40B4-BE49-F238E27FC236}">
              <a16:creationId xmlns:a16="http://schemas.microsoft.com/office/drawing/2014/main" id="{C48B80D2-BDDD-4AF9-8F66-17FA4B3FD01C}"/>
            </a:ext>
          </a:extLst>
        </xdr:cNvPr>
        <xdr:cNvSpPr/>
      </xdr:nvSpPr>
      <xdr:spPr>
        <a:xfrm>
          <a:off x="7670800" y="6239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74469</xdr:rowOff>
    </xdr:from>
    <xdr:to>
      <xdr:col>50</xdr:col>
      <xdr:colOff>114300</xdr:colOff>
      <xdr:row>37</xdr:row>
      <xdr:rowOff>87271</xdr:rowOff>
    </xdr:to>
    <xdr:cxnSp macro="">
      <xdr:nvCxnSpPr>
        <xdr:cNvPr id="137" name="直線コネクタ 136">
          <a:extLst>
            <a:ext uri="{FF2B5EF4-FFF2-40B4-BE49-F238E27FC236}">
              <a16:creationId xmlns:a16="http://schemas.microsoft.com/office/drawing/2014/main" id="{570B9F5D-62F7-4416-B78E-FD1F2400FF00}"/>
            </a:ext>
          </a:extLst>
        </xdr:cNvPr>
        <xdr:cNvCxnSpPr/>
      </xdr:nvCxnSpPr>
      <xdr:spPr>
        <a:xfrm flipV="1">
          <a:off x="7713980" y="6277149"/>
          <a:ext cx="78232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47346</xdr:rowOff>
    </xdr:from>
    <xdr:to>
      <xdr:col>41</xdr:col>
      <xdr:colOff>101600</xdr:colOff>
      <xdr:row>37</xdr:row>
      <xdr:rowOff>148946</xdr:rowOff>
    </xdr:to>
    <xdr:sp macro="" textlink="">
      <xdr:nvSpPr>
        <xdr:cNvPr id="138" name="楕円 137">
          <a:extLst>
            <a:ext uri="{FF2B5EF4-FFF2-40B4-BE49-F238E27FC236}">
              <a16:creationId xmlns:a16="http://schemas.microsoft.com/office/drawing/2014/main" id="{6A3987EF-77DC-41A8-922C-0E6619C962FA}"/>
            </a:ext>
          </a:extLst>
        </xdr:cNvPr>
        <xdr:cNvSpPr/>
      </xdr:nvSpPr>
      <xdr:spPr>
        <a:xfrm>
          <a:off x="6873240" y="62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87271</xdr:rowOff>
    </xdr:from>
    <xdr:to>
      <xdr:col>45</xdr:col>
      <xdr:colOff>177800</xdr:colOff>
      <xdr:row>37</xdr:row>
      <xdr:rowOff>98146</xdr:rowOff>
    </xdr:to>
    <xdr:cxnSp macro="">
      <xdr:nvCxnSpPr>
        <xdr:cNvPr id="139" name="直線コネクタ 138">
          <a:extLst>
            <a:ext uri="{FF2B5EF4-FFF2-40B4-BE49-F238E27FC236}">
              <a16:creationId xmlns:a16="http://schemas.microsoft.com/office/drawing/2014/main" id="{91A48453-DC31-446D-90A4-B9963F124016}"/>
            </a:ext>
          </a:extLst>
        </xdr:cNvPr>
        <xdr:cNvCxnSpPr/>
      </xdr:nvCxnSpPr>
      <xdr:spPr>
        <a:xfrm flipV="1">
          <a:off x="6924040" y="6289951"/>
          <a:ext cx="78994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10900</xdr:rowOff>
    </xdr:from>
    <xdr:to>
      <xdr:col>36</xdr:col>
      <xdr:colOff>165100</xdr:colOff>
      <xdr:row>38</xdr:row>
      <xdr:rowOff>112500</xdr:rowOff>
    </xdr:to>
    <xdr:sp macro="" textlink="">
      <xdr:nvSpPr>
        <xdr:cNvPr id="140" name="楕円 139">
          <a:extLst>
            <a:ext uri="{FF2B5EF4-FFF2-40B4-BE49-F238E27FC236}">
              <a16:creationId xmlns:a16="http://schemas.microsoft.com/office/drawing/2014/main" id="{3D6CB64B-7B9D-46F4-8627-355F9A475AA1}"/>
            </a:ext>
          </a:extLst>
        </xdr:cNvPr>
        <xdr:cNvSpPr/>
      </xdr:nvSpPr>
      <xdr:spPr>
        <a:xfrm>
          <a:off x="6098540" y="63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98146</xdr:rowOff>
    </xdr:from>
    <xdr:to>
      <xdr:col>41</xdr:col>
      <xdr:colOff>50800</xdr:colOff>
      <xdr:row>38</xdr:row>
      <xdr:rowOff>61700</xdr:rowOff>
    </xdr:to>
    <xdr:cxnSp macro="">
      <xdr:nvCxnSpPr>
        <xdr:cNvPr id="141" name="直線コネクタ 140">
          <a:extLst>
            <a:ext uri="{FF2B5EF4-FFF2-40B4-BE49-F238E27FC236}">
              <a16:creationId xmlns:a16="http://schemas.microsoft.com/office/drawing/2014/main" id="{1EF5BC96-7E43-489E-B562-D941BCFB82EB}"/>
            </a:ext>
          </a:extLst>
        </xdr:cNvPr>
        <xdr:cNvCxnSpPr/>
      </xdr:nvCxnSpPr>
      <xdr:spPr>
        <a:xfrm flipV="1">
          <a:off x="6149340" y="6300826"/>
          <a:ext cx="774700" cy="13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F1853EFA-7EB7-4EB5-BF0B-5A52DCE38A96}"/>
            </a:ext>
          </a:extLst>
        </xdr:cNvPr>
        <xdr:cNvSpPr txBox="1"/>
      </xdr:nvSpPr>
      <xdr:spPr>
        <a:xfrm>
          <a:off x="8239271"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137264</xdr:rowOff>
    </xdr:from>
    <xdr:ext cx="534377" cy="259045"/>
    <xdr:sp macro="" textlink="">
      <xdr:nvSpPr>
        <xdr:cNvPr id="143" name="n_2aveValue【道路】&#10;一人当たり延長">
          <a:extLst>
            <a:ext uri="{FF2B5EF4-FFF2-40B4-BE49-F238E27FC236}">
              <a16:creationId xmlns:a16="http://schemas.microsoft.com/office/drawing/2014/main" id="{F6BA6509-D3EB-43C0-8A19-5182D2EA6D83}"/>
            </a:ext>
          </a:extLst>
        </xdr:cNvPr>
        <xdr:cNvSpPr txBox="1"/>
      </xdr:nvSpPr>
      <xdr:spPr>
        <a:xfrm>
          <a:off x="7477271" y="633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152025</xdr:rowOff>
    </xdr:from>
    <xdr:ext cx="534377" cy="259045"/>
    <xdr:sp macro="" textlink="">
      <xdr:nvSpPr>
        <xdr:cNvPr id="144" name="n_3aveValue【道路】&#10;一人当たり延長">
          <a:extLst>
            <a:ext uri="{FF2B5EF4-FFF2-40B4-BE49-F238E27FC236}">
              <a16:creationId xmlns:a16="http://schemas.microsoft.com/office/drawing/2014/main" id="{BC63670D-3594-4551-AA4B-4490321F4F4F}"/>
            </a:ext>
          </a:extLst>
        </xdr:cNvPr>
        <xdr:cNvSpPr txBox="1"/>
      </xdr:nvSpPr>
      <xdr:spPr>
        <a:xfrm>
          <a:off x="6702571" y="63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30566</xdr:rowOff>
    </xdr:from>
    <xdr:ext cx="534377" cy="259045"/>
    <xdr:sp macro="" textlink="">
      <xdr:nvSpPr>
        <xdr:cNvPr id="145" name="n_4aveValue【道路】&#10;一人当たり延長">
          <a:extLst>
            <a:ext uri="{FF2B5EF4-FFF2-40B4-BE49-F238E27FC236}">
              <a16:creationId xmlns:a16="http://schemas.microsoft.com/office/drawing/2014/main" id="{AE957954-DE86-48EC-9361-ADFA5E27C515}"/>
            </a:ext>
          </a:extLst>
        </xdr:cNvPr>
        <xdr:cNvSpPr txBox="1"/>
      </xdr:nvSpPr>
      <xdr:spPr>
        <a:xfrm>
          <a:off x="5905011" y="606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141796</xdr:rowOff>
    </xdr:from>
    <xdr:ext cx="534377" cy="259045"/>
    <xdr:sp macro="" textlink="">
      <xdr:nvSpPr>
        <xdr:cNvPr id="146" name="n_1mainValue【道路】&#10;一人当たり延長">
          <a:extLst>
            <a:ext uri="{FF2B5EF4-FFF2-40B4-BE49-F238E27FC236}">
              <a16:creationId xmlns:a16="http://schemas.microsoft.com/office/drawing/2014/main" id="{38E8C1B4-5896-4813-9A3F-C1A7F07D9154}"/>
            </a:ext>
          </a:extLst>
        </xdr:cNvPr>
        <xdr:cNvSpPr txBox="1"/>
      </xdr:nvSpPr>
      <xdr:spPr>
        <a:xfrm>
          <a:off x="8239271" y="600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154598</xdr:rowOff>
    </xdr:from>
    <xdr:ext cx="534377" cy="259045"/>
    <xdr:sp macro="" textlink="">
      <xdr:nvSpPr>
        <xdr:cNvPr id="147" name="n_2mainValue【道路】&#10;一人当たり延長">
          <a:extLst>
            <a:ext uri="{FF2B5EF4-FFF2-40B4-BE49-F238E27FC236}">
              <a16:creationId xmlns:a16="http://schemas.microsoft.com/office/drawing/2014/main" id="{9E58F5EA-B4B4-4672-8620-7E197AF2E911}"/>
            </a:ext>
          </a:extLst>
        </xdr:cNvPr>
        <xdr:cNvSpPr txBox="1"/>
      </xdr:nvSpPr>
      <xdr:spPr>
        <a:xfrm>
          <a:off x="7477271" y="602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165473</xdr:rowOff>
    </xdr:from>
    <xdr:ext cx="534377" cy="259045"/>
    <xdr:sp macro="" textlink="">
      <xdr:nvSpPr>
        <xdr:cNvPr id="148" name="n_3mainValue【道路】&#10;一人当たり延長">
          <a:extLst>
            <a:ext uri="{FF2B5EF4-FFF2-40B4-BE49-F238E27FC236}">
              <a16:creationId xmlns:a16="http://schemas.microsoft.com/office/drawing/2014/main" id="{640F283C-14EA-4DA8-A24B-923FD0206F10}"/>
            </a:ext>
          </a:extLst>
        </xdr:cNvPr>
        <xdr:cNvSpPr txBox="1"/>
      </xdr:nvSpPr>
      <xdr:spPr>
        <a:xfrm>
          <a:off x="6702571" y="603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103627</xdr:rowOff>
    </xdr:from>
    <xdr:ext cx="534377" cy="259045"/>
    <xdr:sp macro="" textlink="">
      <xdr:nvSpPr>
        <xdr:cNvPr id="149" name="n_4mainValue【道路】&#10;一人当たり延長">
          <a:extLst>
            <a:ext uri="{FF2B5EF4-FFF2-40B4-BE49-F238E27FC236}">
              <a16:creationId xmlns:a16="http://schemas.microsoft.com/office/drawing/2014/main" id="{83F48914-E3C3-4059-AFEA-D86BB02DBFCC}"/>
            </a:ext>
          </a:extLst>
        </xdr:cNvPr>
        <xdr:cNvSpPr txBox="1"/>
      </xdr:nvSpPr>
      <xdr:spPr>
        <a:xfrm>
          <a:off x="5905011" y="647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6E856ABD-427C-4E99-879B-7F8A20B1A2A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2A9B1F8A-E33C-4FEB-A4BC-ED9281CDF6C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BB987AC-F725-401A-AAB0-E2555D37F58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CCB222B4-243F-44F6-9E6B-F5E26A38DC1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0DD32A5-179B-4CE9-BABD-F9023358526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B034CDC3-B39A-417B-8616-2174F5CA1BF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B2FE03B-326F-4BE1-9EE6-F4F5165413D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A7F6CE91-12AF-4B90-B932-853E54B173E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21EF0CBD-B955-438C-B18E-052B712338E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CF9C9200-31C0-4F64-91F3-B85E4073730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E6100186-5DF3-4346-8922-D75F1AEC4EF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77145E2C-52FC-436D-B548-94E6C105345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AC694F05-97C2-4C64-805C-4EE4D24F3CF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126459E9-8E9E-4FDA-81B9-DAD864E36BA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D99D1282-C7DA-4AF1-8D1A-E7344FFFDA7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BA54EB4-4E49-4C7F-9646-5455191E02C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AF4C6269-82DC-4F2C-B202-9D33E7FC347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984183DE-3F1F-4947-8B36-7CE463ED2FF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2EB59C12-86C0-4151-AA0F-7358B2E6DEA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8FC20E3C-41AC-45AC-A02D-91B5B085140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42064C57-049E-4C46-B04C-1FD112FDC2D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92FF337B-600A-4534-B030-B94202B01BA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F31465F1-3684-4DD3-A8ED-F440E62C950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1588D8AA-17EE-4379-800F-CD6450C90DC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DC238FC5-BF8F-4C98-AA2A-6905BF7CCA8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A244BC31-0F0D-4726-B5B3-884A0B131A81}"/>
            </a:ext>
          </a:extLst>
        </xdr:cNvPr>
        <xdr:cNvCxnSpPr/>
      </xdr:nvCxnSpPr>
      <xdr:spPr>
        <a:xfrm flipV="1">
          <a:off x="4086225" y="9458053"/>
          <a:ext cx="0" cy="126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C360B400-5CD3-4F15-B2F8-AA358D97E52E}"/>
            </a:ext>
          </a:extLst>
        </xdr:cNvPr>
        <xdr:cNvSpPr txBox="1"/>
      </xdr:nvSpPr>
      <xdr:spPr>
        <a:xfrm>
          <a:off x="412496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113E796E-4EAA-4258-B973-694AD05B59A7}"/>
            </a:ext>
          </a:extLst>
        </xdr:cNvPr>
        <xdr:cNvCxnSpPr/>
      </xdr:nvCxnSpPr>
      <xdr:spPr>
        <a:xfrm>
          <a:off x="402082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A7B0F099-F955-4F20-BB81-4281DADDF304}"/>
            </a:ext>
          </a:extLst>
        </xdr:cNvPr>
        <xdr:cNvSpPr txBox="1"/>
      </xdr:nvSpPr>
      <xdr:spPr>
        <a:xfrm>
          <a:off x="4124960" y="923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390E1EF6-EBDC-49A7-A412-D1711D3BF8EE}"/>
            </a:ext>
          </a:extLst>
        </xdr:cNvPr>
        <xdr:cNvCxnSpPr/>
      </xdr:nvCxnSpPr>
      <xdr:spPr>
        <a:xfrm>
          <a:off x="4020820" y="9458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3FBDD708-1321-4985-AD1D-891F2F719A30}"/>
            </a:ext>
          </a:extLst>
        </xdr:cNvPr>
        <xdr:cNvSpPr txBox="1"/>
      </xdr:nvSpPr>
      <xdr:spPr>
        <a:xfrm>
          <a:off x="4124960" y="10241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CDE89D2E-7694-4DB6-B314-6ED703AC9EED}"/>
            </a:ext>
          </a:extLst>
        </xdr:cNvPr>
        <xdr:cNvSpPr/>
      </xdr:nvSpPr>
      <xdr:spPr>
        <a:xfrm>
          <a:off x="4036060" y="102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DE7DF338-1F4D-41EE-A184-90ABAE3BA7C8}"/>
            </a:ext>
          </a:extLst>
        </xdr:cNvPr>
        <xdr:cNvSpPr/>
      </xdr:nvSpPr>
      <xdr:spPr>
        <a:xfrm>
          <a:off x="3312160" y="10247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3" name="フローチャート: 判断 182">
          <a:extLst>
            <a:ext uri="{FF2B5EF4-FFF2-40B4-BE49-F238E27FC236}">
              <a16:creationId xmlns:a16="http://schemas.microsoft.com/office/drawing/2014/main" id="{B6D959E3-B6E3-4907-93D1-426F485CF5CE}"/>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4" name="フローチャート: 判断 183">
          <a:extLst>
            <a:ext uri="{FF2B5EF4-FFF2-40B4-BE49-F238E27FC236}">
              <a16:creationId xmlns:a16="http://schemas.microsoft.com/office/drawing/2014/main" id="{29B8E06B-7DEF-41EF-956D-F0C15D12484C}"/>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5" name="フローチャート: 判断 184">
          <a:extLst>
            <a:ext uri="{FF2B5EF4-FFF2-40B4-BE49-F238E27FC236}">
              <a16:creationId xmlns:a16="http://schemas.microsoft.com/office/drawing/2014/main" id="{55BF536C-1400-4E27-9DB0-F2F338453B60}"/>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4A0B715-7E87-4A08-927F-448551373B7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761E5CB-5C84-40B6-8184-9E02FE99A69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ED40E96-3BC0-42DA-8C69-FEE4C49BB09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E6EB6D5-EEA5-4C79-AB71-6863984C7AF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72F2533-E70D-4B50-AC71-744D44F407A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91" name="楕円 190">
          <a:extLst>
            <a:ext uri="{FF2B5EF4-FFF2-40B4-BE49-F238E27FC236}">
              <a16:creationId xmlns:a16="http://schemas.microsoft.com/office/drawing/2014/main" id="{29732E3B-1F0D-4109-B44E-DA0534802E80}"/>
            </a:ext>
          </a:extLst>
        </xdr:cNvPr>
        <xdr:cNvSpPr/>
      </xdr:nvSpPr>
      <xdr:spPr>
        <a:xfrm>
          <a:off x="4036060" y="10210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3101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73C40667-75AD-4E92-AAFE-EC725B235DE6}"/>
            </a:ext>
          </a:extLst>
        </xdr:cNvPr>
        <xdr:cNvSpPr txBox="1"/>
      </xdr:nvSpPr>
      <xdr:spPr>
        <a:xfrm>
          <a:off x="412496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93" name="楕円 192">
          <a:extLst>
            <a:ext uri="{FF2B5EF4-FFF2-40B4-BE49-F238E27FC236}">
              <a16:creationId xmlns:a16="http://schemas.microsoft.com/office/drawing/2014/main" id="{2D1363F8-ABB3-4E58-B78E-7F68DC1ECFFB}"/>
            </a:ext>
          </a:extLst>
        </xdr:cNvPr>
        <xdr:cNvSpPr/>
      </xdr:nvSpPr>
      <xdr:spPr>
        <a:xfrm>
          <a:off x="3312160" y="101855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31024</xdr:rowOff>
    </xdr:to>
    <xdr:cxnSp macro="">
      <xdr:nvCxnSpPr>
        <xdr:cNvPr id="194" name="直線コネクタ 193">
          <a:extLst>
            <a:ext uri="{FF2B5EF4-FFF2-40B4-BE49-F238E27FC236}">
              <a16:creationId xmlns:a16="http://schemas.microsoft.com/office/drawing/2014/main" id="{670AFF9B-C237-402A-9F7D-6C90F92AAAFE}"/>
            </a:ext>
          </a:extLst>
        </xdr:cNvPr>
        <xdr:cNvCxnSpPr/>
      </xdr:nvCxnSpPr>
      <xdr:spPr>
        <a:xfrm>
          <a:off x="3355340" y="10232571"/>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5" name="楕円 194">
          <a:extLst>
            <a:ext uri="{FF2B5EF4-FFF2-40B4-BE49-F238E27FC236}">
              <a16:creationId xmlns:a16="http://schemas.microsoft.com/office/drawing/2014/main" id="{EDD326CD-BE8A-48C1-8400-13CD1CC70E25}"/>
            </a:ext>
          </a:extLst>
        </xdr:cNvPr>
        <xdr:cNvSpPr/>
      </xdr:nvSpPr>
      <xdr:spPr>
        <a:xfrm>
          <a:off x="2514600" y="10159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6531</xdr:rowOff>
    </xdr:to>
    <xdr:cxnSp macro="">
      <xdr:nvCxnSpPr>
        <xdr:cNvPr id="196" name="直線コネクタ 195">
          <a:extLst>
            <a:ext uri="{FF2B5EF4-FFF2-40B4-BE49-F238E27FC236}">
              <a16:creationId xmlns:a16="http://schemas.microsoft.com/office/drawing/2014/main" id="{621A53B8-1165-429E-A619-ADD22AE098A9}"/>
            </a:ext>
          </a:extLst>
        </xdr:cNvPr>
        <xdr:cNvCxnSpPr/>
      </xdr:nvCxnSpPr>
      <xdr:spPr>
        <a:xfrm>
          <a:off x="2565400" y="10210256"/>
          <a:ext cx="78994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78196</xdr:rowOff>
    </xdr:from>
    <xdr:to>
      <xdr:col>10</xdr:col>
      <xdr:colOff>165100</xdr:colOff>
      <xdr:row>61</xdr:row>
      <xdr:rowOff>8346</xdr:rowOff>
    </xdr:to>
    <xdr:sp macro="" textlink="">
      <xdr:nvSpPr>
        <xdr:cNvPr id="197" name="楕円 196">
          <a:extLst>
            <a:ext uri="{FF2B5EF4-FFF2-40B4-BE49-F238E27FC236}">
              <a16:creationId xmlns:a16="http://schemas.microsoft.com/office/drawing/2014/main" id="{27E5C713-A35F-4EDD-A678-DC189DC1658B}"/>
            </a:ext>
          </a:extLst>
        </xdr:cNvPr>
        <xdr:cNvSpPr/>
      </xdr:nvSpPr>
      <xdr:spPr>
        <a:xfrm>
          <a:off x="1739900" y="10136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128996</xdr:rowOff>
    </xdr:from>
    <xdr:to>
      <xdr:col>15</xdr:col>
      <xdr:colOff>50800</xdr:colOff>
      <xdr:row>60</xdr:row>
      <xdr:rowOff>151856</xdr:rowOff>
    </xdr:to>
    <xdr:cxnSp macro="">
      <xdr:nvCxnSpPr>
        <xdr:cNvPr id="198" name="直線コネクタ 197">
          <a:extLst>
            <a:ext uri="{FF2B5EF4-FFF2-40B4-BE49-F238E27FC236}">
              <a16:creationId xmlns:a16="http://schemas.microsoft.com/office/drawing/2014/main" id="{41669C33-2A91-4EDF-B49C-7D642FE1EB90}"/>
            </a:ext>
          </a:extLst>
        </xdr:cNvPr>
        <xdr:cNvCxnSpPr/>
      </xdr:nvCxnSpPr>
      <xdr:spPr>
        <a:xfrm>
          <a:off x="1790700" y="10187396"/>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9" name="楕円 198">
          <a:extLst>
            <a:ext uri="{FF2B5EF4-FFF2-40B4-BE49-F238E27FC236}">
              <a16:creationId xmlns:a16="http://schemas.microsoft.com/office/drawing/2014/main" id="{9A631176-96A9-4DFE-8EE8-369163A44C48}"/>
            </a:ext>
          </a:extLst>
        </xdr:cNvPr>
        <xdr:cNvSpPr/>
      </xdr:nvSpPr>
      <xdr:spPr>
        <a:xfrm>
          <a:off x="965200" y="101088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128996</xdr:rowOff>
    </xdr:to>
    <xdr:cxnSp macro="">
      <xdr:nvCxnSpPr>
        <xdr:cNvPr id="200" name="直線コネクタ 199">
          <a:extLst>
            <a:ext uri="{FF2B5EF4-FFF2-40B4-BE49-F238E27FC236}">
              <a16:creationId xmlns:a16="http://schemas.microsoft.com/office/drawing/2014/main" id="{978EAE56-D63C-409E-9A8D-95D4F8E8F91B}"/>
            </a:ext>
          </a:extLst>
        </xdr:cNvPr>
        <xdr:cNvCxnSpPr/>
      </xdr:nvCxnSpPr>
      <xdr:spPr>
        <a:xfrm>
          <a:off x="1008380" y="10159637"/>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B7E5413D-2329-43A8-A362-12C092D097BF}"/>
            </a:ext>
          </a:extLst>
        </xdr:cNvPr>
        <xdr:cNvSpPr txBox="1"/>
      </xdr:nvSpPr>
      <xdr:spPr>
        <a:xfrm>
          <a:off x="3170564" y="1033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9B059F68-A853-48C5-A588-8AB873E26F9F}"/>
            </a:ext>
          </a:extLst>
        </xdr:cNvPr>
        <xdr:cNvSpPr txBox="1"/>
      </xdr:nvSpPr>
      <xdr:spPr>
        <a:xfrm>
          <a:off x="23857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CB581E09-3510-47A8-A79A-87BD16239048}"/>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E34402DE-2C41-47D0-B559-F3024633A2E2}"/>
            </a:ext>
          </a:extLst>
        </xdr:cNvPr>
        <xdr:cNvSpPr txBox="1"/>
      </xdr:nvSpPr>
      <xdr:spPr>
        <a:xfrm>
          <a:off x="8363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73858</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C0D3A891-159C-45F7-BCD1-75403EE3D408}"/>
            </a:ext>
          </a:extLst>
        </xdr:cNvPr>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47733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1551E7FD-1AB5-43D8-8DC2-24E3398E5243}"/>
            </a:ext>
          </a:extLst>
        </xdr:cNvPr>
        <xdr:cNvSpPr txBox="1"/>
      </xdr:nvSpPr>
      <xdr:spPr>
        <a:xfrm>
          <a:off x="2385704" y="99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24873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2372529C-5550-4FFF-B039-AD5D32268489}"/>
            </a:ext>
          </a:extLst>
        </xdr:cNvPr>
        <xdr:cNvSpPr txBox="1"/>
      </xdr:nvSpPr>
      <xdr:spPr>
        <a:xfrm>
          <a:off x="1611004" y="991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1947D9F3-4873-4BAC-82EE-6A687F4EBFC5}"/>
            </a:ext>
          </a:extLst>
        </xdr:cNvPr>
        <xdr:cNvSpPr txBox="1"/>
      </xdr:nvSpPr>
      <xdr:spPr>
        <a:xfrm>
          <a:off x="8363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6237FF9-08FF-4131-A230-77AC97D30B4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119350E-D661-45EA-B96F-70C97A720FF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16153659-F635-431B-9444-33A6D1E9B0E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17940EB7-FEF2-463E-B1F5-545672E4AB3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1A490BC3-BD69-4B69-89C2-BB240331F33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12B3FCC-CCB5-4EB0-9113-86F5010D64B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4A13B44B-AE28-426C-856A-8B15FF2B153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8979C505-9592-45B2-B006-5065C9A5138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8D0AE60-766F-4D7B-A122-2A3C7EEE4A6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5EF73BE2-5620-4F16-812E-39B712573ED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E4FF11FE-0A94-43AD-BCBB-B518E03DB99D}"/>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E3568493-D5AD-41DA-836E-492BE421E10D}"/>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6DA58DF0-DCEA-4F91-AD57-FB75369AF7B3}"/>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D1C2EA43-DAFF-45F6-9503-DF73AAC5D9D3}"/>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A2D1138F-C3A7-4D71-875B-1815C15AFC1B}"/>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7DB32C15-6454-4935-BEBB-79538F2A0F06}"/>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46087C3D-9405-4B6A-9C30-210AE7FE84D7}"/>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B6778033-D08B-4DD5-B885-1F902E66E861}"/>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2C8669A2-EE5C-4E24-A3C2-4AB8E4205925}"/>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9AFB7CBB-551C-4756-B74F-B79C04974E2E}"/>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2529D5A5-AA5E-4359-A7EA-1FDC42577D53}"/>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82FE210D-01D3-4CBA-B827-C05ADBDBA883}"/>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92E6E30C-CA05-4A4F-B135-49B567DDF3A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1C763CF3-DD6F-4D8C-9E6D-44A9BEB4D82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BB1B3C06-E76E-4BDA-A598-06F2D7724C3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4D0E6B41-FA1D-478D-B4A5-652989547155}"/>
            </a:ext>
          </a:extLst>
        </xdr:cNvPr>
        <xdr:cNvCxnSpPr/>
      </xdr:nvCxnSpPr>
      <xdr:spPr>
        <a:xfrm flipV="1">
          <a:off x="9219565" y="9327591"/>
          <a:ext cx="0" cy="15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7BE3E171-F0FF-4D79-8115-28AFB2C40DA5}"/>
            </a:ext>
          </a:extLst>
        </xdr:cNvPr>
        <xdr:cNvSpPr txBox="1"/>
      </xdr:nvSpPr>
      <xdr:spPr>
        <a:xfrm>
          <a:off x="9258300" y="108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88CB27C3-93CB-4D7F-BA60-3BE786EE7E93}"/>
            </a:ext>
          </a:extLst>
        </xdr:cNvPr>
        <xdr:cNvCxnSpPr/>
      </xdr:nvCxnSpPr>
      <xdr:spPr>
        <a:xfrm>
          <a:off x="9154160" y="1084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72C1B4D8-771D-4E27-BD2C-473449DDED97}"/>
            </a:ext>
          </a:extLst>
        </xdr:cNvPr>
        <xdr:cNvSpPr txBox="1"/>
      </xdr:nvSpPr>
      <xdr:spPr>
        <a:xfrm>
          <a:off x="9258300" y="91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5AF65C41-DA54-4413-8DCA-4483476D8144}"/>
            </a:ext>
          </a:extLst>
        </xdr:cNvPr>
        <xdr:cNvCxnSpPr/>
      </xdr:nvCxnSpPr>
      <xdr:spPr>
        <a:xfrm>
          <a:off x="9154160" y="9327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29E52345-A501-4DE3-854F-CB870A26A3B3}"/>
            </a:ext>
          </a:extLst>
        </xdr:cNvPr>
        <xdr:cNvSpPr txBox="1"/>
      </xdr:nvSpPr>
      <xdr:spPr>
        <a:xfrm>
          <a:off x="9258300" y="10308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826B3F1C-0C8E-4762-8A8A-2F5616F73387}"/>
            </a:ext>
          </a:extLst>
        </xdr:cNvPr>
        <xdr:cNvSpPr/>
      </xdr:nvSpPr>
      <xdr:spPr>
        <a:xfrm>
          <a:off x="9192260" y="10329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75244FF8-F6A9-48F0-AFF0-247664A014A3}"/>
            </a:ext>
          </a:extLst>
        </xdr:cNvPr>
        <xdr:cNvSpPr/>
      </xdr:nvSpPr>
      <xdr:spPr>
        <a:xfrm>
          <a:off x="8445500" y="10332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329</xdr:rowOff>
    </xdr:from>
    <xdr:to>
      <xdr:col>46</xdr:col>
      <xdr:colOff>38100</xdr:colOff>
      <xdr:row>61</xdr:row>
      <xdr:rowOff>101929</xdr:rowOff>
    </xdr:to>
    <xdr:sp macro="" textlink="">
      <xdr:nvSpPr>
        <xdr:cNvPr id="242" name="フローチャート: 判断 241">
          <a:extLst>
            <a:ext uri="{FF2B5EF4-FFF2-40B4-BE49-F238E27FC236}">
              <a16:creationId xmlns:a16="http://schemas.microsoft.com/office/drawing/2014/main" id="{116145AA-FC48-4671-A57B-D6EFBE6B74A3}"/>
            </a:ext>
          </a:extLst>
        </xdr:cNvPr>
        <xdr:cNvSpPr/>
      </xdr:nvSpPr>
      <xdr:spPr>
        <a:xfrm>
          <a:off x="7670800" y="10226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171213</xdr:rowOff>
    </xdr:from>
    <xdr:to>
      <xdr:col>41</xdr:col>
      <xdr:colOff>101600</xdr:colOff>
      <xdr:row>61</xdr:row>
      <xdr:rowOff>101363</xdr:rowOff>
    </xdr:to>
    <xdr:sp macro="" textlink="">
      <xdr:nvSpPr>
        <xdr:cNvPr id="243" name="フローチャート: 判断 242">
          <a:extLst>
            <a:ext uri="{FF2B5EF4-FFF2-40B4-BE49-F238E27FC236}">
              <a16:creationId xmlns:a16="http://schemas.microsoft.com/office/drawing/2014/main" id="{167B118A-7EC2-40FD-89C9-09FD5A36EE8A}"/>
            </a:ext>
          </a:extLst>
        </xdr:cNvPr>
        <xdr:cNvSpPr/>
      </xdr:nvSpPr>
      <xdr:spPr>
        <a:xfrm>
          <a:off x="6873240" y="10229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6193</xdr:rowOff>
    </xdr:from>
    <xdr:to>
      <xdr:col>36</xdr:col>
      <xdr:colOff>165100</xdr:colOff>
      <xdr:row>61</xdr:row>
      <xdr:rowOff>107793</xdr:rowOff>
    </xdr:to>
    <xdr:sp macro="" textlink="">
      <xdr:nvSpPr>
        <xdr:cNvPr id="244" name="フローチャート: 判断 243">
          <a:extLst>
            <a:ext uri="{FF2B5EF4-FFF2-40B4-BE49-F238E27FC236}">
              <a16:creationId xmlns:a16="http://schemas.microsoft.com/office/drawing/2014/main" id="{63BE194A-EEBD-443A-BC16-603719558F57}"/>
            </a:ext>
          </a:extLst>
        </xdr:cNvPr>
        <xdr:cNvSpPr/>
      </xdr:nvSpPr>
      <xdr:spPr>
        <a:xfrm>
          <a:off x="6098540" y="10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894381F-3792-4376-9397-87B1664E84E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E3FA27F-3FE3-4D48-BACF-7B9503CD5CC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A184D38-4352-4A9B-A3D5-37E1FB3E082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64D6DA77-245B-42D4-BAC7-61049B2A937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416A989-6894-422E-BAF0-C3C11C37656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90287</xdr:rowOff>
    </xdr:from>
    <xdr:to>
      <xdr:col>55</xdr:col>
      <xdr:colOff>50800</xdr:colOff>
      <xdr:row>60</xdr:row>
      <xdr:rowOff>20437</xdr:rowOff>
    </xdr:to>
    <xdr:sp macro="" textlink="">
      <xdr:nvSpPr>
        <xdr:cNvPr id="250" name="楕円 249">
          <a:extLst>
            <a:ext uri="{FF2B5EF4-FFF2-40B4-BE49-F238E27FC236}">
              <a16:creationId xmlns:a16="http://schemas.microsoft.com/office/drawing/2014/main" id="{5E097F63-318C-46EE-ADCE-8FBB1DD3227B}"/>
            </a:ext>
          </a:extLst>
        </xdr:cNvPr>
        <xdr:cNvSpPr/>
      </xdr:nvSpPr>
      <xdr:spPr>
        <a:xfrm>
          <a:off x="9192260" y="9981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113164</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FABBDF8-A0E8-45B8-86FB-7F17B3691F12}"/>
            </a:ext>
          </a:extLst>
        </xdr:cNvPr>
        <xdr:cNvSpPr txBox="1"/>
      </xdr:nvSpPr>
      <xdr:spPr>
        <a:xfrm>
          <a:off x="9258300" y="983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96601</xdr:rowOff>
    </xdr:from>
    <xdr:to>
      <xdr:col>50</xdr:col>
      <xdr:colOff>165100</xdr:colOff>
      <xdr:row>60</xdr:row>
      <xdr:rowOff>26751</xdr:rowOff>
    </xdr:to>
    <xdr:sp macro="" textlink="">
      <xdr:nvSpPr>
        <xdr:cNvPr id="252" name="楕円 251">
          <a:extLst>
            <a:ext uri="{FF2B5EF4-FFF2-40B4-BE49-F238E27FC236}">
              <a16:creationId xmlns:a16="http://schemas.microsoft.com/office/drawing/2014/main" id="{C5AE6A7A-21E2-4090-BAEF-CA7A124120C9}"/>
            </a:ext>
          </a:extLst>
        </xdr:cNvPr>
        <xdr:cNvSpPr/>
      </xdr:nvSpPr>
      <xdr:spPr>
        <a:xfrm>
          <a:off x="8445500" y="9987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141087</xdr:rowOff>
    </xdr:from>
    <xdr:to>
      <xdr:col>55</xdr:col>
      <xdr:colOff>0</xdr:colOff>
      <xdr:row>59</xdr:row>
      <xdr:rowOff>147401</xdr:rowOff>
    </xdr:to>
    <xdr:cxnSp macro="">
      <xdr:nvCxnSpPr>
        <xdr:cNvPr id="253" name="直線コネクタ 252">
          <a:extLst>
            <a:ext uri="{FF2B5EF4-FFF2-40B4-BE49-F238E27FC236}">
              <a16:creationId xmlns:a16="http://schemas.microsoft.com/office/drawing/2014/main" id="{D318F63C-BFB0-490E-9D11-2A3E56459D0B}"/>
            </a:ext>
          </a:extLst>
        </xdr:cNvPr>
        <xdr:cNvCxnSpPr/>
      </xdr:nvCxnSpPr>
      <xdr:spPr>
        <a:xfrm flipV="1">
          <a:off x="8496300" y="10031847"/>
          <a:ext cx="7239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109019</xdr:rowOff>
    </xdr:from>
    <xdr:to>
      <xdr:col>46</xdr:col>
      <xdr:colOff>38100</xdr:colOff>
      <xdr:row>60</xdr:row>
      <xdr:rowOff>39169</xdr:rowOff>
    </xdr:to>
    <xdr:sp macro="" textlink="">
      <xdr:nvSpPr>
        <xdr:cNvPr id="254" name="楕円 253">
          <a:extLst>
            <a:ext uri="{FF2B5EF4-FFF2-40B4-BE49-F238E27FC236}">
              <a16:creationId xmlns:a16="http://schemas.microsoft.com/office/drawing/2014/main" id="{7E665C2B-CFC8-4296-8234-CB165865788E}"/>
            </a:ext>
          </a:extLst>
        </xdr:cNvPr>
        <xdr:cNvSpPr/>
      </xdr:nvSpPr>
      <xdr:spPr>
        <a:xfrm>
          <a:off x="7670800" y="9999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147401</xdr:rowOff>
    </xdr:from>
    <xdr:to>
      <xdr:col>50</xdr:col>
      <xdr:colOff>114300</xdr:colOff>
      <xdr:row>59</xdr:row>
      <xdr:rowOff>159819</xdr:rowOff>
    </xdr:to>
    <xdr:cxnSp macro="">
      <xdr:nvCxnSpPr>
        <xdr:cNvPr id="255" name="直線コネクタ 254">
          <a:extLst>
            <a:ext uri="{FF2B5EF4-FFF2-40B4-BE49-F238E27FC236}">
              <a16:creationId xmlns:a16="http://schemas.microsoft.com/office/drawing/2014/main" id="{7FDC5A32-68F0-4506-9FD7-D703307423D4}"/>
            </a:ext>
          </a:extLst>
        </xdr:cNvPr>
        <xdr:cNvCxnSpPr/>
      </xdr:nvCxnSpPr>
      <xdr:spPr>
        <a:xfrm flipV="1">
          <a:off x="7713980" y="10038161"/>
          <a:ext cx="78232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120650</xdr:rowOff>
    </xdr:from>
    <xdr:to>
      <xdr:col>41</xdr:col>
      <xdr:colOff>101600</xdr:colOff>
      <xdr:row>60</xdr:row>
      <xdr:rowOff>50800</xdr:rowOff>
    </xdr:to>
    <xdr:sp macro="" textlink="">
      <xdr:nvSpPr>
        <xdr:cNvPr id="256" name="楕円 255">
          <a:extLst>
            <a:ext uri="{FF2B5EF4-FFF2-40B4-BE49-F238E27FC236}">
              <a16:creationId xmlns:a16="http://schemas.microsoft.com/office/drawing/2014/main" id="{81CF31ED-DD6C-464B-B83E-4CD3B60B9D6C}"/>
            </a:ext>
          </a:extLst>
        </xdr:cNvPr>
        <xdr:cNvSpPr/>
      </xdr:nvSpPr>
      <xdr:spPr>
        <a:xfrm>
          <a:off x="687324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159819</xdr:rowOff>
    </xdr:from>
    <xdr:to>
      <xdr:col>45</xdr:col>
      <xdr:colOff>177800</xdr:colOff>
      <xdr:row>60</xdr:row>
      <xdr:rowOff>0</xdr:rowOff>
    </xdr:to>
    <xdr:cxnSp macro="">
      <xdr:nvCxnSpPr>
        <xdr:cNvPr id="257" name="直線コネクタ 256">
          <a:extLst>
            <a:ext uri="{FF2B5EF4-FFF2-40B4-BE49-F238E27FC236}">
              <a16:creationId xmlns:a16="http://schemas.microsoft.com/office/drawing/2014/main" id="{724AD964-77E1-4C8F-B8BB-7BEFBD619FFB}"/>
            </a:ext>
          </a:extLst>
        </xdr:cNvPr>
        <xdr:cNvCxnSpPr/>
      </xdr:nvCxnSpPr>
      <xdr:spPr>
        <a:xfrm flipV="1">
          <a:off x="6924040" y="10050579"/>
          <a:ext cx="78994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126082</xdr:rowOff>
    </xdr:from>
    <xdr:to>
      <xdr:col>36</xdr:col>
      <xdr:colOff>165100</xdr:colOff>
      <xdr:row>60</xdr:row>
      <xdr:rowOff>56232</xdr:rowOff>
    </xdr:to>
    <xdr:sp macro="" textlink="">
      <xdr:nvSpPr>
        <xdr:cNvPr id="258" name="楕円 257">
          <a:extLst>
            <a:ext uri="{FF2B5EF4-FFF2-40B4-BE49-F238E27FC236}">
              <a16:creationId xmlns:a16="http://schemas.microsoft.com/office/drawing/2014/main" id="{F0F2DA04-12CD-4356-B5EC-C1419585186F}"/>
            </a:ext>
          </a:extLst>
        </xdr:cNvPr>
        <xdr:cNvSpPr/>
      </xdr:nvSpPr>
      <xdr:spPr>
        <a:xfrm>
          <a:off x="6098540" y="100168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0</xdr:rowOff>
    </xdr:from>
    <xdr:to>
      <xdr:col>41</xdr:col>
      <xdr:colOff>50800</xdr:colOff>
      <xdr:row>60</xdr:row>
      <xdr:rowOff>5432</xdr:rowOff>
    </xdr:to>
    <xdr:cxnSp macro="">
      <xdr:nvCxnSpPr>
        <xdr:cNvPr id="259" name="直線コネクタ 258">
          <a:extLst>
            <a:ext uri="{FF2B5EF4-FFF2-40B4-BE49-F238E27FC236}">
              <a16:creationId xmlns:a16="http://schemas.microsoft.com/office/drawing/2014/main" id="{182549EC-E979-4FD8-AB19-417B08E9E8F2}"/>
            </a:ext>
          </a:extLst>
        </xdr:cNvPr>
        <xdr:cNvCxnSpPr/>
      </xdr:nvCxnSpPr>
      <xdr:spPr>
        <a:xfrm flipV="1">
          <a:off x="6149340" y="10058400"/>
          <a:ext cx="7747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D3C762D1-9567-4548-A42F-98C4B53F8F5C}"/>
            </a:ext>
          </a:extLst>
        </xdr:cNvPr>
        <xdr:cNvSpPr txBox="1"/>
      </xdr:nvSpPr>
      <xdr:spPr>
        <a:xfrm>
          <a:off x="8214575" y="1042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93056</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152CA44D-3157-40AD-BAEC-11BC7555703A}"/>
            </a:ext>
          </a:extLst>
        </xdr:cNvPr>
        <xdr:cNvSpPr txBox="1"/>
      </xdr:nvSpPr>
      <xdr:spPr>
        <a:xfrm>
          <a:off x="7444955" y="1031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92490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6DBE3A68-256B-4BEB-A3DD-1B6A92F24003}"/>
            </a:ext>
          </a:extLst>
        </xdr:cNvPr>
        <xdr:cNvSpPr txBox="1"/>
      </xdr:nvSpPr>
      <xdr:spPr>
        <a:xfrm>
          <a:off x="6670255" y="1031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98920</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38A7E107-58A9-4BB3-864D-E724DC0FE727}"/>
            </a:ext>
          </a:extLst>
        </xdr:cNvPr>
        <xdr:cNvSpPr txBox="1"/>
      </xdr:nvSpPr>
      <xdr:spPr>
        <a:xfrm>
          <a:off x="5872695" y="1032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43278</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4121EE9-8E77-4372-82FE-EA39B153DA86}"/>
            </a:ext>
          </a:extLst>
        </xdr:cNvPr>
        <xdr:cNvSpPr txBox="1"/>
      </xdr:nvSpPr>
      <xdr:spPr>
        <a:xfrm>
          <a:off x="8214575" y="976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55696</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DE8ECCC9-FAEE-4DB1-960D-BFDEAEE3F750}"/>
            </a:ext>
          </a:extLst>
        </xdr:cNvPr>
        <xdr:cNvSpPr txBox="1"/>
      </xdr:nvSpPr>
      <xdr:spPr>
        <a:xfrm>
          <a:off x="7444955" y="977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67327</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BC5FAA33-56AE-4EFA-9D77-839290020100}"/>
            </a:ext>
          </a:extLst>
        </xdr:cNvPr>
        <xdr:cNvSpPr txBox="1"/>
      </xdr:nvSpPr>
      <xdr:spPr>
        <a:xfrm>
          <a:off x="6670255" y="979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72759</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45CDD1EE-48D8-43EB-89AE-0682CDD95805}"/>
            </a:ext>
          </a:extLst>
        </xdr:cNvPr>
        <xdr:cNvSpPr txBox="1"/>
      </xdr:nvSpPr>
      <xdr:spPr>
        <a:xfrm>
          <a:off x="5872695" y="979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7BE51CDC-068D-494A-8826-7CDFD6D2586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41D90459-A33C-4B17-85B8-ED65A426517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D9012ED4-FA21-44DB-AD14-66A04F1744B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DD7C6A34-D866-44F3-B9A0-2298D153F0B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4264D67C-1911-4027-9120-5089987FDA9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1219945B-E2F1-460A-85F5-7130B800F9D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882CB5B3-A660-44D4-ABF5-502E39D0A1C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710CA48-1567-4D20-9CCD-CCE5BEEEE90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A2D5ECFD-3739-4FAE-83DA-5321C5DD690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46EC42D7-C2B8-4E82-A131-432BD395E42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65C5FEC6-6640-4674-8679-79D1BF10969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8416A85A-0F07-4476-AD5F-E88275FAFCA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E2CBB0A9-0BFA-4BBA-82F3-C1DC685F75DD}"/>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8C7075FF-4738-4662-933A-9AE12EE7DB32}"/>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993A3B3-E1F7-4C5C-9BFC-2B67FD30713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4D512456-E8C1-402B-949F-8023A54F91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7BB8A63E-049B-41B7-BAA7-3F7D23B8D83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E69719BF-A355-4A0B-840F-5F06CE0191E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2C110299-41E4-451A-8472-94147DB3EEF9}"/>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30FB59F6-A979-42DD-B219-61174CBFD971}"/>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C0CD8DB9-F0D6-470C-AF8A-5220ED4CE8A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81899F05-D64F-4D16-8D4E-DEEED9F3094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C9C3C4A-D3A9-482A-9544-646C8B966A1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9E66BDF0-D714-4148-8C3A-7E84B34E31E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10C1AD26-113A-4F6C-9EE5-D218DD69ADF5}"/>
            </a:ext>
          </a:extLst>
        </xdr:cNvPr>
        <xdr:cNvCxnSpPr/>
      </xdr:nvCxnSpPr>
      <xdr:spPr>
        <a:xfrm flipV="1">
          <a:off x="4086225" y="130721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966BBF03-4DFA-48AC-B11D-0114B4326C6D}"/>
            </a:ext>
          </a:extLst>
        </xdr:cNvPr>
        <xdr:cNvSpPr txBox="1"/>
      </xdr:nvSpPr>
      <xdr:spPr>
        <a:xfrm>
          <a:off x="412496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57AA4F0C-DFD7-4CA8-994C-870B79EE9AA2}"/>
            </a:ext>
          </a:extLst>
        </xdr:cNvPr>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4BBA1418-4367-4599-8506-A2895EB5491B}"/>
            </a:ext>
          </a:extLst>
        </xdr:cNvPr>
        <xdr:cNvSpPr txBox="1"/>
      </xdr:nvSpPr>
      <xdr:spPr>
        <a:xfrm>
          <a:off x="412496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4A423A4A-77F3-47F2-8F64-4B1DE9E1F6B0}"/>
            </a:ext>
          </a:extLst>
        </xdr:cNvPr>
        <xdr:cNvCxnSpPr/>
      </xdr:nvCxnSpPr>
      <xdr:spPr>
        <a:xfrm>
          <a:off x="402082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D927B8C2-D8CB-487A-9537-ABFD351C39D2}"/>
            </a:ext>
          </a:extLst>
        </xdr:cNvPr>
        <xdr:cNvSpPr txBox="1"/>
      </xdr:nvSpPr>
      <xdr:spPr>
        <a:xfrm>
          <a:off x="4124960" y="13851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C24EB8C8-9D8B-46BF-954A-8E954ABC0FFC}"/>
            </a:ext>
          </a:extLst>
        </xdr:cNvPr>
        <xdr:cNvSpPr/>
      </xdr:nvSpPr>
      <xdr:spPr>
        <a:xfrm>
          <a:off x="403606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AE10181-398D-4969-BD13-8F17EE48A788}"/>
            </a:ext>
          </a:extLst>
        </xdr:cNvPr>
        <xdr:cNvSpPr/>
      </xdr:nvSpPr>
      <xdr:spPr>
        <a:xfrm>
          <a:off x="331216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300" name="フローチャート: 判断 299">
          <a:extLst>
            <a:ext uri="{FF2B5EF4-FFF2-40B4-BE49-F238E27FC236}">
              <a16:creationId xmlns:a16="http://schemas.microsoft.com/office/drawing/2014/main" id="{A49F25CC-8839-4638-9517-B2C33B642B68}"/>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301" name="フローチャート: 判断 300">
          <a:extLst>
            <a:ext uri="{FF2B5EF4-FFF2-40B4-BE49-F238E27FC236}">
              <a16:creationId xmlns:a16="http://schemas.microsoft.com/office/drawing/2014/main" id="{9CD6BEA7-327C-495B-BABE-0C5BDD0A4860}"/>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302" name="フローチャート: 判断 301">
          <a:extLst>
            <a:ext uri="{FF2B5EF4-FFF2-40B4-BE49-F238E27FC236}">
              <a16:creationId xmlns:a16="http://schemas.microsoft.com/office/drawing/2014/main" id="{55835E31-BA7E-41A6-98E2-2B7CEB1FEDBE}"/>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D76C42A-9CFD-44D2-BD50-95863568FBB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083D3A7-B5B2-4093-B297-91DFFDC7D22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A0BD3E3-4F6C-4BCA-9098-F97DBA1E0DE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EE853CC-C505-4DBA-9FF3-7CD368873D8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636D055B-7364-4272-B00C-77CAD7C2E4A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308" name="楕円 307">
          <a:extLst>
            <a:ext uri="{FF2B5EF4-FFF2-40B4-BE49-F238E27FC236}">
              <a16:creationId xmlns:a16="http://schemas.microsoft.com/office/drawing/2014/main" id="{260CFA98-2DB6-488E-8A1E-4807443BE9E1}"/>
            </a:ext>
          </a:extLst>
        </xdr:cNvPr>
        <xdr:cNvSpPr/>
      </xdr:nvSpPr>
      <xdr:spPr>
        <a:xfrm>
          <a:off x="4036060" y="1370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145432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96E2B4BA-5F5A-4D89-B426-A674BBBF752C}"/>
            </a:ext>
          </a:extLst>
        </xdr:cNvPr>
        <xdr:cNvSpPr txBox="1"/>
      </xdr:nvSpPr>
      <xdr:spPr>
        <a:xfrm>
          <a:off x="412496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93980</xdr:rowOff>
    </xdr:from>
    <xdr:to>
      <xdr:col>20</xdr:col>
      <xdr:colOff>38100</xdr:colOff>
      <xdr:row>82</xdr:row>
      <xdr:rowOff>24130</xdr:rowOff>
    </xdr:to>
    <xdr:sp macro="" textlink="">
      <xdr:nvSpPr>
        <xdr:cNvPr id="310" name="楕円 309">
          <a:extLst>
            <a:ext uri="{FF2B5EF4-FFF2-40B4-BE49-F238E27FC236}">
              <a16:creationId xmlns:a16="http://schemas.microsoft.com/office/drawing/2014/main" id="{7840A05F-CC25-42C4-805E-A4A8B45060F8}"/>
            </a:ext>
          </a:extLst>
        </xdr:cNvPr>
        <xdr:cNvSpPr/>
      </xdr:nvSpPr>
      <xdr:spPr>
        <a:xfrm>
          <a:off x="3312160" y="13672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144780</xdr:rowOff>
    </xdr:from>
    <xdr:to>
      <xdr:col>24</xdr:col>
      <xdr:colOff>63500</xdr:colOff>
      <xdr:row>82</xdr:row>
      <xdr:rowOff>1905</xdr:rowOff>
    </xdr:to>
    <xdr:cxnSp macro="">
      <xdr:nvCxnSpPr>
        <xdr:cNvPr id="311" name="直線コネクタ 310">
          <a:extLst>
            <a:ext uri="{FF2B5EF4-FFF2-40B4-BE49-F238E27FC236}">
              <a16:creationId xmlns:a16="http://schemas.microsoft.com/office/drawing/2014/main" id="{8A995DEF-C1D0-4723-89E2-AC2E52D7C476}"/>
            </a:ext>
          </a:extLst>
        </xdr:cNvPr>
        <xdr:cNvCxnSpPr/>
      </xdr:nvCxnSpPr>
      <xdr:spPr>
        <a:xfrm>
          <a:off x="3355340" y="1372362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312" name="楕円 311">
          <a:extLst>
            <a:ext uri="{FF2B5EF4-FFF2-40B4-BE49-F238E27FC236}">
              <a16:creationId xmlns:a16="http://schemas.microsoft.com/office/drawing/2014/main" id="{8321ED4A-A4F2-4001-84B4-FD2E4A2633D3}"/>
            </a:ext>
          </a:extLst>
        </xdr:cNvPr>
        <xdr:cNvSpPr/>
      </xdr:nvSpPr>
      <xdr:spPr>
        <a:xfrm>
          <a:off x="2514600" y="136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144780</xdr:rowOff>
    </xdr:to>
    <xdr:cxnSp macro="">
      <xdr:nvCxnSpPr>
        <xdr:cNvPr id="313" name="直線コネクタ 312">
          <a:extLst>
            <a:ext uri="{FF2B5EF4-FFF2-40B4-BE49-F238E27FC236}">
              <a16:creationId xmlns:a16="http://schemas.microsoft.com/office/drawing/2014/main" id="{AD539366-E5B8-40E0-8649-F78C643EBBFA}"/>
            </a:ext>
          </a:extLst>
        </xdr:cNvPr>
        <xdr:cNvCxnSpPr/>
      </xdr:nvCxnSpPr>
      <xdr:spPr>
        <a:xfrm>
          <a:off x="2565400" y="1368361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14" name="楕円 313">
          <a:extLst>
            <a:ext uri="{FF2B5EF4-FFF2-40B4-BE49-F238E27FC236}">
              <a16:creationId xmlns:a16="http://schemas.microsoft.com/office/drawing/2014/main" id="{40C0477A-8BEB-463B-88EF-1E1DB217CBD1}"/>
            </a:ext>
          </a:extLst>
        </xdr:cNvPr>
        <xdr:cNvSpPr/>
      </xdr:nvSpPr>
      <xdr:spPr>
        <a:xfrm>
          <a:off x="173990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104775</xdr:rowOff>
    </xdr:to>
    <xdr:cxnSp macro="">
      <xdr:nvCxnSpPr>
        <xdr:cNvPr id="315" name="直線コネクタ 314">
          <a:extLst>
            <a:ext uri="{FF2B5EF4-FFF2-40B4-BE49-F238E27FC236}">
              <a16:creationId xmlns:a16="http://schemas.microsoft.com/office/drawing/2014/main" id="{EF171590-0788-4AE6-882A-626037CD47E6}"/>
            </a:ext>
          </a:extLst>
        </xdr:cNvPr>
        <xdr:cNvCxnSpPr/>
      </xdr:nvCxnSpPr>
      <xdr:spPr>
        <a:xfrm>
          <a:off x="1790700" y="13651229"/>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156845</xdr:rowOff>
    </xdr:from>
    <xdr:to>
      <xdr:col>6</xdr:col>
      <xdr:colOff>38100</xdr:colOff>
      <xdr:row>81</xdr:row>
      <xdr:rowOff>86995</xdr:rowOff>
    </xdr:to>
    <xdr:sp macro="" textlink="">
      <xdr:nvSpPr>
        <xdr:cNvPr id="316" name="楕円 315">
          <a:extLst>
            <a:ext uri="{FF2B5EF4-FFF2-40B4-BE49-F238E27FC236}">
              <a16:creationId xmlns:a16="http://schemas.microsoft.com/office/drawing/2014/main" id="{A4AC66BD-92E3-4891-9E37-75118B209556}"/>
            </a:ext>
          </a:extLst>
        </xdr:cNvPr>
        <xdr:cNvSpPr/>
      </xdr:nvSpPr>
      <xdr:spPr>
        <a:xfrm>
          <a:off x="965200" y="13568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36195</xdr:rowOff>
    </xdr:from>
    <xdr:to>
      <xdr:col>10</xdr:col>
      <xdr:colOff>114300</xdr:colOff>
      <xdr:row>81</xdr:row>
      <xdr:rowOff>72389</xdr:rowOff>
    </xdr:to>
    <xdr:cxnSp macro="">
      <xdr:nvCxnSpPr>
        <xdr:cNvPr id="317" name="直線コネクタ 316">
          <a:extLst>
            <a:ext uri="{FF2B5EF4-FFF2-40B4-BE49-F238E27FC236}">
              <a16:creationId xmlns:a16="http://schemas.microsoft.com/office/drawing/2014/main" id="{7C2245CC-AAD7-4D07-BB91-93AAFE2AEF7F}"/>
            </a:ext>
          </a:extLst>
        </xdr:cNvPr>
        <xdr:cNvCxnSpPr/>
      </xdr:nvCxnSpPr>
      <xdr:spPr>
        <a:xfrm>
          <a:off x="1008380" y="13615035"/>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8" name="n_1aveValue【公営住宅】&#10;有形固定資産減価償却率">
          <a:extLst>
            <a:ext uri="{FF2B5EF4-FFF2-40B4-BE49-F238E27FC236}">
              <a16:creationId xmlns:a16="http://schemas.microsoft.com/office/drawing/2014/main" id="{7CE08A0E-2B90-422B-A25E-DA99340D9C99}"/>
            </a:ext>
          </a:extLst>
        </xdr:cNvPr>
        <xdr:cNvSpPr txBox="1"/>
      </xdr:nvSpPr>
      <xdr:spPr>
        <a:xfrm>
          <a:off x="317056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9" name="n_2aveValue【公営住宅】&#10;有形固定資産減価償却率">
          <a:extLst>
            <a:ext uri="{FF2B5EF4-FFF2-40B4-BE49-F238E27FC236}">
              <a16:creationId xmlns:a16="http://schemas.microsoft.com/office/drawing/2014/main" id="{A321BA02-8701-47CC-A57B-9545D74CA0FD}"/>
            </a:ext>
          </a:extLst>
        </xdr:cNvPr>
        <xdr:cNvSpPr txBox="1"/>
      </xdr:nvSpPr>
      <xdr:spPr>
        <a:xfrm>
          <a:off x="238570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20" name="n_3aveValue【公営住宅】&#10;有形固定資産減価償却率">
          <a:extLst>
            <a:ext uri="{FF2B5EF4-FFF2-40B4-BE49-F238E27FC236}">
              <a16:creationId xmlns:a16="http://schemas.microsoft.com/office/drawing/2014/main" id="{C398E1DF-6A5C-4E4D-B710-00F92A4E9CAE}"/>
            </a:ext>
          </a:extLst>
        </xdr:cNvPr>
        <xdr:cNvSpPr txBox="1"/>
      </xdr:nvSpPr>
      <xdr:spPr>
        <a:xfrm>
          <a:off x="1611004"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21" name="n_4aveValue【公営住宅】&#10;有形固定資産減価償却率">
          <a:extLst>
            <a:ext uri="{FF2B5EF4-FFF2-40B4-BE49-F238E27FC236}">
              <a16:creationId xmlns:a16="http://schemas.microsoft.com/office/drawing/2014/main" id="{79809F25-C85B-4051-91D6-3A4F88157FAD}"/>
            </a:ext>
          </a:extLst>
        </xdr:cNvPr>
        <xdr:cNvSpPr txBox="1"/>
      </xdr:nvSpPr>
      <xdr:spPr>
        <a:xfrm>
          <a:off x="83630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40657</xdr:rowOff>
    </xdr:from>
    <xdr:ext cx="405111" cy="259045"/>
    <xdr:sp macro="" textlink="">
      <xdr:nvSpPr>
        <xdr:cNvPr id="322" name="n_1mainValue【公営住宅】&#10;有形固定資産減価償却率">
          <a:extLst>
            <a:ext uri="{FF2B5EF4-FFF2-40B4-BE49-F238E27FC236}">
              <a16:creationId xmlns:a16="http://schemas.microsoft.com/office/drawing/2014/main" id="{4FF4271E-70D2-44CB-B722-9632A78E8D07}"/>
            </a:ext>
          </a:extLst>
        </xdr:cNvPr>
        <xdr:cNvSpPr txBox="1"/>
      </xdr:nvSpPr>
      <xdr:spPr>
        <a:xfrm>
          <a:off x="317056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323" name="n_2mainValue【公営住宅】&#10;有形固定資産減価償却率">
          <a:extLst>
            <a:ext uri="{FF2B5EF4-FFF2-40B4-BE49-F238E27FC236}">
              <a16:creationId xmlns:a16="http://schemas.microsoft.com/office/drawing/2014/main" id="{BA0E680D-663D-41FA-9BB1-92C77B26851E}"/>
            </a:ext>
          </a:extLst>
        </xdr:cNvPr>
        <xdr:cNvSpPr txBox="1"/>
      </xdr:nvSpPr>
      <xdr:spPr>
        <a:xfrm>
          <a:off x="238570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24" name="n_3mainValue【公営住宅】&#10;有形固定資産減価償却率">
          <a:extLst>
            <a:ext uri="{FF2B5EF4-FFF2-40B4-BE49-F238E27FC236}">
              <a16:creationId xmlns:a16="http://schemas.microsoft.com/office/drawing/2014/main" id="{F1914A4E-DA00-4984-B52A-CD7142C90155}"/>
            </a:ext>
          </a:extLst>
        </xdr:cNvPr>
        <xdr:cNvSpPr txBox="1"/>
      </xdr:nvSpPr>
      <xdr:spPr>
        <a:xfrm>
          <a:off x="161100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103522</xdr:rowOff>
    </xdr:from>
    <xdr:ext cx="405111" cy="259045"/>
    <xdr:sp macro="" textlink="">
      <xdr:nvSpPr>
        <xdr:cNvPr id="325" name="n_4mainValue【公営住宅】&#10;有形固定資産減価償却率">
          <a:extLst>
            <a:ext uri="{FF2B5EF4-FFF2-40B4-BE49-F238E27FC236}">
              <a16:creationId xmlns:a16="http://schemas.microsoft.com/office/drawing/2014/main" id="{CA6C7564-3363-4DA7-A21D-2397807B162B}"/>
            </a:ext>
          </a:extLst>
        </xdr:cNvPr>
        <xdr:cNvSpPr txBox="1"/>
      </xdr:nvSpPr>
      <xdr:spPr>
        <a:xfrm>
          <a:off x="83630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D8DB5FB5-5E0E-4813-B84C-2A8B9EB7474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C298D0E9-BAB2-405C-9CCD-5C11054A730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DDA24A3A-96FB-40BE-AC9B-3962E6BF8D5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F7F04DFF-013D-40AB-90C7-3D0B2865B08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44A04A31-DB59-45DB-829A-18F776E93A0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4CFFD2A5-DA3E-43D9-B362-A0CA54640BF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8870AC46-81D8-4DC0-8252-AD0E84245C4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C76E994C-4F4F-4E99-B59F-398B9ED2F3E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E90545F2-4916-4152-B5FD-A4BFBD563AA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67B0F2E3-B92D-448A-A1E5-1C32CA835ED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415CAE2E-35EC-4CB2-82F5-A4BF4652F4D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F7EA0610-C1E7-4455-849D-AE451CD15EB7}"/>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545D75A8-F121-4F6F-ABEC-9EB8295CE2F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F04957E7-C28C-4E11-8714-D7845D865B83}"/>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7F2F7823-555E-43AF-9F10-59F7D96C919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E757801-5A52-4998-A276-97B40E7038E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9715DEDE-2CD7-41AB-A0B3-813D9DC289C7}"/>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136FA7C7-D029-4374-B37A-9E3884DF2674}"/>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3D478F77-79C6-406C-90AA-3C64DD4CF66F}"/>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160B8CB0-FC05-4DB6-950E-79C4F93B783D}"/>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920BAD38-62ED-450F-ADAC-B4E243CA87C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DE773475-953B-4B99-AF80-1E88CC0A874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3ABEE66B-A6EF-40B4-BB6D-A5FA0DB3CF4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BD1D8692-0985-4F61-B1E5-8E6D5EB642A2}"/>
            </a:ext>
          </a:extLst>
        </xdr:cNvPr>
        <xdr:cNvCxnSpPr/>
      </xdr:nvCxnSpPr>
      <xdr:spPr>
        <a:xfrm flipV="1">
          <a:off x="9219565" y="13019151"/>
          <a:ext cx="0" cy="147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7D765EE6-C8E9-4A96-9C41-35BE0AE1BD33}"/>
            </a:ext>
          </a:extLst>
        </xdr:cNvPr>
        <xdr:cNvSpPr txBox="1"/>
      </xdr:nvSpPr>
      <xdr:spPr>
        <a:xfrm>
          <a:off x="9258300" y="145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94B6C737-AEBD-4DC9-95A1-E0DF0AE2EDBC}"/>
            </a:ext>
          </a:extLst>
        </xdr:cNvPr>
        <xdr:cNvCxnSpPr/>
      </xdr:nvCxnSpPr>
      <xdr:spPr>
        <a:xfrm>
          <a:off x="9154160" y="14498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5A37BCF5-C271-455E-9FCD-5E64B46EFB5E}"/>
            </a:ext>
          </a:extLst>
        </xdr:cNvPr>
        <xdr:cNvSpPr txBox="1"/>
      </xdr:nvSpPr>
      <xdr:spPr>
        <a:xfrm>
          <a:off x="9258300" y="127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F4FCF34C-9FD6-491A-922B-CCE31FAEFC33}"/>
            </a:ext>
          </a:extLst>
        </xdr:cNvPr>
        <xdr:cNvCxnSpPr/>
      </xdr:nvCxnSpPr>
      <xdr:spPr>
        <a:xfrm>
          <a:off x="9154160" y="13019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A96C8B7D-9E6B-42D5-88A3-14E173E029B3}"/>
            </a:ext>
          </a:extLst>
        </xdr:cNvPr>
        <xdr:cNvSpPr txBox="1"/>
      </xdr:nvSpPr>
      <xdr:spPr>
        <a:xfrm>
          <a:off x="9258300" y="1403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497B9580-3246-4251-AE20-8F949AF6D2BA}"/>
            </a:ext>
          </a:extLst>
        </xdr:cNvPr>
        <xdr:cNvSpPr/>
      </xdr:nvSpPr>
      <xdr:spPr>
        <a:xfrm>
          <a:off x="919226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7EC551B1-4E2F-4AEB-A0B3-09B41030045B}"/>
            </a:ext>
          </a:extLst>
        </xdr:cNvPr>
        <xdr:cNvSpPr/>
      </xdr:nvSpPr>
      <xdr:spPr>
        <a:xfrm>
          <a:off x="8445500" y="14186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104648</xdr:rowOff>
    </xdr:from>
    <xdr:to>
      <xdr:col>46</xdr:col>
      <xdr:colOff>38100</xdr:colOff>
      <xdr:row>84</xdr:row>
      <xdr:rowOff>34798</xdr:rowOff>
    </xdr:to>
    <xdr:sp macro="" textlink="">
      <xdr:nvSpPr>
        <xdr:cNvPr id="357" name="フローチャート: 判断 356">
          <a:extLst>
            <a:ext uri="{FF2B5EF4-FFF2-40B4-BE49-F238E27FC236}">
              <a16:creationId xmlns:a16="http://schemas.microsoft.com/office/drawing/2014/main" id="{B6AC64AB-8058-4871-A84D-96C16960CEF6}"/>
            </a:ext>
          </a:extLst>
        </xdr:cNvPr>
        <xdr:cNvSpPr/>
      </xdr:nvSpPr>
      <xdr:spPr>
        <a:xfrm>
          <a:off x="7670800" y="140187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92075</xdr:rowOff>
    </xdr:from>
    <xdr:to>
      <xdr:col>41</xdr:col>
      <xdr:colOff>101600</xdr:colOff>
      <xdr:row>84</xdr:row>
      <xdr:rowOff>22225</xdr:rowOff>
    </xdr:to>
    <xdr:sp macro="" textlink="">
      <xdr:nvSpPr>
        <xdr:cNvPr id="358" name="フローチャート: 判断 357">
          <a:extLst>
            <a:ext uri="{FF2B5EF4-FFF2-40B4-BE49-F238E27FC236}">
              <a16:creationId xmlns:a16="http://schemas.microsoft.com/office/drawing/2014/main" id="{075B0CA2-30D1-4AE9-ABE3-C0742C847437}"/>
            </a:ext>
          </a:extLst>
        </xdr:cNvPr>
        <xdr:cNvSpPr/>
      </xdr:nvSpPr>
      <xdr:spPr>
        <a:xfrm>
          <a:off x="6873240" y="14006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103505</xdr:rowOff>
    </xdr:from>
    <xdr:to>
      <xdr:col>36</xdr:col>
      <xdr:colOff>165100</xdr:colOff>
      <xdr:row>84</xdr:row>
      <xdr:rowOff>33655</xdr:rowOff>
    </xdr:to>
    <xdr:sp macro="" textlink="">
      <xdr:nvSpPr>
        <xdr:cNvPr id="359" name="フローチャート: 判断 358">
          <a:extLst>
            <a:ext uri="{FF2B5EF4-FFF2-40B4-BE49-F238E27FC236}">
              <a16:creationId xmlns:a16="http://schemas.microsoft.com/office/drawing/2014/main" id="{A12B62EF-2F57-4683-9DC2-886161DA493B}"/>
            </a:ext>
          </a:extLst>
        </xdr:cNvPr>
        <xdr:cNvSpPr/>
      </xdr:nvSpPr>
      <xdr:spPr>
        <a:xfrm>
          <a:off x="6098540" y="1401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A0D1B65-9787-46E2-A845-7B1D67092E9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C030B73-BFAA-4B89-9CA9-E50EC99D9C1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1627F2A-C564-4920-B33B-9460C73358C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DFD0F6C-36A1-4AFF-BF43-FD72B41691F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1A86098-A6F9-4592-854D-4EF3B3E30BD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30353</xdr:rowOff>
    </xdr:from>
    <xdr:to>
      <xdr:col>55</xdr:col>
      <xdr:colOff>50800</xdr:colOff>
      <xdr:row>85</xdr:row>
      <xdr:rowOff>131953</xdr:rowOff>
    </xdr:to>
    <xdr:sp macro="" textlink="">
      <xdr:nvSpPr>
        <xdr:cNvPr id="365" name="楕円 364">
          <a:extLst>
            <a:ext uri="{FF2B5EF4-FFF2-40B4-BE49-F238E27FC236}">
              <a16:creationId xmlns:a16="http://schemas.microsoft.com/office/drawing/2014/main" id="{D88C470B-BA2D-470C-A303-18481BEB2F41}"/>
            </a:ext>
          </a:extLst>
        </xdr:cNvPr>
        <xdr:cNvSpPr/>
      </xdr:nvSpPr>
      <xdr:spPr>
        <a:xfrm>
          <a:off x="9192260" y="142797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8780</xdr:rowOff>
    </xdr:from>
    <xdr:ext cx="469744" cy="259045"/>
    <xdr:sp macro="" textlink="">
      <xdr:nvSpPr>
        <xdr:cNvPr id="366" name="【公営住宅】&#10;一人当たり面積該当値テキスト">
          <a:extLst>
            <a:ext uri="{FF2B5EF4-FFF2-40B4-BE49-F238E27FC236}">
              <a16:creationId xmlns:a16="http://schemas.microsoft.com/office/drawing/2014/main" id="{A97A5902-7E73-43A6-9396-FEFCDE5E12BD}"/>
            </a:ext>
          </a:extLst>
        </xdr:cNvPr>
        <xdr:cNvSpPr txBox="1"/>
      </xdr:nvSpPr>
      <xdr:spPr>
        <a:xfrm>
          <a:off x="9258300" y="142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28067</xdr:rowOff>
    </xdr:from>
    <xdr:to>
      <xdr:col>50</xdr:col>
      <xdr:colOff>165100</xdr:colOff>
      <xdr:row>85</xdr:row>
      <xdr:rowOff>129667</xdr:rowOff>
    </xdr:to>
    <xdr:sp macro="" textlink="">
      <xdr:nvSpPr>
        <xdr:cNvPr id="367" name="楕円 366">
          <a:extLst>
            <a:ext uri="{FF2B5EF4-FFF2-40B4-BE49-F238E27FC236}">
              <a16:creationId xmlns:a16="http://schemas.microsoft.com/office/drawing/2014/main" id="{9E034C94-6742-43FB-8527-A0AD7BC96F3B}"/>
            </a:ext>
          </a:extLst>
        </xdr:cNvPr>
        <xdr:cNvSpPr/>
      </xdr:nvSpPr>
      <xdr:spPr>
        <a:xfrm>
          <a:off x="8445500" y="142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78867</xdr:rowOff>
    </xdr:from>
    <xdr:to>
      <xdr:col>55</xdr:col>
      <xdr:colOff>0</xdr:colOff>
      <xdr:row>85</xdr:row>
      <xdr:rowOff>81153</xdr:rowOff>
    </xdr:to>
    <xdr:cxnSp macro="">
      <xdr:nvCxnSpPr>
        <xdr:cNvPr id="368" name="直線コネクタ 367">
          <a:extLst>
            <a:ext uri="{FF2B5EF4-FFF2-40B4-BE49-F238E27FC236}">
              <a16:creationId xmlns:a16="http://schemas.microsoft.com/office/drawing/2014/main" id="{1A7C3315-8DFD-478C-AC07-583099FB9851}"/>
            </a:ext>
          </a:extLst>
        </xdr:cNvPr>
        <xdr:cNvCxnSpPr/>
      </xdr:nvCxnSpPr>
      <xdr:spPr>
        <a:xfrm>
          <a:off x="8496300" y="14328267"/>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31877</xdr:rowOff>
    </xdr:from>
    <xdr:to>
      <xdr:col>46</xdr:col>
      <xdr:colOff>38100</xdr:colOff>
      <xdr:row>85</xdr:row>
      <xdr:rowOff>133477</xdr:rowOff>
    </xdr:to>
    <xdr:sp macro="" textlink="">
      <xdr:nvSpPr>
        <xdr:cNvPr id="369" name="楕円 368">
          <a:extLst>
            <a:ext uri="{FF2B5EF4-FFF2-40B4-BE49-F238E27FC236}">
              <a16:creationId xmlns:a16="http://schemas.microsoft.com/office/drawing/2014/main" id="{4AFC0B3E-3BC2-4A45-A13F-FDF2884343C0}"/>
            </a:ext>
          </a:extLst>
        </xdr:cNvPr>
        <xdr:cNvSpPr/>
      </xdr:nvSpPr>
      <xdr:spPr>
        <a:xfrm>
          <a:off x="7670800" y="142812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78867</xdr:rowOff>
    </xdr:from>
    <xdr:to>
      <xdr:col>50</xdr:col>
      <xdr:colOff>114300</xdr:colOff>
      <xdr:row>85</xdr:row>
      <xdr:rowOff>82677</xdr:rowOff>
    </xdr:to>
    <xdr:cxnSp macro="">
      <xdr:nvCxnSpPr>
        <xdr:cNvPr id="370" name="直線コネクタ 369">
          <a:extLst>
            <a:ext uri="{FF2B5EF4-FFF2-40B4-BE49-F238E27FC236}">
              <a16:creationId xmlns:a16="http://schemas.microsoft.com/office/drawing/2014/main" id="{B8A28455-AB38-4DD8-92B1-AE3E85F2802B}"/>
            </a:ext>
          </a:extLst>
        </xdr:cNvPr>
        <xdr:cNvCxnSpPr/>
      </xdr:nvCxnSpPr>
      <xdr:spPr>
        <a:xfrm flipV="1">
          <a:off x="7713980" y="14328267"/>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34544</xdr:rowOff>
    </xdr:from>
    <xdr:to>
      <xdr:col>41</xdr:col>
      <xdr:colOff>101600</xdr:colOff>
      <xdr:row>85</xdr:row>
      <xdr:rowOff>136144</xdr:rowOff>
    </xdr:to>
    <xdr:sp macro="" textlink="">
      <xdr:nvSpPr>
        <xdr:cNvPr id="371" name="楕円 370">
          <a:extLst>
            <a:ext uri="{FF2B5EF4-FFF2-40B4-BE49-F238E27FC236}">
              <a16:creationId xmlns:a16="http://schemas.microsoft.com/office/drawing/2014/main" id="{7365B7D7-F248-4435-B410-DAD24AD57E41}"/>
            </a:ext>
          </a:extLst>
        </xdr:cNvPr>
        <xdr:cNvSpPr/>
      </xdr:nvSpPr>
      <xdr:spPr>
        <a:xfrm>
          <a:off x="687324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82677</xdr:rowOff>
    </xdr:from>
    <xdr:to>
      <xdr:col>45</xdr:col>
      <xdr:colOff>177800</xdr:colOff>
      <xdr:row>85</xdr:row>
      <xdr:rowOff>85344</xdr:rowOff>
    </xdr:to>
    <xdr:cxnSp macro="">
      <xdr:nvCxnSpPr>
        <xdr:cNvPr id="372" name="直線コネクタ 371">
          <a:extLst>
            <a:ext uri="{FF2B5EF4-FFF2-40B4-BE49-F238E27FC236}">
              <a16:creationId xmlns:a16="http://schemas.microsoft.com/office/drawing/2014/main" id="{D31EFE67-D102-4B2B-B15B-99C7D2F09695}"/>
            </a:ext>
          </a:extLst>
        </xdr:cNvPr>
        <xdr:cNvCxnSpPr/>
      </xdr:nvCxnSpPr>
      <xdr:spPr>
        <a:xfrm flipV="1">
          <a:off x="6924040" y="14332077"/>
          <a:ext cx="78994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34925</xdr:rowOff>
    </xdr:from>
    <xdr:to>
      <xdr:col>36</xdr:col>
      <xdr:colOff>165100</xdr:colOff>
      <xdr:row>85</xdr:row>
      <xdr:rowOff>136525</xdr:rowOff>
    </xdr:to>
    <xdr:sp macro="" textlink="">
      <xdr:nvSpPr>
        <xdr:cNvPr id="373" name="楕円 372">
          <a:extLst>
            <a:ext uri="{FF2B5EF4-FFF2-40B4-BE49-F238E27FC236}">
              <a16:creationId xmlns:a16="http://schemas.microsoft.com/office/drawing/2014/main" id="{E5284E9D-3F85-4B2C-BDDC-DD16863B618C}"/>
            </a:ext>
          </a:extLst>
        </xdr:cNvPr>
        <xdr:cNvSpPr/>
      </xdr:nvSpPr>
      <xdr:spPr>
        <a:xfrm>
          <a:off x="609854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85344</xdr:rowOff>
    </xdr:from>
    <xdr:to>
      <xdr:col>41</xdr:col>
      <xdr:colOff>50800</xdr:colOff>
      <xdr:row>85</xdr:row>
      <xdr:rowOff>85725</xdr:rowOff>
    </xdr:to>
    <xdr:cxnSp macro="">
      <xdr:nvCxnSpPr>
        <xdr:cNvPr id="374" name="直線コネクタ 373">
          <a:extLst>
            <a:ext uri="{FF2B5EF4-FFF2-40B4-BE49-F238E27FC236}">
              <a16:creationId xmlns:a16="http://schemas.microsoft.com/office/drawing/2014/main" id="{C83FB392-EEF1-40D4-AF40-19E014CB2100}"/>
            </a:ext>
          </a:extLst>
        </xdr:cNvPr>
        <xdr:cNvCxnSpPr/>
      </xdr:nvCxnSpPr>
      <xdr:spPr>
        <a:xfrm flipV="1">
          <a:off x="6149340" y="14334744"/>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E3940088-4447-41AC-B97A-BE2E86835F62}"/>
            </a:ext>
          </a:extLst>
        </xdr:cNvPr>
        <xdr:cNvSpPr txBox="1"/>
      </xdr:nvSpPr>
      <xdr:spPr>
        <a:xfrm>
          <a:off x="8271587" y="1396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51325</xdr:rowOff>
    </xdr:from>
    <xdr:ext cx="469744" cy="259045"/>
    <xdr:sp macro="" textlink="">
      <xdr:nvSpPr>
        <xdr:cNvPr id="376" name="n_2aveValue【公営住宅】&#10;一人当たり面積">
          <a:extLst>
            <a:ext uri="{FF2B5EF4-FFF2-40B4-BE49-F238E27FC236}">
              <a16:creationId xmlns:a16="http://schemas.microsoft.com/office/drawing/2014/main" id="{8F05757A-5A77-423A-86C6-0288384F6EDB}"/>
            </a:ext>
          </a:extLst>
        </xdr:cNvPr>
        <xdr:cNvSpPr txBox="1"/>
      </xdr:nvSpPr>
      <xdr:spPr>
        <a:xfrm>
          <a:off x="7509587" y="1379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38752</xdr:rowOff>
    </xdr:from>
    <xdr:ext cx="469744" cy="259045"/>
    <xdr:sp macro="" textlink="">
      <xdr:nvSpPr>
        <xdr:cNvPr id="377" name="n_3aveValue【公営住宅】&#10;一人当たり面積">
          <a:extLst>
            <a:ext uri="{FF2B5EF4-FFF2-40B4-BE49-F238E27FC236}">
              <a16:creationId xmlns:a16="http://schemas.microsoft.com/office/drawing/2014/main" id="{A41B94D4-488E-4207-B1BA-2032B3261544}"/>
            </a:ext>
          </a:extLst>
        </xdr:cNvPr>
        <xdr:cNvSpPr txBox="1"/>
      </xdr:nvSpPr>
      <xdr:spPr>
        <a:xfrm>
          <a:off x="6712027" y="137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50182</xdr:rowOff>
    </xdr:from>
    <xdr:ext cx="469744" cy="259045"/>
    <xdr:sp macro="" textlink="">
      <xdr:nvSpPr>
        <xdr:cNvPr id="378" name="n_4aveValue【公営住宅】&#10;一人当たり面積">
          <a:extLst>
            <a:ext uri="{FF2B5EF4-FFF2-40B4-BE49-F238E27FC236}">
              <a16:creationId xmlns:a16="http://schemas.microsoft.com/office/drawing/2014/main" id="{85511BC8-2039-4F6D-A20B-972D96F3893A}"/>
            </a:ext>
          </a:extLst>
        </xdr:cNvPr>
        <xdr:cNvSpPr txBox="1"/>
      </xdr:nvSpPr>
      <xdr:spPr>
        <a:xfrm>
          <a:off x="5937327" y="137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120794</xdr:rowOff>
    </xdr:from>
    <xdr:ext cx="469744" cy="259045"/>
    <xdr:sp macro="" textlink="">
      <xdr:nvSpPr>
        <xdr:cNvPr id="379" name="n_1mainValue【公営住宅】&#10;一人当たり面積">
          <a:extLst>
            <a:ext uri="{FF2B5EF4-FFF2-40B4-BE49-F238E27FC236}">
              <a16:creationId xmlns:a16="http://schemas.microsoft.com/office/drawing/2014/main" id="{C0FF8EE8-26FF-4E54-8FB5-01705EA3CDF4}"/>
            </a:ext>
          </a:extLst>
        </xdr:cNvPr>
        <xdr:cNvSpPr txBox="1"/>
      </xdr:nvSpPr>
      <xdr:spPr>
        <a:xfrm>
          <a:off x="8271587" y="143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124604</xdr:rowOff>
    </xdr:from>
    <xdr:ext cx="469744" cy="259045"/>
    <xdr:sp macro="" textlink="">
      <xdr:nvSpPr>
        <xdr:cNvPr id="380" name="n_2mainValue【公営住宅】&#10;一人当たり面積">
          <a:extLst>
            <a:ext uri="{FF2B5EF4-FFF2-40B4-BE49-F238E27FC236}">
              <a16:creationId xmlns:a16="http://schemas.microsoft.com/office/drawing/2014/main" id="{CEAE6EDF-D810-43D3-BCC9-112701BA2186}"/>
            </a:ext>
          </a:extLst>
        </xdr:cNvPr>
        <xdr:cNvSpPr txBox="1"/>
      </xdr:nvSpPr>
      <xdr:spPr>
        <a:xfrm>
          <a:off x="7509587" y="143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127271</xdr:rowOff>
    </xdr:from>
    <xdr:ext cx="469744" cy="259045"/>
    <xdr:sp macro="" textlink="">
      <xdr:nvSpPr>
        <xdr:cNvPr id="381" name="n_3mainValue【公営住宅】&#10;一人当たり面積">
          <a:extLst>
            <a:ext uri="{FF2B5EF4-FFF2-40B4-BE49-F238E27FC236}">
              <a16:creationId xmlns:a16="http://schemas.microsoft.com/office/drawing/2014/main" id="{F5B28338-B993-4B37-95D4-E04C4462FA3E}"/>
            </a:ext>
          </a:extLst>
        </xdr:cNvPr>
        <xdr:cNvSpPr txBox="1"/>
      </xdr:nvSpPr>
      <xdr:spPr>
        <a:xfrm>
          <a:off x="67120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127652</xdr:rowOff>
    </xdr:from>
    <xdr:ext cx="469744" cy="259045"/>
    <xdr:sp macro="" textlink="">
      <xdr:nvSpPr>
        <xdr:cNvPr id="382" name="n_4mainValue【公営住宅】&#10;一人当たり面積">
          <a:extLst>
            <a:ext uri="{FF2B5EF4-FFF2-40B4-BE49-F238E27FC236}">
              <a16:creationId xmlns:a16="http://schemas.microsoft.com/office/drawing/2014/main" id="{29EA4CA9-7A25-4AC7-BEC7-936323821AEB}"/>
            </a:ext>
          </a:extLst>
        </xdr:cNvPr>
        <xdr:cNvSpPr txBox="1"/>
      </xdr:nvSpPr>
      <xdr:spPr>
        <a:xfrm>
          <a:off x="5937327" y="1437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800DB36-7D10-49DC-AFF9-FC28C485F96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1F766429-0152-4983-A7DB-0E591B9CBE0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5C8F6D4E-B51F-48E3-8556-0ACB432AF11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D53EBE5-52FB-4A98-AD74-9F29CD85163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A1441FD0-7FE8-428E-915E-F8DA65BEAF6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CED3A98A-1FBD-4260-AA8B-D4AAD73B19B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744E32D3-9D4C-44A9-B75E-491731A738C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E33B426-991D-4DE9-A5E3-3AF8C7E0278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12B880AA-BCF3-4DBB-9DFE-DFD19884CFC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AE2D32C2-0731-4898-9AD5-5BEC2C04898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68054BDD-D56D-4C89-9275-000BE1A8DC7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542F4250-3AFC-411D-9F50-6D34BE4DE22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772FFCEE-CF50-4536-820C-507A2B918AE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A44602BB-11D6-490E-9157-0B5B49E5690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CE11BB51-B7A6-4716-BE0D-14C52F82037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309717BA-F250-4E46-9FDB-F0DA44B21F11}"/>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7FC75FEB-1FBA-4624-9EF0-38E611E4EAC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110EA5C9-72C3-4504-98D1-D03409AD5E3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10BEF29F-DED6-4664-B65A-A2041947F7F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D8119C43-3E20-4DE1-8640-05E19870BB8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768EC566-D29D-4785-9F42-114F210F9C8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EAEE7885-10F2-4276-BC5E-BD133DAF261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D7543B1C-FCA1-41EA-A63F-22FB86EA378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4CCDCB6C-4599-4B39-83CA-4E1A4A3B1AB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A6BB46A7-B671-46D6-B0A8-965688C4C4E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CD4B056D-67EA-4B71-9DD9-67FC32C7F7E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365CC3B7-87C8-4384-A7CA-5E70001B5A5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4FD24078-54BD-40DE-AF35-BD1CE7FD02A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D1E8930F-4BC1-4E53-AE2F-2E5BA1A878B8}"/>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163299A9-D5F5-4DC2-98D3-21E33304D50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6C209E3E-8662-4096-B8B8-9FE38094890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D59B9995-59E1-4100-849B-6F59FFE60C91}"/>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FF818B7C-FB13-4D90-B368-1CB81C611EB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4507FB0C-398A-4178-9A24-B1FC4898B03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410FB02A-2428-4AE0-8FB1-F435D8C1DA5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E2F86DBB-C1DA-4EDE-823F-F7CDDF7690C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C9BA9E21-8582-430D-BD61-8E7BC7B31E45}"/>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3EC535A1-19AD-44B3-8578-7266866AC3A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963111EB-F96D-40F6-99CC-1EE4A7DD56A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DFF4DA0-D2DF-4E8D-BFA8-DC08599D2B9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36B2340F-E557-455D-9078-C04B5F528EA7}"/>
            </a:ext>
          </a:extLst>
        </xdr:cNvPr>
        <xdr:cNvCxnSpPr/>
      </xdr:nvCxnSpPr>
      <xdr:spPr>
        <a:xfrm flipV="1">
          <a:off x="14375764" y="558736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D4DD943B-35D2-4580-AC88-3D6B5038AE2D}"/>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397624E8-F42C-4F7A-83BC-1419078D9CAA}"/>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1257F352-C09F-4E09-8CA1-8844A8855250}"/>
            </a:ext>
          </a:extLst>
        </xdr:cNvPr>
        <xdr:cNvSpPr txBox="1"/>
      </xdr:nvSpPr>
      <xdr:spPr>
        <a:xfrm>
          <a:off x="14414500" y="536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047CD497-6189-4A52-8A0E-0A1E21FD085B}"/>
            </a:ext>
          </a:extLst>
        </xdr:cNvPr>
        <xdr:cNvCxnSpPr/>
      </xdr:nvCxnSpPr>
      <xdr:spPr>
        <a:xfrm>
          <a:off x="14287500" y="558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657CB44-F28E-4F2E-9717-1ACC7960CF2B}"/>
            </a:ext>
          </a:extLst>
        </xdr:cNvPr>
        <xdr:cNvSpPr txBox="1"/>
      </xdr:nvSpPr>
      <xdr:spPr>
        <a:xfrm>
          <a:off x="1441450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EE4A34D4-7709-479E-881E-D3B888DFB65C}"/>
            </a:ext>
          </a:extLst>
        </xdr:cNvPr>
        <xdr:cNvSpPr/>
      </xdr:nvSpPr>
      <xdr:spPr>
        <a:xfrm>
          <a:off x="14325600" y="61861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42214ED8-9468-4731-BFCF-47D0020256B8}"/>
            </a:ext>
          </a:extLst>
        </xdr:cNvPr>
        <xdr:cNvSpPr/>
      </xdr:nvSpPr>
      <xdr:spPr>
        <a:xfrm>
          <a:off x="13578840" y="615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31" name="フローチャート: 判断 430">
          <a:extLst>
            <a:ext uri="{FF2B5EF4-FFF2-40B4-BE49-F238E27FC236}">
              <a16:creationId xmlns:a16="http://schemas.microsoft.com/office/drawing/2014/main" id="{C2F5AF92-0D9F-4F81-A69F-75FA142D5878}"/>
            </a:ext>
          </a:extLst>
        </xdr:cNvPr>
        <xdr:cNvSpPr/>
      </xdr:nvSpPr>
      <xdr:spPr>
        <a:xfrm>
          <a:off x="1280414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32" name="フローチャート: 判断 431">
          <a:extLst>
            <a:ext uri="{FF2B5EF4-FFF2-40B4-BE49-F238E27FC236}">
              <a16:creationId xmlns:a16="http://schemas.microsoft.com/office/drawing/2014/main" id="{4A23841E-86DB-4759-AF6B-7A66B4AC6D9C}"/>
            </a:ext>
          </a:extLst>
        </xdr:cNvPr>
        <xdr:cNvSpPr/>
      </xdr:nvSpPr>
      <xdr:spPr>
        <a:xfrm>
          <a:off x="12029440" y="6252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17780</xdr:rowOff>
    </xdr:from>
    <xdr:to>
      <xdr:col>67</xdr:col>
      <xdr:colOff>101600</xdr:colOff>
      <xdr:row>37</xdr:row>
      <xdr:rowOff>119380</xdr:rowOff>
    </xdr:to>
    <xdr:sp macro="" textlink="">
      <xdr:nvSpPr>
        <xdr:cNvPr id="433" name="フローチャート: 判断 432">
          <a:extLst>
            <a:ext uri="{FF2B5EF4-FFF2-40B4-BE49-F238E27FC236}">
              <a16:creationId xmlns:a16="http://schemas.microsoft.com/office/drawing/2014/main" id="{86C98F9D-B4A9-4ECE-B8B1-A8EDDAEC9199}"/>
            </a:ext>
          </a:extLst>
        </xdr:cNvPr>
        <xdr:cNvSpPr/>
      </xdr:nvSpPr>
      <xdr:spPr>
        <a:xfrm>
          <a:off x="1123188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54F83B6-48F5-4D18-9120-94719C07474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5F9A3CD-42A2-4F2E-A036-36C9E5E7396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DA859C9-815D-4874-8BC3-09883E9DB2C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0E1EBA0-99EE-4E75-8D51-B6C5A81B7E0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5A3FB257-411C-4FD6-80CB-06FD335F412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107315</xdr:rowOff>
    </xdr:from>
    <xdr:to>
      <xdr:col>85</xdr:col>
      <xdr:colOff>177800</xdr:colOff>
      <xdr:row>36</xdr:row>
      <xdr:rowOff>37465</xdr:rowOff>
    </xdr:to>
    <xdr:sp macro="" textlink="">
      <xdr:nvSpPr>
        <xdr:cNvPr id="439" name="楕円 438">
          <a:extLst>
            <a:ext uri="{FF2B5EF4-FFF2-40B4-BE49-F238E27FC236}">
              <a16:creationId xmlns:a16="http://schemas.microsoft.com/office/drawing/2014/main" id="{BEFA5A5C-93E2-4A55-B549-419E6AFDB4C3}"/>
            </a:ext>
          </a:extLst>
        </xdr:cNvPr>
        <xdr:cNvSpPr/>
      </xdr:nvSpPr>
      <xdr:spPr>
        <a:xfrm>
          <a:off x="14325600" y="59747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130192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93A9B2CB-BDAF-4B41-9778-2A8738D1F3FE}"/>
            </a:ext>
          </a:extLst>
        </xdr:cNvPr>
        <xdr:cNvSpPr txBox="1"/>
      </xdr:nvSpPr>
      <xdr:spPr>
        <a:xfrm>
          <a:off x="14414500"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50165</xdr:rowOff>
    </xdr:from>
    <xdr:to>
      <xdr:col>81</xdr:col>
      <xdr:colOff>101600</xdr:colOff>
      <xdr:row>35</xdr:row>
      <xdr:rowOff>151765</xdr:rowOff>
    </xdr:to>
    <xdr:sp macro="" textlink="">
      <xdr:nvSpPr>
        <xdr:cNvPr id="441" name="楕円 440">
          <a:extLst>
            <a:ext uri="{FF2B5EF4-FFF2-40B4-BE49-F238E27FC236}">
              <a16:creationId xmlns:a16="http://schemas.microsoft.com/office/drawing/2014/main" id="{806D1E55-284A-4E6B-B7C1-471709E91DEE}"/>
            </a:ext>
          </a:extLst>
        </xdr:cNvPr>
        <xdr:cNvSpPr/>
      </xdr:nvSpPr>
      <xdr:spPr>
        <a:xfrm>
          <a:off x="1357884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100965</xdr:rowOff>
    </xdr:from>
    <xdr:to>
      <xdr:col>85</xdr:col>
      <xdr:colOff>127000</xdr:colOff>
      <xdr:row>35</xdr:row>
      <xdr:rowOff>158115</xdr:rowOff>
    </xdr:to>
    <xdr:cxnSp macro="">
      <xdr:nvCxnSpPr>
        <xdr:cNvPr id="442" name="直線コネクタ 441">
          <a:extLst>
            <a:ext uri="{FF2B5EF4-FFF2-40B4-BE49-F238E27FC236}">
              <a16:creationId xmlns:a16="http://schemas.microsoft.com/office/drawing/2014/main" id="{1E2C6B0D-59A0-41C4-A40F-4F7F61AC7B74}"/>
            </a:ext>
          </a:extLst>
        </xdr:cNvPr>
        <xdr:cNvCxnSpPr/>
      </xdr:nvCxnSpPr>
      <xdr:spPr>
        <a:xfrm>
          <a:off x="13629640" y="5968365"/>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164465</xdr:rowOff>
    </xdr:from>
    <xdr:to>
      <xdr:col>76</xdr:col>
      <xdr:colOff>165100</xdr:colOff>
      <xdr:row>35</xdr:row>
      <xdr:rowOff>94615</xdr:rowOff>
    </xdr:to>
    <xdr:sp macro="" textlink="">
      <xdr:nvSpPr>
        <xdr:cNvPr id="443" name="楕円 442">
          <a:extLst>
            <a:ext uri="{FF2B5EF4-FFF2-40B4-BE49-F238E27FC236}">
              <a16:creationId xmlns:a16="http://schemas.microsoft.com/office/drawing/2014/main" id="{883B4639-4EF5-4098-A8E2-0396595D60F5}"/>
            </a:ext>
          </a:extLst>
        </xdr:cNvPr>
        <xdr:cNvSpPr/>
      </xdr:nvSpPr>
      <xdr:spPr>
        <a:xfrm>
          <a:off x="12804140" y="586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43815</xdr:rowOff>
    </xdr:from>
    <xdr:to>
      <xdr:col>81</xdr:col>
      <xdr:colOff>50800</xdr:colOff>
      <xdr:row>35</xdr:row>
      <xdr:rowOff>100965</xdr:rowOff>
    </xdr:to>
    <xdr:cxnSp macro="">
      <xdr:nvCxnSpPr>
        <xdr:cNvPr id="444" name="直線コネクタ 443">
          <a:extLst>
            <a:ext uri="{FF2B5EF4-FFF2-40B4-BE49-F238E27FC236}">
              <a16:creationId xmlns:a16="http://schemas.microsoft.com/office/drawing/2014/main" id="{A7804141-BB79-41EC-BCC4-CFDC1213E577}"/>
            </a:ext>
          </a:extLst>
        </xdr:cNvPr>
        <xdr:cNvCxnSpPr/>
      </xdr:nvCxnSpPr>
      <xdr:spPr>
        <a:xfrm>
          <a:off x="12854940" y="5911215"/>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118745</xdr:rowOff>
    </xdr:from>
    <xdr:to>
      <xdr:col>72</xdr:col>
      <xdr:colOff>38100</xdr:colOff>
      <xdr:row>36</xdr:row>
      <xdr:rowOff>48895</xdr:rowOff>
    </xdr:to>
    <xdr:sp macro="" textlink="">
      <xdr:nvSpPr>
        <xdr:cNvPr id="445" name="楕円 444">
          <a:extLst>
            <a:ext uri="{FF2B5EF4-FFF2-40B4-BE49-F238E27FC236}">
              <a16:creationId xmlns:a16="http://schemas.microsoft.com/office/drawing/2014/main" id="{A6638585-E8E6-42D2-A512-9CBD71BA3EB8}"/>
            </a:ext>
          </a:extLst>
        </xdr:cNvPr>
        <xdr:cNvSpPr/>
      </xdr:nvSpPr>
      <xdr:spPr>
        <a:xfrm>
          <a:off x="12029440" y="5986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43815</xdr:rowOff>
    </xdr:from>
    <xdr:to>
      <xdr:col>76</xdr:col>
      <xdr:colOff>114300</xdr:colOff>
      <xdr:row>35</xdr:row>
      <xdr:rowOff>169545</xdr:rowOff>
    </xdr:to>
    <xdr:cxnSp macro="">
      <xdr:nvCxnSpPr>
        <xdr:cNvPr id="446" name="直線コネクタ 445">
          <a:extLst>
            <a:ext uri="{FF2B5EF4-FFF2-40B4-BE49-F238E27FC236}">
              <a16:creationId xmlns:a16="http://schemas.microsoft.com/office/drawing/2014/main" id="{C452E1ED-29F4-45EB-8682-67E3A0EAA272}"/>
            </a:ext>
          </a:extLst>
        </xdr:cNvPr>
        <xdr:cNvCxnSpPr/>
      </xdr:nvCxnSpPr>
      <xdr:spPr>
        <a:xfrm flipV="1">
          <a:off x="12072620" y="5911215"/>
          <a:ext cx="78232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63500</xdr:rowOff>
    </xdr:from>
    <xdr:to>
      <xdr:col>67</xdr:col>
      <xdr:colOff>101600</xdr:colOff>
      <xdr:row>35</xdr:row>
      <xdr:rowOff>165100</xdr:rowOff>
    </xdr:to>
    <xdr:sp macro="" textlink="">
      <xdr:nvSpPr>
        <xdr:cNvPr id="447" name="楕円 446">
          <a:extLst>
            <a:ext uri="{FF2B5EF4-FFF2-40B4-BE49-F238E27FC236}">
              <a16:creationId xmlns:a16="http://schemas.microsoft.com/office/drawing/2014/main" id="{D0558006-7FF4-46D4-A809-4FE1F0A01E8D}"/>
            </a:ext>
          </a:extLst>
        </xdr:cNvPr>
        <xdr:cNvSpPr/>
      </xdr:nvSpPr>
      <xdr:spPr>
        <a:xfrm>
          <a:off x="1123188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114300</xdr:rowOff>
    </xdr:from>
    <xdr:to>
      <xdr:col>71</xdr:col>
      <xdr:colOff>177800</xdr:colOff>
      <xdr:row>35</xdr:row>
      <xdr:rowOff>169545</xdr:rowOff>
    </xdr:to>
    <xdr:cxnSp macro="">
      <xdr:nvCxnSpPr>
        <xdr:cNvPr id="448" name="直線コネクタ 447">
          <a:extLst>
            <a:ext uri="{FF2B5EF4-FFF2-40B4-BE49-F238E27FC236}">
              <a16:creationId xmlns:a16="http://schemas.microsoft.com/office/drawing/2014/main" id="{CA4204C0-B7A4-4D6F-80C3-0E214F5D723E}"/>
            </a:ext>
          </a:extLst>
        </xdr:cNvPr>
        <xdr:cNvCxnSpPr/>
      </xdr:nvCxnSpPr>
      <xdr:spPr>
        <a:xfrm>
          <a:off x="11282680" y="5981700"/>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7D8CDE8A-C2DB-4B6E-A663-BA2B1DED816D}"/>
            </a:ext>
          </a:extLst>
        </xdr:cNvPr>
        <xdr:cNvSpPr txBox="1"/>
      </xdr:nvSpPr>
      <xdr:spPr>
        <a:xfrm>
          <a:off x="13437244"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594F6B7F-05BD-4F12-958E-B46097838F2C}"/>
            </a:ext>
          </a:extLst>
        </xdr:cNvPr>
        <xdr:cNvSpPr txBox="1"/>
      </xdr:nvSpPr>
      <xdr:spPr>
        <a:xfrm>
          <a:off x="12675244"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3DD4F2A3-D697-48B8-8D01-60DDFAAC47A8}"/>
            </a:ext>
          </a:extLst>
        </xdr:cNvPr>
        <xdr:cNvSpPr txBox="1"/>
      </xdr:nvSpPr>
      <xdr:spPr>
        <a:xfrm>
          <a:off x="119005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110507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74F6DA54-0F53-4F12-BF1B-D01328094B0E}"/>
            </a:ext>
          </a:extLst>
        </xdr:cNvPr>
        <xdr:cNvSpPr txBox="1"/>
      </xdr:nvSpPr>
      <xdr:spPr>
        <a:xfrm>
          <a:off x="1110298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168292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67B1234F-F84E-4514-810F-18E53F716345}"/>
            </a:ext>
          </a:extLst>
        </xdr:cNvPr>
        <xdr:cNvSpPr txBox="1"/>
      </xdr:nvSpPr>
      <xdr:spPr>
        <a:xfrm>
          <a:off x="134372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111142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701939E1-4E14-4A15-AC46-1D2907608273}"/>
            </a:ext>
          </a:extLst>
        </xdr:cNvPr>
        <xdr:cNvSpPr txBox="1"/>
      </xdr:nvSpPr>
      <xdr:spPr>
        <a:xfrm>
          <a:off x="126752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65422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3D9BC2DC-8914-4463-941C-EA4932DBED1A}"/>
            </a:ext>
          </a:extLst>
        </xdr:cNvPr>
        <xdr:cNvSpPr txBox="1"/>
      </xdr:nvSpPr>
      <xdr:spPr>
        <a:xfrm>
          <a:off x="119005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10177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421D2EFA-5D03-4248-8631-7D7BB5B2A39A}"/>
            </a:ext>
          </a:extLst>
        </xdr:cNvPr>
        <xdr:cNvSpPr txBox="1"/>
      </xdr:nvSpPr>
      <xdr:spPr>
        <a:xfrm>
          <a:off x="1110298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6784AA3B-7A54-467F-9B99-EC13B378A26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A95C6A41-B3A8-4D39-85AF-0A70E0D198F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D1C41757-AE08-4F01-8F29-9E06D59AD33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F957F3B6-C7DE-4F4D-831D-DE6196D0A0E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FBAD43C3-BBCC-4E92-8F42-70C0F083F63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6FF347B9-C794-4644-B4B5-6E18CC3CEDA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6662B8AB-2CD6-42FF-B053-878FE609DB2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5B0CA9C4-4FD7-442D-90D1-8F3FD8FF90B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E39BBEB2-7237-41A8-BF8A-9491007E4F4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534F17E0-15AB-4E86-A104-5CCEFDC02B5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EF9AEDC-AFBD-484D-BE3A-7F4490A91F4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780AEE0D-3503-4124-81E4-CDAE5BEACF67}"/>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87D646D7-B152-487E-86D0-416E616F6164}"/>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A78E6ACA-4C12-4516-9BD4-3AA16C814633}"/>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DB66C590-8229-4839-BE2D-DB75BE1C517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31A7A5BA-D4C3-4AB8-888C-71B758D2C6AA}"/>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83AB808B-214F-4B29-A328-AD953E4D33E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10851A8-8C25-456C-ACCA-827D06AE516A}"/>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6EE2F46E-03ED-4746-9665-D900EE3519F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187439B4-3E1E-4A33-90C5-A638913F2CE5}"/>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E20189DF-8AAA-4F64-9E2C-DFB52D8990D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B3E8C244-E5F4-4C56-BE08-CF528CDBA4C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A58E7FC0-31F8-4495-AAF3-A8F37B8CDA5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2C628D76-5F3E-4C3B-8F87-C99FC6EC4910}"/>
            </a:ext>
          </a:extLst>
        </xdr:cNvPr>
        <xdr:cNvCxnSpPr/>
      </xdr:nvCxnSpPr>
      <xdr:spPr>
        <a:xfrm flipV="1">
          <a:off x="19509104" y="583501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66EAA888-17A2-4F05-8F5A-245D78E396EA}"/>
            </a:ext>
          </a:extLst>
        </xdr:cNvPr>
        <xdr:cNvSpPr txBox="1"/>
      </xdr:nvSpPr>
      <xdr:spPr>
        <a:xfrm>
          <a:off x="19547840" y="70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36C21065-B286-40DE-A717-EB72310B10C4}"/>
            </a:ext>
          </a:extLst>
        </xdr:cNvPr>
        <xdr:cNvCxnSpPr/>
      </xdr:nvCxnSpPr>
      <xdr:spPr>
        <a:xfrm>
          <a:off x="1944370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F9FD75EF-77E6-4FEF-A2DB-DD756C558450}"/>
            </a:ext>
          </a:extLst>
        </xdr:cNvPr>
        <xdr:cNvSpPr txBox="1"/>
      </xdr:nvSpPr>
      <xdr:spPr>
        <a:xfrm>
          <a:off x="19547840" y="56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A071BBF8-530B-4635-9747-5901A855A661}"/>
            </a:ext>
          </a:extLst>
        </xdr:cNvPr>
        <xdr:cNvCxnSpPr/>
      </xdr:nvCxnSpPr>
      <xdr:spPr>
        <a:xfrm>
          <a:off x="19443700" y="583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7786097-B626-4A62-976C-21D269DCDEEF}"/>
            </a:ext>
          </a:extLst>
        </xdr:cNvPr>
        <xdr:cNvSpPr txBox="1"/>
      </xdr:nvSpPr>
      <xdr:spPr>
        <a:xfrm>
          <a:off x="1954784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54B2E16E-F907-4409-B3C3-C6F407946B3E}"/>
            </a:ext>
          </a:extLst>
        </xdr:cNvPr>
        <xdr:cNvSpPr/>
      </xdr:nvSpPr>
      <xdr:spPr>
        <a:xfrm>
          <a:off x="19458940" y="66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69AB5EED-EC62-432C-AEA4-F55984CEC773}"/>
            </a:ext>
          </a:extLst>
        </xdr:cNvPr>
        <xdr:cNvSpPr/>
      </xdr:nvSpPr>
      <xdr:spPr>
        <a:xfrm>
          <a:off x="18735040" y="6664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934032FF-63A2-443B-B04F-99EF79964196}"/>
            </a:ext>
          </a:extLst>
        </xdr:cNvPr>
        <xdr:cNvSpPr/>
      </xdr:nvSpPr>
      <xdr:spPr>
        <a:xfrm>
          <a:off x="17937480" y="668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156845</xdr:rowOff>
    </xdr:from>
    <xdr:to>
      <xdr:col>102</xdr:col>
      <xdr:colOff>165100</xdr:colOff>
      <xdr:row>40</xdr:row>
      <xdr:rowOff>86995</xdr:rowOff>
    </xdr:to>
    <xdr:sp macro="" textlink="">
      <xdr:nvSpPr>
        <xdr:cNvPr id="489" name="フローチャート: 判断 488">
          <a:extLst>
            <a:ext uri="{FF2B5EF4-FFF2-40B4-BE49-F238E27FC236}">
              <a16:creationId xmlns:a16="http://schemas.microsoft.com/office/drawing/2014/main" id="{2E977833-BCF9-4221-9B71-6E02120BAD97}"/>
            </a:ext>
          </a:extLst>
        </xdr:cNvPr>
        <xdr:cNvSpPr/>
      </xdr:nvSpPr>
      <xdr:spPr>
        <a:xfrm>
          <a:off x="17162780" y="6694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CE7D105B-02B4-40CF-A771-1D20892B7E70}"/>
            </a:ext>
          </a:extLst>
        </xdr:cNvPr>
        <xdr:cNvSpPr/>
      </xdr:nvSpPr>
      <xdr:spPr>
        <a:xfrm>
          <a:off x="16388080" y="6690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5EBB37B-9382-4316-8B6A-A74881B8125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B51E3D6-49CA-4495-B493-25643CCB490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CFE890A-999F-4817-9BBF-3A9DA08676C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564950FA-5780-48C3-9D0A-B8FEE7A6207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51B3214-6DEC-4142-AB59-9A481646056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84455</xdr:rowOff>
    </xdr:from>
    <xdr:to>
      <xdr:col>116</xdr:col>
      <xdr:colOff>114300</xdr:colOff>
      <xdr:row>35</xdr:row>
      <xdr:rowOff>14605</xdr:rowOff>
    </xdr:to>
    <xdr:sp macro="" textlink="">
      <xdr:nvSpPr>
        <xdr:cNvPr id="496" name="楕円 495">
          <a:extLst>
            <a:ext uri="{FF2B5EF4-FFF2-40B4-BE49-F238E27FC236}">
              <a16:creationId xmlns:a16="http://schemas.microsoft.com/office/drawing/2014/main" id="{2FA8ABE8-B7D6-44C7-8849-BB59AB925656}"/>
            </a:ext>
          </a:extLst>
        </xdr:cNvPr>
        <xdr:cNvSpPr/>
      </xdr:nvSpPr>
      <xdr:spPr>
        <a:xfrm>
          <a:off x="19458940" y="578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37482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32824A61-7150-4B8C-8556-B7F553AECA9A}"/>
            </a:ext>
          </a:extLst>
        </xdr:cNvPr>
        <xdr:cNvSpPr txBox="1"/>
      </xdr:nvSpPr>
      <xdr:spPr>
        <a:xfrm>
          <a:off x="19547840"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93980</xdr:rowOff>
    </xdr:from>
    <xdr:to>
      <xdr:col>112</xdr:col>
      <xdr:colOff>38100</xdr:colOff>
      <xdr:row>35</xdr:row>
      <xdr:rowOff>24130</xdr:rowOff>
    </xdr:to>
    <xdr:sp macro="" textlink="">
      <xdr:nvSpPr>
        <xdr:cNvPr id="498" name="楕円 497">
          <a:extLst>
            <a:ext uri="{FF2B5EF4-FFF2-40B4-BE49-F238E27FC236}">
              <a16:creationId xmlns:a16="http://schemas.microsoft.com/office/drawing/2014/main" id="{F0533135-CB7E-410C-82D9-5F986DF2703C}"/>
            </a:ext>
          </a:extLst>
        </xdr:cNvPr>
        <xdr:cNvSpPr/>
      </xdr:nvSpPr>
      <xdr:spPr>
        <a:xfrm>
          <a:off x="18735040" y="5793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135255</xdr:rowOff>
    </xdr:from>
    <xdr:to>
      <xdr:col>116</xdr:col>
      <xdr:colOff>63500</xdr:colOff>
      <xdr:row>34</xdr:row>
      <xdr:rowOff>144780</xdr:rowOff>
    </xdr:to>
    <xdr:cxnSp macro="">
      <xdr:nvCxnSpPr>
        <xdr:cNvPr id="499" name="直線コネクタ 498">
          <a:extLst>
            <a:ext uri="{FF2B5EF4-FFF2-40B4-BE49-F238E27FC236}">
              <a16:creationId xmlns:a16="http://schemas.microsoft.com/office/drawing/2014/main" id="{5F64D8E4-0862-493D-A33D-C553051630DC}"/>
            </a:ext>
          </a:extLst>
        </xdr:cNvPr>
        <xdr:cNvCxnSpPr/>
      </xdr:nvCxnSpPr>
      <xdr:spPr>
        <a:xfrm flipV="1">
          <a:off x="18778220" y="5835015"/>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111125</xdr:rowOff>
    </xdr:from>
    <xdr:to>
      <xdr:col>107</xdr:col>
      <xdr:colOff>101600</xdr:colOff>
      <xdr:row>35</xdr:row>
      <xdr:rowOff>41275</xdr:rowOff>
    </xdr:to>
    <xdr:sp macro="" textlink="">
      <xdr:nvSpPr>
        <xdr:cNvPr id="500" name="楕円 499">
          <a:extLst>
            <a:ext uri="{FF2B5EF4-FFF2-40B4-BE49-F238E27FC236}">
              <a16:creationId xmlns:a16="http://schemas.microsoft.com/office/drawing/2014/main" id="{75096946-65A1-4A73-9C78-1F3C516D485A}"/>
            </a:ext>
          </a:extLst>
        </xdr:cNvPr>
        <xdr:cNvSpPr/>
      </xdr:nvSpPr>
      <xdr:spPr>
        <a:xfrm>
          <a:off x="17937480" y="581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144780</xdr:rowOff>
    </xdr:from>
    <xdr:to>
      <xdr:col>111</xdr:col>
      <xdr:colOff>177800</xdr:colOff>
      <xdr:row>34</xdr:row>
      <xdr:rowOff>161925</xdr:rowOff>
    </xdr:to>
    <xdr:cxnSp macro="">
      <xdr:nvCxnSpPr>
        <xdr:cNvPr id="501" name="直線コネクタ 500">
          <a:extLst>
            <a:ext uri="{FF2B5EF4-FFF2-40B4-BE49-F238E27FC236}">
              <a16:creationId xmlns:a16="http://schemas.microsoft.com/office/drawing/2014/main" id="{1C57D573-FBD2-46BF-9F67-12B56B0E01D6}"/>
            </a:ext>
          </a:extLst>
        </xdr:cNvPr>
        <xdr:cNvCxnSpPr/>
      </xdr:nvCxnSpPr>
      <xdr:spPr>
        <a:xfrm flipV="1">
          <a:off x="17988280" y="584454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113030</xdr:rowOff>
    </xdr:from>
    <xdr:to>
      <xdr:col>102</xdr:col>
      <xdr:colOff>165100</xdr:colOff>
      <xdr:row>36</xdr:row>
      <xdr:rowOff>43180</xdr:rowOff>
    </xdr:to>
    <xdr:sp macro="" textlink="">
      <xdr:nvSpPr>
        <xdr:cNvPr id="502" name="楕円 501">
          <a:extLst>
            <a:ext uri="{FF2B5EF4-FFF2-40B4-BE49-F238E27FC236}">
              <a16:creationId xmlns:a16="http://schemas.microsoft.com/office/drawing/2014/main" id="{3E2AC2AD-9A68-4FA5-9795-FC73EC798F40}"/>
            </a:ext>
          </a:extLst>
        </xdr:cNvPr>
        <xdr:cNvSpPr/>
      </xdr:nvSpPr>
      <xdr:spPr>
        <a:xfrm>
          <a:off x="17162780" y="5980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161925</xdr:rowOff>
    </xdr:from>
    <xdr:to>
      <xdr:col>107</xdr:col>
      <xdr:colOff>50800</xdr:colOff>
      <xdr:row>35</xdr:row>
      <xdr:rowOff>163830</xdr:rowOff>
    </xdr:to>
    <xdr:cxnSp macro="">
      <xdr:nvCxnSpPr>
        <xdr:cNvPr id="503" name="直線コネクタ 502">
          <a:extLst>
            <a:ext uri="{FF2B5EF4-FFF2-40B4-BE49-F238E27FC236}">
              <a16:creationId xmlns:a16="http://schemas.microsoft.com/office/drawing/2014/main" id="{9832101E-622F-409D-B875-F7A12F6C6809}"/>
            </a:ext>
          </a:extLst>
        </xdr:cNvPr>
        <xdr:cNvCxnSpPr/>
      </xdr:nvCxnSpPr>
      <xdr:spPr>
        <a:xfrm flipV="1">
          <a:off x="17213580" y="5861685"/>
          <a:ext cx="7747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118745</xdr:rowOff>
    </xdr:from>
    <xdr:to>
      <xdr:col>98</xdr:col>
      <xdr:colOff>38100</xdr:colOff>
      <xdr:row>36</xdr:row>
      <xdr:rowOff>48895</xdr:rowOff>
    </xdr:to>
    <xdr:sp macro="" textlink="">
      <xdr:nvSpPr>
        <xdr:cNvPr id="504" name="楕円 503">
          <a:extLst>
            <a:ext uri="{FF2B5EF4-FFF2-40B4-BE49-F238E27FC236}">
              <a16:creationId xmlns:a16="http://schemas.microsoft.com/office/drawing/2014/main" id="{A6041AFE-E60C-4657-B59A-203BD31803A2}"/>
            </a:ext>
          </a:extLst>
        </xdr:cNvPr>
        <xdr:cNvSpPr/>
      </xdr:nvSpPr>
      <xdr:spPr>
        <a:xfrm>
          <a:off x="16388080" y="5986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163830</xdr:rowOff>
    </xdr:from>
    <xdr:to>
      <xdr:col>102</xdr:col>
      <xdr:colOff>114300</xdr:colOff>
      <xdr:row>35</xdr:row>
      <xdr:rowOff>169545</xdr:rowOff>
    </xdr:to>
    <xdr:cxnSp macro="">
      <xdr:nvCxnSpPr>
        <xdr:cNvPr id="505" name="直線コネクタ 504">
          <a:extLst>
            <a:ext uri="{FF2B5EF4-FFF2-40B4-BE49-F238E27FC236}">
              <a16:creationId xmlns:a16="http://schemas.microsoft.com/office/drawing/2014/main" id="{394371D0-6689-4B37-BF46-AC87D1FADFE8}"/>
            </a:ext>
          </a:extLst>
        </xdr:cNvPr>
        <xdr:cNvCxnSpPr/>
      </xdr:nvCxnSpPr>
      <xdr:spPr>
        <a:xfrm flipV="1">
          <a:off x="16431260" y="603123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D6F983F0-87FE-47C0-9906-0FDCDF662012}"/>
            </a:ext>
          </a:extLst>
        </xdr:cNvPr>
        <xdr:cNvSpPr txBox="1"/>
      </xdr:nvSpPr>
      <xdr:spPr>
        <a:xfrm>
          <a:off x="185611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DC386827-6967-452F-8401-846548179910}"/>
            </a:ext>
          </a:extLst>
        </xdr:cNvPr>
        <xdr:cNvSpPr txBox="1"/>
      </xdr:nvSpPr>
      <xdr:spPr>
        <a:xfrm>
          <a:off x="1777626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78122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527BAA6B-068D-421E-98F5-AB97F3D95F95}"/>
            </a:ext>
          </a:extLst>
        </xdr:cNvPr>
        <xdr:cNvSpPr txBox="1"/>
      </xdr:nvSpPr>
      <xdr:spPr>
        <a:xfrm>
          <a:off x="17001567" y="678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3682C5A5-4760-4EB2-8419-83A52A92816C}"/>
            </a:ext>
          </a:extLst>
        </xdr:cNvPr>
        <xdr:cNvSpPr txBox="1"/>
      </xdr:nvSpPr>
      <xdr:spPr>
        <a:xfrm>
          <a:off x="16226867" y="67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40657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F364E8C1-8C42-497D-B106-17235D199E43}"/>
            </a:ext>
          </a:extLst>
        </xdr:cNvPr>
        <xdr:cNvSpPr txBox="1"/>
      </xdr:nvSpPr>
      <xdr:spPr>
        <a:xfrm>
          <a:off x="18561127" y="55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57802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1558BFBC-68B7-4174-A56F-72FCD4014B63}"/>
            </a:ext>
          </a:extLst>
        </xdr:cNvPr>
        <xdr:cNvSpPr txBox="1"/>
      </xdr:nvSpPr>
      <xdr:spPr>
        <a:xfrm>
          <a:off x="17776267" y="55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59707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4606E1D9-D211-4D42-BBD6-A5F16F9AD3D7}"/>
            </a:ext>
          </a:extLst>
        </xdr:cNvPr>
        <xdr:cNvSpPr txBox="1"/>
      </xdr:nvSpPr>
      <xdr:spPr>
        <a:xfrm>
          <a:off x="17001567"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65422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9CD6C758-FBC6-4AF5-82E9-22CB07DA0954}"/>
            </a:ext>
          </a:extLst>
        </xdr:cNvPr>
        <xdr:cNvSpPr txBox="1"/>
      </xdr:nvSpPr>
      <xdr:spPr>
        <a:xfrm>
          <a:off x="16226867" y="57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E9252D8D-F0DA-4A27-9E87-CA1329CC967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93111C38-55AB-47FE-8725-2879653357F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FB8D7722-B57F-47B5-A379-50C46A4C636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4BDB3538-9B6A-43A5-8A43-32E46DF13E4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75305075-E4B9-4BDE-89C8-95E090E3886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F9809D67-DB28-4551-822F-CEF0428DB44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C6A6CB6A-8939-4441-9F16-EA5DF7DECB4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4E86B22-2F33-4402-B81E-EE834888905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35B29CAB-9DAD-4C29-9EAB-0B23A499EAB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8C1B8B6-5988-43C4-A774-F170B3F9C5E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48DE1154-88CB-41A4-A3AE-B84FE8FB4AC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475CC0A9-26C1-4E42-B82E-B4E8FB3A2E3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1B4D8832-D484-4EFD-AF3D-ADD6DF293DC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97BA575D-3A51-4203-BB25-AB2B1A861F0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496A888E-A718-410F-B922-12C40BC5749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812E601-A20B-4886-A838-7F8286D01E3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80651A18-BB01-4CA6-9929-5EAEAA52B881}"/>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3365C43D-D305-4D0A-8762-D810D124E67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77025DF7-372E-489A-9FE7-9FD396911C2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DFE1F07D-31F5-4718-916C-D311E265A37D}"/>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1AA8DC93-6F54-4DE4-861D-A4702F370C9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A9A267B5-596C-432E-9992-52C3CB4BCDA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128B76A2-914A-4AF7-B224-D7C27A9B7C4A}"/>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BC2B2C12-0766-40D4-A844-5514E6F67BF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5F799281-7F39-43CE-9DBB-C3E775B6A424}"/>
            </a:ext>
          </a:extLst>
        </xdr:cNvPr>
        <xdr:cNvCxnSpPr/>
      </xdr:nvCxnSpPr>
      <xdr:spPr>
        <a:xfrm flipV="1">
          <a:off x="14375764" y="950785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11CBC79-3DE8-49D0-B04B-868EC29BCAE6}"/>
            </a:ext>
          </a:extLst>
        </xdr:cNvPr>
        <xdr:cNvSpPr txBox="1"/>
      </xdr:nvSpPr>
      <xdr:spPr>
        <a:xfrm>
          <a:off x="144145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F3AA31EE-CDF8-4B46-A402-D65ED66D42CB}"/>
            </a:ext>
          </a:extLst>
        </xdr:cNvPr>
        <xdr:cNvCxnSpPr/>
      </xdr:nvCxnSpPr>
      <xdr:spPr>
        <a:xfrm>
          <a:off x="14287500" y="1056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A0ED1EEC-C2DC-426C-9129-84BDBACA4084}"/>
            </a:ext>
          </a:extLst>
        </xdr:cNvPr>
        <xdr:cNvSpPr txBox="1"/>
      </xdr:nvSpPr>
      <xdr:spPr>
        <a:xfrm>
          <a:off x="14414500" y="928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555B8E66-6F1F-4ED0-9A7A-B56A27E59CDD}"/>
            </a:ext>
          </a:extLst>
        </xdr:cNvPr>
        <xdr:cNvCxnSpPr/>
      </xdr:nvCxnSpPr>
      <xdr:spPr>
        <a:xfrm>
          <a:off x="14287500" y="950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F0CED9C6-1D30-447B-901B-18C115A5B5C5}"/>
            </a:ext>
          </a:extLst>
        </xdr:cNvPr>
        <xdr:cNvSpPr txBox="1"/>
      </xdr:nvSpPr>
      <xdr:spPr>
        <a:xfrm>
          <a:off x="14414500" y="9967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35E228BC-7BD7-44B3-B603-0F1278546CC0}"/>
            </a:ext>
          </a:extLst>
        </xdr:cNvPr>
        <xdr:cNvSpPr/>
      </xdr:nvSpPr>
      <xdr:spPr>
        <a:xfrm>
          <a:off x="14325600" y="101123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415866D7-3142-45CF-812A-811D4B7CC29B}"/>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46" name="フローチャート: 判断 545">
          <a:extLst>
            <a:ext uri="{FF2B5EF4-FFF2-40B4-BE49-F238E27FC236}">
              <a16:creationId xmlns:a16="http://schemas.microsoft.com/office/drawing/2014/main" id="{E1370CB8-34E3-4CF4-B6E9-3FD50869641C}"/>
            </a:ext>
          </a:extLst>
        </xdr:cNvPr>
        <xdr:cNvSpPr/>
      </xdr:nvSpPr>
      <xdr:spPr>
        <a:xfrm>
          <a:off x="12804140" y="1005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7" name="フローチャート: 判断 546">
          <a:extLst>
            <a:ext uri="{FF2B5EF4-FFF2-40B4-BE49-F238E27FC236}">
              <a16:creationId xmlns:a16="http://schemas.microsoft.com/office/drawing/2014/main" id="{A03702BF-6B82-4538-9C5E-56529328B526}"/>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F807DBED-73B6-4165-864F-FCB8C8A14043}"/>
            </a:ext>
          </a:extLst>
        </xdr:cNvPr>
        <xdr:cNvSpPr/>
      </xdr:nvSpPr>
      <xdr:spPr>
        <a:xfrm>
          <a:off x="1123188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389BE57-1B47-4C4F-A2AC-CADFE0E86B9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19ADEC1-4995-419B-BEEB-C9D8E1CCD12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E4C2245-BE51-4C98-8797-77745ACC595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8CDE69F-AB84-4BEC-983F-48BE7EFF0F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5840B6CB-0B80-46B9-ADDA-EF59501BF1C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99695</xdr:rowOff>
    </xdr:from>
    <xdr:to>
      <xdr:col>85</xdr:col>
      <xdr:colOff>177800</xdr:colOff>
      <xdr:row>62</xdr:row>
      <xdr:rowOff>29845</xdr:rowOff>
    </xdr:to>
    <xdr:sp macro="" textlink="">
      <xdr:nvSpPr>
        <xdr:cNvPr id="554" name="楕円 553">
          <a:extLst>
            <a:ext uri="{FF2B5EF4-FFF2-40B4-BE49-F238E27FC236}">
              <a16:creationId xmlns:a16="http://schemas.microsoft.com/office/drawing/2014/main" id="{00D97ED6-40C3-4B2A-B38A-CCE177CACF26}"/>
            </a:ext>
          </a:extLst>
        </xdr:cNvPr>
        <xdr:cNvSpPr/>
      </xdr:nvSpPr>
      <xdr:spPr>
        <a:xfrm>
          <a:off x="14325600" y="103257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78122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511B9131-984E-4BBE-973D-3000A6261A5F}"/>
            </a:ext>
          </a:extLst>
        </xdr:cNvPr>
        <xdr:cNvSpPr txBox="1"/>
      </xdr:nvSpPr>
      <xdr:spPr>
        <a:xfrm>
          <a:off x="144145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69215</xdr:rowOff>
    </xdr:from>
    <xdr:to>
      <xdr:col>81</xdr:col>
      <xdr:colOff>101600</xdr:colOff>
      <xdr:row>61</xdr:row>
      <xdr:rowOff>170815</xdr:rowOff>
    </xdr:to>
    <xdr:sp macro="" textlink="">
      <xdr:nvSpPr>
        <xdr:cNvPr id="556" name="楕円 555">
          <a:extLst>
            <a:ext uri="{FF2B5EF4-FFF2-40B4-BE49-F238E27FC236}">
              <a16:creationId xmlns:a16="http://schemas.microsoft.com/office/drawing/2014/main" id="{A0E6D30C-3099-40B0-ACE8-5E12E65C929C}"/>
            </a:ext>
          </a:extLst>
        </xdr:cNvPr>
        <xdr:cNvSpPr/>
      </xdr:nvSpPr>
      <xdr:spPr>
        <a:xfrm>
          <a:off x="1357884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120015</xdr:rowOff>
    </xdr:from>
    <xdr:to>
      <xdr:col>85</xdr:col>
      <xdr:colOff>127000</xdr:colOff>
      <xdr:row>61</xdr:row>
      <xdr:rowOff>150495</xdr:rowOff>
    </xdr:to>
    <xdr:cxnSp macro="">
      <xdr:nvCxnSpPr>
        <xdr:cNvPr id="557" name="直線コネクタ 556">
          <a:extLst>
            <a:ext uri="{FF2B5EF4-FFF2-40B4-BE49-F238E27FC236}">
              <a16:creationId xmlns:a16="http://schemas.microsoft.com/office/drawing/2014/main" id="{C51C18B9-3254-443A-9A38-DFE9082E3A54}"/>
            </a:ext>
          </a:extLst>
        </xdr:cNvPr>
        <xdr:cNvCxnSpPr/>
      </xdr:nvCxnSpPr>
      <xdr:spPr>
        <a:xfrm>
          <a:off x="13629640" y="10346055"/>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42545</xdr:rowOff>
    </xdr:from>
    <xdr:to>
      <xdr:col>76</xdr:col>
      <xdr:colOff>165100</xdr:colOff>
      <xdr:row>61</xdr:row>
      <xdr:rowOff>144145</xdr:rowOff>
    </xdr:to>
    <xdr:sp macro="" textlink="">
      <xdr:nvSpPr>
        <xdr:cNvPr id="558" name="楕円 557">
          <a:extLst>
            <a:ext uri="{FF2B5EF4-FFF2-40B4-BE49-F238E27FC236}">
              <a16:creationId xmlns:a16="http://schemas.microsoft.com/office/drawing/2014/main" id="{5E969786-4120-472A-A387-D4F90A48D7E8}"/>
            </a:ext>
          </a:extLst>
        </xdr:cNvPr>
        <xdr:cNvSpPr/>
      </xdr:nvSpPr>
      <xdr:spPr>
        <a:xfrm>
          <a:off x="1280414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93345</xdr:rowOff>
    </xdr:from>
    <xdr:to>
      <xdr:col>81</xdr:col>
      <xdr:colOff>50800</xdr:colOff>
      <xdr:row>61</xdr:row>
      <xdr:rowOff>120015</xdr:rowOff>
    </xdr:to>
    <xdr:cxnSp macro="">
      <xdr:nvCxnSpPr>
        <xdr:cNvPr id="559" name="直線コネクタ 558">
          <a:extLst>
            <a:ext uri="{FF2B5EF4-FFF2-40B4-BE49-F238E27FC236}">
              <a16:creationId xmlns:a16="http://schemas.microsoft.com/office/drawing/2014/main" id="{10ABBFD0-5692-4472-8775-B53688553410}"/>
            </a:ext>
          </a:extLst>
        </xdr:cNvPr>
        <xdr:cNvCxnSpPr/>
      </xdr:nvCxnSpPr>
      <xdr:spPr>
        <a:xfrm>
          <a:off x="12854940" y="1031938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60" name="楕円 559">
          <a:extLst>
            <a:ext uri="{FF2B5EF4-FFF2-40B4-BE49-F238E27FC236}">
              <a16:creationId xmlns:a16="http://schemas.microsoft.com/office/drawing/2014/main" id="{E2BF4A80-0629-4DFE-A67E-8137B505E749}"/>
            </a:ext>
          </a:extLst>
        </xdr:cNvPr>
        <xdr:cNvSpPr/>
      </xdr:nvSpPr>
      <xdr:spPr>
        <a:xfrm>
          <a:off x="12029440" y="1023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93345</xdr:rowOff>
    </xdr:to>
    <xdr:cxnSp macro="">
      <xdr:nvCxnSpPr>
        <xdr:cNvPr id="561" name="直線コネクタ 560">
          <a:extLst>
            <a:ext uri="{FF2B5EF4-FFF2-40B4-BE49-F238E27FC236}">
              <a16:creationId xmlns:a16="http://schemas.microsoft.com/office/drawing/2014/main" id="{1FD72755-260B-47C6-AFE2-75ADAF2A7475}"/>
            </a:ext>
          </a:extLst>
        </xdr:cNvPr>
        <xdr:cNvCxnSpPr/>
      </xdr:nvCxnSpPr>
      <xdr:spPr>
        <a:xfrm>
          <a:off x="12072620" y="1028319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137795</xdr:rowOff>
    </xdr:from>
    <xdr:to>
      <xdr:col>67</xdr:col>
      <xdr:colOff>101600</xdr:colOff>
      <xdr:row>61</xdr:row>
      <xdr:rowOff>67945</xdr:rowOff>
    </xdr:to>
    <xdr:sp macro="" textlink="">
      <xdr:nvSpPr>
        <xdr:cNvPr id="562" name="楕円 561">
          <a:extLst>
            <a:ext uri="{FF2B5EF4-FFF2-40B4-BE49-F238E27FC236}">
              <a16:creationId xmlns:a16="http://schemas.microsoft.com/office/drawing/2014/main" id="{46676A05-4940-4BDB-B507-74125FC5106D}"/>
            </a:ext>
          </a:extLst>
        </xdr:cNvPr>
        <xdr:cNvSpPr/>
      </xdr:nvSpPr>
      <xdr:spPr>
        <a:xfrm>
          <a:off x="11231880" y="10196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17145</xdr:rowOff>
    </xdr:from>
    <xdr:to>
      <xdr:col>71</xdr:col>
      <xdr:colOff>177800</xdr:colOff>
      <xdr:row>61</xdr:row>
      <xdr:rowOff>57150</xdr:rowOff>
    </xdr:to>
    <xdr:cxnSp macro="">
      <xdr:nvCxnSpPr>
        <xdr:cNvPr id="563" name="直線コネクタ 562">
          <a:extLst>
            <a:ext uri="{FF2B5EF4-FFF2-40B4-BE49-F238E27FC236}">
              <a16:creationId xmlns:a16="http://schemas.microsoft.com/office/drawing/2014/main" id="{0E9277AA-291A-4648-BBF0-58377C7D71E7}"/>
            </a:ext>
          </a:extLst>
        </xdr:cNvPr>
        <xdr:cNvCxnSpPr/>
      </xdr:nvCxnSpPr>
      <xdr:spPr>
        <a:xfrm>
          <a:off x="11282680" y="1024318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7E26667E-8D9E-482D-A0E6-9906A34404D9}"/>
            </a:ext>
          </a:extLst>
        </xdr:cNvPr>
        <xdr:cNvSpPr txBox="1"/>
      </xdr:nvSpPr>
      <xdr:spPr>
        <a:xfrm>
          <a:off x="134372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107332</xdr:rowOff>
    </xdr:from>
    <xdr:ext cx="405111" cy="259045"/>
    <xdr:sp macro="" textlink="">
      <xdr:nvSpPr>
        <xdr:cNvPr id="565" name="n_2aveValue【学校施設】&#10;有形固定資産減価償却率">
          <a:extLst>
            <a:ext uri="{FF2B5EF4-FFF2-40B4-BE49-F238E27FC236}">
              <a16:creationId xmlns:a16="http://schemas.microsoft.com/office/drawing/2014/main" id="{ACCC96B8-4309-4072-BC7D-20EA18986423}"/>
            </a:ext>
          </a:extLst>
        </xdr:cNvPr>
        <xdr:cNvSpPr txBox="1"/>
      </xdr:nvSpPr>
      <xdr:spPr>
        <a:xfrm>
          <a:off x="126752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6" name="n_3aveValue【学校施設】&#10;有形固定資産減価償却率">
          <a:extLst>
            <a:ext uri="{FF2B5EF4-FFF2-40B4-BE49-F238E27FC236}">
              <a16:creationId xmlns:a16="http://schemas.microsoft.com/office/drawing/2014/main" id="{1F714061-5180-486E-8A2B-37A1FD60228F}"/>
            </a:ext>
          </a:extLst>
        </xdr:cNvPr>
        <xdr:cNvSpPr txBox="1"/>
      </xdr:nvSpPr>
      <xdr:spPr>
        <a:xfrm>
          <a:off x="119005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a:extLst>
            <a:ext uri="{FF2B5EF4-FFF2-40B4-BE49-F238E27FC236}">
              <a16:creationId xmlns:a16="http://schemas.microsoft.com/office/drawing/2014/main" id="{1FF47C08-5E47-49CC-9E89-8E70140F58EF}"/>
            </a:ext>
          </a:extLst>
        </xdr:cNvPr>
        <xdr:cNvSpPr txBox="1"/>
      </xdr:nvSpPr>
      <xdr:spPr>
        <a:xfrm>
          <a:off x="1110298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161942</xdr:rowOff>
    </xdr:from>
    <xdr:ext cx="405111" cy="259045"/>
    <xdr:sp macro="" textlink="">
      <xdr:nvSpPr>
        <xdr:cNvPr id="568" name="n_1mainValue【学校施設】&#10;有形固定資産減価償却率">
          <a:extLst>
            <a:ext uri="{FF2B5EF4-FFF2-40B4-BE49-F238E27FC236}">
              <a16:creationId xmlns:a16="http://schemas.microsoft.com/office/drawing/2014/main" id="{8E0F175B-E50C-4A24-9855-9C1B8DD108F8}"/>
            </a:ext>
          </a:extLst>
        </xdr:cNvPr>
        <xdr:cNvSpPr txBox="1"/>
      </xdr:nvSpPr>
      <xdr:spPr>
        <a:xfrm>
          <a:off x="134372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135272</xdr:rowOff>
    </xdr:from>
    <xdr:ext cx="405111" cy="259045"/>
    <xdr:sp macro="" textlink="">
      <xdr:nvSpPr>
        <xdr:cNvPr id="569" name="n_2mainValue【学校施設】&#10;有形固定資産減価償却率">
          <a:extLst>
            <a:ext uri="{FF2B5EF4-FFF2-40B4-BE49-F238E27FC236}">
              <a16:creationId xmlns:a16="http://schemas.microsoft.com/office/drawing/2014/main" id="{2BA99DFC-3BEB-42D4-905C-8AA3D4958D8B}"/>
            </a:ext>
          </a:extLst>
        </xdr:cNvPr>
        <xdr:cNvSpPr txBox="1"/>
      </xdr:nvSpPr>
      <xdr:spPr>
        <a:xfrm>
          <a:off x="126752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70" name="n_3mainValue【学校施設】&#10;有形固定資産減価償却率">
          <a:extLst>
            <a:ext uri="{FF2B5EF4-FFF2-40B4-BE49-F238E27FC236}">
              <a16:creationId xmlns:a16="http://schemas.microsoft.com/office/drawing/2014/main" id="{D3FAA871-44C2-4863-9E90-D8DF3F246F83}"/>
            </a:ext>
          </a:extLst>
        </xdr:cNvPr>
        <xdr:cNvSpPr txBox="1"/>
      </xdr:nvSpPr>
      <xdr:spPr>
        <a:xfrm>
          <a:off x="119005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59072</xdr:rowOff>
    </xdr:from>
    <xdr:ext cx="405111" cy="259045"/>
    <xdr:sp macro="" textlink="">
      <xdr:nvSpPr>
        <xdr:cNvPr id="571" name="n_4mainValue【学校施設】&#10;有形固定資産減価償却率">
          <a:extLst>
            <a:ext uri="{FF2B5EF4-FFF2-40B4-BE49-F238E27FC236}">
              <a16:creationId xmlns:a16="http://schemas.microsoft.com/office/drawing/2014/main" id="{D5F79E6B-F517-4FBD-A6FD-4ED0C6D42518}"/>
            </a:ext>
          </a:extLst>
        </xdr:cNvPr>
        <xdr:cNvSpPr txBox="1"/>
      </xdr:nvSpPr>
      <xdr:spPr>
        <a:xfrm>
          <a:off x="1110298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7D948A68-C2CE-4741-94EF-10346CF54C7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224FA342-ECEF-4169-B05F-50641C19C7A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66AF6184-2637-4EE7-AFB6-63EB707CF7A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C94C2225-5BC2-4C8A-A2F5-EE0EECD2FDE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A05959E3-6F18-44F2-901F-8B8530F1802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CF392D39-315B-4C0D-9044-E522BFD35F2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369250B8-AC1E-41F9-9168-56A83D27F00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B5080878-641C-4263-8119-B4F1B783D43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3381E133-80AF-4CE5-9D5D-FC8D6623732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7D075F4F-F761-45BA-91D5-5FAFB7F6A20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D647A985-C613-42F5-942B-D79C0C99870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C8E98AF8-8020-458E-A899-EE9FF013AE9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08BAD2FE-69DC-4FE8-82DD-26AE7149023D}"/>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F2D4367A-A0BD-44E4-96E0-CF1F10A8B329}"/>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37F43D61-7B23-4561-9DB3-8CF4A8658E0F}"/>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9222B5A2-E68C-4F66-AE20-D6982C10034B}"/>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0875EF97-DBA3-4F0F-A400-4F78009C8A79}"/>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A067F6AE-CFAD-4090-A80B-7D46C46D0836}"/>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7A957F34-EAA5-467F-B0F6-2E6152272EA3}"/>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F5C97ED2-86F6-4EC8-AE8E-60D41E79299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56F69709-EEE0-4611-9EF3-E2275266862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4E5A31B-C817-40F6-B569-39FE9D7B94F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AE396ED4-9C7D-47C8-A10E-33585C795CEC}"/>
            </a:ext>
          </a:extLst>
        </xdr:cNvPr>
        <xdr:cNvCxnSpPr/>
      </xdr:nvCxnSpPr>
      <xdr:spPr>
        <a:xfrm flipV="1">
          <a:off x="19509104" y="9691269"/>
          <a:ext cx="0" cy="98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5EDCA379-D6AF-446B-A3A9-D45952275FA0}"/>
            </a:ext>
          </a:extLst>
        </xdr:cNvPr>
        <xdr:cNvSpPr txBox="1"/>
      </xdr:nvSpPr>
      <xdr:spPr>
        <a:xfrm>
          <a:off x="1954784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89B69817-5CD7-4C46-8E6A-2CFE84344A9D}"/>
            </a:ext>
          </a:extLst>
        </xdr:cNvPr>
        <xdr:cNvCxnSpPr/>
      </xdr:nvCxnSpPr>
      <xdr:spPr>
        <a:xfrm>
          <a:off x="19443700" y="10677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C59B7FC7-3824-43AD-95EB-EA0F06A37420}"/>
            </a:ext>
          </a:extLst>
        </xdr:cNvPr>
        <xdr:cNvSpPr txBox="1"/>
      </xdr:nvSpPr>
      <xdr:spPr>
        <a:xfrm>
          <a:off x="19547840" y="947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07410F15-E193-45D6-82E9-C5E703658564}"/>
            </a:ext>
          </a:extLst>
        </xdr:cNvPr>
        <xdr:cNvCxnSpPr/>
      </xdr:nvCxnSpPr>
      <xdr:spPr>
        <a:xfrm>
          <a:off x="19443700" y="96912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a:extLst>
            <a:ext uri="{FF2B5EF4-FFF2-40B4-BE49-F238E27FC236}">
              <a16:creationId xmlns:a16="http://schemas.microsoft.com/office/drawing/2014/main" id="{99BB3D36-9D3D-49CC-BC51-E1485B62F0EA}"/>
            </a:ext>
          </a:extLst>
        </xdr:cNvPr>
        <xdr:cNvSpPr txBox="1"/>
      </xdr:nvSpPr>
      <xdr:spPr>
        <a:xfrm>
          <a:off x="19547840" y="1020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BD5D5034-98B6-42C7-86B3-72169C443584}"/>
            </a:ext>
          </a:extLst>
        </xdr:cNvPr>
        <xdr:cNvSpPr/>
      </xdr:nvSpPr>
      <xdr:spPr>
        <a:xfrm>
          <a:off x="19458940" y="10222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2A336097-E966-428B-9DD1-0986AEA34348}"/>
            </a:ext>
          </a:extLst>
        </xdr:cNvPr>
        <xdr:cNvSpPr/>
      </xdr:nvSpPr>
      <xdr:spPr>
        <a:xfrm>
          <a:off x="18735040" y="10227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34696</xdr:rowOff>
    </xdr:from>
    <xdr:to>
      <xdr:col>107</xdr:col>
      <xdr:colOff>101600</xdr:colOff>
      <xdr:row>60</xdr:row>
      <xdr:rowOff>136296</xdr:rowOff>
    </xdr:to>
    <xdr:sp macro="" textlink="">
      <xdr:nvSpPr>
        <xdr:cNvPr id="602" name="フローチャート: 判断 601">
          <a:extLst>
            <a:ext uri="{FF2B5EF4-FFF2-40B4-BE49-F238E27FC236}">
              <a16:creationId xmlns:a16="http://schemas.microsoft.com/office/drawing/2014/main" id="{05417BC1-71F5-4AF6-AE75-87928047B17A}"/>
            </a:ext>
          </a:extLst>
        </xdr:cNvPr>
        <xdr:cNvSpPr/>
      </xdr:nvSpPr>
      <xdr:spPr>
        <a:xfrm>
          <a:off x="17937480" y="1009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51613</xdr:rowOff>
    </xdr:from>
    <xdr:to>
      <xdr:col>102</xdr:col>
      <xdr:colOff>165100</xdr:colOff>
      <xdr:row>60</xdr:row>
      <xdr:rowOff>153213</xdr:rowOff>
    </xdr:to>
    <xdr:sp macro="" textlink="">
      <xdr:nvSpPr>
        <xdr:cNvPr id="603" name="フローチャート: 判断 602">
          <a:extLst>
            <a:ext uri="{FF2B5EF4-FFF2-40B4-BE49-F238E27FC236}">
              <a16:creationId xmlns:a16="http://schemas.microsoft.com/office/drawing/2014/main" id="{6B9E7D73-5A50-4455-893B-CB7E7171102D}"/>
            </a:ext>
          </a:extLst>
        </xdr:cNvPr>
        <xdr:cNvSpPr/>
      </xdr:nvSpPr>
      <xdr:spPr>
        <a:xfrm>
          <a:off x="17162780" y="101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58471</xdr:rowOff>
    </xdr:from>
    <xdr:to>
      <xdr:col>98</xdr:col>
      <xdr:colOff>38100</xdr:colOff>
      <xdr:row>60</xdr:row>
      <xdr:rowOff>160071</xdr:rowOff>
    </xdr:to>
    <xdr:sp macro="" textlink="">
      <xdr:nvSpPr>
        <xdr:cNvPr id="604" name="フローチャート: 判断 603">
          <a:extLst>
            <a:ext uri="{FF2B5EF4-FFF2-40B4-BE49-F238E27FC236}">
              <a16:creationId xmlns:a16="http://schemas.microsoft.com/office/drawing/2014/main" id="{865433BB-7898-403A-8897-750EE50B8013}"/>
            </a:ext>
          </a:extLst>
        </xdr:cNvPr>
        <xdr:cNvSpPr/>
      </xdr:nvSpPr>
      <xdr:spPr>
        <a:xfrm>
          <a:off x="16388080" y="101168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BD1C7A7-FDC0-4371-9492-72A7F8B0D77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3889E8A-8858-49AC-BD77-F1458DDF979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3586C8F-9599-48CF-B58C-6AD9730572C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B91A1BC-461B-48D0-B868-2570BCE9126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6795C48-0192-456F-92EE-49011B0092F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152197</xdr:rowOff>
    </xdr:from>
    <xdr:to>
      <xdr:col>116</xdr:col>
      <xdr:colOff>114300</xdr:colOff>
      <xdr:row>59</xdr:row>
      <xdr:rowOff>82347</xdr:rowOff>
    </xdr:to>
    <xdr:sp macro="" textlink="">
      <xdr:nvSpPr>
        <xdr:cNvPr id="610" name="楕円 609">
          <a:extLst>
            <a:ext uri="{FF2B5EF4-FFF2-40B4-BE49-F238E27FC236}">
              <a16:creationId xmlns:a16="http://schemas.microsoft.com/office/drawing/2014/main" id="{983E7844-5AC5-4115-A7A1-4B8DAEE773E6}"/>
            </a:ext>
          </a:extLst>
        </xdr:cNvPr>
        <xdr:cNvSpPr/>
      </xdr:nvSpPr>
      <xdr:spPr>
        <a:xfrm>
          <a:off x="19458940" y="9875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3624</xdr:rowOff>
    </xdr:from>
    <xdr:ext cx="469744" cy="259045"/>
    <xdr:sp macro="" textlink="">
      <xdr:nvSpPr>
        <xdr:cNvPr id="611" name="【学校施設】&#10;一人当たり面積該当値テキスト">
          <a:extLst>
            <a:ext uri="{FF2B5EF4-FFF2-40B4-BE49-F238E27FC236}">
              <a16:creationId xmlns:a16="http://schemas.microsoft.com/office/drawing/2014/main" id="{6BB66262-26A5-4D0E-952E-8BFDF5494D3E}"/>
            </a:ext>
          </a:extLst>
        </xdr:cNvPr>
        <xdr:cNvSpPr txBox="1"/>
      </xdr:nvSpPr>
      <xdr:spPr>
        <a:xfrm>
          <a:off x="19547840" y="972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159969</xdr:rowOff>
    </xdr:from>
    <xdr:to>
      <xdr:col>112</xdr:col>
      <xdr:colOff>38100</xdr:colOff>
      <xdr:row>59</xdr:row>
      <xdr:rowOff>90119</xdr:rowOff>
    </xdr:to>
    <xdr:sp macro="" textlink="">
      <xdr:nvSpPr>
        <xdr:cNvPr id="612" name="楕円 611">
          <a:extLst>
            <a:ext uri="{FF2B5EF4-FFF2-40B4-BE49-F238E27FC236}">
              <a16:creationId xmlns:a16="http://schemas.microsoft.com/office/drawing/2014/main" id="{30160E38-3C5F-4033-A4D2-D8AD2448729F}"/>
            </a:ext>
          </a:extLst>
        </xdr:cNvPr>
        <xdr:cNvSpPr/>
      </xdr:nvSpPr>
      <xdr:spPr>
        <a:xfrm>
          <a:off x="18735040" y="9883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31547</xdr:rowOff>
    </xdr:from>
    <xdr:to>
      <xdr:col>116</xdr:col>
      <xdr:colOff>63500</xdr:colOff>
      <xdr:row>59</xdr:row>
      <xdr:rowOff>39319</xdr:rowOff>
    </xdr:to>
    <xdr:cxnSp macro="">
      <xdr:nvCxnSpPr>
        <xdr:cNvPr id="613" name="直線コネクタ 612">
          <a:extLst>
            <a:ext uri="{FF2B5EF4-FFF2-40B4-BE49-F238E27FC236}">
              <a16:creationId xmlns:a16="http://schemas.microsoft.com/office/drawing/2014/main" id="{03B693D4-A3BF-4860-9D71-017D46ABEF37}"/>
            </a:ext>
          </a:extLst>
        </xdr:cNvPr>
        <xdr:cNvCxnSpPr/>
      </xdr:nvCxnSpPr>
      <xdr:spPr>
        <a:xfrm flipV="1">
          <a:off x="18778220" y="9922307"/>
          <a:ext cx="73152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5893</xdr:rowOff>
    </xdr:from>
    <xdr:to>
      <xdr:col>107</xdr:col>
      <xdr:colOff>101600</xdr:colOff>
      <xdr:row>59</xdr:row>
      <xdr:rowOff>107493</xdr:rowOff>
    </xdr:to>
    <xdr:sp macro="" textlink="">
      <xdr:nvSpPr>
        <xdr:cNvPr id="614" name="楕円 613">
          <a:extLst>
            <a:ext uri="{FF2B5EF4-FFF2-40B4-BE49-F238E27FC236}">
              <a16:creationId xmlns:a16="http://schemas.microsoft.com/office/drawing/2014/main" id="{F0579A4A-446A-4078-A417-254FA3426E4E}"/>
            </a:ext>
          </a:extLst>
        </xdr:cNvPr>
        <xdr:cNvSpPr/>
      </xdr:nvSpPr>
      <xdr:spPr>
        <a:xfrm>
          <a:off x="17937480" y="98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39319</xdr:rowOff>
    </xdr:from>
    <xdr:to>
      <xdr:col>111</xdr:col>
      <xdr:colOff>177800</xdr:colOff>
      <xdr:row>59</xdr:row>
      <xdr:rowOff>56693</xdr:rowOff>
    </xdr:to>
    <xdr:cxnSp macro="">
      <xdr:nvCxnSpPr>
        <xdr:cNvPr id="615" name="直線コネクタ 614">
          <a:extLst>
            <a:ext uri="{FF2B5EF4-FFF2-40B4-BE49-F238E27FC236}">
              <a16:creationId xmlns:a16="http://schemas.microsoft.com/office/drawing/2014/main" id="{1DFD5E1C-3D6D-4C96-A0CA-F176518ADB05}"/>
            </a:ext>
          </a:extLst>
        </xdr:cNvPr>
        <xdr:cNvCxnSpPr/>
      </xdr:nvCxnSpPr>
      <xdr:spPr>
        <a:xfrm flipV="1">
          <a:off x="17988280" y="9930079"/>
          <a:ext cx="78994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21437</xdr:rowOff>
    </xdr:from>
    <xdr:to>
      <xdr:col>102</xdr:col>
      <xdr:colOff>165100</xdr:colOff>
      <xdr:row>59</xdr:row>
      <xdr:rowOff>123037</xdr:rowOff>
    </xdr:to>
    <xdr:sp macro="" textlink="">
      <xdr:nvSpPr>
        <xdr:cNvPr id="616" name="楕円 615">
          <a:extLst>
            <a:ext uri="{FF2B5EF4-FFF2-40B4-BE49-F238E27FC236}">
              <a16:creationId xmlns:a16="http://schemas.microsoft.com/office/drawing/2014/main" id="{04155F14-4E63-434B-B3FB-86C3DFD4F457}"/>
            </a:ext>
          </a:extLst>
        </xdr:cNvPr>
        <xdr:cNvSpPr/>
      </xdr:nvSpPr>
      <xdr:spPr>
        <a:xfrm>
          <a:off x="17162780" y="99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56693</xdr:rowOff>
    </xdr:from>
    <xdr:to>
      <xdr:col>107</xdr:col>
      <xdr:colOff>50800</xdr:colOff>
      <xdr:row>59</xdr:row>
      <xdr:rowOff>72237</xdr:rowOff>
    </xdr:to>
    <xdr:cxnSp macro="">
      <xdr:nvCxnSpPr>
        <xdr:cNvPr id="617" name="直線コネクタ 616">
          <a:extLst>
            <a:ext uri="{FF2B5EF4-FFF2-40B4-BE49-F238E27FC236}">
              <a16:creationId xmlns:a16="http://schemas.microsoft.com/office/drawing/2014/main" id="{984A92EF-19F9-4D35-A2CF-0F8318E41994}"/>
            </a:ext>
          </a:extLst>
        </xdr:cNvPr>
        <xdr:cNvCxnSpPr/>
      </xdr:nvCxnSpPr>
      <xdr:spPr>
        <a:xfrm flipV="1">
          <a:off x="17213580" y="9947453"/>
          <a:ext cx="7747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29667</xdr:rowOff>
    </xdr:from>
    <xdr:to>
      <xdr:col>98</xdr:col>
      <xdr:colOff>38100</xdr:colOff>
      <xdr:row>59</xdr:row>
      <xdr:rowOff>131267</xdr:rowOff>
    </xdr:to>
    <xdr:sp macro="" textlink="">
      <xdr:nvSpPr>
        <xdr:cNvPr id="618" name="楕円 617">
          <a:extLst>
            <a:ext uri="{FF2B5EF4-FFF2-40B4-BE49-F238E27FC236}">
              <a16:creationId xmlns:a16="http://schemas.microsoft.com/office/drawing/2014/main" id="{9AEAF800-4C7D-48A0-ADC5-8D7FEA868095}"/>
            </a:ext>
          </a:extLst>
        </xdr:cNvPr>
        <xdr:cNvSpPr/>
      </xdr:nvSpPr>
      <xdr:spPr>
        <a:xfrm>
          <a:off x="16388080" y="99204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72237</xdr:rowOff>
    </xdr:from>
    <xdr:to>
      <xdr:col>102</xdr:col>
      <xdr:colOff>114300</xdr:colOff>
      <xdr:row>59</xdr:row>
      <xdr:rowOff>80467</xdr:rowOff>
    </xdr:to>
    <xdr:cxnSp macro="">
      <xdr:nvCxnSpPr>
        <xdr:cNvPr id="619" name="直線コネクタ 618">
          <a:extLst>
            <a:ext uri="{FF2B5EF4-FFF2-40B4-BE49-F238E27FC236}">
              <a16:creationId xmlns:a16="http://schemas.microsoft.com/office/drawing/2014/main" id="{5DE650F2-8BE5-44C2-B377-C5ADD9B7C12B}"/>
            </a:ext>
          </a:extLst>
        </xdr:cNvPr>
        <xdr:cNvCxnSpPr/>
      </xdr:nvCxnSpPr>
      <xdr:spPr>
        <a:xfrm flipV="1">
          <a:off x="16431260" y="9962997"/>
          <a:ext cx="78232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a:extLst>
            <a:ext uri="{FF2B5EF4-FFF2-40B4-BE49-F238E27FC236}">
              <a16:creationId xmlns:a16="http://schemas.microsoft.com/office/drawing/2014/main" id="{8453E8F9-1356-4D25-8B6E-771B966071ED}"/>
            </a:ext>
          </a:extLst>
        </xdr:cNvPr>
        <xdr:cNvSpPr txBox="1"/>
      </xdr:nvSpPr>
      <xdr:spPr>
        <a:xfrm>
          <a:off x="18561127" y="1032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127423</xdr:rowOff>
    </xdr:from>
    <xdr:ext cx="469744" cy="259045"/>
    <xdr:sp macro="" textlink="">
      <xdr:nvSpPr>
        <xdr:cNvPr id="621" name="n_2aveValue【学校施設】&#10;一人当たり面積">
          <a:extLst>
            <a:ext uri="{FF2B5EF4-FFF2-40B4-BE49-F238E27FC236}">
              <a16:creationId xmlns:a16="http://schemas.microsoft.com/office/drawing/2014/main" id="{11626233-F052-4220-AE19-E65EE08A65AA}"/>
            </a:ext>
          </a:extLst>
        </xdr:cNvPr>
        <xdr:cNvSpPr txBox="1"/>
      </xdr:nvSpPr>
      <xdr:spPr>
        <a:xfrm>
          <a:off x="17776267" y="1018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144340</xdr:rowOff>
    </xdr:from>
    <xdr:ext cx="469744" cy="259045"/>
    <xdr:sp macro="" textlink="">
      <xdr:nvSpPr>
        <xdr:cNvPr id="622" name="n_3aveValue【学校施設】&#10;一人当たり面積">
          <a:extLst>
            <a:ext uri="{FF2B5EF4-FFF2-40B4-BE49-F238E27FC236}">
              <a16:creationId xmlns:a16="http://schemas.microsoft.com/office/drawing/2014/main" id="{E43995D1-5933-4B34-A1C5-F93AA5D268AD}"/>
            </a:ext>
          </a:extLst>
        </xdr:cNvPr>
        <xdr:cNvSpPr txBox="1"/>
      </xdr:nvSpPr>
      <xdr:spPr>
        <a:xfrm>
          <a:off x="17001567" y="102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151198</xdr:rowOff>
    </xdr:from>
    <xdr:ext cx="469744" cy="259045"/>
    <xdr:sp macro="" textlink="">
      <xdr:nvSpPr>
        <xdr:cNvPr id="623" name="n_4aveValue【学校施設】&#10;一人当たり面積">
          <a:extLst>
            <a:ext uri="{FF2B5EF4-FFF2-40B4-BE49-F238E27FC236}">
              <a16:creationId xmlns:a16="http://schemas.microsoft.com/office/drawing/2014/main" id="{90E5651F-48F0-4618-B56E-5E2EC4C42E75}"/>
            </a:ext>
          </a:extLst>
        </xdr:cNvPr>
        <xdr:cNvSpPr txBox="1"/>
      </xdr:nvSpPr>
      <xdr:spPr>
        <a:xfrm>
          <a:off x="16226867" y="102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106646</xdr:rowOff>
    </xdr:from>
    <xdr:ext cx="469744" cy="259045"/>
    <xdr:sp macro="" textlink="">
      <xdr:nvSpPr>
        <xdr:cNvPr id="624" name="n_1mainValue【学校施設】&#10;一人当たり面積">
          <a:extLst>
            <a:ext uri="{FF2B5EF4-FFF2-40B4-BE49-F238E27FC236}">
              <a16:creationId xmlns:a16="http://schemas.microsoft.com/office/drawing/2014/main" id="{D72D296A-76EA-448B-9F44-A54BED5C0E5C}"/>
            </a:ext>
          </a:extLst>
        </xdr:cNvPr>
        <xdr:cNvSpPr txBox="1"/>
      </xdr:nvSpPr>
      <xdr:spPr>
        <a:xfrm>
          <a:off x="18561127" y="96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124020</xdr:rowOff>
    </xdr:from>
    <xdr:ext cx="469744" cy="259045"/>
    <xdr:sp macro="" textlink="">
      <xdr:nvSpPr>
        <xdr:cNvPr id="625" name="n_2mainValue【学校施設】&#10;一人当たり面積">
          <a:extLst>
            <a:ext uri="{FF2B5EF4-FFF2-40B4-BE49-F238E27FC236}">
              <a16:creationId xmlns:a16="http://schemas.microsoft.com/office/drawing/2014/main" id="{E172EF5F-2314-4FF8-81E7-9390AFDA93C7}"/>
            </a:ext>
          </a:extLst>
        </xdr:cNvPr>
        <xdr:cNvSpPr txBox="1"/>
      </xdr:nvSpPr>
      <xdr:spPr>
        <a:xfrm>
          <a:off x="17776267" y="967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139564</xdr:rowOff>
    </xdr:from>
    <xdr:ext cx="469744" cy="259045"/>
    <xdr:sp macro="" textlink="">
      <xdr:nvSpPr>
        <xdr:cNvPr id="626" name="n_3mainValue【学校施設】&#10;一人当たり面積">
          <a:extLst>
            <a:ext uri="{FF2B5EF4-FFF2-40B4-BE49-F238E27FC236}">
              <a16:creationId xmlns:a16="http://schemas.microsoft.com/office/drawing/2014/main" id="{0F217C46-93B5-4A71-8C92-559EB55D1E3F}"/>
            </a:ext>
          </a:extLst>
        </xdr:cNvPr>
        <xdr:cNvSpPr txBox="1"/>
      </xdr:nvSpPr>
      <xdr:spPr>
        <a:xfrm>
          <a:off x="17001567" y="96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147794</xdr:rowOff>
    </xdr:from>
    <xdr:ext cx="469744" cy="259045"/>
    <xdr:sp macro="" textlink="">
      <xdr:nvSpPr>
        <xdr:cNvPr id="627" name="n_4mainValue【学校施設】&#10;一人当たり面積">
          <a:extLst>
            <a:ext uri="{FF2B5EF4-FFF2-40B4-BE49-F238E27FC236}">
              <a16:creationId xmlns:a16="http://schemas.microsoft.com/office/drawing/2014/main" id="{0786F09D-628C-46E7-B758-717D8E16696E}"/>
            </a:ext>
          </a:extLst>
        </xdr:cNvPr>
        <xdr:cNvSpPr txBox="1"/>
      </xdr:nvSpPr>
      <xdr:spPr>
        <a:xfrm>
          <a:off x="16226867" y="97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E83B1A9F-A156-458D-A3A4-E27AEB64810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498BFED5-0C69-4774-83E3-ED8D983F539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ADF49698-EAB1-4B79-8C8F-017E830AFAE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5CB6E253-7831-4EAF-9C18-DCFFF73BF6E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34940ABB-C6A0-4B3F-B513-186CD05E3F3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8363E0B8-7895-4334-8089-96EC9CA4E8B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4DA74BD4-69F4-4673-AAA1-9FAFEB8B42E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1C7A0F18-513B-458E-B943-8212B5EA85E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4CE5F4F-5AF4-43FD-AE9F-BA8F33269AB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F645CEBC-86FA-4CE2-B269-A68F69708AC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3BA035B9-A72C-4DB0-85D0-6F882CE3571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58B7E318-4557-4501-BC4A-45B50B958F89}"/>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4E76BE2A-0E3A-4FCC-8F03-0975A4A347C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91DDCF4B-7B19-4F03-8B60-09B6CACBB81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8BFAD0F2-0321-4731-8DB8-F130401D17B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B56F4AFF-2D4A-4713-B257-6C50BA4E99C2}"/>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D4918B3B-FA84-40D7-A1EF-662173F20E58}"/>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940E79B5-1BFD-4690-B419-58B2E2E47A79}"/>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9B7A196C-FDFC-433A-BD6D-42CCBC51A1D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D907303A-758D-4549-8C12-4BF47D7D768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ABB39A28-3989-4FC1-8AD6-33ECA26A5A2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4C440B63-F09E-4501-8008-E311EBA8605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6FD55296-1080-481A-9BD6-6B44A425F35E}"/>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9E8EBA0C-2E4B-429F-8CDF-14C2764EB72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BE3A7706-74DB-423E-81E8-CBA936C9DD6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6FF9628F-CFE6-4530-A2B3-F2CEB9F0647E}"/>
            </a:ext>
          </a:extLst>
        </xdr:cNvPr>
        <xdr:cNvCxnSpPr/>
      </xdr:nvCxnSpPr>
      <xdr:spPr>
        <a:xfrm flipV="1">
          <a:off x="14375764"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75F716C4-2A8A-496D-8491-89811FAC738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3D18AEF2-F274-4D4B-AE27-5A64C6E65F16}"/>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8F9DD58D-35E4-418A-9DB5-36AE0F44D38B}"/>
            </a:ext>
          </a:extLst>
        </xdr:cNvPr>
        <xdr:cNvSpPr txBox="1"/>
      </xdr:nvSpPr>
      <xdr:spPr>
        <a:xfrm>
          <a:off x="1441450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B2275B21-E264-4C7E-9999-0758DB80E744}"/>
            </a:ext>
          </a:extLst>
        </xdr:cNvPr>
        <xdr:cNvCxnSpPr/>
      </xdr:nvCxnSpPr>
      <xdr:spPr>
        <a:xfrm>
          <a:off x="1428750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658" name="【児童館】&#10;有形固定資産減価償却率平均値テキスト">
          <a:extLst>
            <a:ext uri="{FF2B5EF4-FFF2-40B4-BE49-F238E27FC236}">
              <a16:creationId xmlns:a16="http://schemas.microsoft.com/office/drawing/2014/main" id="{A72797F5-256C-4F7A-8002-AC37B01F25C1}"/>
            </a:ext>
          </a:extLst>
        </xdr:cNvPr>
        <xdr:cNvSpPr txBox="1"/>
      </xdr:nvSpPr>
      <xdr:spPr>
        <a:xfrm>
          <a:off x="14414500" y="13770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36B0E3DD-5289-488A-B7C9-16000D097E0E}"/>
            </a:ext>
          </a:extLst>
        </xdr:cNvPr>
        <xdr:cNvSpPr/>
      </xdr:nvSpPr>
      <xdr:spPr>
        <a:xfrm>
          <a:off x="14325600" y="1379256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48A6D016-369B-4FFA-A5B0-C4BF9B29A675}"/>
            </a:ext>
          </a:extLst>
        </xdr:cNvPr>
        <xdr:cNvSpPr/>
      </xdr:nvSpPr>
      <xdr:spPr>
        <a:xfrm>
          <a:off x="1357884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61" name="フローチャート: 判断 660">
          <a:extLst>
            <a:ext uri="{FF2B5EF4-FFF2-40B4-BE49-F238E27FC236}">
              <a16:creationId xmlns:a16="http://schemas.microsoft.com/office/drawing/2014/main" id="{CBF40D7D-6B11-4AD6-88A0-93872E7B74FE}"/>
            </a:ext>
          </a:extLst>
        </xdr:cNvPr>
        <xdr:cNvSpPr/>
      </xdr:nvSpPr>
      <xdr:spPr>
        <a:xfrm>
          <a:off x="128041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62" name="フローチャート: 判断 661">
          <a:extLst>
            <a:ext uri="{FF2B5EF4-FFF2-40B4-BE49-F238E27FC236}">
              <a16:creationId xmlns:a16="http://schemas.microsoft.com/office/drawing/2014/main" id="{46C4F310-A2B2-49F5-8FBE-1464C5B440A2}"/>
            </a:ext>
          </a:extLst>
        </xdr:cNvPr>
        <xdr:cNvSpPr/>
      </xdr:nvSpPr>
      <xdr:spPr>
        <a:xfrm>
          <a:off x="12029440" y="137843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3" name="フローチャート: 判断 662">
          <a:extLst>
            <a:ext uri="{FF2B5EF4-FFF2-40B4-BE49-F238E27FC236}">
              <a16:creationId xmlns:a16="http://schemas.microsoft.com/office/drawing/2014/main" id="{DFEF0773-66DE-4CAF-85FC-DBA2877A0D29}"/>
            </a:ext>
          </a:extLst>
        </xdr:cNvPr>
        <xdr:cNvSpPr/>
      </xdr:nvSpPr>
      <xdr:spPr>
        <a:xfrm>
          <a:off x="1123188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A3C6451-5AEE-4518-B5D4-15CCBE541FB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7568EC6-03AF-41FE-8C95-EDF32063399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9F55480-E4EE-4787-90C3-4D4356B22D5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C509A8D4-B0DC-4683-B1EE-0502117E388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57E5334B-5BB6-49D1-AE5F-1FEE5ADCB75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669" name="楕円 668">
          <a:extLst>
            <a:ext uri="{FF2B5EF4-FFF2-40B4-BE49-F238E27FC236}">
              <a16:creationId xmlns:a16="http://schemas.microsoft.com/office/drawing/2014/main" id="{2FEC84A6-7933-4D44-A0DB-11C724AF65EE}"/>
            </a:ext>
          </a:extLst>
        </xdr:cNvPr>
        <xdr:cNvSpPr/>
      </xdr:nvSpPr>
      <xdr:spPr>
        <a:xfrm>
          <a:off x="14325600" y="136918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135907</xdr:rowOff>
    </xdr:from>
    <xdr:ext cx="405111" cy="259045"/>
    <xdr:sp macro="" textlink="">
      <xdr:nvSpPr>
        <xdr:cNvPr id="670" name="【児童館】&#10;有形固定資産減価償却率該当値テキスト">
          <a:extLst>
            <a:ext uri="{FF2B5EF4-FFF2-40B4-BE49-F238E27FC236}">
              <a16:creationId xmlns:a16="http://schemas.microsoft.com/office/drawing/2014/main" id="{988615E4-E003-48FC-829D-5E077BD0AF90}"/>
            </a:ext>
          </a:extLst>
        </xdr:cNvPr>
        <xdr:cNvSpPr txBox="1"/>
      </xdr:nvSpPr>
      <xdr:spPr>
        <a:xfrm>
          <a:off x="14414500"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36286</xdr:rowOff>
    </xdr:from>
    <xdr:to>
      <xdr:col>81</xdr:col>
      <xdr:colOff>101600</xdr:colOff>
      <xdr:row>81</xdr:row>
      <xdr:rowOff>137886</xdr:rowOff>
    </xdr:to>
    <xdr:sp macro="" textlink="">
      <xdr:nvSpPr>
        <xdr:cNvPr id="671" name="楕円 670">
          <a:extLst>
            <a:ext uri="{FF2B5EF4-FFF2-40B4-BE49-F238E27FC236}">
              <a16:creationId xmlns:a16="http://schemas.microsoft.com/office/drawing/2014/main" id="{554CFB5B-ECB5-42DE-9E71-A15328DB571C}"/>
            </a:ext>
          </a:extLst>
        </xdr:cNvPr>
        <xdr:cNvSpPr/>
      </xdr:nvSpPr>
      <xdr:spPr>
        <a:xfrm>
          <a:off x="1357884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87086</xdr:rowOff>
    </xdr:from>
    <xdr:to>
      <xdr:col>85</xdr:col>
      <xdr:colOff>127000</xdr:colOff>
      <xdr:row>81</xdr:row>
      <xdr:rowOff>163830</xdr:rowOff>
    </xdr:to>
    <xdr:cxnSp macro="">
      <xdr:nvCxnSpPr>
        <xdr:cNvPr id="672" name="直線コネクタ 671">
          <a:extLst>
            <a:ext uri="{FF2B5EF4-FFF2-40B4-BE49-F238E27FC236}">
              <a16:creationId xmlns:a16="http://schemas.microsoft.com/office/drawing/2014/main" id="{46F0CD5F-B968-4FB4-A65F-4ACC020E05F2}"/>
            </a:ext>
          </a:extLst>
        </xdr:cNvPr>
        <xdr:cNvCxnSpPr/>
      </xdr:nvCxnSpPr>
      <xdr:spPr>
        <a:xfrm>
          <a:off x="13629640" y="13665926"/>
          <a:ext cx="74676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132624</xdr:rowOff>
    </xdr:from>
    <xdr:to>
      <xdr:col>76</xdr:col>
      <xdr:colOff>165100</xdr:colOff>
      <xdr:row>81</xdr:row>
      <xdr:rowOff>62774</xdr:rowOff>
    </xdr:to>
    <xdr:sp macro="" textlink="">
      <xdr:nvSpPr>
        <xdr:cNvPr id="673" name="楕円 672">
          <a:extLst>
            <a:ext uri="{FF2B5EF4-FFF2-40B4-BE49-F238E27FC236}">
              <a16:creationId xmlns:a16="http://schemas.microsoft.com/office/drawing/2014/main" id="{E6E8DF12-EFF0-4668-90DC-20BA4F42EF52}"/>
            </a:ext>
          </a:extLst>
        </xdr:cNvPr>
        <xdr:cNvSpPr/>
      </xdr:nvSpPr>
      <xdr:spPr>
        <a:xfrm>
          <a:off x="12804140" y="13543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11974</xdr:rowOff>
    </xdr:from>
    <xdr:to>
      <xdr:col>81</xdr:col>
      <xdr:colOff>50800</xdr:colOff>
      <xdr:row>81</xdr:row>
      <xdr:rowOff>87086</xdr:rowOff>
    </xdr:to>
    <xdr:cxnSp macro="">
      <xdr:nvCxnSpPr>
        <xdr:cNvPr id="674" name="直線コネクタ 673">
          <a:extLst>
            <a:ext uri="{FF2B5EF4-FFF2-40B4-BE49-F238E27FC236}">
              <a16:creationId xmlns:a16="http://schemas.microsoft.com/office/drawing/2014/main" id="{D5388473-4AA3-4F89-B064-EDB159DB0B3A}"/>
            </a:ext>
          </a:extLst>
        </xdr:cNvPr>
        <xdr:cNvCxnSpPr/>
      </xdr:nvCxnSpPr>
      <xdr:spPr>
        <a:xfrm>
          <a:off x="12854940" y="13590814"/>
          <a:ext cx="7747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55880</xdr:rowOff>
    </xdr:from>
    <xdr:to>
      <xdr:col>72</xdr:col>
      <xdr:colOff>38100</xdr:colOff>
      <xdr:row>80</xdr:row>
      <xdr:rowOff>157480</xdr:rowOff>
    </xdr:to>
    <xdr:sp macro="" textlink="">
      <xdr:nvSpPr>
        <xdr:cNvPr id="675" name="楕円 674">
          <a:extLst>
            <a:ext uri="{FF2B5EF4-FFF2-40B4-BE49-F238E27FC236}">
              <a16:creationId xmlns:a16="http://schemas.microsoft.com/office/drawing/2014/main" id="{00168C74-BA46-48FE-B074-85DDB914390D}"/>
            </a:ext>
          </a:extLst>
        </xdr:cNvPr>
        <xdr:cNvSpPr/>
      </xdr:nvSpPr>
      <xdr:spPr>
        <a:xfrm>
          <a:off x="12029440" y="13467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106680</xdr:rowOff>
    </xdr:from>
    <xdr:to>
      <xdr:col>76</xdr:col>
      <xdr:colOff>114300</xdr:colOff>
      <xdr:row>81</xdr:row>
      <xdr:rowOff>11974</xdr:rowOff>
    </xdr:to>
    <xdr:cxnSp macro="">
      <xdr:nvCxnSpPr>
        <xdr:cNvPr id="676" name="直線コネクタ 675">
          <a:extLst>
            <a:ext uri="{FF2B5EF4-FFF2-40B4-BE49-F238E27FC236}">
              <a16:creationId xmlns:a16="http://schemas.microsoft.com/office/drawing/2014/main" id="{5F48B2BC-9FC4-4AF1-894D-529A6C240B30}"/>
            </a:ext>
          </a:extLst>
        </xdr:cNvPr>
        <xdr:cNvCxnSpPr/>
      </xdr:nvCxnSpPr>
      <xdr:spPr>
        <a:xfrm>
          <a:off x="12072620" y="13517880"/>
          <a:ext cx="78232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150586</xdr:rowOff>
    </xdr:from>
    <xdr:to>
      <xdr:col>67</xdr:col>
      <xdr:colOff>101600</xdr:colOff>
      <xdr:row>80</xdr:row>
      <xdr:rowOff>80736</xdr:rowOff>
    </xdr:to>
    <xdr:sp macro="" textlink="">
      <xdr:nvSpPr>
        <xdr:cNvPr id="677" name="楕円 676">
          <a:extLst>
            <a:ext uri="{FF2B5EF4-FFF2-40B4-BE49-F238E27FC236}">
              <a16:creationId xmlns:a16="http://schemas.microsoft.com/office/drawing/2014/main" id="{4E3B2496-EC07-4304-A1F5-BF9483C82370}"/>
            </a:ext>
          </a:extLst>
        </xdr:cNvPr>
        <xdr:cNvSpPr/>
      </xdr:nvSpPr>
      <xdr:spPr>
        <a:xfrm>
          <a:off x="11231880" y="13394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29936</xdr:rowOff>
    </xdr:from>
    <xdr:to>
      <xdr:col>71</xdr:col>
      <xdr:colOff>177800</xdr:colOff>
      <xdr:row>80</xdr:row>
      <xdr:rowOff>106680</xdr:rowOff>
    </xdr:to>
    <xdr:cxnSp macro="">
      <xdr:nvCxnSpPr>
        <xdr:cNvPr id="678" name="直線コネクタ 677">
          <a:extLst>
            <a:ext uri="{FF2B5EF4-FFF2-40B4-BE49-F238E27FC236}">
              <a16:creationId xmlns:a16="http://schemas.microsoft.com/office/drawing/2014/main" id="{569042D2-CAAA-482A-ABD1-ACB9EE8BA31E}"/>
            </a:ext>
          </a:extLst>
        </xdr:cNvPr>
        <xdr:cNvCxnSpPr/>
      </xdr:nvCxnSpPr>
      <xdr:spPr>
        <a:xfrm>
          <a:off x="11282680" y="13441136"/>
          <a:ext cx="78994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99621</xdr:rowOff>
    </xdr:from>
    <xdr:ext cx="405111" cy="259045"/>
    <xdr:sp macro="" textlink="">
      <xdr:nvSpPr>
        <xdr:cNvPr id="679" name="n_1aveValue【児童館】&#10;有形固定資産減価償却率">
          <a:extLst>
            <a:ext uri="{FF2B5EF4-FFF2-40B4-BE49-F238E27FC236}">
              <a16:creationId xmlns:a16="http://schemas.microsoft.com/office/drawing/2014/main" id="{A4B0D31C-8221-4E27-B450-EE0A764E0CE9}"/>
            </a:ext>
          </a:extLst>
        </xdr:cNvPr>
        <xdr:cNvSpPr txBox="1"/>
      </xdr:nvSpPr>
      <xdr:spPr>
        <a:xfrm>
          <a:off x="13437244" y="1384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680" name="n_2aveValue【児童館】&#10;有形固定資産減価償却率">
          <a:extLst>
            <a:ext uri="{FF2B5EF4-FFF2-40B4-BE49-F238E27FC236}">
              <a16:creationId xmlns:a16="http://schemas.microsoft.com/office/drawing/2014/main" id="{4BC7DA5E-0D3B-4D6D-B336-2DC43E10C5C9}"/>
            </a:ext>
          </a:extLst>
        </xdr:cNvPr>
        <xdr:cNvSpPr txBox="1"/>
      </xdr:nvSpPr>
      <xdr:spPr>
        <a:xfrm>
          <a:off x="12675244" y="1391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681" name="n_3aveValue【児童館】&#10;有形固定資産減価償却率">
          <a:extLst>
            <a:ext uri="{FF2B5EF4-FFF2-40B4-BE49-F238E27FC236}">
              <a16:creationId xmlns:a16="http://schemas.microsoft.com/office/drawing/2014/main" id="{B7A7A3E9-12BE-467A-8C0E-CACBCD3162FC}"/>
            </a:ext>
          </a:extLst>
        </xdr:cNvPr>
        <xdr:cNvSpPr txBox="1"/>
      </xdr:nvSpPr>
      <xdr:spPr>
        <a:xfrm>
          <a:off x="11900544" y="138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82" name="n_4aveValue【児童館】&#10;有形固定資産減価償却率">
          <a:extLst>
            <a:ext uri="{FF2B5EF4-FFF2-40B4-BE49-F238E27FC236}">
              <a16:creationId xmlns:a16="http://schemas.microsoft.com/office/drawing/2014/main" id="{2C6ACB9E-1281-47E9-90A2-DA279F85F15F}"/>
            </a:ext>
          </a:extLst>
        </xdr:cNvPr>
        <xdr:cNvSpPr txBox="1"/>
      </xdr:nvSpPr>
      <xdr:spPr>
        <a:xfrm>
          <a:off x="11102984"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154413</xdr:rowOff>
    </xdr:from>
    <xdr:ext cx="405111" cy="259045"/>
    <xdr:sp macro="" textlink="">
      <xdr:nvSpPr>
        <xdr:cNvPr id="683" name="n_1mainValue【児童館】&#10;有形固定資産減価償却率">
          <a:extLst>
            <a:ext uri="{FF2B5EF4-FFF2-40B4-BE49-F238E27FC236}">
              <a16:creationId xmlns:a16="http://schemas.microsoft.com/office/drawing/2014/main" id="{6166EA08-E336-4CD7-8375-ADB3F773D5B9}"/>
            </a:ext>
          </a:extLst>
        </xdr:cNvPr>
        <xdr:cNvSpPr txBox="1"/>
      </xdr:nvSpPr>
      <xdr:spPr>
        <a:xfrm>
          <a:off x="13437244" y="133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79301</xdr:rowOff>
    </xdr:from>
    <xdr:ext cx="405111" cy="259045"/>
    <xdr:sp macro="" textlink="">
      <xdr:nvSpPr>
        <xdr:cNvPr id="684" name="n_2mainValue【児童館】&#10;有形固定資産減価償却率">
          <a:extLst>
            <a:ext uri="{FF2B5EF4-FFF2-40B4-BE49-F238E27FC236}">
              <a16:creationId xmlns:a16="http://schemas.microsoft.com/office/drawing/2014/main" id="{958D4978-2E8F-4C25-B268-C396DCEB1958}"/>
            </a:ext>
          </a:extLst>
        </xdr:cNvPr>
        <xdr:cNvSpPr txBox="1"/>
      </xdr:nvSpPr>
      <xdr:spPr>
        <a:xfrm>
          <a:off x="12675244" y="1332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2557</xdr:rowOff>
    </xdr:from>
    <xdr:ext cx="405111" cy="259045"/>
    <xdr:sp macro="" textlink="">
      <xdr:nvSpPr>
        <xdr:cNvPr id="685" name="n_3mainValue【児童館】&#10;有形固定資産減価償却率">
          <a:extLst>
            <a:ext uri="{FF2B5EF4-FFF2-40B4-BE49-F238E27FC236}">
              <a16:creationId xmlns:a16="http://schemas.microsoft.com/office/drawing/2014/main" id="{215FE0ED-11D9-4D5C-ABB2-5DA53C18AF4C}"/>
            </a:ext>
          </a:extLst>
        </xdr:cNvPr>
        <xdr:cNvSpPr txBox="1"/>
      </xdr:nvSpPr>
      <xdr:spPr>
        <a:xfrm>
          <a:off x="1190054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97263</xdr:rowOff>
    </xdr:from>
    <xdr:ext cx="405111" cy="259045"/>
    <xdr:sp macro="" textlink="">
      <xdr:nvSpPr>
        <xdr:cNvPr id="686" name="n_4mainValue【児童館】&#10;有形固定資産減価償却率">
          <a:extLst>
            <a:ext uri="{FF2B5EF4-FFF2-40B4-BE49-F238E27FC236}">
              <a16:creationId xmlns:a16="http://schemas.microsoft.com/office/drawing/2014/main" id="{A507D475-C9FC-4A24-94FA-2C9DE6F89F13}"/>
            </a:ext>
          </a:extLst>
        </xdr:cNvPr>
        <xdr:cNvSpPr txBox="1"/>
      </xdr:nvSpPr>
      <xdr:spPr>
        <a:xfrm>
          <a:off x="11102984" y="131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6225AE46-2569-4AA4-9E6B-E76596D540D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CA130C5-1DBA-4CA2-9EE4-B9A8A1B29B4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47435D34-ADD0-4371-A55E-40BB679A93C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2D6DEAD6-71BC-446E-AC53-B45D6140583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55AD0482-D633-4FDF-AE79-F1C2D990943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9D5203B0-AD84-479B-A57F-4BEF930CEAF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4AAD2B74-A854-4809-BCEF-00CE4DF1E49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52339AD1-A3B8-4B63-A82D-84D8066D8E2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579BA5DB-28CD-495E-B1EE-E1AB857D9FF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BCEF172E-6D1D-49EF-8CE6-36479EB892F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547CB48C-D820-4922-B324-3BD01A14BD62}"/>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CA1A64D0-B120-4E16-B719-10917C6B3CC1}"/>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90001EA2-CADC-40F7-9F75-6913D5433CB8}"/>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9AF8470F-9354-4FDF-9C47-EE0E16324995}"/>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90FDC841-9B8D-49D4-8340-FA4B6002AE2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2E71E14F-5DE8-4924-A03C-61D26DEDCCE4}"/>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EB002A22-C9C4-46F4-AD30-023D1194A4F9}"/>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E8423A9C-D7A3-48B6-B6AA-59AF05F15518}"/>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77D28296-91E3-4447-AB06-611E3465620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9F99C2B4-E47A-4238-ACF1-DF0AC33A0A6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C8EA3D3C-6C24-4A2F-9FBF-53CF8463DF2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604B1C82-717D-4B0B-A555-FE81F8AE92BA}"/>
            </a:ext>
          </a:extLst>
        </xdr:cNvPr>
        <xdr:cNvCxnSpPr/>
      </xdr:nvCxnSpPr>
      <xdr:spPr>
        <a:xfrm flipV="1">
          <a:off x="19509104" y="13288518"/>
          <a:ext cx="0" cy="1143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9F97740F-7966-4A01-AD3C-E28C7A50A446}"/>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A1151F86-2127-41B8-BA62-5C9A10EFAD71}"/>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8C4DF1C4-A0C9-4675-BF8A-0925EB9484F9}"/>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5629ACCB-37A2-43C7-AB10-8F174537BF58}"/>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713" name="【児童館】&#10;一人当たり面積平均値テキスト">
          <a:extLst>
            <a:ext uri="{FF2B5EF4-FFF2-40B4-BE49-F238E27FC236}">
              <a16:creationId xmlns:a16="http://schemas.microsoft.com/office/drawing/2014/main" id="{A7EFF8FF-CE0C-42D2-B939-BF24F25C29FF}"/>
            </a:ext>
          </a:extLst>
        </xdr:cNvPr>
        <xdr:cNvSpPr txBox="1"/>
      </xdr:nvSpPr>
      <xdr:spPr>
        <a:xfrm>
          <a:off x="19547840" y="1410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51143141-42F7-47DF-8FBB-98FC2CBF1211}"/>
            </a:ext>
          </a:extLst>
        </xdr:cNvPr>
        <xdr:cNvSpPr/>
      </xdr:nvSpPr>
      <xdr:spPr>
        <a:xfrm>
          <a:off x="1945894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690EC322-9F2C-478C-9B81-B4BCA767820D}"/>
            </a:ext>
          </a:extLst>
        </xdr:cNvPr>
        <xdr:cNvSpPr/>
      </xdr:nvSpPr>
      <xdr:spPr>
        <a:xfrm>
          <a:off x="1873504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17018</xdr:rowOff>
    </xdr:from>
    <xdr:to>
      <xdr:col>107</xdr:col>
      <xdr:colOff>101600</xdr:colOff>
      <xdr:row>85</xdr:row>
      <xdr:rowOff>118618</xdr:rowOff>
    </xdr:to>
    <xdr:sp macro="" textlink="">
      <xdr:nvSpPr>
        <xdr:cNvPr id="716" name="フローチャート: 判断 715">
          <a:extLst>
            <a:ext uri="{FF2B5EF4-FFF2-40B4-BE49-F238E27FC236}">
              <a16:creationId xmlns:a16="http://schemas.microsoft.com/office/drawing/2014/main" id="{1520B977-CE98-4302-AA16-A9453650A4DF}"/>
            </a:ext>
          </a:extLst>
        </xdr:cNvPr>
        <xdr:cNvSpPr/>
      </xdr:nvSpPr>
      <xdr:spPr>
        <a:xfrm>
          <a:off x="17937480" y="1426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717" name="フローチャート: 判断 716">
          <a:extLst>
            <a:ext uri="{FF2B5EF4-FFF2-40B4-BE49-F238E27FC236}">
              <a16:creationId xmlns:a16="http://schemas.microsoft.com/office/drawing/2014/main" id="{E99CAB9B-A37A-47B3-8C0D-657C6D463D54}"/>
            </a:ext>
          </a:extLst>
        </xdr:cNvPr>
        <xdr:cNvSpPr/>
      </xdr:nvSpPr>
      <xdr:spPr>
        <a:xfrm>
          <a:off x="17162780" y="1426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8" name="フローチャート: 判断 717">
          <a:extLst>
            <a:ext uri="{FF2B5EF4-FFF2-40B4-BE49-F238E27FC236}">
              <a16:creationId xmlns:a16="http://schemas.microsoft.com/office/drawing/2014/main" id="{5339E8E2-AF81-49A4-8FBE-1EDDFA6DF1D8}"/>
            </a:ext>
          </a:extLst>
        </xdr:cNvPr>
        <xdr:cNvSpPr/>
      </xdr:nvSpPr>
      <xdr:spPr>
        <a:xfrm>
          <a:off x="16388080" y="14270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B19628F-DBE0-4CC3-80C9-600D61F591C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D117C0B-441F-4FDD-ACD6-0EF7A4CD722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4FC2AF5-AB1F-464F-B30F-956536DB102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7E17972-6718-4E31-A1D7-869D5714523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059F3ED-16AF-4F18-B9C6-E19818365DC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24" name="楕円 723">
          <a:extLst>
            <a:ext uri="{FF2B5EF4-FFF2-40B4-BE49-F238E27FC236}">
              <a16:creationId xmlns:a16="http://schemas.microsoft.com/office/drawing/2014/main" id="{C4484DF7-A02D-47D9-8F52-01760F34A2F8}"/>
            </a:ext>
          </a:extLst>
        </xdr:cNvPr>
        <xdr:cNvSpPr/>
      </xdr:nvSpPr>
      <xdr:spPr>
        <a:xfrm>
          <a:off x="19458940" y="1437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25" name="【児童館】&#10;一人当たり面積該当値テキスト">
          <a:extLst>
            <a:ext uri="{FF2B5EF4-FFF2-40B4-BE49-F238E27FC236}">
              <a16:creationId xmlns:a16="http://schemas.microsoft.com/office/drawing/2014/main" id="{A7060639-F802-40B2-9AB8-6C7E3739AD2F}"/>
            </a:ext>
          </a:extLst>
        </xdr:cNvPr>
        <xdr:cNvSpPr txBox="1"/>
      </xdr:nvSpPr>
      <xdr:spPr>
        <a:xfrm>
          <a:off x="19547840" y="1429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26" name="楕円 725">
          <a:extLst>
            <a:ext uri="{FF2B5EF4-FFF2-40B4-BE49-F238E27FC236}">
              <a16:creationId xmlns:a16="http://schemas.microsoft.com/office/drawing/2014/main" id="{4C55A930-2A35-490B-BF0F-B0FA6FCED09A}"/>
            </a:ext>
          </a:extLst>
        </xdr:cNvPr>
        <xdr:cNvSpPr/>
      </xdr:nvSpPr>
      <xdr:spPr>
        <a:xfrm>
          <a:off x="18735040" y="14376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727" name="直線コネクタ 726">
          <a:extLst>
            <a:ext uri="{FF2B5EF4-FFF2-40B4-BE49-F238E27FC236}">
              <a16:creationId xmlns:a16="http://schemas.microsoft.com/office/drawing/2014/main" id="{C48C8A06-9BAC-47ED-9A82-4838A01EF863}"/>
            </a:ext>
          </a:extLst>
        </xdr:cNvPr>
        <xdr:cNvCxnSpPr/>
      </xdr:nvCxnSpPr>
      <xdr:spPr>
        <a:xfrm>
          <a:off x="18778220" y="1442313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28" name="楕円 727">
          <a:extLst>
            <a:ext uri="{FF2B5EF4-FFF2-40B4-BE49-F238E27FC236}">
              <a16:creationId xmlns:a16="http://schemas.microsoft.com/office/drawing/2014/main" id="{3F60DB39-14AF-4C10-8899-D16CA3CB3D37}"/>
            </a:ext>
          </a:extLst>
        </xdr:cNvPr>
        <xdr:cNvSpPr/>
      </xdr:nvSpPr>
      <xdr:spPr>
        <a:xfrm>
          <a:off x="17937480" y="1437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729" name="直線コネクタ 728">
          <a:extLst>
            <a:ext uri="{FF2B5EF4-FFF2-40B4-BE49-F238E27FC236}">
              <a16:creationId xmlns:a16="http://schemas.microsoft.com/office/drawing/2014/main" id="{064F0294-955E-475E-8079-6111267F204C}"/>
            </a:ext>
          </a:extLst>
        </xdr:cNvPr>
        <xdr:cNvCxnSpPr/>
      </xdr:nvCxnSpPr>
      <xdr:spPr>
        <a:xfrm>
          <a:off x="17988280" y="1442313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30" name="楕円 729">
          <a:extLst>
            <a:ext uri="{FF2B5EF4-FFF2-40B4-BE49-F238E27FC236}">
              <a16:creationId xmlns:a16="http://schemas.microsoft.com/office/drawing/2014/main" id="{4F9CF80C-A37E-4FF7-A1AA-6D17540CA613}"/>
            </a:ext>
          </a:extLst>
        </xdr:cNvPr>
        <xdr:cNvSpPr/>
      </xdr:nvSpPr>
      <xdr:spPr>
        <a:xfrm>
          <a:off x="17162780" y="1437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731" name="直線コネクタ 730">
          <a:extLst>
            <a:ext uri="{FF2B5EF4-FFF2-40B4-BE49-F238E27FC236}">
              <a16:creationId xmlns:a16="http://schemas.microsoft.com/office/drawing/2014/main" id="{D1A24E18-B51C-44EE-A42E-9276EB24FC4D}"/>
            </a:ext>
          </a:extLst>
        </xdr:cNvPr>
        <xdr:cNvCxnSpPr/>
      </xdr:nvCxnSpPr>
      <xdr:spPr>
        <a:xfrm>
          <a:off x="17213580" y="1442313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732" name="楕円 731">
          <a:extLst>
            <a:ext uri="{FF2B5EF4-FFF2-40B4-BE49-F238E27FC236}">
              <a16:creationId xmlns:a16="http://schemas.microsoft.com/office/drawing/2014/main" id="{D048F1A2-7BE7-4FF5-9BA0-28DF2BF5FBC3}"/>
            </a:ext>
          </a:extLst>
        </xdr:cNvPr>
        <xdr:cNvSpPr/>
      </xdr:nvSpPr>
      <xdr:spPr>
        <a:xfrm>
          <a:off x="16388080" y="14376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733" name="直線コネクタ 732">
          <a:extLst>
            <a:ext uri="{FF2B5EF4-FFF2-40B4-BE49-F238E27FC236}">
              <a16:creationId xmlns:a16="http://schemas.microsoft.com/office/drawing/2014/main" id="{5054DF88-4491-4B8B-BC19-6937AD73665B}"/>
            </a:ext>
          </a:extLst>
        </xdr:cNvPr>
        <xdr:cNvCxnSpPr/>
      </xdr:nvCxnSpPr>
      <xdr:spPr>
        <a:xfrm>
          <a:off x="16431260" y="1442313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4" name="n_1aveValue【児童館】&#10;一人当たり面積">
          <a:extLst>
            <a:ext uri="{FF2B5EF4-FFF2-40B4-BE49-F238E27FC236}">
              <a16:creationId xmlns:a16="http://schemas.microsoft.com/office/drawing/2014/main" id="{539E49FF-38F5-44FD-8E3E-319B2F183CD7}"/>
            </a:ext>
          </a:extLst>
        </xdr:cNvPr>
        <xdr:cNvSpPr txBox="1"/>
      </xdr:nvSpPr>
      <xdr:spPr>
        <a:xfrm>
          <a:off x="185611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135145</xdr:rowOff>
    </xdr:from>
    <xdr:ext cx="469744" cy="259045"/>
    <xdr:sp macro="" textlink="">
      <xdr:nvSpPr>
        <xdr:cNvPr id="735" name="n_2aveValue【児童館】&#10;一人当たり面積">
          <a:extLst>
            <a:ext uri="{FF2B5EF4-FFF2-40B4-BE49-F238E27FC236}">
              <a16:creationId xmlns:a16="http://schemas.microsoft.com/office/drawing/2014/main" id="{6186A4E0-6D23-4829-BA43-54D80599C61D}"/>
            </a:ext>
          </a:extLst>
        </xdr:cNvPr>
        <xdr:cNvSpPr txBox="1"/>
      </xdr:nvSpPr>
      <xdr:spPr>
        <a:xfrm>
          <a:off x="17776267" y="1404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135145</xdr:rowOff>
    </xdr:from>
    <xdr:ext cx="469744" cy="259045"/>
    <xdr:sp macro="" textlink="">
      <xdr:nvSpPr>
        <xdr:cNvPr id="736" name="n_3aveValue【児童館】&#10;一人当たり面積">
          <a:extLst>
            <a:ext uri="{FF2B5EF4-FFF2-40B4-BE49-F238E27FC236}">
              <a16:creationId xmlns:a16="http://schemas.microsoft.com/office/drawing/2014/main" id="{08201E54-EE47-4DDA-9F21-F6FB37DD187C}"/>
            </a:ext>
          </a:extLst>
        </xdr:cNvPr>
        <xdr:cNvSpPr txBox="1"/>
      </xdr:nvSpPr>
      <xdr:spPr>
        <a:xfrm>
          <a:off x="17001567" y="1404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37" name="n_4aveValue【児童館】&#10;一人当たり面積">
          <a:extLst>
            <a:ext uri="{FF2B5EF4-FFF2-40B4-BE49-F238E27FC236}">
              <a16:creationId xmlns:a16="http://schemas.microsoft.com/office/drawing/2014/main" id="{1DBBE627-0580-4C49-A4CD-82BF5EAC1D2C}"/>
            </a:ext>
          </a:extLst>
        </xdr:cNvPr>
        <xdr:cNvSpPr txBox="1"/>
      </xdr:nvSpPr>
      <xdr:spPr>
        <a:xfrm>
          <a:off x="1622686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38" name="n_1mainValue【児童館】&#10;一人当たり面積">
          <a:extLst>
            <a:ext uri="{FF2B5EF4-FFF2-40B4-BE49-F238E27FC236}">
              <a16:creationId xmlns:a16="http://schemas.microsoft.com/office/drawing/2014/main" id="{27E4D1AA-75B9-43CE-96ED-5276DC26B62D}"/>
            </a:ext>
          </a:extLst>
        </xdr:cNvPr>
        <xdr:cNvSpPr txBox="1"/>
      </xdr:nvSpPr>
      <xdr:spPr>
        <a:xfrm>
          <a:off x="18561127" y="1446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39" name="n_2mainValue【児童館】&#10;一人当たり面積">
          <a:extLst>
            <a:ext uri="{FF2B5EF4-FFF2-40B4-BE49-F238E27FC236}">
              <a16:creationId xmlns:a16="http://schemas.microsoft.com/office/drawing/2014/main" id="{111CB2FB-C199-4702-BCCF-6E47E87B9C61}"/>
            </a:ext>
          </a:extLst>
        </xdr:cNvPr>
        <xdr:cNvSpPr txBox="1"/>
      </xdr:nvSpPr>
      <xdr:spPr>
        <a:xfrm>
          <a:off x="17776267" y="1446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40" name="n_3mainValue【児童館】&#10;一人当たり面積">
          <a:extLst>
            <a:ext uri="{FF2B5EF4-FFF2-40B4-BE49-F238E27FC236}">
              <a16:creationId xmlns:a16="http://schemas.microsoft.com/office/drawing/2014/main" id="{7E33FCA7-E344-4920-98C5-3173A878F377}"/>
            </a:ext>
          </a:extLst>
        </xdr:cNvPr>
        <xdr:cNvSpPr txBox="1"/>
      </xdr:nvSpPr>
      <xdr:spPr>
        <a:xfrm>
          <a:off x="17001567" y="1446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741" name="n_4mainValue【児童館】&#10;一人当たり面積">
          <a:extLst>
            <a:ext uri="{FF2B5EF4-FFF2-40B4-BE49-F238E27FC236}">
              <a16:creationId xmlns:a16="http://schemas.microsoft.com/office/drawing/2014/main" id="{84E056EA-72C9-4172-981E-A48248879EE2}"/>
            </a:ext>
          </a:extLst>
        </xdr:cNvPr>
        <xdr:cNvSpPr txBox="1"/>
      </xdr:nvSpPr>
      <xdr:spPr>
        <a:xfrm>
          <a:off x="16226867" y="1446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9B79D0C1-99F3-45B1-A052-B0DF13EEC37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AF0139E0-114D-491B-8AA1-85E012CCF80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D5860584-1C61-4A79-B210-769EA2F5D4A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A4F9E303-9CA1-4146-B1D7-3D00B43F6D7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E930F-7012-4A31-91EE-0812F63F18C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4DD41B4C-C8A2-4514-99D5-DEA81ECABFC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D9761657-D0EE-44E0-A02B-6ED4D138A1B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CB2B6321-8A69-4FE9-B63D-6B58005FC68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208E0C73-257F-4792-B2A3-822435D8DD6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AE25FEC7-E7BC-4BA0-87CB-FD7258B0486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1A99338A-4EC6-45CE-856D-BE44B35564E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D8340EFE-7305-4F4C-B405-B1E8734E72C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E07D7622-8197-4EDE-B559-3111B0D8D1A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9065A824-CA59-4057-977D-0447E17CBA0E}"/>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3EC77C8F-55B7-4FD2-8D3E-7461C684E62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4BAD51CD-4B54-4306-81C2-D596CA4ACD77}"/>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6F059A36-3780-46FB-9D54-95B0C71B7E7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50998AD3-D096-4312-8491-C0A4874068B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D26C9EAE-DEEA-49D2-9007-2CD481AAA66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52551960-9075-4A30-A920-F973C034654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B4B9B24-5B9B-43D1-AECA-78F38B4CA3AD}"/>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A24884F8-CAA3-4ACB-A223-1F27E50652B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67696A62-652C-4016-8845-663467E564FF}"/>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B1DD30D3-AC8C-4DAD-BD54-75D769DFFF6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7FFEA620-0124-4AD3-B596-4E8070EFD1B1}"/>
            </a:ext>
          </a:extLst>
        </xdr:cNvPr>
        <xdr:cNvCxnSpPr/>
      </xdr:nvCxnSpPr>
      <xdr:spPr>
        <a:xfrm flipV="1">
          <a:off x="14375764" y="16697324"/>
          <a:ext cx="0" cy="1560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603ADA58-F8FF-42F6-B567-315EF39BC7BC}"/>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A896FF29-1DCD-4396-8F88-30185E5B26B8}"/>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a:extLst>
            <a:ext uri="{FF2B5EF4-FFF2-40B4-BE49-F238E27FC236}">
              <a16:creationId xmlns:a16="http://schemas.microsoft.com/office/drawing/2014/main" id="{B5BAD2D8-AE58-4EFE-A488-B9338C096277}"/>
            </a:ext>
          </a:extLst>
        </xdr:cNvPr>
        <xdr:cNvSpPr txBox="1"/>
      </xdr:nvSpPr>
      <xdr:spPr>
        <a:xfrm>
          <a:off x="14414500" y="16476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a:extLst>
            <a:ext uri="{FF2B5EF4-FFF2-40B4-BE49-F238E27FC236}">
              <a16:creationId xmlns:a16="http://schemas.microsoft.com/office/drawing/2014/main" id="{0C1CB5F1-9C06-464D-97D5-04C15EDE4CDB}"/>
            </a:ext>
          </a:extLst>
        </xdr:cNvPr>
        <xdr:cNvCxnSpPr/>
      </xdr:nvCxnSpPr>
      <xdr:spPr>
        <a:xfrm>
          <a:off x="14287500" y="16697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1" name="【公民館】&#10;有形固定資産減価償却率平均値テキスト">
          <a:extLst>
            <a:ext uri="{FF2B5EF4-FFF2-40B4-BE49-F238E27FC236}">
              <a16:creationId xmlns:a16="http://schemas.microsoft.com/office/drawing/2014/main" id="{E930CBCB-7519-4547-852C-26F314B3C58E}"/>
            </a:ext>
          </a:extLst>
        </xdr:cNvPr>
        <xdr:cNvSpPr txBox="1"/>
      </xdr:nvSpPr>
      <xdr:spPr>
        <a:xfrm>
          <a:off x="14414500" y="17498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a:extLst>
            <a:ext uri="{FF2B5EF4-FFF2-40B4-BE49-F238E27FC236}">
              <a16:creationId xmlns:a16="http://schemas.microsoft.com/office/drawing/2014/main" id="{F73BE835-31AC-4933-8AA9-C917F0F6A36D}"/>
            </a:ext>
          </a:extLst>
        </xdr:cNvPr>
        <xdr:cNvSpPr/>
      </xdr:nvSpPr>
      <xdr:spPr>
        <a:xfrm>
          <a:off x="14325600" y="1764283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1BE7D13D-20A3-401C-B21C-F109FEC65BD5}"/>
            </a:ext>
          </a:extLst>
        </xdr:cNvPr>
        <xdr:cNvSpPr/>
      </xdr:nvSpPr>
      <xdr:spPr>
        <a:xfrm>
          <a:off x="1357884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74" name="フローチャート: 判断 773">
          <a:extLst>
            <a:ext uri="{FF2B5EF4-FFF2-40B4-BE49-F238E27FC236}">
              <a16:creationId xmlns:a16="http://schemas.microsoft.com/office/drawing/2014/main" id="{30E114A6-2D8E-45B3-B6B9-7DEE071698A0}"/>
            </a:ext>
          </a:extLst>
        </xdr:cNvPr>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75" name="フローチャート: 判断 774">
          <a:extLst>
            <a:ext uri="{FF2B5EF4-FFF2-40B4-BE49-F238E27FC236}">
              <a16:creationId xmlns:a16="http://schemas.microsoft.com/office/drawing/2014/main" id="{D5D1E2BB-79EE-49E7-B379-C62CCAC04E72}"/>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6" name="フローチャート: 判断 775">
          <a:extLst>
            <a:ext uri="{FF2B5EF4-FFF2-40B4-BE49-F238E27FC236}">
              <a16:creationId xmlns:a16="http://schemas.microsoft.com/office/drawing/2014/main" id="{BC3104FA-8196-4B86-8BF8-85D01A5FBB6B}"/>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A7320A1-1E30-43F5-A12A-E896DA7198A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C88698-FA8F-4778-BF1B-9DA8113C668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FB916D2-57A6-4255-B014-01383A90FFC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220B270-D7D6-4FA3-A978-3BAB60C163B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7072605-1EB1-49B4-86B7-B5195891DBF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42545</xdr:rowOff>
    </xdr:from>
    <xdr:to>
      <xdr:col>85</xdr:col>
      <xdr:colOff>177800</xdr:colOff>
      <xdr:row>106</xdr:row>
      <xdr:rowOff>144145</xdr:rowOff>
    </xdr:to>
    <xdr:sp macro="" textlink="">
      <xdr:nvSpPr>
        <xdr:cNvPr id="782" name="楕円 781">
          <a:extLst>
            <a:ext uri="{FF2B5EF4-FFF2-40B4-BE49-F238E27FC236}">
              <a16:creationId xmlns:a16="http://schemas.microsoft.com/office/drawing/2014/main" id="{869A4FC9-9FB7-4DB5-B0B5-4F2E468F6F74}"/>
            </a:ext>
          </a:extLst>
        </xdr:cNvPr>
        <xdr:cNvSpPr/>
      </xdr:nvSpPr>
      <xdr:spPr>
        <a:xfrm>
          <a:off x="14325600" y="178123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20972</xdr:rowOff>
    </xdr:from>
    <xdr:ext cx="405111" cy="259045"/>
    <xdr:sp macro="" textlink="">
      <xdr:nvSpPr>
        <xdr:cNvPr id="783" name="【公民館】&#10;有形固定資産減価償却率該当値テキスト">
          <a:extLst>
            <a:ext uri="{FF2B5EF4-FFF2-40B4-BE49-F238E27FC236}">
              <a16:creationId xmlns:a16="http://schemas.microsoft.com/office/drawing/2014/main" id="{9A85DFD0-5274-43FF-96F8-6B935A5C159C}"/>
            </a:ext>
          </a:extLst>
        </xdr:cNvPr>
        <xdr:cNvSpPr txBox="1"/>
      </xdr:nvSpPr>
      <xdr:spPr>
        <a:xfrm>
          <a:off x="14414500" y="1779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53975</xdr:rowOff>
    </xdr:from>
    <xdr:to>
      <xdr:col>81</xdr:col>
      <xdr:colOff>101600</xdr:colOff>
      <xdr:row>106</xdr:row>
      <xdr:rowOff>155575</xdr:rowOff>
    </xdr:to>
    <xdr:sp macro="" textlink="">
      <xdr:nvSpPr>
        <xdr:cNvPr id="784" name="楕円 783">
          <a:extLst>
            <a:ext uri="{FF2B5EF4-FFF2-40B4-BE49-F238E27FC236}">
              <a16:creationId xmlns:a16="http://schemas.microsoft.com/office/drawing/2014/main" id="{64ED2D24-915D-4DE5-ABC0-BB7FA8C46506}"/>
            </a:ext>
          </a:extLst>
        </xdr:cNvPr>
        <xdr:cNvSpPr/>
      </xdr:nvSpPr>
      <xdr:spPr>
        <a:xfrm>
          <a:off x="13578840" y="178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93345</xdr:rowOff>
    </xdr:from>
    <xdr:to>
      <xdr:col>85</xdr:col>
      <xdr:colOff>127000</xdr:colOff>
      <xdr:row>106</xdr:row>
      <xdr:rowOff>104775</xdr:rowOff>
    </xdr:to>
    <xdr:cxnSp macro="">
      <xdr:nvCxnSpPr>
        <xdr:cNvPr id="785" name="直線コネクタ 784">
          <a:extLst>
            <a:ext uri="{FF2B5EF4-FFF2-40B4-BE49-F238E27FC236}">
              <a16:creationId xmlns:a16="http://schemas.microsoft.com/office/drawing/2014/main" id="{17530C2A-DDF9-4DD3-A871-5D524617B7E9}"/>
            </a:ext>
          </a:extLst>
        </xdr:cNvPr>
        <xdr:cNvCxnSpPr/>
      </xdr:nvCxnSpPr>
      <xdr:spPr>
        <a:xfrm flipV="1">
          <a:off x="13629640" y="17863185"/>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27305</xdr:rowOff>
    </xdr:from>
    <xdr:to>
      <xdr:col>76</xdr:col>
      <xdr:colOff>165100</xdr:colOff>
      <xdr:row>106</xdr:row>
      <xdr:rowOff>128905</xdr:rowOff>
    </xdr:to>
    <xdr:sp macro="" textlink="">
      <xdr:nvSpPr>
        <xdr:cNvPr id="786" name="楕円 785">
          <a:extLst>
            <a:ext uri="{FF2B5EF4-FFF2-40B4-BE49-F238E27FC236}">
              <a16:creationId xmlns:a16="http://schemas.microsoft.com/office/drawing/2014/main" id="{B7465DE7-E455-4D0B-A04B-0F314AF7B157}"/>
            </a:ext>
          </a:extLst>
        </xdr:cNvPr>
        <xdr:cNvSpPr/>
      </xdr:nvSpPr>
      <xdr:spPr>
        <a:xfrm>
          <a:off x="1280414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78105</xdr:rowOff>
    </xdr:from>
    <xdr:to>
      <xdr:col>81</xdr:col>
      <xdr:colOff>50800</xdr:colOff>
      <xdr:row>106</xdr:row>
      <xdr:rowOff>104775</xdr:rowOff>
    </xdr:to>
    <xdr:cxnSp macro="">
      <xdr:nvCxnSpPr>
        <xdr:cNvPr id="787" name="直線コネクタ 786">
          <a:extLst>
            <a:ext uri="{FF2B5EF4-FFF2-40B4-BE49-F238E27FC236}">
              <a16:creationId xmlns:a16="http://schemas.microsoft.com/office/drawing/2014/main" id="{E881FAB6-B398-4471-A4ED-06D52D12668E}"/>
            </a:ext>
          </a:extLst>
        </xdr:cNvPr>
        <xdr:cNvCxnSpPr/>
      </xdr:nvCxnSpPr>
      <xdr:spPr>
        <a:xfrm>
          <a:off x="12854940" y="1784794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166370</xdr:rowOff>
    </xdr:from>
    <xdr:to>
      <xdr:col>72</xdr:col>
      <xdr:colOff>38100</xdr:colOff>
      <xdr:row>106</xdr:row>
      <xdr:rowOff>96520</xdr:rowOff>
    </xdr:to>
    <xdr:sp macro="" textlink="">
      <xdr:nvSpPr>
        <xdr:cNvPr id="788" name="楕円 787">
          <a:extLst>
            <a:ext uri="{FF2B5EF4-FFF2-40B4-BE49-F238E27FC236}">
              <a16:creationId xmlns:a16="http://schemas.microsoft.com/office/drawing/2014/main" id="{CA343F37-9054-4653-98FA-E8B054A82171}"/>
            </a:ext>
          </a:extLst>
        </xdr:cNvPr>
        <xdr:cNvSpPr/>
      </xdr:nvSpPr>
      <xdr:spPr>
        <a:xfrm>
          <a:off x="12029440" y="1776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45720</xdr:rowOff>
    </xdr:from>
    <xdr:to>
      <xdr:col>76</xdr:col>
      <xdr:colOff>114300</xdr:colOff>
      <xdr:row>106</xdr:row>
      <xdr:rowOff>78105</xdr:rowOff>
    </xdr:to>
    <xdr:cxnSp macro="">
      <xdr:nvCxnSpPr>
        <xdr:cNvPr id="789" name="直線コネクタ 788">
          <a:extLst>
            <a:ext uri="{FF2B5EF4-FFF2-40B4-BE49-F238E27FC236}">
              <a16:creationId xmlns:a16="http://schemas.microsoft.com/office/drawing/2014/main" id="{1E1FC780-C1A9-4642-A163-4970658A6956}"/>
            </a:ext>
          </a:extLst>
        </xdr:cNvPr>
        <xdr:cNvCxnSpPr/>
      </xdr:nvCxnSpPr>
      <xdr:spPr>
        <a:xfrm>
          <a:off x="12072620" y="1781556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xdr:rowOff>
    </xdr:from>
    <xdr:to>
      <xdr:col>67</xdr:col>
      <xdr:colOff>101600</xdr:colOff>
      <xdr:row>106</xdr:row>
      <xdr:rowOff>109855</xdr:rowOff>
    </xdr:to>
    <xdr:sp macro="" textlink="">
      <xdr:nvSpPr>
        <xdr:cNvPr id="790" name="楕円 789">
          <a:extLst>
            <a:ext uri="{FF2B5EF4-FFF2-40B4-BE49-F238E27FC236}">
              <a16:creationId xmlns:a16="http://schemas.microsoft.com/office/drawing/2014/main" id="{DC1C089C-56B4-414F-A292-7EA330C3D8B0}"/>
            </a:ext>
          </a:extLst>
        </xdr:cNvPr>
        <xdr:cNvSpPr/>
      </xdr:nvSpPr>
      <xdr:spPr>
        <a:xfrm>
          <a:off x="1123188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45720</xdr:rowOff>
    </xdr:from>
    <xdr:to>
      <xdr:col>71</xdr:col>
      <xdr:colOff>177800</xdr:colOff>
      <xdr:row>106</xdr:row>
      <xdr:rowOff>59055</xdr:rowOff>
    </xdr:to>
    <xdr:cxnSp macro="">
      <xdr:nvCxnSpPr>
        <xdr:cNvPr id="791" name="直線コネクタ 790">
          <a:extLst>
            <a:ext uri="{FF2B5EF4-FFF2-40B4-BE49-F238E27FC236}">
              <a16:creationId xmlns:a16="http://schemas.microsoft.com/office/drawing/2014/main" id="{B2DAF76F-58E2-49D6-B8A9-00FF030C51E9}"/>
            </a:ext>
          </a:extLst>
        </xdr:cNvPr>
        <xdr:cNvCxnSpPr/>
      </xdr:nvCxnSpPr>
      <xdr:spPr>
        <a:xfrm flipV="1">
          <a:off x="11282680" y="1781556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792" name="n_1aveValue【公民館】&#10;有形固定資産減価償却率">
          <a:extLst>
            <a:ext uri="{FF2B5EF4-FFF2-40B4-BE49-F238E27FC236}">
              <a16:creationId xmlns:a16="http://schemas.microsoft.com/office/drawing/2014/main" id="{B42F164F-621B-4627-9EA5-7615B47E5A05}"/>
            </a:ext>
          </a:extLst>
        </xdr:cNvPr>
        <xdr:cNvSpPr txBox="1"/>
      </xdr:nvSpPr>
      <xdr:spPr>
        <a:xfrm>
          <a:off x="134372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93" name="n_2aveValue【公民館】&#10;有形固定資産減価償却率">
          <a:extLst>
            <a:ext uri="{FF2B5EF4-FFF2-40B4-BE49-F238E27FC236}">
              <a16:creationId xmlns:a16="http://schemas.microsoft.com/office/drawing/2014/main" id="{AC5F380C-B874-4FB5-88AF-A13C754FC157}"/>
            </a:ext>
          </a:extLst>
        </xdr:cNvPr>
        <xdr:cNvSpPr txBox="1"/>
      </xdr:nvSpPr>
      <xdr:spPr>
        <a:xfrm>
          <a:off x="12675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94" name="n_3aveValue【公民館】&#10;有形固定資産減価償却率">
          <a:extLst>
            <a:ext uri="{FF2B5EF4-FFF2-40B4-BE49-F238E27FC236}">
              <a16:creationId xmlns:a16="http://schemas.microsoft.com/office/drawing/2014/main" id="{45BB2FEE-BC81-4FC7-8304-B777753E950B}"/>
            </a:ext>
          </a:extLst>
        </xdr:cNvPr>
        <xdr:cNvSpPr txBox="1"/>
      </xdr:nvSpPr>
      <xdr:spPr>
        <a:xfrm>
          <a:off x="119005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95" name="n_4aveValue【公民館】&#10;有形固定資産減価償却率">
          <a:extLst>
            <a:ext uri="{FF2B5EF4-FFF2-40B4-BE49-F238E27FC236}">
              <a16:creationId xmlns:a16="http://schemas.microsoft.com/office/drawing/2014/main" id="{76CCB7A2-B569-429C-882B-3A71E2CD3DA6}"/>
            </a:ext>
          </a:extLst>
        </xdr:cNvPr>
        <xdr:cNvSpPr txBox="1"/>
      </xdr:nvSpPr>
      <xdr:spPr>
        <a:xfrm>
          <a:off x="1110298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146702</xdr:rowOff>
    </xdr:from>
    <xdr:ext cx="405111" cy="259045"/>
    <xdr:sp macro="" textlink="">
      <xdr:nvSpPr>
        <xdr:cNvPr id="796" name="n_1mainValue【公民館】&#10;有形固定資産減価償却率">
          <a:extLst>
            <a:ext uri="{FF2B5EF4-FFF2-40B4-BE49-F238E27FC236}">
              <a16:creationId xmlns:a16="http://schemas.microsoft.com/office/drawing/2014/main" id="{2402F3E2-C25D-42CA-AF01-B7D68BAFB952}"/>
            </a:ext>
          </a:extLst>
        </xdr:cNvPr>
        <xdr:cNvSpPr txBox="1"/>
      </xdr:nvSpPr>
      <xdr:spPr>
        <a:xfrm>
          <a:off x="13437244" y="179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120032</xdr:rowOff>
    </xdr:from>
    <xdr:ext cx="405111" cy="259045"/>
    <xdr:sp macro="" textlink="">
      <xdr:nvSpPr>
        <xdr:cNvPr id="797" name="n_2mainValue【公民館】&#10;有形固定資産減価償却率">
          <a:extLst>
            <a:ext uri="{FF2B5EF4-FFF2-40B4-BE49-F238E27FC236}">
              <a16:creationId xmlns:a16="http://schemas.microsoft.com/office/drawing/2014/main" id="{BD28F7EA-F687-4E36-9E9F-CD871C9258DC}"/>
            </a:ext>
          </a:extLst>
        </xdr:cNvPr>
        <xdr:cNvSpPr txBox="1"/>
      </xdr:nvSpPr>
      <xdr:spPr>
        <a:xfrm>
          <a:off x="126752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87647</xdr:rowOff>
    </xdr:from>
    <xdr:ext cx="405111" cy="259045"/>
    <xdr:sp macro="" textlink="">
      <xdr:nvSpPr>
        <xdr:cNvPr id="798" name="n_3mainValue【公民館】&#10;有形固定資産減価償却率">
          <a:extLst>
            <a:ext uri="{FF2B5EF4-FFF2-40B4-BE49-F238E27FC236}">
              <a16:creationId xmlns:a16="http://schemas.microsoft.com/office/drawing/2014/main" id="{A4460723-38D4-49B3-BED1-DADF1317F517}"/>
            </a:ext>
          </a:extLst>
        </xdr:cNvPr>
        <xdr:cNvSpPr txBox="1"/>
      </xdr:nvSpPr>
      <xdr:spPr>
        <a:xfrm>
          <a:off x="11900544" y="1785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100982</xdr:rowOff>
    </xdr:from>
    <xdr:ext cx="405111" cy="259045"/>
    <xdr:sp macro="" textlink="">
      <xdr:nvSpPr>
        <xdr:cNvPr id="799" name="n_4mainValue【公民館】&#10;有形固定資産減価償却率">
          <a:extLst>
            <a:ext uri="{FF2B5EF4-FFF2-40B4-BE49-F238E27FC236}">
              <a16:creationId xmlns:a16="http://schemas.microsoft.com/office/drawing/2014/main" id="{C0E37DD9-F597-4777-869C-069379067657}"/>
            </a:ext>
          </a:extLst>
        </xdr:cNvPr>
        <xdr:cNvSpPr txBox="1"/>
      </xdr:nvSpPr>
      <xdr:spPr>
        <a:xfrm>
          <a:off x="1110298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B1231453-6D4A-443A-916E-BD412ADE979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F238ED29-3F74-415B-B824-67940909EC1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4EC47C39-6981-40E5-93C9-B681B91CE1E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83320CF8-BE4C-4C98-BDBD-E8A0BB8A62E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1822C44D-7DA4-426C-A569-23914CAE5A4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5CC464E1-C5E3-472C-B565-5186318A63B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84AF107-C670-4998-8F08-AB23F4757E8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CCC11719-0DC2-4E4F-94F7-177E00C4385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E2F64F6F-1FA5-4F04-83FE-AFBF8E52E93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5C2CDA30-3EBD-41B9-BF8C-8EE7BAE7EED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3EC01D5C-F01A-4288-8CC7-CE7F1B76D75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B653BD0C-B392-4856-83B5-9C76BE211DB3}"/>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11D7EFB5-2257-4AA3-8E30-1C61E03F5CA1}"/>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D31F917D-8301-4EE6-828D-FCE9B4D49DDB}"/>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33FF6AC9-7A10-4DC0-B33A-C49F5B32CDF3}"/>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669AFC07-FFA6-4678-AE83-C9C07C505EB5}"/>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5CB4572E-BDE3-4080-822B-50EEBA900FC5}"/>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B844460-E607-4DA1-A30A-B9511064FE2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8FC60F61-D79E-4D10-BD6D-14F2AB63AD8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252B0A74-BEA4-40C0-B600-E350D5E0B61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6486375A-CCDB-478C-8AF7-96955B43BB7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a:extLst>
            <a:ext uri="{FF2B5EF4-FFF2-40B4-BE49-F238E27FC236}">
              <a16:creationId xmlns:a16="http://schemas.microsoft.com/office/drawing/2014/main" id="{1221CF1E-EE89-49DC-A084-4590B050C4E1}"/>
            </a:ext>
          </a:extLst>
        </xdr:cNvPr>
        <xdr:cNvCxnSpPr/>
      </xdr:nvCxnSpPr>
      <xdr:spPr>
        <a:xfrm flipV="1">
          <a:off x="19509104" y="16783050"/>
          <a:ext cx="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a:extLst>
            <a:ext uri="{FF2B5EF4-FFF2-40B4-BE49-F238E27FC236}">
              <a16:creationId xmlns:a16="http://schemas.microsoft.com/office/drawing/2014/main" id="{F8469D82-9037-433D-BEBC-C5E72AA71CF2}"/>
            </a:ext>
          </a:extLst>
        </xdr:cNvPr>
        <xdr:cNvSpPr txBox="1"/>
      </xdr:nvSpPr>
      <xdr:spPr>
        <a:xfrm>
          <a:off x="19547840" y="181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a:extLst>
            <a:ext uri="{FF2B5EF4-FFF2-40B4-BE49-F238E27FC236}">
              <a16:creationId xmlns:a16="http://schemas.microsoft.com/office/drawing/2014/main" id="{6C75F60B-883D-4C59-BF4C-7ADE5ACCA855}"/>
            </a:ext>
          </a:extLst>
        </xdr:cNvPr>
        <xdr:cNvCxnSpPr/>
      </xdr:nvCxnSpPr>
      <xdr:spPr>
        <a:xfrm>
          <a:off x="19443700" y="181378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a:extLst>
            <a:ext uri="{FF2B5EF4-FFF2-40B4-BE49-F238E27FC236}">
              <a16:creationId xmlns:a16="http://schemas.microsoft.com/office/drawing/2014/main" id="{20C4E8D9-258C-4E30-8664-6E17814EBEB3}"/>
            </a:ext>
          </a:extLst>
        </xdr:cNvPr>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E435603D-3F8D-4722-B2A8-14797C86F5DD}"/>
            </a:ext>
          </a:extLst>
        </xdr:cNvPr>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26" name="【公民館】&#10;一人当たり面積平均値テキスト">
          <a:extLst>
            <a:ext uri="{FF2B5EF4-FFF2-40B4-BE49-F238E27FC236}">
              <a16:creationId xmlns:a16="http://schemas.microsoft.com/office/drawing/2014/main" id="{142BE1B0-54EF-4888-9B94-AD5EAF54AE4D}"/>
            </a:ext>
          </a:extLst>
        </xdr:cNvPr>
        <xdr:cNvSpPr txBox="1"/>
      </xdr:nvSpPr>
      <xdr:spPr>
        <a:xfrm>
          <a:off x="19547840" y="1757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a:extLst>
            <a:ext uri="{FF2B5EF4-FFF2-40B4-BE49-F238E27FC236}">
              <a16:creationId xmlns:a16="http://schemas.microsoft.com/office/drawing/2014/main" id="{8A8BD9C1-6FB4-45D7-8811-A87495244A16}"/>
            </a:ext>
          </a:extLst>
        </xdr:cNvPr>
        <xdr:cNvSpPr/>
      </xdr:nvSpPr>
      <xdr:spPr>
        <a:xfrm>
          <a:off x="1945894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a:extLst>
            <a:ext uri="{FF2B5EF4-FFF2-40B4-BE49-F238E27FC236}">
              <a16:creationId xmlns:a16="http://schemas.microsoft.com/office/drawing/2014/main" id="{933F5BC0-C119-46E6-9F47-C3A674196E79}"/>
            </a:ext>
          </a:extLst>
        </xdr:cNvPr>
        <xdr:cNvSpPr/>
      </xdr:nvSpPr>
      <xdr:spPr>
        <a:xfrm>
          <a:off x="18735040" y="17735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9" name="フローチャート: 判断 828">
          <a:extLst>
            <a:ext uri="{FF2B5EF4-FFF2-40B4-BE49-F238E27FC236}">
              <a16:creationId xmlns:a16="http://schemas.microsoft.com/office/drawing/2014/main" id="{942F1773-D467-466B-AFBD-60BE82FE5D6D}"/>
            </a:ext>
          </a:extLst>
        </xdr:cNvPr>
        <xdr:cNvSpPr/>
      </xdr:nvSpPr>
      <xdr:spPr>
        <a:xfrm>
          <a:off x="1793748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830" name="フローチャート: 判断 829">
          <a:extLst>
            <a:ext uri="{FF2B5EF4-FFF2-40B4-BE49-F238E27FC236}">
              <a16:creationId xmlns:a16="http://schemas.microsoft.com/office/drawing/2014/main" id="{AFE3D5EF-7AA7-4D00-8162-5BCB7F7D631B}"/>
            </a:ext>
          </a:extLst>
        </xdr:cNvPr>
        <xdr:cNvSpPr/>
      </xdr:nvSpPr>
      <xdr:spPr>
        <a:xfrm>
          <a:off x="1716278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831" name="フローチャート: 判断 830">
          <a:extLst>
            <a:ext uri="{FF2B5EF4-FFF2-40B4-BE49-F238E27FC236}">
              <a16:creationId xmlns:a16="http://schemas.microsoft.com/office/drawing/2014/main" id="{9657C783-74B4-4B31-9E30-6BA58AB38808}"/>
            </a:ext>
          </a:extLst>
        </xdr:cNvPr>
        <xdr:cNvSpPr/>
      </xdr:nvSpPr>
      <xdr:spPr>
        <a:xfrm>
          <a:off x="16388080" y="17655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766F976-697F-4BAE-B27D-3E32CC8CE1A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D6D2E3B-5A14-49D5-AF6D-DDD7EA2F935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41E1B99-B758-4006-8DC9-D165558F97F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721471F-D59C-4554-9525-DA061A113D6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0792748-2B0E-45BF-87AC-C989FBC2D18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57404</xdr:rowOff>
    </xdr:from>
    <xdr:to>
      <xdr:col>116</xdr:col>
      <xdr:colOff>114300</xdr:colOff>
      <xdr:row>106</xdr:row>
      <xdr:rowOff>159004</xdr:rowOff>
    </xdr:to>
    <xdr:sp macro="" textlink="">
      <xdr:nvSpPr>
        <xdr:cNvPr id="837" name="楕円 836">
          <a:extLst>
            <a:ext uri="{FF2B5EF4-FFF2-40B4-BE49-F238E27FC236}">
              <a16:creationId xmlns:a16="http://schemas.microsoft.com/office/drawing/2014/main" id="{28605ABB-75F1-4C13-BEB7-7EE525BE0C57}"/>
            </a:ext>
          </a:extLst>
        </xdr:cNvPr>
        <xdr:cNvSpPr/>
      </xdr:nvSpPr>
      <xdr:spPr>
        <a:xfrm>
          <a:off x="19458940" y="17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35831</xdr:rowOff>
    </xdr:from>
    <xdr:ext cx="469744" cy="259045"/>
    <xdr:sp macro="" textlink="">
      <xdr:nvSpPr>
        <xdr:cNvPr id="838" name="【公民館】&#10;一人当たり面積該当値テキスト">
          <a:extLst>
            <a:ext uri="{FF2B5EF4-FFF2-40B4-BE49-F238E27FC236}">
              <a16:creationId xmlns:a16="http://schemas.microsoft.com/office/drawing/2014/main" id="{7779490A-F00E-4EEC-8A90-F1D31CBBB064}"/>
            </a:ext>
          </a:extLst>
        </xdr:cNvPr>
        <xdr:cNvSpPr txBox="1"/>
      </xdr:nvSpPr>
      <xdr:spPr>
        <a:xfrm>
          <a:off x="19547840"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839" name="楕円 838">
          <a:extLst>
            <a:ext uri="{FF2B5EF4-FFF2-40B4-BE49-F238E27FC236}">
              <a16:creationId xmlns:a16="http://schemas.microsoft.com/office/drawing/2014/main" id="{9DD65A3B-7EB6-4984-97E9-60B09879532D}"/>
            </a:ext>
          </a:extLst>
        </xdr:cNvPr>
        <xdr:cNvSpPr/>
      </xdr:nvSpPr>
      <xdr:spPr>
        <a:xfrm>
          <a:off x="18735040" y="178295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108204</xdr:rowOff>
    </xdr:from>
    <xdr:to>
      <xdr:col>116</xdr:col>
      <xdr:colOff>63500</xdr:colOff>
      <xdr:row>106</xdr:row>
      <xdr:rowOff>110489</xdr:rowOff>
    </xdr:to>
    <xdr:cxnSp macro="">
      <xdr:nvCxnSpPr>
        <xdr:cNvPr id="840" name="直線コネクタ 839">
          <a:extLst>
            <a:ext uri="{FF2B5EF4-FFF2-40B4-BE49-F238E27FC236}">
              <a16:creationId xmlns:a16="http://schemas.microsoft.com/office/drawing/2014/main" id="{E3D9C230-69A4-4492-944A-D36001AA1925}"/>
            </a:ext>
          </a:extLst>
        </xdr:cNvPr>
        <xdr:cNvCxnSpPr/>
      </xdr:nvCxnSpPr>
      <xdr:spPr>
        <a:xfrm flipV="1">
          <a:off x="18778220" y="17878044"/>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64263</xdr:rowOff>
    </xdr:from>
    <xdr:to>
      <xdr:col>107</xdr:col>
      <xdr:colOff>101600</xdr:colOff>
      <xdr:row>106</xdr:row>
      <xdr:rowOff>165863</xdr:rowOff>
    </xdr:to>
    <xdr:sp macro="" textlink="">
      <xdr:nvSpPr>
        <xdr:cNvPr id="841" name="楕円 840">
          <a:extLst>
            <a:ext uri="{FF2B5EF4-FFF2-40B4-BE49-F238E27FC236}">
              <a16:creationId xmlns:a16="http://schemas.microsoft.com/office/drawing/2014/main" id="{614EAD88-BCD3-4211-8287-49AF51694919}"/>
            </a:ext>
          </a:extLst>
        </xdr:cNvPr>
        <xdr:cNvSpPr/>
      </xdr:nvSpPr>
      <xdr:spPr>
        <a:xfrm>
          <a:off x="17937480" y="178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115063</xdr:rowOff>
    </xdr:to>
    <xdr:cxnSp macro="">
      <xdr:nvCxnSpPr>
        <xdr:cNvPr id="842" name="直線コネクタ 841">
          <a:extLst>
            <a:ext uri="{FF2B5EF4-FFF2-40B4-BE49-F238E27FC236}">
              <a16:creationId xmlns:a16="http://schemas.microsoft.com/office/drawing/2014/main" id="{17661CB2-D520-4E68-BC6F-6906DFFCDA18}"/>
            </a:ext>
          </a:extLst>
        </xdr:cNvPr>
        <xdr:cNvCxnSpPr/>
      </xdr:nvCxnSpPr>
      <xdr:spPr>
        <a:xfrm flipV="1">
          <a:off x="17988280" y="17880329"/>
          <a:ext cx="78994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66548</xdr:rowOff>
    </xdr:from>
    <xdr:to>
      <xdr:col>102</xdr:col>
      <xdr:colOff>165100</xdr:colOff>
      <xdr:row>106</xdr:row>
      <xdr:rowOff>168148</xdr:rowOff>
    </xdr:to>
    <xdr:sp macro="" textlink="">
      <xdr:nvSpPr>
        <xdr:cNvPr id="843" name="楕円 842">
          <a:extLst>
            <a:ext uri="{FF2B5EF4-FFF2-40B4-BE49-F238E27FC236}">
              <a16:creationId xmlns:a16="http://schemas.microsoft.com/office/drawing/2014/main" id="{048591CB-8513-4A73-A772-81DE5206FA54}"/>
            </a:ext>
          </a:extLst>
        </xdr:cNvPr>
        <xdr:cNvSpPr/>
      </xdr:nvSpPr>
      <xdr:spPr>
        <a:xfrm>
          <a:off x="17162780" y="178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115063</xdr:rowOff>
    </xdr:from>
    <xdr:to>
      <xdr:col>107</xdr:col>
      <xdr:colOff>50800</xdr:colOff>
      <xdr:row>106</xdr:row>
      <xdr:rowOff>117348</xdr:rowOff>
    </xdr:to>
    <xdr:cxnSp macro="">
      <xdr:nvCxnSpPr>
        <xdr:cNvPr id="844" name="直線コネクタ 843">
          <a:extLst>
            <a:ext uri="{FF2B5EF4-FFF2-40B4-BE49-F238E27FC236}">
              <a16:creationId xmlns:a16="http://schemas.microsoft.com/office/drawing/2014/main" id="{49ABA981-F9C8-4AA2-BFDE-333AA1876A33}"/>
            </a:ext>
          </a:extLst>
        </xdr:cNvPr>
        <xdr:cNvCxnSpPr/>
      </xdr:nvCxnSpPr>
      <xdr:spPr>
        <a:xfrm flipV="1">
          <a:off x="17213580" y="17884903"/>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45" name="楕円 844">
          <a:extLst>
            <a:ext uri="{FF2B5EF4-FFF2-40B4-BE49-F238E27FC236}">
              <a16:creationId xmlns:a16="http://schemas.microsoft.com/office/drawing/2014/main" id="{17B962D9-DB01-426D-8350-58601A9100B1}"/>
            </a:ext>
          </a:extLst>
        </xdr:cNvPr>
        <xdr:cNvSpPr/>
      </xdr:nvSpPr>
      <xdr:spPr>
        <a:xfrm>
          <a:off x="16388080" y="17838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117348</xdr:rowOff>
    </xdr:from>
    <xdr:to>
      <xdr:col>102</xdr:col>
      <xdr:colOff>114300</xdr:colOff>
      <xdr:row>106</xdr:row>
      <xdr:rowOff>119635</xdr:rowOff>
    </xdr:to>
    <xdr:cxnSp macro="">
      <xdr:nvCxnSpPr>
        <xdr:cNvPr id="846" name="直線コネクタ 845">
          <a:extLst>
            <a:ext uri="{FF2B5EF4-FFF2-40B4-BE49-F238E27FC236}">
              <a16:creationId xmlns:a16="http://schemas.microsoft.com/office/drawing/2014/main" id="{B97E7931-AC60-4A3E-9B7D-A38BCF89B445}"/>
            </a:ext>
          </a:extLst>
        </xdr:cNvPr>
        <xdr:cNvCxnSpPr/>
      </xdr:nvCxnSpPr>
      <xdr:spPr>
        <a:xfrm flipV="1">
          <a:off x="16431260" y="17887188"/>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47" name="n_1aveValue【公民館】&#10;一人当たり面積">
          <a:extLst>
            <a:ext uri="{FF2B5EF4-FFF2-40B4-BE49-F238E27FC236}">
              <a16:creationId xmlns:a16="http://schemas.microsoft.com/office/drawing/2014/main" id="{43A28AB7-38DC-41FC-ACB0-BEF28BBCAE70}"/>
            </a:ext>
          </a:extLst>
        </xdr:cNvPr>
        <xdr:cNvSpPr txBox="1"/>
      </xdr:nvSpPr>
      <xdr:spPr>
        <a:xfrm>
          <a:off x="18561127" y="1751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848" name="n_2aveValue【公民館】&#10;一人当たり面積">
          <a:extLst>
            <a:ext uri="{FF2B5EF4-FFF2-40B4-BE49-F238E27FC236}">
              <a16:creationId xmlns:a16="http://schemas.microsoft.com/office/drawing/2014/main" id="{75A1BAF2-F68F-4D5A-8260-9AB9FF9F9861}"/>
            </a:ext>
          </a:extLst>
        </xdr:cNvPr>
        <xdr:cNvSpPr txBox="1"/>
      </xdr:nvSpPr>
      <xdr:spPr>
        <a:xfrm>
          <a:off x="17776267" y="174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157242</xdr:rowOff>
    </xdr:from>
    <xdr:ext cx="469744" cy="259045"/>
    <xdr:sp macro="" textlink="">
      <xdr:nvSpPr>
        <xdr:cNvPr id="849" name="n_3aveValue【公民館】&#10;一人当たり面積">
          <a:extLst>
            <a:ext uri="{FF2B5EF4-FFF2-40B4-BE49-F238E27FC236}">
              <a16:creationId xmlns:a16="http://schemas.microsoft.com/office/drawing/2014/main" id="{D9C0388E-5EF8-45A5-B341-277F5695881C}"/>
            </a:ext>
          </a:extLst>
        </xdr:cNvPr>
        <xdr:cNvSpPr txBox="1"/>
      </xdr:nvSpPr>
      <xdr:spPr>
        <a:xfrm>
          <a:off x="17001567" y="1742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170959</xdr:rowOff>
    </xdr:from>
    <xdr:ext cx="469744" cy="259045"/>
    <xdr:sp macro="" textlink="">
      <xdr:nvSpPr>
        <xdr:cNvPr id="850" name="n_4aveValue【公民館】&#10;一人当たり面積">
          <a:extLst>
            <a:ext uri="{FF2B5EF4-FFF2-40B4-BE49-F238E27FC236}">
              <a16:creationId xmlns:a16="http://schemas.microsoft.com/office/drawing/2014/main" id="{9C642B31-5F86-490C-BD81-D00F776939E5}"/>
            </a:ext>
          </a:extLst>
        </xdr:cNvPr>
        <xdr:cNvSpPr txBox="1"/>
      </xdr:nvSpPr>
      <xdr:spPr>
        <a:xfrm>
          <a:off x="16226867" y="1743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851" name="n_1mainValue【公民館】&#10;一人当たり面積">
          <a:extLst>
            <a:ext uri="{FF2B5EF4-FFF2-40B4-BE49-F238E27FC236}">
              <a16:creationId xmlns:a16="http://schemas.microsoft.com/office/drawing/2014/main" id="{8BDD77A7-8635-4B58-BC64-666FF2351FC7}"/>
            </a:ext>
          </a:extLst>
        </xdr:cNvPr>
        <xdr:cNvSpPr txBox="1"/>
      </xdr:nvSpPr>
      <xdr:spPr>
        <a:xfrm>
          <a:off x="1856112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156990</xdr:rowOff>
    </xdr:from>
    <xdr:ext cx="469744" cy="259045"/>
    <xdr:sp macro="" textlink="">
      <xdr:nvSpPr>
        <xdr:cNvPr id="852" name="n_2mainValue【公民館】&#10;一人当たり面積">
          <a:extLst>
            <a:ext uri="{FF2B5EF4-FFF2-40B4-BE49-F238E27FC236}">
              <a16:creationId xmlns:a16="http://schemas.microsoft.com/office/drawing/2014/main" id="{90244F9B-BA9B-42BB-8B4F-4716B6CDCC79}"/>
            </a:ext>
          </a:extLst>
        </xdr:cNvPr>
        <xdr:cNvSpPr txBox="1"/>
      </xdr:nvSpPr>
      <xdr:spPr>
        <a:xfrm>
          <a:off x="17776267" y="1792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159275</xdr:rowOff>
    </xdr:from>
    <xdr:ext cx="469744" cy="259045"/>
    <xdr:sp macro="" textlink="">
      <xdr:nvSpPr>
        <xdr:cNvPr id="853" name="n_3mainValue【公民館】&#10;一人当たり面積">
          <a:extLst>
            <a:ext uri="{FF2B5EF4-FFF2-40B4-BE49-F238E27FC236}">
              <a16:creationId xmlns:a16="http://schemas.microsoft.com/office/drawing/2014/main" id="{CEB7B7A1-6FAF-4A6B-880C-01552FF77A7B}"/>
            </a:ext>
          </a:extLst>
        </xdr:cNvPr>
        <xdr:cNvSpPr txBox="1"/>
      </xdr:nvSpPr>
      <xdr:spPr>
        <a:xfrm>
          <a:off x="17001567" y="1792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54" name="n_4mainValue【公民館】&#10;一人当たり面積">
          <a:extLst>
            <a:ext uri="{FF2B5EF4-FFF2-40B4-BE49-F238E27FC236}">
              <a16:creationId xmlns:a16="http://schemas.microsoft.com/office/drawing/2014/main" id="{F38F1884-BB0E-4621-AD78-906ECC76D6EA}"/>
            </a:ext>
          </a:extLst>
        </xdr:cNvPr>
        <xdr:cNvSpPr txBox="1"/>
      </xdr:nvSpPr>
      <xdr:spPr>
        <a:xfrm>
          <a:off x="16226867" y="179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367CE0CC-7E9C-4A14-9786-9A10EC92E95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522BB472-B1F2-4EFB-9297-72CC1BE42A0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D15A758D-DFB8-47BD-9DFE-7D7C75640AD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有形固定資産減価償却率が類似団体より高いのは「公民館」と「学校施設」である。「公民館」の全</a:t>
          </a:r>
          <a:r>
            <a:rPr lang="en-US" altLang="ja-JP" sz="1100">
              <a:solidFill>
                <a:sysClr val="windowText" lastClr="000000"/>
              </a:solidFill>
              <a:effectLst/>
              <a:latin typeface="+mn-lt"/>
              <a:ea typeface="+mn-ea"/>
              <a:cs typeface="+mn-cs"/>
            </a:rPr>
            <a:t>4</a:t>
          </a:r>
          <a:r>
            <a:rPr lang="ja-JP" altLang="en-US" sz="1100">
              <a:solidFill>
                <a:sysClr val="windowText" lastClr="000000"/>
              </a:solidFill>
              <a:effectLst/>
              <a:latin typeface="+mn-lt"/>
              <a:ea typeface="+mn-ea"/>
              <a:cs typeface="+mn-cs"/>
            </a:rPr>
            <a:t>施設のうち</a:t>
          </a:r>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施設は昭和</a:t>
          </a:r>
          <a:r>
            <a:rPr lang="en-US" altLang="ja-JP" sz="1100">
              <a:solidFill>
                <a:sysClr val="windowText" lastClr="000000"/>
              </a:solidFill>
              <a:effectLst/>
              <a:latin typeface="+mn-lt"/>
              <a:ea typeface="+mn-ea"/>
              <a:cs typeface="+mn-cs"/>
            </a:rPr>
            <a:t>40</a:t>
          </a:r>
          <a:r>
            <a:rPr lang="ja-JP" altLang="en-US" sz="1100">
              <a:solidFill>
                <a:sysClr val="windowText" lastClr="000000"/>
              </a:solidFill>
              <a:effectLst/>
              <a:latin typeface="+mn-lt"/>
              <a:ea typeface="+mn-ea"/>
              <a:cs typeface="+mn-cs"/>
            </a:rPr>
            <a:t>年代から昭和</a:t>
          </a:r>
          <a:r>
            <a:rPr lang="en-US" altLang="ja-JP" sz="1100">
              <a:solidFill>
                <a:sysClr val="windowText" lastClr="000000"/>
              </a:solidFill>
              <a:effectLst/>
              <a:latin typeface="+mn-lt"/>
              <a:ea typeface="+mn-ea"/>
              <a:cs typeface="+mn-cs"/>
            </a:rPr>
            <a:t>50</a:t>
          </a:r>
          <a:r>
            <a:rPr lang="ja-JP" altLang="en-US" sz="1100">
              <a:solidFill>
                <a:sysClr val="windowText" lastClr="000000"/>
              </a:solidFill>
              <a:effectLst/>
              <a:latin typeface="+mn-lt"/>
              <a:ea typeface="+mn-ea"/>
              <a:cs typeface="+mn-cs"/>
            </a:rPr>
            <a:t>年代に整備されており、令和</a:t>
          </a:r>
          <a:r>
            <a:rPr lang="en-US" altLang="ja-JP" sz="1100">
              <a:solidFill>
                <a:sysClr val="windowText" lastClr="000000"/>
              </a:solidFill>
              <a:effectLst/>
              <a:latin typeface="+mn-lt"/>
              <a:ea typeface="+mn-ea"/>
              <a:cs typeface="+mn-cs"/>
            </a:rPr>
            <a:t>4</a:t>
          </a:r>
          <a:r>
            <a:rPr lang="ja-JP" altLang="en-US" sz="1100">
              <a:solidFill>
                <a:sysClr val="windowText" lastClr="000000"/>
              </a:solidFill>
              <a:effectLst/>
              <a:latin typeface="+mn-lt"/>
              <a:ea typeface="+mn-ea"/>
              <a:cs typeface="+mn-cs"/>
            </a:rPr>
            <a:t>年度に</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施設の外壁改修工事を実施したことによって若干減価償却率が減少したものの、依然として老朽化が進んでいる。学校施設についても、令和</a:t>
          </a:r>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年度に改修・増築を行い一部の小中学校を統合したものの、ほとんどが昭和</a:t>
          </a:r>
          <a:r>
            <a:rPr lang="en-US" altLang="ja-JP" sz="1100">
              <a:solidFill>
                <a:sysClr val="windowText" lastClr="000000"/>
              </a:solidFill>
              <a:effectLst/>
              <a:latin typeface="+mn-lt"/>
              <a:ea typeface="+mn-ea"/>
              <a:cs typeface="+mn-cs"/>
            </a:rPr>
            <a:t>45</a:t>
          </a:r>
          <a:r>
            <a:rPr lang="ja-JP" altLang="en-US" sz="1100">
              <a:solidFill>
                <a:sysClr val="windowText" lastClr="000000"/>
              </a:solidFill>
              <a:effectLst/>
              <a:latin typeface="+mn-lt"/>
              <a:ea typeface="+mn-ea"/>
              <a:cs typeface="+mn-cs"/>
            </a:rPr>
            <a:t>年から昭和</a:t>
          </a:r>
          <a:r>
            <a:rPr lang="en-US" altLang="ja-JP" sz="1100">
              <a:solidFill>
                <a:sysClr val="windowText" lastClr="000000"/>
              </a:solidFill>
              <a:effectLst/>
              <a:latin typeface="+mn-lt"/>
              <a:ea typeface="+mn-ea"/>
              <a:cs typeface="+mn-cs"/>
            </a:rPr>
            <a:t>56</a:t>
          </a:r>
          <a:r>
            <a:rPr lang="ja-JP" altLang="en-US" sz="1100">
              <a:solidFill>
                <a:sysClr val="windowText" lastClr="000000"/>
              </a:solidFill>
              <a:effectLst/>
              <a:latin typeface="+mn-lt"/>
              <a:ea typeface="+mn-ea"/>
              <a:cs typeface="+mn-cs"/>
            </a:rPr>
            <a:t>年に建築されているため、今後は施設の更新時期が集中すると予測される。</a:t>
          </a:r>
          <a:r>
            <a:rPr lang="ja-JP" altLang="en-US" sz="1100" strike="noStrike" baseline="0">
              <a:solidFill>
                <a:sysClr val="windowText" lastClr="000000"/>
              </a:solidFill>
              <a:effectLst/>
              <a:latin typeface="+mn-lt"/>
              <a:ea typeface="+mn-ea"/>
              <a:cs typeface="+mn-cs"/>
            </a:rPr>
            <a:t>小中学校については、</a:t>
          </a:r>
          <a:r>
            <a:rPr lang="ja-JP" altLang="en-US" sz="1100">
              <a:solidFill>
                <a:sysClr val="windowText" lastClr="000000"/>
              </a:solidFill>
              <a:effectLst/>
              <a:latin typeface="+mn-lt"/>
              <a:ea typeface="+mn-ea"/>
              <a:cs typeface="+mn-cs"/>
            </a:rPr>
            <a:t>建て替えではなく「公共施設等総合管理計画」に基づいた長寿命化工事を基本とし、ライフサイクルコストの縮減および平準化を図っていく。</a:t>
          </a:r>
          <a:r>
            <a:rPr lang="ja-JP" altLang="en-US">
              <a:solidFill>
                <a:sysClr val="windowText" lastClr="000000"/>
              </a:solidFill>
              <a:effectLst/>
            </a:rPr>
            <a:t> </a:t>
          </a:r>
        </a:p>
        <a:p>
          <a:r>
            <a:rPr lang="ja-JP" altLang="en-US">
              <a:solidFill>
                <a:sysClr val="windowText" lastClr="000000"/>
              </a:solidFill>
            </a:rPr>
            <a:t>一方、一人当たり面積に関しては、「認定こども園・幼稚園・保育所」が他の施設よりも高いが、要因は認可保育所および幼稚園のすべてが公設運営されているためである。本巣市人口ビジョンによると、年少人口は</a:t>
          </a:r>
          <a:r>
            <a:rPr lang="en-US" altLang="ja-JP">
              <a:solidFill>
                <a:sysClr val="windowText" lastClr="000000"/>
              </a:solidFill>
            </a:rPr>
            <a:t>2040</a:t>
          </a:r>
          <a:r>
            <a:rPr lang="ja-JP" altLang="en-US">
              <a:solidFill>
                <a:sysClr val="windowText" lastClr="000000"/>
              </a:solidFill>
            </a:rPr>
            <a:t>年には</a:t>
          </a:r>
          <a:r>
            <a:rPr lang="en-US" altLang="ja-JP">
              <a:solidFill>
                <a:sysClr val="windowText" lastClr="000000"/>
              </a:solidFill>
            </a:rPr>
            <a:t>2010</a:t>
          </a:r>
          <a:r>
            <a:rPr lang="ja-JP" altLang="en-US">
              <a:solidFill>
                <a:sysClr val="windowText" lastClr="000000"/>
              </a:solidFill>
            </a:rPr>
            <a:t>年の約</a:t>
          </a:r>
          <a:r>
            <a:rPr lang="en-US" altLang="ja-JP">
              <a:solidFill>
                <a:sysClr val="windowText" lastClr="000000"/>
              </a:solidFill>
            </a:rPr>
            <a:t>69.7</a:t>
          </a:r>
          <a:r>
            <a:rPr lang="ja-JP" altLang="en-US">
              <a:solidFill>
                <a:sysClr val="windowText" lastClr="000000"/>
              </a:solidFill>
            </a:rPr>
            <a:t>％に減少すると予測されており、今後少子化が進行することが見込まれるため、規模の大きい園への統廃合などの検討を含め、適正な施設保有量を目指していく。</a:t>
          </a:r>
        </a:p>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39DEFC-2BB0-4F59-9743-4C070510F68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85DB83-5E1B-47EC-B2E4-0A6626ACA0A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156373-295E-4C68-A7A3-4869E1C88A8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7FC3E2-5395-43D7-816D-B40ED965D04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854A7A-E101-464C-8A22-00205AF3750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C44B78-1BB1-494A-9F74-B6C0931F834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B88DC7-78BF-4B4D-9E56-00A4373E315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A7B847-4847-408C-B3BB-D03F34E666D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2C7B9C-E55C-4942-9AD5-CF17C9DF24B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D2E871-D11B-457B-B5F5-7EB3793A02D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33,092
32,466
374.65
22,694,096
21,430,252
885,440
11,205,444
20,019,528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CC0776-92FF-4F9D-91AB-B1C53932B4E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3B0490-55A6-4CA5-A46E-72D7AC888D0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B81510-5C47-4F5F-91CE-096347EC3C9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532DC1-42D1-4874-996F-BC0E74B8629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90AD0D-75A5-49AC-87C5-9FD65F47F31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A4C19F4-751E-443C-90AC-BE43DACAD06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858373-B440-4A35-BC83-1C8E1BD495A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09F857-ECB7-402B-913A-BF1EB6AFFC9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90D473-1D78-4302-B710-F6FF71355E1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6BA12A-B5A6-4EC0-9442-BE57ECB7114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0DD885-4BC1-4457-8459-98E51933CED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A1CB03-FA26-4EC8-90C1-DE86A36E4A3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4F670D-3382-4FFC-A9A8-345B61C084C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D01DEB-6E44-49DB-B9ED-6625555E702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A83DAA-E3F8-4B44-85F0-00ACF11F3AC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BC393D-CD70-4C1C-92EA-60A1845D4DD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7D5F0A-7A65-45CF-8107-1CE0ACF316B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F2BB36-DF60-440A-B362-2A2DB604B7C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B0781F-F18F-4519-A60E-05E881114A0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3015EA-492D-4A97-A9D4-6392B1C6B37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618A77E-3EE6-4F51-B06B-2A4988F6B84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4FBFFFE-8BC7-472F-B4B9-69747A55A2D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8273A5-6A28-41FE-BC75-A1EA4A2A237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64630B-0DF5-40A5-806B-56396C854AC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A4FB94-BB03-4FAE-9331-E50EAA54D2E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1914F9-B754-4F57-AB1F-4050A68CC82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5693FF8-B486-4453-9CBB-406F596818A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418A5AD-8B52-40FD-B7B2-88C36D6217C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CB89D9-5896-49D3-BFDD-DE42474824B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38A8F5-5DCA-4797-A38D-526CDEBE0DD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47861CD-EA8A-40A3-A196-186A2482F24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BE7694-5258-4DCD-B88F-FCB559C31E9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927B76C-7D05-4B3B-93F2-3FA9AA1F821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1A2B837-2DBF-4E16-8D74-297BD14C9278}"/>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C64AAD5-B81E-43F9-AF13-E6BAB150A1F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1A34C99-6164-4816-8085-9BDA8C748482}"/>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6BC6F18-585C-480E-B004-3569F765853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039576B-40A3-46F7-8CC0-89D12451859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969A881-0725-4D94-AAAC-63F82903DA9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6CE13AE-2181-404A-B3F6-5F3BF771EA68}"/>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881EF53-16BB-480D-91A6-4F9EA95F131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0CEE525-8670-45A6-B7FB-088F9A10A713}"/>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B215048-19B2-4494-96C9-F9B4F8BA1312}"/>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95D0929-833F-4276-95DC-B66B1523AC83}"/>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49C2FDC-AC00-483D-93B9-D8E0F578BA0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31780DC-6AD0-4CD7-9A6F-BA64775AD3C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69CC574-1EC5-47E3-83E9-B427C74F6247}"/>
            </a:ext>
          </a:extLst>
        </xdr:cNvPr>
        <xdr:cNvCxnSpPr/>
      </xdr:nvCxnSpPr>
      <xdr:spPr>
        <a:xfrm flipV="1">
          <a:off x="4086225" y="563444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7C8F140-4D3C-4B61-9E51-00E2A1F224FA}"/>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6C4F370-63F1-46B9-A53C-58CA22BFA47C}"/>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C2641737-F34F-41D0-8BFE-5DB248A55F68}"/>
            </a:ext>
          </a:extLst>
        </xdr:cNvPr>
        <xdr:cNvSpPr txBox="1"/>
      </xdr:nvSpPr>
      <xdr:spPr>
        <a:xfrm>
          <a:off x="4124960" y="5413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FD070584-5EF1-440F-AB04-FA246172A397}"/>
            </a:ext>
          </a:extLst>
        </xdr:cNvPr>
        <xdr:cNvCxnSpPr/>
      </xdr:nvCxnSpPr>
      <xdr:spPr>
        <a:xfrm>
          <a:off x="4020820" y="5634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55604CE1-7D2E-4DEE-AD6B-57E728F1DA33}"/>
            </a:ext>
          </a:extLst>
        </xdr:cNvPr>
        <xdr:cNvSpPr txBox="1"/>
      </xdr:nvSpPr>
      <xdr:spPr>
        <a:xfrm>
          <a:off x="4124960" y="61339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6B853730-CD45-4586-AC47-3FCD13DC638D}"/>
            </a:ext>
          </a:extLst>
        </xdr:cNvPr>
        <xdr:cNvSpPr/>
      </xdr:nvSpPr>
      <xdr:spPr>
        <a:xfrm>
          <a:off x="403606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4E2D491C-6D4C-4F6C-9404-EC4C392AC2FE}"/>
            </a:ext>
          </a:extLst>
        </xdr:cNvPr>
        <xdr:cNvSpPr/>
      </xdr:nvSpPr>
      <xdr:spPr>
        <a:xfrm>
          <a:off x="331216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66" name="フローチャート: 判断 65">
          <a:extLst>
            <a:ext uri="{FF2B5EF4-FFF2-40B4-BE49-F238E27FC236}">
              <a16:creationId xmlns:a16="http://schemas.microsoft.com/office/drawing/2014/main" id="{DE72EB4B-0601-4E99-9AC9-EEBF0F8E7F48}"/>
            </a:ext>
          </a:extLst>
        </xdr:cNvPr>
        <xdr:cNvSpPr/>
      </xdr:nvSpPr>
      <xdr:spPr>
        <a:xfrm>
          <a:off x="2514600" y="6179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B6887DF1-C536-40BE-9111-3FC30A4CE047}"/>
            </a:ext>
          </a:extLst>
        </xdr:cNvPr>
        <xdr:cNvSpPr/>
      </xdr:nvSpPr>
      <xdr:spPr>
        <a:xfrm>
          <a:off x="17399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CF03DE2B-6CF2-4EB2-ADB9-7A0CCBB83500}"/>
            </a:ext>
          </a:extLst>
        </xdr:cNvPr>
        <xdr:cNvSpPr/>
      </xdr:nvSpPr>
      <xdr:spPr>
        <a:xfrm>
          <a:off x="965200" y="615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E4C881-7AFE-4219-B92C-E4F61DF4609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C7AD49-EAEC-4A50-8CFE-80B752AD64D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0440B5-F2E1-4E25-BE79-7347CF62B46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F24D65F-8160-4512-8E60-573C8AB5DA7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9266EE4-35D3-428A-A80D-04CB41BE498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142966</xdr:rowOff>
    </xdr:from>
    <xdr:to>
      <xdr:col>24</xdr:col>
      <xdr:colOff>114300</xdr:colOff>
      <xdr:row>39</xdr:row>
      <xdr:rowOff>73116</xdr:rowOff>
    </xdr:to>
    <xdr:sp macro="" textlink="">
      <xdr:nvSpPr>
        <xdr:cNvPr id="74" name="楕円 73">
          <a:extLst>
            <a:ext uri="{FF2B5EF4-FFF2-40B4-BE49-F238E27FC236}">
              <a16:creationId xmlns:a16="http://schemas.microsoft.com/office/drawing/2014/main" id="{0290DBEC-8EA1-426F-B5FC-81FBB0142A4B}"/>
            </a:ext>
          </a:extLst>
        </xdr:cNvPr>
        <xdr:cNvSpPr/>
      </xdr:nvSpPr>
      <xdr:spPr>
        <a:xfrm>
          <a:off x="4036060" y="6513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A388AAF2-3BA0-430A-A3D5-50D855B0A3B9}"/>
            </a:ext>
          </a:extLst>
        </xdr:cNvPr>
        <xdr:cNvSpPr txBox="1"/>
      </xdr:nvSpPr>
      <xdr:spPr>
        <a:xfrm>
          <a:off x="4124960"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6" name="楕円 75">
          <a:extLst>
            <a:ext uri="{FF2B5EF4-FFF2-40B4-BE49-F238E27FC236}">
              <a16:creationId xmlns:a16="http://schemas.microsoft.com/office/drawing/2014/main" id="{F3B19333-F8C7-414D-B7E9-25B42839BEEA}"/>
            </a:ext>
          </a:extLst>
        </xdr:cNvPr>
        <xdr:cNvSpPr/>
      </xdr:nvSpPr>
      <xdr:spPr>
        <a:xfrm>
          <a:off x="331216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22316</xdr:rowOff>
    </xdr:to>
    <xdr:cxnSp macro="">
      <xdr:nvCxnSpPr>
        <xdr:cNvPr id="77" name="直線コネクタ 76">
          <a:extLst>
            <a:ext uri="{FF2B5EF4-FFF2-40B4-BE49-F238E27FC236}">
              <a16:creationId xmlns:a16="http://schemas.microsoft.com/office/drawing/2014/main" id="{6A9AE07C-6BBB-4000-ADEA-780768BA9622}"/>
            </a:ext>
          </a:extLst>
        </xdr:cNvPr>
        <xdr:cNvCxnSpPr/>
      </xdr:nvCxnSpPr>
      <xdr:spPr>
        <a:xfrm>
          <a:off x="3355340" y="6537960"/>
          <a:ext cx="73152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90715</xdr:rowOff>
    </xdr:from>
    <xdr:to>
      <xdr:col>15</xdr:col>
      <xdr:colOff>101600</xdr:colOff>
      <xdr:row>39</xdr:row>
      <xdr:rowOff>20865</xdr:rowOff>
    </xdr:to>
    <xdr:sp macro="" textlink="">
      <xdr:nvSpPr>
        <xdr:cNvPr id="78" name="楕円 77">
          <a:extLst>
            <a:ext uri="{FF2B5EF4-FFF2-40B4-BE49-F238E27FC236}">
              <a16:creationId xmlns:a16="http://schemas.microsoft.com/office/drawing/2014/main" id="{24BEDC09-75CE-4289-9C78-78FBEEF4A4EE}"/>
            </a:ext>
          </a:extLst>
        </xdr:cNvPr>
        <xdr:cNvSpPr/>
      </xdr:nvSpPr>
      <xdr:spPr>
        <a:xfrm>
          <a:off x="2514600" y="6461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141515</xdr:rowOff>
    </xdr:from>
    <xdr:to>
      <xdr:col>19</xdr:col>
      <xdr:colOff>177800</xdr:colOff>
      <xdr:row>38</xdr:row>
      <xdr:rowOff>167640</xdr:rowOff>
    </xdr:to>
    <xdr:cxnSp macro="">
      <xdr:nvCxnSpPr>
        <xdr:cNvPr id="79" name="直線コネクタ 78">
          <a:extLst>
            <a:ext uri="{FF2B5EF4-FFF2-40B4-BE49-F238E27FC236}">
              <a16:creationId xmlns:a16="http://schemas.microsoft.com/office/drawing/2014/main" id="{FD8A791F-BF9E-4F42-BF15-0C759C2089FB}"/>
            </a:ext>
          </a:extLst>
        </xdr:cNvPr>
        <xdr:cNvCxnSpPr/>
      </xdr:nvCxnSpPr>
      <xdr:spPr>
        <a:xfrm>
          <a:off x="2565400" y="6511835"/>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a:extLst>
            <a:ext uri="{FF2B5EF4-FFF2-40B4-BE49-F238E27FC236}">
              <a16:creationId xmlns:a16="http://schemas.microsoft.com/office/drawing/2014/main" id="{B2942535-716E-43E6-BDEA-CF4CFBBF13F2}"/>
            </a:ext>
          </a:extLst>
        </xdr:cNvPr>
        <xdr:cNvSpPr/>
      </xdr:nvSpPr>
      <xdr:spPr>
        <a:xfrm>
          <a:off x="1739900" y="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141515</xdr:rowOff>
    </xdr:to>
    <xdr:cxnSp macro="">
      <xdr:nvCxnSpPr>
        <xdr:cNvPr id="81" name="直線コネクタ 80">
          <a:extLst>
            <a:ext uri="{FF2B5EF4-FFF2-40B4-BE49-F238E27FC236}">
              <a16:creationId xmlns:a16="http://schemas.microsoft.com/office/drawing/2014/main" id="{2D45D5D8-2C65-45B7-8B40-8050096511FD}"/>
            </a:ext>
          </a:extLst>
        </xdr:cNvPr>
        <xdr:cNvCxnSpPr/>
      </xdr:nvCxnSpPr>
      <xdr:spPr>
        <a:xfrm>
          <a:off x="1790700" y="6487342"/>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a:extLst>
            <a:ext uri="{FF2B5EF4-FFF2-40B4-BE49-F238E27FC236}">
              <a16:creationId xmlns:a16="http://schemas.microsoft.com/office/drawing/2014/main" id="{5238A391-6091-4EC7-AE74-442E38E44940}"/>
            </a:ext>
          </a:extLst>
        </xdr:cNvPr>
        <xdr:cNvSpPr/>
      </xdr:nvSpPr>
      <xdr:spPr>
        <a:xfrm>
          <a:off x="965200" y="64120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117022</xdr:rowOff>
    </xdr:to>
    <xdr:cxnSp macro="">
      <xdr:nvCxnSpPr>
        <xdr:cNvPr id="83" name="直線コネクタ 82">
          <a:extLst>
            <a:ext uri="{FF2B5EF4-FFF2-40B4-BE49-F238E27FC236}">
              <a16:creationId xmlns:a16="http://schemas.microsoft.com/office/drawing/2014/main" id="{BA93A45E-E714-466F-A997-9CA39998A002}"/>
            </a:ext>
          </a:extLst>
        </xdr:cNvPr>
        <xdr:cNvCxnSpPr/>
      </xdr:nvCxnSpPr>
      <xdr:spPr>
        <a:xfrm>
          <a:off x="1008380" y="6462848"/>
          <a:ext cx="78232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6628A561-6A1E-46C8-8FB2-F115B01D2E55}"/>
            </a:ext>
          </a:extLst>
        </xdr:cNvPr>
        <xdr:cNvSpPr txBox="1"/>
      </xdr:nvSpPr>
      <xdr:spPr>
        <a:xfrm>
          <a:off x="317056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5" name="n_2aveValue【図書館】&#10;有形固定資産減価償却率">
          <a:extLst>
            <a:ext uri="{FF2B5EF4-FFF2-40B4-BE49-F238E27FC236}">
              <a16:creationId xmlns:a16="http://schemas.microsoft.com/office/drawing/2014/main" id="{C342D937-30AA-4814-9839-9495B4E53BBB}"/>
            </a:ext>
          </a:extLst>
        </xdr:cNvPr>
        <xdr:cNvSpPr txBox="1"/>
      </xdr:nvSpPr>
      <xdr:spPr>
        <a:xfrm>
          <a:off x="238570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9CB8AF63-ED65-4CB0-9CC6-5DDA614097EB}"/>
            </a:ext>
          </a:extLst>
        </xdr:cNvPr>
        <xdr:cNvSpPr txBox="1"/>
      </xdr:nvSpPr>
      <xdr:spPr>
        <a:xfrm>
          <a:off x="16110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AE80C496-74C5-47B5-8537-3C45F0886338}"/>
            </a:ext>
          </a:extLst>
        </xdr:cNvPr>
        <xdr:cNvSpPr txBox="1"/>
      </xdr:nvSpPr>
      <xdr:spPr>
        <a:xfrm>
          <a:off x="8363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8" name="n_1mainValue【図書館】&#10;有形固定資産減価償却率">
          <a:extLst>
            <a:ext uri="{FF2B5EF4-FFF2-40B4-BE49-F238E27FC236}">
              <a16:creationId xmlns:a16="http://schemas.microsoft.com/office/drawing/2014/main" id="{0AA44F63-DCF7-46E2-9FFC-88DE679C15D3}"/>
            </a:ext>
          </a:extLst>
        </xdr:cNvPr>
        <xdr:cNvSpPr txBox="1"/>
      </xdr:nvSpPr>
      <xdr:spPr>
        <a:xfrm>
          <a:off x="317056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9" name="n_2mainValue【図書館】&#10;有形固定資産減価償却率">
          <a:extLst>
            <a:ext uri="{FF2B5EF4-FFF2-40B4-BE49-F238E27FC236}">
              <a16:creationId xmlns:a16="http://schemas.microsoft.com/office/drawing/2014/main" id="{7ACC6C77-63F2-4424-B51E-D4A9B999C883}"/>
            </a:ext>
          </a:extLst>
        </xdr:cNvPr>
        <xdr:cNvSpPr txBox="1"/>
      </xdr:nvSpPr>
      <xdr:spPr>
        <a:xfrm>
          <a:off x="238570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AF052678-A65F-483A-9C32-1E9E6BD89994}"/>
            </a:ext>
          </a:extLst>
        </xdr:cNvPr>
        <xdr:cNvSpPr txBox="1"/>
      </xdr:nvSpPr>
      <xdr:spPr>
        <a:xfrm>
          <a:off x="1611004" y="652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a:extLst>
            <a:ext uri="{FF2B5EF4-FFF2-40B4-BE49-F238E27FC236}">
              <a16:creationId xmlns:a16="http://schemas.microsoft.com/office/drawing/2014/main" id="{A7EB2A68-3809-48F9-97F1-7409555290FD}"/>
            </a:ext>
          </a:extLst>
        </xdr:cNvPr>
        <xdr:cNvSpPr txBox="1"/>
      </xdr:nvSpPr>
      <xdr:spPr>
        <a:xfrm>
          <a:off x="836304" y="65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8F1879B-DEBB-46C6-801C-7072581D87D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0597871-4BAD-4AC6-B9F6-FB3BB9C802C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821F974-7BFB-471D-965D-165329476CE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970CE6F-7440-4D52-8254-6C57C521579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538C9AB-C518-40F2-B1AA-D5934C0EE6D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7C3D4C2-86CE-460D-A926-F0AE1933317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E586C6A-757C-4E2E-86EF-CC4F555958E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35B744B-507A-4707-BEFF-90FC4E97BCB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3FA4574-ACAC-44DC-A3FA-35B11D30478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948B544-D493-4626-B0E5-6EB3E39753B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6B928A2-6CA3-44B5-9C6C-00C4591BE0B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729836B-EE18-45CB-B496-131E9A27CC9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483F02A-AF5A-4F3C-9487-9950849DE4A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E17A4E2-D47A-4D74-80BC-864B59A7740E}"/>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C20E2CE-1C5E-465F-B877-F7CC93180EE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1D5EF49-FA25-4782-8184-835DA4C31C83}"/>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7B30651-C99A-4AEB-9C19-7C45D89838FD}"/>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7D54727-8749-4165-B0BD-1C81C12019EE}"/>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5F43440-A81F-4AAD-8BEB-0168D2819ED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F892253-B216-4085-9957-D11D2CEFBD5C}"/>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11F359D-B6E3-4FF9-BB06-FA9C72A37AB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6F2B8DA-7E4F-4C06-A1ED-D3B82CF9EB0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3EF7712-CF03-47BB-9182-55398BF74F1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A296CC2C-F663-4E0F-8954-A81F8EF075C6}"/>
            </a:ext>
          </a:extLst>
        </xdr:cNvPr>
        <xdr:cNvCxnSpPr/>
      </xdr:nvCxnSpPr>
      <xdr:spPr>
        <a:xfrm flipV="1">
          <a:off x="9219565" y="582168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B7CFEB2-3FDA-4801-86F2-888D710C1EDD}"/>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E83513F2-ABA8-465A-884E-1804D117AEDB}"/>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E4718AF0-4587-47C7-884C-D364A9D00A82}"/>
            </a:ext>
          </a:extLst>
        </xdr:cNvPr>
        <xdr:cNvSpPr txBox="1"/>
      </xdr:nvSpPr>
      <xdr:spPr>
        <a:xfrm>
          <a:off x="92583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8C6F9DFC-07B2-4EDF-BEA2-2065F66B0F72}"/>
            </a:ext>
          </a:extLst>
        </xdr:cNvPr>
        <xdr:cNvCxnSpPr/>
      </xdr:nvCxnSpPr>
      <xdr:spPr>
        <a:xfrm>
          <a:off x="915416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743540D9-AC13-4F0E-A0AF-DD6AC71C2FF6}"/>
            </a:ext>
          </a:extLst>
        </xdr:cNvPr>
        <xdr:cNvSpPr txBox="1"/>
      </xdr:nvSpPr>
      <xdr:spPr>
        <a:xfrm>
          <a:off x="925830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E72B6C55-09A6-471D-9740-74B80EFF5FB2}"/>
            </a:ext>
          </a:extLst>
        </xdr:cNvPr>
        <xdr:cNvSpPr/>
      </xdr:nvSpPr>
      <xdr:spPr>
        <a:xfrm>
          <a:off x="91922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14D4E0F-838C-45E9-BF5A-E34DEF61EE83}"/>
            </a:ext>
          </a:extLst>
        </xdr:cNvPr>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EE987889-75C7-4C9C-B534-C3657B307338}"/>
            </a:ext>
          </a:extLst>
        </xdr:cNvPr>
        <xdr:cNvSpPr/>
      </xdr:nvSpPr>
      <xdr:spPr>
        <a:xfrm>
          <a:off x="767080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B1582BFF-7979-477E-886A-1CCB470B1A12}"/>
            </a:ext>
          </a:extLst>
        </xdr:cNvPr>
        <xdr:cNvSpPr/>
      </xdr:nvSpPr>
      <xdr:spPr>
        <a:xfrm>
          <a:off x="68732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25" name="フローチャート: 判断 124">
          <a:extLst>
            <a:ext uri="{FF2B5EF4-FFF2-40B4-BE49-F238E27FC236}">
              <a16:creationId xmlns:a16="http://schemas.microsoft.com/office/drawing/2014/main" id="{96DEFDD3-CFBD-4A18-BE67-85AFB816EDF5}"/>
            </a:ext>
          </a:extLst>
        </xdr:cNvPr>
        <xdr:cNvSpPr/>
      </xdr:nvSpPr>
      <xdr:spPr>
        <a:xfrm>
          <a:off x="609854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6B60431-5B87-47D3-8B07-1B27FAC576C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39BC5FD-ECB5-46A7-84AE-4C55E860443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01896F0-0CBA-4FF7-B468-D5DD0EE4ADE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06359A1-B554-4F0F-9B43-4646B7537C8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424F545-9CB8-4FC2-A8E9-84423CF1C44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31" name="楕円 130">
          <a:extLst>
            <a:ext uri="{FF2B5EF4-FFF2-40B4-BE49-F238E27FC236}">
              <a16:creationId xmlns:a16="http://schemas.microsoft.com/office/drawing/2014/main" id="{0A2AD764-9380-4213-9D2F-9ADD261E230E}"/>
            </a:ext>
          </a:extLst>
        </xdr:cNvPr>
        <xdr:cNvSpPr/>
      </xdr:nvSpPr>
      <xdr:spPr>
        <a:xfrm>
          <a:off x="919226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32" name="【図書館】&#10;一人当たり面積該当値テキスト">
          <a:extLst>
            <a:ext uri="{FF2B5EF4-FFF2-40B4-BE49-F238E27FC236}">
              <a16:creationId xmlns:a16="http://schemas.microsoft.com/office/drawing/2014/main" id="{0FA6E826-08E7-4660-A666-1FDB8406121A}"/>
            </a:ext>
          </a:extLst>
        </xdr:cNvPr>
        <xdr:cNvSpPr txBox="1"/>
      </xdr:nvSpPr>
      <xdr:spPr>
        <a:xfrm>
          <a:off x="92583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3" name="楕円 132">
          <a:extLst>
            <a:ext uri="{FF2B5EF4-FFF2-40B4-BE49-F238E27FC236}">
              <a16:creationId xmlns:a16="http://schemas.microsoft.com/office/drawing/2014/main" id="{942056A9-651F-439D-BF28-DF48F82FAC71}"/>
            </a:ext>
          </a:extLst>
        </xdr:cNvPr>
        <xdr:cNvSpPr/>
      </xdr:nvSpPr>
      <xdr:spPr>
        <a:xfrm>
          <a:off x="844550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34" name="直線コネクタ 133">
          <a:extLst>
            <a:ext uri="{FF2B5EF4-FFF2-40B4-BE49-F238E27FC236}">
              <a16:creationId xmlns:a16="http://schemas.microsoft.com/office/drawing/2014/main" id="{79169221-4F05-4FC6-8D61-14C9B7442CB8}"/>
            </a:ext>
          </a:extLst>
        </xdr:cNvPr>
        <xdr:cNvCxnSpPr/>
      </xdr:nvCxnSpPr>
      <xdr:spPr>
        <a:xfrm>
          <a:off x="8496300" y="6827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78740</xdr:rowOff>
    </xdr:from>
    <xdr:to>
      <xdr:col>46</xdr:col>
      <xdr:colOff>38100</xdr:colOff>
      <xdr:row>41</xdr:row>
      <xdr:rowOff>8890</xdr:rowOff>
    </xdr:to>
    <xdr:sp macro="" textlink="">
      <xdr:nvSpPr>
        <xdr:cNvPr id="135" name="楕円 134">
          <a:extLst>
            <a:ext uri="{FF2B5EF4-FFF2-40B4-BE49-F238E27FC236}">
              <a16:creationId xmlns:a16="http://schemas.microsoft.com/office/drawing/2014/main" id="{95DCF236-DF02-4DAB-AF3C-5B8198F6458D}"/>
            </a:ext>
          </a:extLst>
        </xdr:cNvPr>
        <xdr:cNvSpPr/>
      </xdr:nvSpPr>
      <xdr:spPr>
        <a:xfrm>
          <a:off x="7670800" y="6784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129540</xdr:rowOff>
    </xdr:to>
    <xdr:cxnSp macro="">
      <xdr:nvCxnSpPr>
        <xdr:cNvPr id="136" name="直線コネクタ 135">
          <a:extLst>
            <a:ext uri="{FF2B5EF4-FFF2-40B4-BE49-F238E27FC236}">
              <a16:creationId xmlns:a16="http://schemas.microsoft.com/office/drawing/2014/main" id="{F64EAF01-C2E6-4882-A170-21989137EA21}"/>
            </a:ext>
          </a:extLst>
        </xdr:cNvPr>
        <xdr:cNvCxnSpPr/>
      </xdr:nvCxnSpPr>
      <xdr:spPr>
        <a:xfrm flipV="1">
          <a:off x="7713980" y="682752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7" name="楕円 136">
          <a:extLst>
            <a:ext uri="{FF2B5EF4-FFF2-40B4-BE49-F238E27FC236}">
              <a16:creationId xmlns:a16="http://schemas.microsoft.com/office/drawing/2014/main" id="{CF9EF670-68D1-4015-AE0C-17595CAA82F6}"/>
            </a:ext>
          </a:extLst>
        </xdr:cNvPr>
        <xdr:cNvSpPr/>
      </xdr:nvSpPr>
      <xdr:spPr>
        <a:xfrm>
          <a:off x="68732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129540</xdr:rowOff>
    </xdr:to>
    <xdr:cxnSp macro="">
      <xdr:nvCxnSpPr>
        <xdr:cNvPr id="138" name="直線コネクタ 137">
          <a:extLst>
            <a:ext uri="{FF2B5EF4-FFF2-40B4-BE49-F238E27FC236}">
              <a16:creationId xmlns:a16="http://schemas.microsoft.com/office/drawing/2014/main" id="{2EC5DF09-5973-4685-A636-393ABBE0A1BC}"/>
            </a:ext>
          </a:extLst>
        </xdr:cNvPr>
        <xdr:cNvCxnSpPr/>
      </xdr:nvCxnSpPr>
      <xdr:spPr>
        <a:xfrm>
          <a:off x="6924040" y="6835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9" name="楕円 138">
          <a:extLst>
            <a:ext uri="{FF2B5EF4-FFF2-40B4-BE49-F238E27FC236}">
              <a16:creationId xmlns:a16="http://schemas.microsoft.com/office/drawing/2014/main" id="{641E2748-4EDB-488F-924C-1BC5DFB6170F}"/>
            </a:ext>
          </a:extLst>
        </xdr:cNvPr>
        <xdr:cNvSpPr/>
      </xdr:nvSpPr>
      <xdr:spPr>
        <a:xfrm>
          <a:off x="60985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129540</xdr:rowOff>
    </xdr:to>
    <xdr:cxnSp macro="">
      <xdr:nvCxnSpPr>
        <xdr:cNvPr id="140" name="直線コネクタ 139">
          <a:extLst>
            <a:ext uri="{FF2B5EF4-FFF2-40B4-BE49-F238E27FC236}">
              <a16:creationId xmlns:a16="http://schemas.microsoft.com/office/drawing/2014/main" id="{A0E8D739-73B6-451D-89E9-26A135CF57BF}"/>
            </a:ext>
          </a:extLst>
        </xdr:cNvPr>
        <xdr:cNvCxnSpPr/>
      </xdr:nvCxnSpPr>
      <xdr:spPr>
        <a:xfrm>
          <a:off x="6149340" y="6835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FF7DCD42-67DB-4925-932E-E12EAEA853F4}"/>
            </a:ext>
          </a:extLst>
        </xdr:cNvPr>
        <xdr:cNvSpPr txBox="1"/>
      </xdr:nvSpPr>
      <xdr:spPr>
        <a:xfrm>
          <a:off x="8271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a:extLst>
            <a:ext uri="{FF2B5EF4-FFF2-40B4-BE49-F238E27FC236}">
              <a16:creationId xmlns:a16="http://schemas.microsoft.com/office/drawing/2014/main" id="{1674ED79-E52C-460A-B8DD-C19C22B127A8}"/>
            </a:ext>
          </a:extLst>
        </xdr:cNvPr>
        <xdr:cNvSpPr txBox="1"/>
      </xdr:nvSpPr>
      <xdr:spPr>
        <a:xfrm>
          <a:off x="750958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43" name="n_3aveValue【図書館】&#10;一人当たり面積">
          <a:extLst>
            <a:ext uri="{FF2B5EF4-FFF2-40B4-BE49-F238E27FC236}">
              <a16:creationId xmlns:a16="http://schemas.microsoft.com/office/drawing/2014/main" id="{F35662A5-CCB4-4874-B5C8-04BED26A621A}"/>
            </a:ext>
          </a:extLst>
        </xdr:cNvPr>
        <xdr:cNvSpPr txBox="1"/>
      </xdr:nvSpPr>
      <xdr:spPr>
        <a:xfrm>
          <a:off x="67120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132097</xdr:rowOff>
    </xdr:from>
    <xdr:ext cx="469744" cy="259045"/>
    <xdr:sp macro="" textlink="">
      <xdr:nvSpPr>
        <xdr:cNvPr id="144" name="n_4aveValue【図書館】&#10;一人当たり面積">
          <a:extLst>
            <a:ext uri="{FF2B5EF4-FFF2-40B4-BE49-F238E27FC236}">
              <a16:creationId xmlns:a16="http://schemas.microsoft.com/office/drawing/2014/main" id="{3F53A3B9-5378-49D4-B169-7D80139EC4E3}"/>
            </a:ext>
          </a:extLst>
        </xdr:cNvPr>
        <xdr:cNvSpPr txBox="1"/>
      </xdr:nvSpPr>
      <xdr:spPr>
        <a:xfrm>
          <a:off x="59373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5" name="n_1mainValue【図書館】&#10;一人当たり面積">
          <a:extLst>
            <a:ext uri="{FF2B5EF4-FFF2-40B4-BE49-F238E27FC236}">
              <a16:creationId xmlns:a16="http://schemas.microsoft.com/office/drawing/2014/main" id="{385425FC-E707-4DA7-AE24-8522B1598FB0}"/>
            </a:ext>
          </a:extLst>
        </xdr:cNvPr>
        <xdr:cNvSpPr txBox="1"/>
      </xdr:nvSpPr>
      <xdr:spPr>
        <a:xfrm>
          <a:off x="8271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6" name="n_2mainValue【図書館】&#10;一人当たり面積">
          <a:extLst>
            <a:ext uri="{FF2B5EF4-FFF2-40B4-BE49-F238E27FC236}">
              <a16:creationId xmlns:a16="http://schemas.microsoft.com/office/drawing/2014/main" id="{D47322FC-E260-4C73-B0E3-419A4D437961}"/>
            </a:ext>
          </a:extLst>
        </xdr:cNvPr>
        <xdr:cNvSpPr txBox="1"/>
      </xdr:nvSpPr>
      <xdr:spPr>
        <a:xfrm>
          <a:off x="7509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7" name="n_3mainValue【図書館】&#10;一人当たり面積">
          <a:extLst>
            <a:ext uri="{FF2B5EF4-FFF2-40B4-BE49-F238E27FC236}">
              <a16:creationId xmlns:a16="http://schemas.microsoft.com/office/drawing/2014/main" id="{22378FDA-64D0-43B7-8225-1B29C2F7A214}"/>
            </a:ext>
          </a:extLst>
        </xdr:cNvPr>
        <xdr:cNvSpPr txBox="1"/>
      </xdr:nvSpPr>
      <xdr:spPr>
        <a:xfrm>
          <a:off x="67120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8" name="n_4mainValue【図書館】&#10;一人当たり面積">
          <a:extLst>
            <a:ext uri="{FF2B5EF4-FFF2-40B4-BE49-F238E27FC236}">
              <a16:creationId xmlns:a16="http://schemas.microsoft.com/office/drawing/2014/main" id="{C35F99E3-CB7F-4E99-B395-FAFB797A6DC1}"/>
            </a:ext>
          </a:extLst>
        </xdr:cNvPr>
        <xdr:cNvSpPr txBox="1"/>
      </xdr:nvSpPr>
      <xdr:spPr>
        <a:xfrm>
          <a:off x="59373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38E2D8F-9568-44A8-B5FA-0E604B21BEA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188EF57-6862-4480-A5DC-F0560DCF22F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3155FD9-54E9-4549-9709-C284AFF7AFA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D3E7C99-0BB6-461C-A37F-15D12A0B52E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82470B6-C700-4AA4-B94A-19042D98679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BECF09B-5150-408B-B0AD-B60A60F97A0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1A75992-58FD-478A-80DF-9A38EE16567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CF1D2C6-CA55-4CD8-AA93-BDCCAFEFABA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C0D7E75-A66A-4C69-A921-EAFCEECB171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7E7E83D-6B1C-41CA-9373-9FCA5A62077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8EC8F11-D3A0-44A1-8979-B0D25C5F711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5B8C75D-07DC-4CA3-8C5C-3E2ACE43BD5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6638AC07-2E6A-40F2-8722-BCCC7849BCF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B143741-424D-4DDB-9946-0A8050A97B4A}"/>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32B25CB-5BCC-47DE-8183-FF7C6873843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33B48C07-447F-4A39-AC45-A95DBEA826F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22FD7F9-D6D3-42AA-9858-2039D169761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A602615D-DB36-40B3-9569-2B0A6BCB2DD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8E9D7C7-A5BD-4280-9C87-7C39BCA0D32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271005C5-FA20-4757-9056-3AE7C4D9ED2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5B2255E-FEC6-4124-9490-F3A4C3D09D92}"/>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3A91B9D-B42D-4549-9322-96F0B8A2EE0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1069939-711A-4C31-A14E-442EE43B5CA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50FE63BC-75A8-48F5-9A1B-934975A7728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C912343-6774-47F3-9FF8-C80BEAD0316F}"/>
            </a:ext>
          </a:extLst>
        </xdr:cNvPr>
        <xdr:cNvCxnSpPr/>
      </xdr:nvCxnSpPr>
      <xdr:spPr>
        <a:xfrm flipV="1">
          <a:off x="4086225" y="942213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BC08651B-09AD-46CB-BE21-F0437DBD6C42}"/>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95D4ADCD-B9D6-48A2-9241-948D88D7EC77}"/>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D6F0915F-D9C3-46D4-BC81-4220CB2200BE}"/>
            </a:ext>
          </a:extLst>
        </xdr:cNvPr>
        <xdr:cNvSpPr txBox="1"/>
      </xdr:nvSpPr>
      <xdr:spPr>
        <a:xfrm>
          <a:off x="412496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B0348D-6DB6-43DC-880D-D8BBEF0EA92D}"/>
            </a:ext>
          </a:extLst>
        </xdr:cNvPr>
        <xdr:cNvCxnSpPr/>
      </xdr:nvCxnSpPr>
      <xdr:spPr>
        <a:xfrm>
          <a:off x="402082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844C17B-CA7B-488C-8CE5-2836B9F1A48D}"/>
            </a:ext>
          </a:extLst>
        </xdr:cNvPr>
        <xdr:cNvSpPr txBox="1"/>
      </xdr:nvSpPr>
      <xdr:spPr>
        <a:xfrm>
          <a:off x="412496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E6D55049-D778-4E9D-9CAC-DD59533C35FD}"/>
            </a:ext>
          </a:extLst>
        </xdr:cNvPr>
        <xdr:cNvSpPr/>
      </xdr:nvSpPr>
      <xdr:spPr>
        <a:xfrm>
          <a:off x="403606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B9FB6208-5A13-4ED0-AC17-1FE7FA865036}"/>
            </a:ext>
          </a:extLst>
        </xdr:cNvPr>
        <xdr:cNvSpPr/>
      </xdr:nvSpPr>
      <xdr:spPr>
        <a:xfrm>
          <a:off x="3312160" y="1013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81" name="フローチャート: 判断 180">
          <a:extLst>
            <a:ext uri="{FF2B5EF4-FFF2-40B4-BE49-F238E27FC236}">
              <a16:creationId xmlns:a16="http://schemas.microsoft.com/office/drawing/2014/main" id="{E6522C6D-2603-4E18-BDF5-DD9E43C8FBAC}"/>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BC8BD408-82C9-4653-9EC7-67993E40A863}"/>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3" name="フローチャート: 判断 182">
          <a:extLst>
            <a:ext uri="{FF2B5EF4-FFF2-40B4-BE49-F238E27FC236}">
              <a16:creationId xmlns:a16="http://schemas.microsoft.com/office/drawing/2014/main" id="{D0498A40-A641-4538-81A8-BC4882B54316}"/>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A1D7A04-4CFB-4E2D-97CF-99226906A2B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3C6AED2-69BF-4137-B9CA-5846C577CB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E02A5B7-F93F-455D-B4E1-67A13AAFB8B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939F467-2BCE-4A87-8D4A-1BC46026E3C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B591807-EC89-4D0A-A975-D1213FB1E8F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9" name="楕円 188">
          <a:extLst>
            <a:ext uri="{FF2B5EF4-FFF2-40B4-BE49-F238E27FC236}">
              <a16:creationId xmlns:a16="http://schemas.microsoft.com/office/drawing/2014/main" id="{78CB269A-9CC3-4365-A2E7-5D605911A01A}"/>
            </a:ext>
          </a:extLst>
        </xdr:cNvPr>
        <xdr:cNvSpPr/>
      </xdr:nvSpPr>
      <xdr:spPr>
        <a:xfrm>
          <a:off x="403606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21607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CDDC695B-5D90-48C8-AA08-AB7D1399309E}"/>
            </a:ext>
          </a:extLst>
        </xdr:cNvPr>
        <xdr:cNvSpPr txBox="1"/>
      </xdr:nvSpPr>
      <xdr:spPr>
        <a:xfrm>
          <a:off x="412496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91" name="楕円 190">
          <a:extLst>
            <a:ext uri="{FF2B5EF4-FFF2-40B4-BE49-F238E27FC236}">
              <a16:creationId xmlns:a16="http://schemas.microsoft.com/office/drawing/2014/main" id="{DE8FF9A2-69AF-4A20-852E-B40CF6D0C130}"/>
            </a:ext>
          </a:extLst>
        </xdr:cNvPr>
        <xdr:cNvSpPr/>
      </xdr:nvSpPr>
      <xdr:spPr>
        <a:xfrm>
          <a:off x="3312160" y="1002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49530</xdr:rowOff>
    </xdr:to>
    <xdr:cxnSp macro="">
      <xdr:nvCxnSpPr>
        <xdr:cNvPr id="192" name="直線コネクタ 191">
          <a:extLst>
            <a:ext uri="{FF2B5EF4-FFF2-40B4-BE49-F238E27FC236}">
              <a16:creationId xmlns:a16="http://schemas.microsoft.com/office/drawing/2014/main" id="{CCA98D96-2283-460B-AD36-F2A87C6505EF}"/>
            </a:ext>
          </a:extLst>
        </xdr:cNvPr>
        <xdr:cNvCxnSpPr/>
      </xdr:nvCxnSpPr>
      <xdr:spPr>
        <a:xfrm>
          <a:off x="3355340" y="1007364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193" name="楕円 192">
          <a:extLst>
            <a:ext uri="{FF2B5EF4-FFF2-40B4-BE49-F238E27FC236}">
              <a16:creationId xmlns:a16="http://schemas.microsoft.com/office/drawing/2014/main" id="{9256BC65-4D27-4DAD-8096-B111394DD1B1}"/>
            </a:ext>
          </a:extLst>
        </xdr:cNvPr>
        <xdr:cNvSpPr/>
      </xdr:nvSpPr>
      <xdr:spPr>
        <a:xfrm>
          <a:off x="2514600" y="999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150495</xdr:rowOff>
    </xdr:from>
    <xdr:to>
      <xdr:col>19</xdr:col>
      <xdr:colOff>177800</xdr:colOff>
      <xdr:row>60</xdr:row>
      <xdr:rowOff>15240</xdr:rowOff>
    </xdr:to>
    <xdr:cxnSp macro="">
      <xdr:nvCxnSpPr>
        <xdr:cNvPr id="194" name="直線コネクタ 193">
          <a:extLst>
            <a:ext uri="{FF2B5EF4-FFF2-40B4-BE49-F238E27FC236}">
              <a16:creationId xmlns:a16="http://schemas.microsoft.com/office/drawing/2014/main" id="{4CC16875-9A84-4670-8934-6B2F8B6AEFAB}"/>
            </a:ext>
          </a:extLst>
        </xdr:cNvPr>
        <xdr:cNvCxnSpPr/>
      </xdr:nvCxnSpPr>
      <xdr:spPr>
        <a:xfrm>
          <a:off x="2565400" y="1004125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95" name="楕円 194">
          <a:extLst>
            <a:ext uri="{FF2B5EF4-FFF2-40B4-BE49-F238E27FC236}">
              <a16:creationId xmlns:a16="http://schemas.microsoft.com/office/drawing/2014/main" id="{C8C9B4C4-6B03-45F8-90E5-6E67B3E7695B}"/>
            </a:ext>
          </a:extLst>
        </xdr:cNvPr>
        <xdr:cNvSpPr/>
      </xdr:nvSpPr>
      <xdr:spPr>
        <a:xfrm>
          <a:off x="17399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114300</xdr:rowOff>
    </xdr:from>
    <xdr:to>
      <xdr:col>15</xdr:col>
      <xdr:colOff>50800</xdr:colOff>
      <xdr:row>59</xdr:row>
      <xdr:rowOff>150495</xdr:rowOff>
    </xdr:to>
    <xdr:cxnSp macro="">
      <xdr:nvCxnSpPr>
        <xdr:cNvPr id="196" name="直線コネクタ 195">
          <a:extLst>
            <a:ext uri="{FF2B5EF4-FFF2-40B4-BE49-F238E27FC236}">
              <a16:creationId xmlns:a16="http://schemas.microsoft.com/office/drawing/2014/main" id="{52A2ACA6-1A4B-4A70-8C4B-7DCD90F00D55}"/>
            </a:ext>
          </a:extLst>
        </xdr:cNvPr>
        <xdr:cNvCxnSpPr/>
      </xdr:nvCxnSpPr>
      <xdr:spPr>
        <a:xfrm>
          <a:off x="1790700" y="1000506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7" name="楕円 196">
          <a:extLst>
            <a:ext uri="{FF2B5EF4-FFF2-40B4-BE49-F238E27FC236}">
              <a16:creationId xmlns:a16="http://schemas.microsoft.com/office/drawing/2014/main" id="{60D32D57-F882-466A-B59E-5400673FB70A}"/>
            </a:ext>
          </a:extLst>
        </xdr:cNvPr>
        <xdr:cNvSpPr/>
      </xdr:nvSpPr>
      <xdr:spPr>
        <a:xfrm>
          <a:off x="965200" y="99199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59</xdr:row>
      <xdr:rowOff>114300</xdr:rowOff>
    </xdr:to>
    <xdr:cxnSp macro="">
      <xdr:nvCxnSpPr>
        <xdr:cNvPr id="198" name="直線コネクタ 197">
          <a:extLst>
            <a:ext uri="{FF2B5EF4-FFF2-40B4-BE49-F238E27FC236}">
              <a16:creationId xmlns:a16="http://schemas.microsoft.com/office/drawing/2014/main" id="{856DF817-D4CA-4787-86F0-C322DA798024}"/>
            </a:ext>
          </a:extLst>
        </xdr:cNvPr>
        <xdr:cNvCxnSpPr/>
      </xdr:nvCxnSpPr>
      <xdr:spPr>
        <a:xfrm>
          <a:off x="1008380" y="997077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169562</xdr:rowOff>
    </xdr:from>
    <xdr:ext cx="405111" cy="259045"/>
    <xdr:sp macro="" textlink="">
      <xdr:nvSpPr>
        <xdr:cNvPr id="199" name="n_1aveValue【体育館・プール】&#10;有形固定資産減価償却率">
          <a:extLst>
            <a:ext uri="{FF2B5EF4-FFF2-40B4-BE49-F238E27FC236}">
              <a16:creationId xmlns:a16="http://schemas.microsoft.com/office/drawing/2014/main" id="{84DBA233-28A2-407F-B854-FC6350EE12F8}"/>
            </a:ext>
          </a:extLst>
        </xdr:cNvPr>
        <xdr:cNvSpPr txBox="1"/>
      </xdr:nvSpPr>
      <xdr:spPr>
        <a:xfrm>
          <a:off x="317056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200" name="n_2aveValue【体育館・プール】&#10;有形固定資産減価償却率">
          <a:extLst>
            <a:ext uri="{FF2B5EF4-FFF2-40B4-BE49-F238E27FC236}">
              <a16:creationId xmlns:a16="http://schemas.microsoft.com/office/drawing/2014/main" id="{D0CDD48B-2511-4A3A-B596-EB3674AF8132}"/>
            </a:ext>
          </a:extLst>
        </xdr:cNvPr>
        <xdr:cNvSpPr txBox="1"/>
      </xdr:nvSpPr>
      <xdr:spPr>
        <a:xfrm>
          <a:off x="238570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1" name="n_3aveValue【体育館・プール】&#10;有形固定資産減価償却率">
          <a:extLst>
            <a:ext uri="{FF2B5EF4-FFF2-40B4-BE49-F238E27FC236}">
              <a16:creationId xmlns:a16="http://schemas.microsoft.com/office/drawing/2014/main" id="{8BACF568-95A3-4A51-8946-577A1ED31FE3}"/>
            </a:ext>
          </a:extLst>
        </xdr:cNvPr>
        <xdr:cNvSpPr txBox="1"/>
      </xdr:nvSpPr>
      <xdr:spPr>
        <a:xfrm>
          <a:off x="16110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2" name="n_4aveValue【体育館・プール】&#10;有形固定資産減価償却率">
          <a:extLst>
            <a:ext uri="{FF2B5EF4-FFF2-40B4-BE49-F238E27FC236}">
              <a16:creationId xmlns:a16="http://schemas.microsoft.com/office/drawing/2014/main" id="{A780878F-5072-4438-977D-DD7BB325F1CD}"/>
            </a:ext>
          </a:extLst>
        </xdr:cNvPr>
        <xdr:cNvSpPr txBox="1"/>
      </xdr:nvSpPr>
      <xdr:spPr>
        <a:xfrm>
          <a:off x="8363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82567</xdr:rowOff>
    </xdr:from>
    <xdr:ext cx="405111" cy="259045"/>
    <xdr:sp macro="" textlink="">
      <xdr:nvSpPr>
        <xdr:cNvPr id="203" name="n_1mainValue【体育館・プール】&#10;有形固定資産減価償却率">
          <a:extLst>
            <a:ext uri="{FF2B5EF4-FFF2-40B4-BE49-F238E27FC236}">
              <a16:creationId xmlns:a16="http://schemas.microsoft.com/office/drawing/2014/main" id="{879EC08C-DD0E-4D6A-98C2-ABB778F5AE0B}"/>
            </a:ext>
          </a:extLst>
        </xdr:cNvPr>
        <xdr:cNvSpPr txBox="1"/>
      </xdr:nvSpPr>
      <xdr:spPr>
        <a:xfrm>
          <a:off x="317056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46372</xdr:rowOff>
    </xdr:from>
    <xdr:ext cx="405111" cy="259045"/>
    <xdr:sp macro="" textlink="">
      <xdr:nvSpPr>
        <xdr:cNvPr id="204" name="n_2mainValue【体育館・プール】&#10;有形固定資産減価償却率">
          <a:extLst>
            <a:ext uri="{FF2B5EF4-FFF2-40B4-BE49-F238E27FC236}">
              <a16:creationId xmlns:a16="http://schemas.microsoft.com/office/drawing/2014/main" id="{126506CF-87CF-4746-9148-9B1E8C4E590D}"/>
            </a:ext>
          </a:extLst>
        </xdr:cNvPr>
        <xdr:cNvSpPr txBox="1"/>
      </xdr:nvSpPr>
      <xdr:spPr>
        <a:xfrm>
          <a:off x="238570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10177</xdr:rowOff>
    </xdr:from>
    <xdr:ext cx="405111" cy="259045"/>
    <xdr:sp macro="" textlink="">
      <xdr:nvSpPr>
        <xdr:cNvPr id="205" name="n_3mainValue【体育館・プール】&#10;有形固定資産減価償却率">
          <a:extLst>
            <a:ext uri="{FF2B5EF4-FFF2-40B4-BE49-F238E27FC236}">
              <a16:creationId xmlns:a16="http://schemas.microsoft.com/office/drawing/2014/main" id="{3207BC9A-E857-48D9-A1E2-8FA85A7D60F0}"/>
            </a:ext>
          </a:extLst>
        </xdr:cNvPr>
        <xdr:cNvSpPr txBox="1"/>
      </xdr:nvSpPr>
      <xdr:spPr>
        <a:xfrm>
          <a:off x="161100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206" name="n_4mainValue【体育館・プール】&#10;有形固定資産減価償却率">
          <a:extLst>
            <a:ext uri="{FF2B5EF4-FFF2-40B4-BE49-F238E27FC236}">
              <a16:creationId xmlns:a16="http://schemas.microsoft.com/office/drawing/2014/main" id="{39201B01-E852-4494-876E-83E3EACF55C8}"/>
            </a:ext>
          </a:extLst>
        </xdr:cNvPr>
        <xdr:cNvSpPr txBox="1"/>
      </xdr:nvSpPr>
      <xdr:spPr>
        <a:xfrm>
          <a:off x="83630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C0E03B6-7EBF-424B-82E4-8E61DF4A916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5DAD7B1-3F05-4A5D-937A-0254B10FFCC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8E4F047-2EEF-4436-90BF-9ED1A9F6501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F1B8B82-5C6D-4364-9D39-D4A6F62FBC7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264A0E9-35A3-4F49-99F7-7C30C126DAD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C5F1A1D-9CC0-4977-8666-C73DDCB726C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E01D4DE-089A-42BA-9A13-19F17A7934C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319BFE6-D270-4C67-A986-E334D1E3034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7E8A65C-AB7D-4322-9472-FBDB053DB97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E25816A-207F-4603-84EC-E60CC99B9ED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5D09710-B579-41FA-AF72-0CE246B32F35}"/>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6C84F34C-AAEF-4D9B-AA63-E812301983EA}"/>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2BA3B524-D0C2-4EEC-ADFF-690ECD7F44B3}"/>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287C9644-E250-4D7B-885D-2481154FECBC}"/>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34AA5A53-AE67-4589-818B-3E11EDD7257F}"/>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DB552F8E-0B9D-45CA-A087-1AB529AC8CE2}"/>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69F22F48-A251-4EE8-B5E4-70AB5B6D043A}"/>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33BBE186-F556-428B-89FE-554D7C69B926}"/>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676DD68F-A1E7-4448-991E-83B68818608D}"/>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25E1DF3-563F-4A5D-B4A9-22BAFC8D4763}"/>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EF4F3884-0B0B-4B3B-BF76-C2B173B8E4BE}"/>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1E43C2DE-AE5F-4D0A-80E0-0E682BE847FA}"/>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7FE305FB-ABA2-42D0-B917-101BD32209A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E386FEE3-697A-4B4E-8A8C-6F835BC900F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4933BA3F-A5A2-42D6-9B6A-7BBF622BA92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5CBBF00C-A0CD-4D9A-BC26-76C183904FE5}"/>
            </a:ext>
          </a:extLst>
        </xdr:cNvPr>
        <xdr:cNvCxnSpPr/>
      </xdr:nvCxnSpPr>
      <xdr:spPr>
        <a:xfrm flipV="1">
          <a:off x="9219565" y="934919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A54854D2-197C-434A-A6FE-910D3F926923}"/>
            </a:ext>
          </a:extLst>
        </xdr:cNvPr>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1AF85894-1576-48F1-86A0-92C7FD0114A3}"/>
            </a:ext>
          </a:extLst>
        </xdr:cNvPr>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BA94B35D-C1B1-40D9-8D04-ADE0CE39E85C}"/>
            </a:ext>
          </a:extLst>
        </xdr:cNvPr>
        <xdr:cNvSpPr txBox="1"/>
      </xdr:nvSpPr>
      <xdr:spPr>
        <a:xfrm>
          <a:off x="9258300" y="91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BE0D08B4-5329-40F2-A713-6C2A8B2115C0}"/>
            </a:ext>
          </a:extLst>
        </xdr:cNvPr>
        <xdr:cNvCxnSpPr/>
      </xdr:nvCxnSpPr>
      <xdr:spPr>
        <a:xfrm>
          <a:off x="915416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CB7E90FF-E624-411F-8882-C661156F4897}"/>
            </a:ext>
          </a:extLst>
        </xdr:cNvPr>
        <xdr:cNvSpPr txBox="1"/>
      </xdr:nvSpPr>
      <xdr:spPr>
        <a:xfrm>
          <a:off x="9258300" y="1017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1D6704E2-C445-498E-94B3-06504EB6E784}"/>
            </a:ext>
          </a:extLst>
        </xdr:cNvPr>
        <xdr:cNvSpPr/>
      </xdr:nvSpPr>
      <xdr:spPr>
        <a:xfrm>
          <a:off x="9192260" y="10315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7AA273B9-F7C0-4919-AF3B-86C14393810D}"/>
            </a:ext>
          </a:extLst>
        </xdr:cNvPr>
        <xdr:cNvSpPr/>
      </xdr:nvSpPr>
      <xdr:spPr>
        <a:xfrm>
          <a:off x="84455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151674</xdr:rowOff>
    </xdr:from>
    <xdr:to>
      <xdr:col>46</xdr:col>
      <xdr:colOff>38100</xdr:colOff>
      <xdr:row>61</xdr:row>
      <xdr:rowOff>81824</xdr:rowOff>
    </xdr:to>
    <xdr:sp macro="" textlink="">
      <xdr:nvSpPr>
        <xdr:cNvPr id="240" name="フローチャート: 判断 239">
          <a:extLst>
            <a:ext uri="{FF2B5EF4-FFF2-40B4-BE49-F238E27FC236}">
              <a16:creationId xmlns:a16="http://schemas.microsoft.com/office/drawing/2014/main" id="{7E231DB1-FC47-4E0C-9A92-AB9E973FCC65}"/>
            </a:ext>
          </a:extLst>
        </xdr:cNvPr>
        <xdr:cNvSpPr/>
      </xdr:nvSpPr>
      <xdr:spPr>
        <a:xfrm>
          <a:off x="767080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32476</xdr:rowOff>
    </xdr:from>
    <xdr:to>
      <xdr:col>41</xdr:col>
      <xdr:colOff>101600</xdr:colOff>
      <xdr:row>61</xdr:row>
      <xdr:rowOff>134076</xdr:rowOff>
    </xdr:to>
    <xdr:sp macro="" textlink="">
      <xdr:nvSpPr>
        <xdr:cNvPr id="241" name="フローチャート: 判断 240">
          <a:extLst>
            <a:ext uri="{FF2B5EF4-FFF2-40B4-BE49-F238E27FC236}">
              <a16:creationId xmlns:a16="http://schemas.microsoft.com/office/drawing/2014/main" id="{73D700D6-FD5C-4568-94BC-05EDB04E20B0}"/>
            </a:ext>
          </a:extLst>
        </xdr:cNvPr>
        <xdr:cNvSpPr/>
      </xdr:nvSpPr>
      <xdr:spPr>
        <a:xfrm>
          <a:off x="6873240" y="1025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45538</xdr:rowOff>
    </xdr:from>
    <xdr:to>
      <xdr:col>36</xdr:col>
      <xdr:colOff>165100</xdr:colOff>
      <xdr:row>61</xdr:row>
      <xdr:rowOff>147138</xdr:rowOff>
    </xdr:to>
    <xdr:sp macro="" textlink="">
      <xdr:nvSpPr>
        <xdr:cNvPr id="242" name="フローチャート: 判断 241">
          <a:extLst>
            <a:ext uri="{FF2B5EF4-FFF2-40B4-BE49-F238E27FC236}">
              <a16:creationId xmlns:a16="http://schemas.microsoft.com/office/drawing/2014/main" id="{457546E6-BF89-45C7-802A-B44E4A3EAA0F}"/>
            </a:ext>
          </a:extLst>
        </xdr:cNvPr>
        <xdr:cNvSpPr/>
      </xdr:nvSpPr>
      <xdr:spPr>
        <a:xfrm>
          <a:off x="6098540" y="1027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CE6395F-6868-4034-A3FF-98AC64144A1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FA1141A-8422-402C-A8EC-E21F70B944A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54EAC02-00E7-4FA4-B7C1-312E0547968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086D856-DD6E-4BAF-A161-E18B9446F8F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A4D44BF-2750-45C9-9AAE-43E23ABF6EC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81462</xdr:rowOff>
    </xdr:from>
    <xdr:to>
      <xdr:col>55</xdr:col>
      <xdr:colOff>50800</xdr:colOff>
      <xdr:row>64</xdr:row>
      <xdr:rowOff>11612</xdr:rowOff>
    </xdr:to>
    <xdr:sp macro="" textlink="">
      <xdr:nvSpPr>
        <xdr:cNvPr id="248" name="楕円 247">
          <a:extLst>
            <a:ext uri="{FF2B5EF4-FFF2-40B4-BE49-F238E27FC236}">
              <a16:creationId xmlns:a16="http://schemas.microsoft.com/office/drawing/2014/main" id="{3C718C76-8D11-4AE5-AB32-51D750E70547}"/>
            </a:ext>
          </a:extLst>
        </xdr:cNvPr>
        <xdr:cNvSpPr/>
      </xdr:nvSpPr>
      <xdr:spPr>
        <a:xfrm>
          <a:off x="9192260" y="10642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59889</xdr:rowOff>
    </xdr:from>
    <xdr:ext cx="469744" cy="259045"/>
    <xdr:sp macro="" textlink="">
      <xdr:nvSpPr>
        <xdr:cNvPr id="249" name="【体育館・プール】&#10;一人当たり面積該当値テキスト">
          <a:extLst>
            <a:ext uri="{FF2B5EF4-FFF2-40B4-BE49-F238E27FC236}">
              <a16:creationId xmlns:a16="http://schemas.microsoft.com/office/drawing/2014/main" id="{95FFEF6F-C42A-4491-BED4-03E577E45577}"/>
            </a:ext>
          </a:extLst>
        </xdr:cNvPr>
        <xdr:cNvSpPr txBox="1"/>
      </xdr:nvSpPr>
      <xdr:spPr>
        <a:xfrm>
          <a:off x="9258300" y="1062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83094</xdr:rowOff>
    </xdr:from>
    <xdr:to>
      <xdr:col>50</xdr:col>
      <xdr:colOff>165100</xdr:colOff>
      <xdr:row>64</xdr:row>
      <xdr:rowOff>13244</xdr:rowOff>
    </xdr:to>
    <xdr:sp macro="" textlink="">
      <xdr:nvSpPr>
        <xdr:cNvPr id="250" name="楕円 249">
          <a:extLst>
            <a:ext uri="{FF2B5EF4-FFF2-40B4-BE49-F238E27FC236}">
              <a16:creationId xmlns:a16="http://schemas.microsoft.com/office/drawing/2014/main" id="{AECC8274-5A9C-4710-943F-6D4BF64F8F12}"/>
            </a:ext>
          </a:extLst>
        </xdr:cNvPr>
        <xdr:cNvSpPr/>
      </xdr:nvSpPr>
      <xdr:spPr>
        <a:xfrm>
          <a:off x="8445500" y="10644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132262</xdr:rowOff>
    </xdr:from>
    <xdr:to>
      <xdr:col>55</xdr:col>
      <xdr:colOff>0</xdr:colOff>
      <xdr:row>63</xdr:row>
      <xdr:rowOff>133894</xdr:rowOff>
    </xdr:to>
    <xdr:cxnSp macro="">
      <xdr:nvCxnSpPr>
        <xdr:cNvPr id="251" name="直線コネクタ 250">
          <a:extLst>
            <a:ext uri="{FF2B5EF4-FFF2-40B4-BE49-F238E27FC236}">
              <a16:creationId xmlns:a16="http://schemas.microsoft.com/office/drawing/2014/main" id="{5F819F64-69C6-4AF0-82B0-3013DEFDA4BA}"/>
            </a:ext>
          </a:extLst>
        </xdr:cNvPr>
        <xdr:cNvCxnSpPr/>
      </xdr:nvCxnSpPr>
      <xdr:spPr>
        <a:xfrm flipV="1">
          <a:off x="8496300" y="10693582"/>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84727</xdr:rowOff>
    </xdr:from>
    <xdr:to>
      <xdr:col>46</xdr:col>
      <xdr:colOff>38100</xdr:colOff>
      <xdr:row>64</xdr:row>
      <xdr:rowOff>14877</xdr:rowOff>
    </xdr:to>
    <xdr:sp macro="" textlink="">
      <xdr:nvSpPr>
        <xdr:cNvPr id="252" name="楕円 251">
          <a:extLst>
            <a:ext uri="{FF2B5EF4-FFF2-40B4-BE49-F238E27FC236}">
              <a16:creationId xmlns:a16="http://schemas.microsoft.com/office/drawing/2014/main" id="{1D20BF0E-C175-4F7E-A8F1-5EA9F020D5AF}"/>
            </a:ext>
          </a:extLst>
        </xdr:cNvPr>
        <xdr:cNvSpPr/>
      </xdr:nvSpPr>
      <xdr:spPr>
        <a:xfrm>
          <a:off x="7670800" y="10646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133894</xdr:rowOff>
    </xdr:from>
    <xdr:to>
      <xdr:col>50</xdr:col>
      <xdr:colOff>114300</xdr:colOff>
      <xdr:row>63</xdr:row>
      <xdr:rowOff>135527</xdr:rowOff>
    </xdr:to>
    <xdr:cxnSp macro="">
      <xdr:nvCxnSpPr>
        <xdr:cNvPr id="253" name="直線コネクタ 252">
          <a:extLst>
            <a:ext uri="{FF2B5EF4-FFF2-40B4-BE49-F238E27FC236}">
              <a16:creationId xmlns:a16="http://schemas.microsoft.com/office/drawing/2014/main" id="{53D4896D-0539-498B-9868-D8AC39CA0B22}"/>
            </a:ext>
          </a:extLst>
        </xdr:cNvPr>
        <xdr:cNvCxnSpPr/>
      </xdr:nvCxnSpPr>
      <xdr:spPr>
        <a:xfrm flipV="1">
          <a:off x="7713980" y="10695214"/>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86360</xdr:rowOff>
    </xdr:from>
    <xdr:to>
      <xdr:col>41</xdr:col>
      <xdr:colOff>101600</xdr:colOff>
      <xdr:row>64</xdr:row>
      <xdr:rowOff>16510</xdr:rowOff>
    </xdr:to>
    <xdr:sp macro="" textlink="">
      <xdr:nvSpPr>
        <xdr:cNvPr id="254" name="楕円 253">
          <a:extLst>
            <a:ext uri="{FF2B5EF4-FFF2-40B4-BE49-F238E27FC236}">
              <a16:creationId xmlns:a16="http://schemas.microsoft.com/office/drawing/2014/main" id="{4D53BB96-9433-4E6A-B1FF-CF5CF416F9CB}"/>
            </a:ext>
          </a:extLst>
        </xdr:cNvPr>
        <xdr:cNvSpPr/>
      </xdr:nvSpPr>
      <xdr:spPr>
        <a:xfrm>
          <a:off x="6873240" y="1064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135527</xdr:rowOff>
    </xdr:from>
    <xdr:to>
      <xdr:col>45</xdr:col>
      <xdr:colOff>177800</xdr:colOff>
      <xdr:row>63</xdr:row>
      <xdr:rowOff>137160</xdr:rowOff>
    </xdr:to>
    <xdr:cxnSp macro="">
      <xdr:nvCxnSpPr>
        <xdr:cNvPr id="255" name="直線コネクタ 254">
          <a:extLst>
            <a:ext uri="{FF2B5EF4-FFF2-40B4-BE49-F238E27FC236}">
              <a16:creationId xmlns:a16="http://schemas.microsoft.com/office/drawing/2014/main" id="{BD8027BF-F07B-41E0-BE47-236E4754D216}"/>
            </a:ext>
          </a:extLst>
        </xdr:cNvPr>
        <xdr:cNvCxnSpPr/>
      </xdr:nvCxnSpPr>
      <xdr:spPr>
        <a:xfrm flipV="1">
          <a:off x="6924040" y="10696847"/>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87993</xdr:rowOff>
    </xdr:from>
    <xdr:to>
      <xdr:col>36</xdr:col>
      <xdr:colOff>165100</xdr:colOff>
      <xdr:row>64</xdr:row>
      <xdr:rowOff>18143</xdr:rowOff>
    </xdr:to>
    <xdr:sp macro="" textlink="">
      <xdr:nvSpPr>
        <xdr:cNvPr id="256" name="楕円 255">
          <a:extLst>
            <a:ext uri="{FF2B5EF4-FFF2-40B4-BE49-F238E27FC236}">
              <a16:creationId xmlns:a16="http://schemas.microsoft.com/office/drawing/2014/main" id="{5282F4BB-6628-4947-AF1B-BFEF1B2E120E}"/>
            </a:ext>
          </a:extLst>
        </xdr:cNvPr>
        <xdr:cNvSpPr/>
      </xdr:nvSpPr>
      <xdr:spPr>
        <a:xfrm>
          <a:off x="6098540" y="10649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137160</xdr:rowOff>
    </xdr:from>
    <xdr:to>
      <xdr:col>41</xdr:col>
      <xdr:colOff>50800</xdr:colOff>
      <xdr:row>63</xdr:row>
      <xdr:rowOff>138793</xdr:rowOff>
    </xdr:to>
    <xdr:cxnSp macro="">
      <xdr:nvCxnSpPr>
        <xdr:cNvPr id="257" name="直線コネクタ 256">
          <a:extLst>
            <a:ext uri="{FF2B5EF4-FFF2-40B4-BE49-F238E27FC236}">
              <a16:creationId xmlns:a16="http://schemas.microsoft.com/office/drawing/2014/main" id="{84F32134-F90B-4E74-9FCE-F8E1714BA88A}"/>
            </a:ext>
          </a:extLst>
        </xdr:cNvPr>
        <xdr:cNvCxnSpPr/>
      </xdr:nvCxnSpPr>
      <xdr:spPr>
        <a:xfrm flipV="1">
          <a:off x="6149340" y="10698480"/>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7BFEFF3E-14EE-444D-A940-11917ACB8E1A}"/>
            </a:ext>
          </a:extLst>
        </xdr:cNvPr>
        <xdr:cNvSpPr txBox="1"/>
      </xdr:nvSpPr>
      <xdr:spPr>
        <a:xfrm>
          <a:off x="827158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98351</xdr:rowOff>
    </xdr:from>
    <xdr:ext cx="469744" cy="259045"/>
    <xdr:sp macro="" textlink="">
      <xdr:nvSpPr>
        <xdr:cNvPr id="259" name="n_2aveValue【体育館・プール】&#10;一人当たり面積">
          <a:extLst>
            <a:ext uri="{FF2B5EF4-FFF2-40B4-BE49-F238E27FC236}">
              <a16:creationId xmlns:a16="http://schemas.microsoft.com/office/drawing/2014/main" id="{9DA3D77B-E4D9-4A09-A3B3-432E68FF5123}"/>
            </a:ext>
          </a:extLst>
        </xdr:cNvPr>
        <xdr:cNvSpPr txBox="1"/>
      </xdr:nvSpPr>
      <xdr:spPr>
        <a:xfrm>
          <a:off x="7509587" y="998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150603</xdr:rowOff>
    </xdr:from>
    <xdr:ext cx="469744" cy="259045"/>
    <xdr:sp macro="" textlink="">
      <xdr:nvSpPr>
        <xdr:cNvPr id="260" name="n_3aveValue【体育館・プール】&#10;一人当たり面積">
          <a:extLst>
            <a:ext uri="{FF2B5EF4-FFF2-40B4-BE49-F238E27FC236}">
              <a16:creationId xmlns:a16="http://schemas.microsoft.com/office/drawing/2014/main" id="{975246D2-40F8-4199-81A9-AF3959E46604}"/>
            </a:ext>
          </a:extLst>
        </xdr:cNvPr>
        <xdr:cNvSpPr txBox="1"/>
      </xdr:nvSpPr>
      <xdr:spPr>
        <a:xfrm>
          <a:off x="6712027" y="1004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163665</xdr:rowOff>
    </xdr:from>
    <xdr:ext cx="469744" cy="259045"/>
    <xdr:sp macro="" textlink="">
      <xdr:nvSpPr>
        <xdr:cNvPr id="261" name="n_4aveValue【体育館・プール】&#10;一人当たり面積">
          <a:extLst>
            <a:ext uri="{FF2B5EF4-FFF2-40B4-BE49-F238E27FC236}">
              <a16:creationId xmlns:a16="http://schemas.microsoft.com/office/drawing/2014/main" id="{ED8AC8C8-092C-4C05-8316-A62ADF35E76F}"/>
            </a:ext>
          </a:extLst>
        </xdr:cNvPr>
        <xdr:cNvSpPr txBox="1"/>
      </xdr:nvSpPr>
      <xdr:spPr>
        <a:xfrm>
          <a:off x="5937327" y="1005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4371</xdr:rowOff>
    </xdr:from>
    <xdr:ext cx="469744" cy="259045"/>
    <xdr:sp macro="" textlink="">
      <xdr:nvSpPr>
        <xdr:cNvPr id="262" name="n_1mainValue【体育館・プール】&#10;一人当たり面積">
          <a:extLst>
            <a:ext uri="{FF2B5EF4-FFF2-40B4-BE49-F238E27FC236}">
              <a16:creationId xmlns:a16="http://schemas.microsoft.com/office/drawing/2014/main" id="{37D2A68E-ABC8-40E3-A574-4AAE8BEC8843}"/>
            </a:ext>
          </a:extLst>
        </xdr:cNvPr>
        <xdr:cNvSpPr txBox="1"/>
      </xdr:nvSpPr>
      <xdr:spPr>
        <a:xfrm>
          <a:off x="8271587" y="1073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6004</xdr:rowOff>
    </xdr:from>
    <xdr:ext cx="469744" cy="259045"/>
    <xdr:sp macro="" textlink="">
      <xdr:nvSpPr>
        <xdr:cNvPr id="263" name="n_2mainValue【体育館・プール】&#10;一人当たり面積">
          <a:extLst>
            <a:ext uri="{FF2B5EF4-FFF2-40B4-BE49-F238E27FC236}">
              <a16:creationId xmlns:a16="http://schemas.microsoft.com/office/drawing/2014/main" id="{06A93BC7-0C92-4E85-8876-74F03A20A6E4}"/>
            </a:ext>
          </a:extLst>
        </xdr:cNvPr>
        <xdr:cNvSpPr txBox="1"/>
      </xdr:nvSpPr>
      <xdr:spPr>
        <a:xfrm>
          <a:off x="7509587" y="107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7637</xdr:rowOff>
    </xdr:from>
    <xdr:ext cx="469744" cy="259045"/>
    <xdr:sp macro="" textlink="">
      <xdr:nvSpPr>
        <xdr:cNvPr id="264" name="n_3mainValue【体育館・プール】&#10;一人当たり面積">
          <a:extLst>
            <a:ext uri="{FF2B5EF4-FFF2-40B4-BE49-F238E27FC236}">
              <a16:creationId xmlns:a16="http://schemas.microsoft.com/office/drawing/2014/main" id="{CAE99C13-6231-4A9B-872D-5C80F7E7E839}"/>
            </a:ext>
          </a:extLst>
        </xdr:cNvPr>
        <xdr:cNvSpPr txBox="1"/>
      </xdr:nvSpPr>
      <xdr:spPr>
        <a:xfrm>
          <a:off x="67120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9270</xdr:rowOff>
    </xdr:from>
    <xdr:ext cx="469744" cy="259045"/>
    <xdr:sp macro="" textlink="">
      <xdr:nvSpPr>
        <xdr:cNvPr id="265" name="n_4mainValue【体育館・プール】&#10;一人当たり面積">
          <a:extLst>
            <a:ext uri="{FF2B5EF4-FFF2-40B4-BE49-F238E27FC236}">
              <a16:creationId xmlns:a16="http://schemas.microsoft.com/office/drawing/2014/main" id="{35ADA3D0-9D49-4756-BEB8-0EC059B347C7}"/>
            </a:ext>
          </a:extLst>
        </xdr:cNvPr>
        <xdr:cNvSpPr txBox="1"/>
      </xdr:nvSpPr>
      <xdr:spPr>
        <a:xfrm>
          <a:off x="5937327" y="107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49B4D38-B367-4F86-9D72-4149FDCE4B9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46A5878-7B6E-4F94-96E4-6369DD2306C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BCE7A68-418F-4510-9F8F-99D97005123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3B1B424-9E6C-418D-A5A4-AEA40F7CB8C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9CBEF19-311E-45B6-A9C8-E896CE9DCBA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FE503DFF-D1C8-4078-9921-1D3DD9A5B2C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95613DBC-91CF-4524-A09D-08C4056E17C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1A6CDA5-5D23-4CD9-8BD4-F12604F6B9A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788CEBB-7DB6-4275-8FEB-CEDFB0B515B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631B413-845D-42F8-B27B-B46F36E4602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D17B031-0B94-48F5-8DF3-D44C04695F2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2D3E06DC-386E-40BE-B275-C9224F0C2EB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DAA1D131-F867-431E-8B5A-ACD11B8A7898}"/>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AD150C8-6E93-41F4-A171-6555012AE3F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676562D-350A-4FD6-A094-19A07FA06B5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B74DE853-2AD6-4805-992E-B881D662886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CB395A8-5D5E-4615-8EF7-F7CB6325577B}"/>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A2833F81-FB14-44F9-8410-3075FBB031A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7AB00F88-165A-45E7-B033-2B7D41D6CC6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E9CFD75-7C3D-4233-8789-4C2F383CB3E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749B255E-C043-4BFA-9A5A-0224FC4E255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264CF6A-5E3C-4884-AA26-56E87E27181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47E08B0-1FC3-4656-A323-6B683B690665}"/>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2E93F762-F5A7-40EE-98A8-D157F2A74E0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B63CF3DF-7DAB-4F45-977E-D354DA0401AD}"/>
            </a:ext>
          </a:extLst>
        </xdr:cNvPr>
        <xdr:cNvCxnSpPr/>
      </xdr:nvCxnSpPr>
      <xdr:spPr>
        <a:xfrm flipV="1">
          <a:off x="4086225" y="1300353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497B2184-4DF6-4558-8903-C0850DF9B45E}"/>
            </a:ext>
          </a:extLst>
        </xdr:cNvPr>
        <xdr:cNvSpPr txBox="1"/>
      </xdr:nvSpPr>
      <xdr:spPr>
        <a:xfrm>
          <a:off x="4124960" y="145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C75B6F60-4E5D-4C67-95F6-B93A9245663B}"/>
            </a:ext>
          </a:extLst>
        </xdr:cNvPr>
        <xdr:cNvCxnSpPr/>
      </xdr:nvCxnSpPr>
      <xdr:spPr>
        <a:xfrm>
          <a:off x="402082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BD9BEF7D-B46B-44C5-8966-9E076A711145}"/>
            </a:ext>
          </a:extLst>
        </xdr:cNvPr>
        <xdr:cNvSpPr txBox="1"/>
      </xdr:nvSpPr>
      <xdr:spPr>
        <a:xfrm>
          <a:off x="4124960" y="1278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E9931282-9F2D-40F1-B45C-6D345D99B0A1}"/>
            </a:ext>
          </a:extLst>
        </xdr:cNvPr>
        <xdr:cNvCxnSpPr/>
      </xdr:nvCxnSpPr>
      <xdr:spPr>
        <a:xfrm>
          <a:off x="402082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BFF537A0-D7A1-43CC-BD10-BB51DCC0B2FB}"/>
            </a:ext>
          </a:extLst>
        </xdr:cNvPr>
        <xdr:cNvSpPr txBox="1"/>
      </xdr:nvSpPr>
      <xdr:spPr>
        <a:xfrm>
          <a:off x="4124960" y="1353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F596787C-D9A6-4F65-BE64-58DA5961BFB2}"/>
            </a:ext>
          </a:extLst>
        </xdr:cNvPr>
        <xdr:cNvSpPr/>
      </xdr:nvSpPr>
      <xdr:spPr>
        <a:xfrm>
          <a:off x="403606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8BC80FE1-1D08-47A2-886A-68F38AC684B7}"/>
            </a:ext>
          </a:extLst>
        </xdr:cNvPr>
        <xdr:cNvSpPr/>
      </xdr:nvSpPr>
      <xdr:spPr>
        <a:xfrm>
          <a:off x="3312160" y="13674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98" name="フローチャート: 判断 297">
          <a:extLst>
            <a:ext uri="{FF2B5EF4-FFF2-40B4-BE49-F238E27FC236}">
              <a16:creationId xmlns:a16="http://schemas.microsoft.com/office/drawing/2014/main" id="{C3526938-DFA2-4309-9A60-3F344B6CC063}"/>
            </a:ext>
          </a:extLst>
        </xdr:cNvPr>
        <xdr:cNvSpPr/>
      </xdr:nvSpPr>
      <xdr:spPr>
        <a:xfrm>
          <a:off x="251460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0E49C47D-9FB4-4702-A82A-4CB9AB22E60D}"/>
            </a:ext>
          </a:extLst>
        </xdr:cNvPr>
        <xdr:cNvSpPr/>
      </xdr:nvSpPr>
      <xdr:spPr>
        <a:xfrm>
          <a:off x="173990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69214</xdr:rowOff>
    </xdr:from>
    <xdr:to>
      <xdr:col>6</xdr:col>
      <xdr:colOff>38100</xdr:colOff>
      <xdr:row>81</xdr:row>
      <xdr:rowOff>170814</xdr:rowOff>
    </xdr:to>
    <xdr:sp macro="" textlink="">
      <xdr:nvSpPr>
        <xdr:cNvPr id="300" name="フローチャート: 判断 299">
          <a:extLst>
            <a:ext uri="{FF2B5EF4-FFF2-40B4-BE49-F238E27FC236}">
              <a16:creationId xmlns:a16="http://schemas.microsoft.com/office/drawing/2014/main" id="{0250B2DE-3E54-4DFE-A9C5-D8FC29E389BC}"/>
            </a:ext>
          </a:extLst>
        </xdr:cNvPr>
        <xdr:cNvSpPr/>
      </xdr:nvSpPr>
      <xdr:spPr>
        <a:xfrm>
          <a:off x="965200" y="13648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B426FCA-D7A0-47F3-8E30-6944787A7CD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89D4A92-CB58-4DE0-BADA-E71686EAD79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49F1B74-EFC6-4AA5-B1EB-6CF7E7BD2C3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27EBA98-88A5-421B-A91D-A34D64F034B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E45AA9A-6E2A-49C0-A46A-2D99FE835EA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306" name="楕円 305">
          <a:extLst>
            <a:ext uri="{FF2B5EF4-FFF2-40B4-BE49-F238E27FC236}">
              <a16:creationId xmlns:a16="http://schemas.microsoft.com/office/drawing/2014/main" id="{CA0F6FA7-ED28-4DF8-83AD-DF08AEE95BD7}"/>
            </a:ext>
          </a:extLst>
        </xdr:cNvPr>
        <xdr:cNvSpPr/>
      </xdr:nvSpPr>
      <xdr:spPr>
        <a:xfrm>
          <a:off x="4036060" y="137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150513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ED520E06-F302-4502-9452-02DB22060059}"/>
            </a:ext>
          </a:extLst>
        </xdr:cNvPr>
        <xdr:cNvSpPr txBox="1"/>
      </xdr:nvSpPr>
      <xdr:spPr>
        <a:xfrm>
          <a:off x="4124960"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137795</xdr:rowOff>
    </xdr:from>
    <xdr:to>
      <xdr:col>20</xdr:col>
      <xdr:colOff>38100</xdr:colOff>
      <xdr:row>82</xdr:row>
      <xdr:rowOff>67945</xdr:rowOff>
    </xdr:to>
    <xdr:sp macro="" textlink="">
      <xdr:nvSpPr>
        <xdr:cNvPr id="308" name="楕円 307">
          <a:extLst>
            <a:ext uri="{FF2B5EF4-FFF2-40B4-BE49-F238E27FC236}">
              <a16:creationId xmlns:a16="http://schemas.microsoft.com/office/drawing/2014/main" id="{73EA584D-78BE-4508-A3F1-1CDE101DEE3A}"/>
            </a:ext>
          </a:extLst>
        </xdr:cNvPr>
        <xdr:cNvSpPr/>
      </xdr:nvSpPr>
      <xdr:spPr>
        <a:xfrm>
          <a:off x="3312160" y="13716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17145</xdr:rowOff>
    </xdr:from>
    <xdr:to>
      <xdr:col>24</xdr:col>
      <xdr:colOff>63500</xdr:colOff>
      <xdr:row>82</xdr:row>
      <xdr:rowOff>51436</xdr:rowOff>
    </xdr:to>
    <xdr:cxnSp macro="">
      <xdr:nvCxnSpPr>
        <xdr:cNvPr id="309" name="直線コネクタ 308">
          <a:extLst>
            <a:ext uri="{FF2B5EF4-FFF2-40B4-BE49-F238E27FC236}">
              <a16:creationId xmlns:a16="http://schemas.microsoft.com/office/drawing/2014/main" id="{C53207DC-C657-4919-879B-207BD1529C53}"/>
            </a:ext>
          </a:extLst>
        </xdr:cNvPr>
        <xdr:cNvCxnSpPr/>
      </xdr:nvCxnSpPr>
      <xdr:spPr>
        <a:xfrm>
          <a:off x="3355340" y="13763625"/>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310" name="楕円 309">
          <a:extLst>
            <a:ext uri="{FF2B5EF4-FFF2-40B4-BE49-F238E27FC236}">
              <a16:creationId xmlns:a16="http://schemas.microsoft.com/office/drawing/2014/main" id="{8F9119B2-57CD-4B42-8013-A078423E8F91}"/>
            </a:ext>
          </a:extLst>
        </xdr:cNvPr>
        <xdr:cNvSpPr/>
      </xdr:nvSpPr>
      <xdr:spPr>
        <a:xfrm>
          <a:off x="2514600" y="13676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148589</xdr:rowOff>
    </xdr:from>
    <xdr:to>
      <xdr:col>19</xdr:col>
      <xdr:colOff>177800</xdr:colOff>
      <xdr:row>82</xdr:row>
      <xdr:rowOff>17145</xdr:rowOff>
    </xdr:to>
    <xdr:cxnSp macro="">
      <xdr:nvCxnSpPr>
        <xdr:cNvPr id="311" name="直線コネクタ 310">
          <a:extLst>
            <a:ext uri="{FF2B5EF4-FFF2-40B4-BE49-F238E27FC236}">
              <a16:creationId xmlns:a16="http://schemas.microsoft.com/office/drawing/2014/main" id="{DB7045D7-B61E-4876-8898-7A7B44080F3F}"/>
            </a:ext>
          </a:extLst>
        </xdr:cNvPr>
        <xdr:cNvCxnSpPr/>
      </xdr:nvCxnSpPr>
      <xdr:spPr>
        <a:xfrm>
          <a:off x="2565400" y="13727429"/>
          <a:ext cx="78994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59689</xdr:rowOff>
    </xdr:from>
    <xdr:to>
      <xdr:col>10</xdr:col>
      <xdr:colOff>165100</xdr:colOff>
      <xdr:row>81</xdr:row>
      <xdr:rowOff>161289</xdr:rowOff>
    </xdr:to>
    <xdr:sp macro="" textlink="">
      <xdr:nvSpPr>
        <xdr:cNvPr id="312" name="楕円 311">
          <a:extLst>
            <a:ext uri="{FF2B5EF4-FFF2-40B4-BE49-F238E27FC236}">
              <a16:creationId xmlns:a16="http://schemas.microsoft.com/office/drawing/2014/main" id="{DAE09E55-22A3-45F4-A690-D9B6F1433680}"/>
            </a:ext>
          </a:extLst>
        </xdr:cNvPr>
        <xdr:cNvSpPr/>
      </xdr:nvSpPr>
      <xdr:spPr>
        <a:xfrm>
          <a:off x="1739900" y="136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81</xdr:row>
      <xdr:rowOff>148589</xdr:rowOff>
    </xdr:to>
    <xdr:cxnSp macro="">
      <xdr:nvCxnSpPr>
        <xdr:cNvPr id="313" name="直線コネクタ 312">
          <a:extLst>
            <a:ext uri="{FF2B5EF4-FFF2-40B4-BE49-F238E27FC236}">
              <a16:creationId xmlns:a16="http://schemas.microsoft.com/office/drawing/2014/main" id="{856883A9-E5F4-4C0F-A9E9-B988F252F55A}"/>
            </a:ext>
          </a:extLst>
        </xdr:cNvPr>
        <xdr:cNvCxnSpPr/>
      </xdr:nvCxnSpPr>
      <xdr:spPr>
        <a:xfrm>
          <a:off x="1790700" y="13689329"/>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19686</xdr:rowOff>
    </xdr:from>
    <xdr:to>
      <xdr:col>6</xdr:col>
      <xdr:colOff>38100</xdr:colOff>
      <xdr:row>81</xdr:row>
      <xdr:rowOff>121286</xdr:rowOff>
    </xdr:to>
    <xdr:sp macro="" textlink="">
      <xdr:nvSpPr>
        <xdr:cNvPr id="314" name="楕円 313">
          <a:extLst>
            <a:ext uri="{FF2B5EF4-FFF2-40B4-BE49-F238E27FC236}">
              <a16:creationId xmlns:a16="http://schemas.microsoft.com/office/drawing/2014/main" id="{75E082F5-66E6-45C3-B59A-5E0B82E589C4}"/>
            </a:ext>
          </a:extLst>
        </xdr:cNvPr>
        <xdr:cNvSpPr/>
      </xdr:nvSpPr>
      <xdr:spPr>
        <a:xfrm>
          <a:off x="965200" y="135985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110489</xdr:rowOff>
    </xdr:to>
    <xdr:cxnSp macro="">
      <xdr:nvCxnSpPr>
        <xdr:cNvPr id="315" name="直線コネクタ 314">
          <a:extLst>
            <a:ext uri="{FF2B5EF4-FFF2-40B4-BE49-F238E27FC236}">
              <a16:creationId xmlns:a16="http://schemas.microsoft.com/office/drawing/2014/main" id="{35452F36-16BE-441B-9FE4-870C8BA4055C}"/>
            </a:ext>
          </a:extLst>
        </xdr:cNvPr>
        <xdr:cNvCxnSpPr/>
      </xdr:nvCxnSpPr>
      <xdr:spPr>
        <a:xfrm>
          <a:off x="1008380" y="13649326"/>
          <a:ext cx="78232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6EFA2BAD-1C1A-486C-AB52-87AA35E3A958}"/>
            </a:ext>
          </a:extLst>
        </xdr:cNvPr>
        <xdr:cNvSpPr txBox="1"/>
      </xdr:nvSpPr>
      <xdr:spPr>
        <a:xfrm>
          <a:off x="317056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17" name="n_2aveValue【福祉施設】&#10;有形固定資産減価償却率">
          <a:extLst>
            <a:ext uri="{FF2B5EF4-FFF2-40B4-BE49-F238E27FC236}">
              <a16:creationId xmlns:a16="http://schemas.microsoft.com/office/drawing/2014/main" id="{D2FF313D-DFAF-4CA5-B18D-6A5D1A1A1A9B}"/>
            </a:ext>
          </a:extLst>
        </xdr:cNvPr>
        <xdr:cNvSpPr txBox="1"/>
      </xdr:nvSpPr>
      <xdr:spPr>
        <a:xfrm>
          <a:off x="238570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a:extLst>
            <a:ext uri="{FF2B5EF4-FFF2-40B4-BE49-F238E27FC236}">
              <a16:creationId xmlns:a16="http://schemas.microsoft.com/office/drawing/2014/main" id="{18D894B5-F4A3-48B7-BC9D-B7E69CF4B1AD}"/>
            </a:ext>
          </a:extLst>
        </xdr:cNvPr>
        <xdr:cNvSpPr txBox="1"/>
      </xdr:nvSpPr>
      <xdr:spPr>
        <a:xfrm>
          <a:off x="1611004" y="1376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161941</xdr:rowOff>
    </xdr:from>
    <xdr:ext cx="405111" cy="259045"/>
    <xdr:sp macro="" textlink="">
      <xdr:nvSpPr>
        <xdr:cNvPr id="319" name="n_4aveValue【福祉施設】&#10;有形固定資産減価償却率">
          <a:extLst>
            <a:ext uri="{FF2B5EF4-FFF2-40B4-BE49-F238E27FC236}">
              <a16:creationId xmlns:a16="http://schemas.microsoft.com/office/drawing/2014/main" id="{F42538DA-99E6-4A3B-ADB8-ED69066070AB}"/>
            </a:ext>
          </a:extLst>
        </xdr:cNvPr>
        <xdr:cNvSpPr txBox="1"/>
      </xdr:nvSpPr>
      <xdr:spPr>
        <a:xfrm>
          <a:off x="836304" y="13740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59072</xdr:rowOff>
    </xdr:from>
    <xdr:ext cx="405111" cy="259045"/>
    <xdr:sp macro="" textlink="">
      <xdr:nvSpPr>
        <xdr:cNvPr id="320" name="n_1mainValue【福祉施設】&#10;有形固定資産減価償却率">
          <a:extLst>
            <a:ext uri="{FF2B5EF4-FFF2-40B4-BE49-F238E27FC236}">
              <a16:creationId xmlns:a16="http://schemas.microsoft.com/office/drawing/2014/main" id="{D9ADBD64-07D6-4003-B2A3-220B96C0E465}"/>
            </a:ext>
          </a:extLst>
        </xdr:cNvPr>
        <xdr:cNvSpPr txBox="1"/>
      </xdr:nvSpPr>
      <xdr:spPr>
        <a:xfrm>
          <a:off x="317056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19066</xdr:rowOff>
    </xdr:from>
    <xdr:ext cx="405111" cy="259045"/>
    <xdr:sp macro="" textlink="">
      <xdr:nvSpPr>
        <xdr:cNvPr id="321" name="n_2mainValue【福祉施設】&#10;有形固定資産減価償却率">
          <a:extLst>
            <a:ext uri="{FF2B5EF4-FFF2-40B4-BE49-F238E27FC236}">
              <a16:creationId xmlns:a16="http://schemas.microsoft.com/office/drawing/2014/main" id="{875B898B-DE42-4786-8867-D837BF0A6C39}"/>
            </a:ext>
          </a:extLst>
        </xdr:cNvPr>
        <xdr:cNvSpPr txBox="1"/>
      </xdr:nvSpPr>
      <xdr:spPr>
        <a:xfrm>
          <a:off x="2385704" y="1376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6366</xdr:rowOff>
    </xdr:from>
    <xdr:ext cx="405111" cy="259045"/>
    <xdr:sp macro="" textlink="">
      <xdr:nvSpPr>
        <xdr:cNvPr id="322" name="n_3mainValue【福祉施設】&#10;有形固定資産減価償却率">
          <a:extLst>
            <a:ext uri="{FF2B5EF4-FFF2-40B4-BE49-F238E27FC236}">
              <a16:creationId xmlns:a16="http://schemas.microsoft.com/office/drawing/2014/main" id="{AA43BEEA-F2BE-45A8-AD4E-DD0FCD36C40E}"/>
            </a:ext>
          </a:extLst>
        </xdr:cNvPr>
        <xdr:cNvSpPr txBox="1"/>
      </xdr:nvSpPr>
      <xdr:spPr>
        <a:xfrm>
          <a:off x="161100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23" name="n_4mainValue【福祉施設】&#10;有形固定資産減価償却率">
          <a:extLst>
            <a:ext uri="{FF2B5EF4-FFF2-40B4-BE49-F238E27FC236}">
              <a16:creationId xmlns:a16="http://schemas.microsoft.com/office/drawing/2014/main" id="{4BADD8EF-DCBA-4475-884A-CED522EBF484}"/>
            </a:ext>
          </a:extLst>
        </xdr:cNvPr>
        <xdr:cNvSpPr txBox="1"/>
      </xdr:nvSpPr>
      <xdr:spPr>
        <a:xfrm>
          <a:off x="83630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F4624B0-8365-4F3C-B98F-C3047798B64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D2E2178-0329-4B62-9126-611C653821B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9476A9D-841B-444E-96E0-97011A669F6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C076F07-8284-4BC0-BA93-0D22DED6FF9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E671055-4D4A-4BE0-BABA-675D30AA251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0EF1BA2-B44D-429A-B894-8CCE72A1F3D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AE5116B-9A39-4F36-AF9C-C526CFC0DF6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4D72090-A9CB-4B1B-BFEE-92AE98CFFAF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7038D40-21FB-48F1-A1B6-937B341344F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F3F6E18-02D1-48BF-87AE-20434F674B8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C9D3DF7E-FA22-4F89-A96F-905CC898A853}"/>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656749F0-7F70-421E-8EE9-F93B997C14CE}"/>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1B7A0E18-F0AD-4978-A46C-22AA67702756}"/>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8B2E6F1E-00B3-4742-AC79-F5222E005831}"/>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C1951A55-D7E6-4303-9C07-57CA4D29442F}"/>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CAA3CB80-D721-497E-95C1-D22F0AED4FB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BA4A635F-FC1C-45B0-92D9-E27D3D7E5A91}"/>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9305B40F-E292-43C0-8DDC-3E77C784B8D1}"/>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47A64E7D-5B9E-4C56-90D4-B87684BE9A04}"/>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9A5BA729-1C02-4857-B414-F564EB7601EF}"/>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4CE0565B-7BEB-4D77-B3D9-400BEB4309E3}"/>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58512DBF-CAB1-46B9-9954-11924F0C9397}"/>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CFB62A62-6214-4556-AA81-164DC73E804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8D1A0244-16F4-4B60-B737-24ABF1C94C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EF1DD796-E164-4D23-B82C-0D76B0D272B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ACA5FC14-D543-4C44-9647-6EB2E314C2C2}"/>
            </a:ext>
          </a:extLst>
        </xdr:cNvPr>
        <xdr:cNvCxnSpPr/>
      </xdr:nvCxnSpPr>
      <xdr:spPr>
        <a:xfrm flipV="1">
          <a:off x="9219565" y="13023124"/>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341A7750-7A11-40D9-A380-F8A09F7DA82F}"/>
            </a:ext>
          </a:extLst>
        </xdr:cNvPr>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33ACECBD-A2BC-40B3-8038-522FBF63BEEC}"/>
            </a:ext>
          </a:extLst>
        </xdr:cNvPr>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BFFDB027-B7AC-430E-AF9F-6ACF2B028B64}"/>
            </a:ext>
          </a:extLst>
        </xdr:cNvPr>
        <xdr:cNvSpPr txBox="1"/>
      </xdr:nvSpPr>
      <xdr:spPr>
        <a:xfrm>
          <a:off x="9258300" y="1280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A4FFE055-7DE2-4DD7-8CB5-78EDE1F2C8FF}"/>
            </a:ext>
          </a:extLst>
        </xdr:cNvPr>
        <xdr:cNvCxnSpPr/>
      </xdr:nvCxnSpPr>
      <xdr:spPr>
        <a:xfrm>
          <a:off x="915416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a:extLst>
            <a:ext uri="{FF2B5EF4-FFF2-40B4-BE49-F238E27FC236}">
              <a16:creationId xmlns:a16="http://schemas.microsoft.com/office/drawing/2014/main" id="{860DCD08-8AEA-4F1A-8905-2F6E9180BF54}"/>
            </a:ext>
          </a:extLst>
        </xdr:cNvPr>
        <xdr:cNvSpPr txBox="1"/>
      </xdr:nvSpPr>
      <xdr:spPr>
        <a:xfrm>
          <a:off x="9258300" y="1406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AA95890A-E933-40FE-995F-A31E239FE24B}"/>
            </a:ext>
          </a:extLst>
        </xdr:cNvPr>
        <xdr:cNvSpPr/>
      </xdr:nvSpPr>
      <xdr:spPr>
        <a:xfrm>
          <a:off x="9192260" y="14082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B9193BEC-86EA-41F1-8ED6-0C455248C6F1}"/>
            </a:ext>
          </a:extLst>
        </xdr:cNvPr>
        <xdr:cNvSpPr/>
      </xdr:nvSpPr>
      <xdr:spPr>
        <a:xfrm>
          <a:off x="8445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132624</xdr:rowOff>
    </xdr:from>
    <xdr:to>
      <xdr:col>46</xdr:col>
      <xdr:colOff>38100</xdr:colOff>
      <xdr:row>84</xdr:row>
      <xdr:rowOff>62774</xdr:rowOff>
    </xdr:to>
    <xdr:sp macro="" textlink="">
      <xdr:nvSpPr>
        <xdr:cNvPr id="357" name="フローチャート: 判断 356">
          <a:extLst>
            <a:ext uri="{FF2B5EF4-FFF2-40B4-BE49-F238E27FC236}">
              <a16:creationId xmlns:a16="http://schemas.microsoft.com/office/drawing/2014/main" id="{29D3DE23-2934-46B0-95EC-962074E1E34A}"/>
            </a:ext>
          </a:extLst>
        </xdr:cNvPr>
        <xdr:cNvSpPr/>
      </xdr:nvSpPr>
      <xdr:spPr>
        <a:xfrm>
          <a:off x="7670800" y="14046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145687</xdr:rowOff>
    </xdr:from>
    <xdr:to>
      <xdr:col>41</xdr:col>
      <xdr:colOff>101600</xdr:colOff>
      <xdr:row>84</xdr:row>
      <xdr:rowOff>75837</xdr:rowOff>
    </xdr:to>
    <xdr:sp macro="" textlink="">
      <xdr:nvSpPr>
        <xdr:cNvPr id="358" name="フローチャート: 判断 357">
          <a:extLst>
            <a:ext uri="{FF2B5EF4-FFF2-40B4-BE49-F238E27FC236}">
              <a16:creationId xmlns:a16="http://schemas.microsoft.com/office/drawing/2014/main" id="{17AC34D7-B358-49A2-8F17-D6F3DAACD3CE}"/>
            </a:ext>
          </a:extLst>
        </xdr:cNvPr>
        <xdr:cNvSpPr/>
      </xdr:nvSpPr>
      <xdr:spPr>
        <a:xfrm>
          <a:off x="6873240" y="14059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145687</xdr:rowOff>
    </xdr:from>
    <xdr:to>
      <xdr:col>36</xdr:col>
      <xdr:colOff>165100</xdr:colOff>
      <xdr:row>84</xdr:row>
      <xdr:rowOff>75837</xdr:rowOff>
    </xdr:to>
    <xdr:sp macro="" textlink="">
      <xdr:nvSpPr>
        <xdr:cNvPr id="359" name="フローチャート: 判断 358">
          <a:extLst>
            <a:ext uri="{FF2B5EF4-FFF2-40B4-BE49-F238E27FC236}">
              <a16:creationId xmlns:a16="http://schemas.microsoft.com/office/drawing/2014/main" id="{4E2191A4-418E-4918-BB63-7B717DBDD89B}"/>
            </a:ext>
          </a:extLst>
        </xdr:cNvPr>
        <xdr:cNvSpPr/>
      </xdr:nvSpPr>
      <xdr:spPr>
        <a:xfrm>
          <a:off x="6098540" y="14059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29FA2A4-7F9F-41EC-B428-A1DB73F21A8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0C216AA-46AA-49DA-AFC2-5EF4D24D057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25EEEAE-02F6-4294-A9EC-8BAA4BDF3B8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B76AE26-F223-4AB6-B8EF-E7D0D06F50D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D2BB2FF-B3A5-4F3C-8352-CBA0FB1CE2C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10161</xdr:rowOff>
    </xdr:from>
    <xdr:to>
      <xdr:col>55</xdr:col>
      <xdr:colOff>50800</xdr:colOff>
      <xdr:row>80</xdr:row>
      <xdr:rowOff>111761</xdr:rowOff>
    </xdr:to>
    <xdr:sp macro="" textlink="">
      <xdr:nvSpPr>
        <xdr:cNvPr id="365" name="楕円 364">
          <a:extLst>
            <a:ext uri="{FF2B5EF4-FFF2-40B4-BE49-F238E27FC236}">
              <a16:creationId xmlns:a16="http://schemas.microsoft.com/office/drawing/2014/main" id="{BA49C71A-B92B-426E-8FAD-C257AB1F1E8B}"/>
            </a:ext>
          </a:extLst>
        </xdr:cNvPr>
        <xdr:cNvSpPr/>
      </xdr:nvSpPr>
      <xdr:spPr>
        <a:xfrm>
          <a:off x="9192260" y="13421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33038</xdr:rowOff>
    </xdr:from>
    <xdr:ext cx="469744" cy="259045"/>
    <xdr:sp macro="" textlink="">
      <xdr:nvSpPr>
        <xdr:cNvPr id="366" name="【福祉施設】&#10;一人当たり面積該当値テキスト">
          <a:extLst>
            <a:ext uri="{FF2B5EF4-FFF2-40B4-BE49-F238E27FC236}">
              <a16:creationId xmlns:a16="http://schemas.microsoft.com/office/drawing/2014/main" id="{F9F83295-4764-4878-BF7E-884A928E7153}"/>
            </a:ext>
          </a:extLst>
        </xdr:cNvPr>
        <xdr:cNvSpPr txBox="1"/>
      </xdr:nvSpPr>
      <xdr:spPr>
        <a:xfrm>
          <a:off x="9258300" y="132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19957</xdr:rowOff>
    </xdr:from>
    <xdr:to>
      <xdr:col>50</xdr:col>
      <xdr:colOff>165100</xdr:colOff>
      <xdr:row>80</xdr:row>
      <xdr:rowOff>121557</xdr:rowOff>
    </xdr:to>
    <xdr:sp macro="" textlink="">
      <xdr:nvSpPr>
        <xdr:cNvPr id="367" name="楕円 366">
          <a:extLst>
            <a:ext uri="{FF2B5EF4-FFF2-40B4-BE49-F238E27FC236}">
              <a16:creationId xmlns:a16="http://schemas.microsoft.com/office/drawing/2014/main" id="{8E8DC1AF-6BCC-4814-937F-2768515CDDEC}"/>
            </a:ext>
          </a:extLst>
        </xdr:cNvPr>
        <xdr:cNvSpPr/>
      </xdr:nvSpPr>
      <xdr:spPr>
        <a:xfrm>
          <a:off x="8445500" y="1343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60961</xdr:rowOff>
    </xdr:from>
    <xdr:to>
      <xdr:col>55</xdr:col>
      <xdr:colOff>0</xdr:colOff>
      <xdr:row>80</xdr:row>
      <xdr:rowOff>70757</xdr:rowOff>
    </xdr:to>
    <xdr:cxnSp macro="">
      <xdr:nvCxnSpPr>
        <xdr:cNvPr id="368" name="直線コネクタ 367">
          <a:extLst>
            <a:ext uri="{FF2B5EF4-FFF2-40B4-BE49-F238E27FC236}">
              <a16:creationId xmlns:a16="http://schemas.microsoft.com/office/drawing/2014/main" id="{891500F8-4244-431B-AA1E-1D465D9B7D45}"/>
            </a:ext>
          </a:extLst>
        </xdr:cNvPr>
        <xdr:cNvCxnSpPr/>
      </xdr:nvCxnSpPr>
      <xdr:spPr>
        <a:xfrm flipV="1">
          <a:off x="8496300" y="13472161"/>
          <a:ext cx="7239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69" name="楕円 368">
          <a:extLst>
            <a:ext uri="{FF2B5EF4-FFF2-40B4-BE49-F238E27FC236}">
              <a16:creationId xmlns:a16="http://schemas.microsoft.com/office/drawing/2014/main" id="{8AAB7E2E-94A1-4DD7-A1A7-9CE4051B1A3D}"/>
            </a:ext>
          </a:extLst>
        </xdr:cNvPr>
        <xdr:cNvSpPr/>
      </xdr:nvSpPr>
      <xdr:spPr>
        <a:xfrm>
          <a:off x="7670800" y="13444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70757</xdr:rowOff>
    </xdr:from>
    <xdr:to>
      <xdr:col>50</xdr:col>
      <xdr:colOff>114300</xdr:colOff>
      <xdr:row>80</xdr:row>
      <xdr:rowOff>83820</xdr:rowOff>
    </xdr:to>
    <xdr:cxnSp macro="">
      <xdr:nvCxnSpPr>
        <xdr:cNvPr id="370" name="直線コネクタ 369">
          <a:extLst>
            <a:ext uri="{FF2B5EF4-FFF2-40B4-BE49-F238E27FC236}">
              <a16:creationId xmlns:a16="http://schemas.microsoft.com/office/drawing/2014/main" id="{241A2F8A-E6E6-4819-8AF0-12209D0E70A3}"/>
            </a:ext>
          </a:extLst>
        </xdr:cNvPr>
        <xdr:cNvCxnSpPr/>
      </xdr:nvCxnSpPr>
      <xdr:spPr>
        <a:xfrm flipV="1">
          <a:off x="7713980" y="13481957"/>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49349</xdr:rowOff>
    </xdr:from>
    <xdr:to>
      <xdr:col>41</xdr:col>
      <xdr:colOff>101600</xdr:colOff>
      <xdr:row>80</xdr:row>
      <xdr:rowOff>150949</xdr:rowOff>
    </xdr:to>
    <xdr:sp macro="" textlink="">
      <xdr:nvSpPr>
        <xdr:cNvPr id="371" name="楕円 370">
          <a:extLst>
            <a:ext uri="{FF2B5EF4-FFF2-40B4-BE49-F238E27FC236}">
              <a16:creationId xmlns:a16="http://schemas.microsoft.com/office/drawing/2014/main" id="{736FEE79-4C1E-4F35-867C-A852BE28D345}"/>
            </a:ext>
          </a:extLst>
        </xdr:cNvPr>
        <xdr:cNvSpPr/>
      </xdr:nvSpPr>
      <xdr:spPr>
        <a:xfrm>
          <a:off x="6873240" y="134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83820</xdr:rowOff>
    </xdr:from>
    <xdr:to>
      <xdr:col>45</xdr:col>
      <xdr:colOff>177800</xdr:colOff>
      <xdr:row>80</xdr:row>
      <xdr:rowOff>100149</xdr:rowOff>
    </xdr:to>
    <xdr:cxnSp macro="">
      <xdr:nvCxnSpPr>
        <xdr:cNvPr id="372" name="直線コネクタ 371">
          <a:extLst>
            <a:ext uri="{FF2B5EF4-FFF2-40B4-BE49-F238E27FC236}">
              <a16:creationId xmlns:a16="http://schemas.microsoft.com/office/drawing/2014/main" id="{1CA092D2-C214-41FA-A2C1-8DBE7E69CC11}"/>
            </a:ext>
          </a:extLst>
        </xdr:cNvPr>
        <xdr:cNvCxnSpPr/>
      </xdr:nvCxnSpPr>
      <xdr:spPr>
        <a:xfrm flipV="1">
          <a:off x="6924040" y="13495020"/>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55880</xdr:rowOff>
    </xdr:from>
    <xdr:to>
      <xdr:col>36</xdr:col>
      <xdr:colOff>165100</xdr:colOff>
      <xdr:row>80</xdr:row>
      <xdr:rowOff>157480</xdr:rowOff>
    </xdr:to>
    <xdr:sp macro="" textlink="">
      <xdr:nvSpPr>
        <xdr:cNvPr id="373" name="楕円 372">
          <a:extLst>
            <a:ext uri="{FF2B5EF4-FFF2-40B4-BE49-F238E27FC236}">
              <a16:creationId xmlns:a16="http://schemas.microsoft.com/office/drawing/2014/main" id="{772D47A3-A507-4B42-8679-B492495E205C}"/>
            </a:ext>
          </a:extLst>
        </xdr:cNvPr>
        <xdr:cNvSpPr/>
      </xdr:nvSpPr>
      <xdr:spPr>
        <a:xfrm>
          <a:off x="609854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100149</xdr:rowOff>
    </xdr:from>
    <xdr:to>
      <xdr:col>41</xdr:col>
      <xdr:colOff>50800</xdr:colOff>
      <xdr:row>80</xdr:row>
      <xdr:rowOff>106680</xdr:rowOff>
    </xdr:to>
    <xdr:cxnSp macro="">
      <xdr:nvCxnSpPr>
        <xdr:cNvPr id="374" name="直線コネクタ 373">
          <a:extLst>
            <a:ext uri="{FF2B5EF4-FFF2-40B4-BE49-F238E27FC236}">
              <a16:creationId xmlns:a16="http://schemas.microsoft.com/office/drawing/2014/main" id="{FA013812-B93D-4F62-8A29-EDB7AFEE6D59}"/>
            </a:ext>
          </a:extLst>
        </xdr:cNvPr>
        <xdr:cNvCxnSpPr/>
      </xdr:nvCxnSpPr>
      <xdr:spPr>
        <a:xfrm flipV="1">
          <a:off x="6149340" y="13511349"/>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a:extLst>
            <a:ext uri="{FF2B5EF4-FFF2-40B4-BE49-F238E27FC236}">
              <a16:creationId xmlns:a16="http://schemas.microsoft.com/office/drawing/2014/main" id="{A0AA2369-762B-44CC-87D7-55D5ADEEA2E4}"/>
            </a:ext>
          </a:extLst>
        </xdr:cNvPr>
        <xdr:cNvSpPr txBox="1"/>
      </xdr:nvSpPr>
      <xdr:spPr>
        <a:xfrm>
          <a:off x="8271587"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53901</xdr:rowOff>
    </xdr:from>
    <xdr:ext cx="469744" cy="259045"/>
    <xdr:sp macro="" textlink="">
      <xdr:nvSpPr>
        <xdr:cNvPr id="376" name="n_2aveValue【福祉施設】&#10;一人当たり面積">
          <a:extLst>
            <a:ext uri="{FF2B5EF4-FFF2-40B4-BE49-F238E27FC236}">
              <a16:creationId xmlns:a16="http://schemas.microsoft.com/office/drawing/2014/main" id="{3D2883CE-85DD-4075-B261-0ECBD6E796EF}"/>
            </a:ext>
          </a:extLst>
        </xdr:cNvPr>
        <xdr:cNvSpPr txBox="1"/>
      </xdr:nvSpPr>
      <xdr:spPr>
        <a:xfrm>
          <a:off x="7509587" y="1413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66964</xdr:rowOff>
    </xdr:from>
    <xdr:ext cx="469744" cy="259045"/>
    <xdr:sp macro="" textlink="">
      <xdr:nvSpPr>
        <xdr:cNvPr id="377" name="n_3aveValue【福祉施設】&#10;一人当たり面積">
          <a:extLst>
            <a:ext uri="{FF2B5EF4-FFF2-40B4-BE49-F238E27FC236}">
              <a16:creationId xmlns:a16="http://schemas.microsoft.com/office/drawing/2014/main" id="{7DDAB9CD-0CD6-47A2-AD5F-24D87CD259CA}"/>
            </a:ext>
          </a:extLst>
        </xdr:cNvPr>
        <xdr:cNvSpPr txBox="1"/>
      </xdr:nvSpPr>
      <xdr:spPr>
        <a:xfrm>
          <a:off x="6712027" y="1414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66964</xdr:rowOff>
    </xdr:from>
    <xdr:ext cx="469744" cy="259045"/>
    <xdr:sp macro="" textlink="">
      <xdr:nvSpPr>
        <xdr:cNvPr id="378" name="n_4aveValue【福祉施設】&#10;一人当たり面積">
          <a:extLst>
            <a:ext uri="{FF2B5EF4-FFF2-40B4-BE49-F238E27FC236}">
              <a16:creationId xmlns:a16="http://schemas.microsoft.com/office/drawing/2014/main" id="{3791EBF0-4C13-4AA5-BD5C-879BD6AC51E3}"/>
            </a:ext>
          </a:extLst>
        </xdr:cNvPr>
        <xdr:cNvSpPr txBox="1"/>
      </xdr:nvSpPr>
      <xdr:spPr>
        <a:xfrm>
          <a:off x="5937327" y="1414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138084</xdr:rowOff>
    </xdr:from>
    <xdr:ext cx="469744" cy="259045"/>
    <xdr:sp macro="" textlink="">
      <xdr:nvSpPr>
        <xdr:cNvPr id="379" name="n_1mainValue【福祉施設】&#10;一人当たり面積">
          <a:extLst>
            <a:ext uri="{FF2B5EF4-FFF2-40B4-BE49-F238E27FC236}">
              <a16:creationId xmlns:a16="http://schemas.microsoft.com/office/drawing/2014/main" id="{A5022ED3-C380-4915-8F67-7220993396F5}"/>
            </a:ext>
          </a:extLst>
        </xdr:cNvPr>
        <xdr:cNvSpPr txBox="1"/>
      </xdr:nvSpPr>
      <xdr:spPr>
        <a:xfrm>
          <a:off x="8271587" y="132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151147</xdr:rowOff>
    </xdr:from>
    <xdr:ext cx="469744" cy="259045"/>
    <xdr:sp macro="" textlink="">
      <xdr:nvSpPr>
        <xdr:cNvPr id="380" name="n_2mainValue【福祉施設】&#10;一人当たり面積">
          <a:extLst>
            <a:ext uri="{FF2B5EF4-FFF2-40B4-BE49-F238E27FC236}">
              <a16:creationId xmlns:a16="http://schemas.microsoft.com/office/drawing/2014/main" id="{1984DF03-D999-45B4-97E7-E4F78B30BA29}"/>
            </a:ext>
          </a:extLst>
        </xdr:cNvPr>
        <xdr:cNvSpPr txBox="1"/>
      </xdr:nvSpPr>
      <xdr:spPr>
        <a:xfrm>
          <a:off x="7509587" y="132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167476</xdr:rowOff>
    </xdr:from>
    <xdr:ext cx="469744" cy="259045"/>
    <xdr:sp macro="" textlink="">
      <xdr:nvSpPr>
        <xdr:cNvPr id="381" name="n_3mainValue【福祉施設】&#10;一人当たり面積">
          <a:extLst>
            <a:ext uri="{FF2B5EF4-FFF2-40B4-BE49-F238E27FC236}">
              <a16:creationId xmlns:a16="http://schemas.microsoft.com/office/drawing/2014/main" id="{97E8F05A-8BE7-49AF-8C15-DAAABC904592}"/>
            </a:ext>
          </a:extLst>
        </xdr:cNvPr>
        <xdr:cNvSpPr txBox="1"/>
      </xdr:nvSpPr>
      <xdr:spPr>
        <a:xfrm>
          <a:off x="6712027" y="1324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2557</xdr:rowOff>
    </xdr:from>
    <xdr:ext cx="469744" cy="259045"/>
    <xdr:sp macro="" textlink="">
      <xdr:nvSpPr>
        <xdr:cNvPr id="382" name="n_4mainValue【福祉施設】&#10;一人当たり面積">
          <a:extLst>
            <a:ext uri="{FF2B5EF4-FFF2-40B4-BE49-F238E27FC236}">
              <a16:creationId xmlns:a16="http://schemas.microsoft.com/office/drawing/2014/main" id="{7BEBABF3-A507-4E09-A49F-B0EB184B1936}"/>
            </a:ext>
          </a:extLst>
        </xdr:cNvPr>
        <xdr:cNvSpPr txBox="1"/>
      </xdr:nvSpPr>
      <xdr:spPr>
        <a:xfrm>
          <a:off x="5937327" y="1324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B320FE92-5383-446C-9677-0EBAC9EB63E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D9BF220-4588-42A5-B2C9-85DF30FBD49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2328F276-2138-4220-86C1-E9B62483CD6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B9B29DA3-49C4-454F-B9BC-C624A6B8DF1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68FE44CE-1040-44DD-9BC4-CE3D4C42C4A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CFBF695C-84C9-4BF2-8533-A3AEA60531C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E5262041-6174-4841-B312-305F0519E28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C5D1102A-43C0-4A9D-859C-14E18B23255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4CF3077-44CC-49E2-9491-EDA57AFACB4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C663AD30-87E9-4B61-A9BC-8C8D1FFFD1A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F92C760A-1E01-4F89-983D-10F2A9DF8731}"/>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58C61248-04AF-4B7C-B459-66E2F839281B}"/>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A4C7713C-3CB6-460A-961C-9F5BA0D3FB12}"/>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E72DB66F-A991-427F-907C-CCA76A6D629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1333EE30-1C85-4074-9928-AD3A0F62AF12}"/>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6BB8C5A2-B66A-48D2-9DF6-AFEA9DC8C4C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221586B9-5766-4EF4-A11B-C5BE34B36124}"/>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909BD25B-392E-4294-BCBF-13B2BCF96D52}"/>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D7A365A1-BA00-497F-87E5-5660C10E5255}"/>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E1858856-6416-4EA4-BF03-284AAAEDA84A}"/>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D9A555BA-9083-466E-9C5B-49566BFA2A25}"/>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47EB13E2-8194-4192-B915-1799297904DB}"/>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1D9A0DD7-C7CC-4B54-B0F4-4F7889D99952}"/>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B2E978F5-8F43-4AAA-8A6A-303072E0640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5F35D5C5-17F9-46C5-BDAC-4FBFF972860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4FAAA267-3B3A-4F69-86F4-4EFDC82E882C}"/>
            </a:ext>
          </a:extLst>
        </xdr:cNvPr>
        <xdr:cNvCxnSpPr/>
      </xdr:nvCxnSpPr>
      <xdr:spPr>
        <a:xfrm flipV="1">
          <a:off x="4086225" y="1688918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5791947C-3D74-418F-9248-12F721EA5258}"/>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B417B21F-45D3-4ED3-9144-A3E26585ECAB}"/>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EBC08E5C-9A3D-45E8-B358-0D5D665192EC}"/>
            </a:ext>
          </a:extLst>
        </xdr:cNvPr>
        <xdr:cNvSpPr txBox="1"/>
      </xdr:nvSpPr>
      <xdr:spPr>
        <a:xfrm>
          <a:off x="4124960" y="16668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5EB0435A-194A-41DE-A1A5-6DC39449FF2C}"/>
            </a:ext>
          </a:extLst>
        </xdr:cNvPr>
        <xdr:cNvCxnSpPr/>
      </xdr:nvCxnSpPr>
      <xdr:spPr>
        <a:xfrm>
          <a:off x="4020820" y="16889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F727FDB8-9F46-493A-981A-1BD54A698D25}"/>
            </a:ext>
          </a:extLst>
        </xdr:cNvPr>
        <xdr:cNvSpPr txBox="1"/>
      </xdr:nvSpPr>
      <xdr:spPr>
        <a:xfrm>
          <a:off x="4124960" y="17437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F9A729B2-4EFA-4B03-BC67-614D21C9A5E8}"/>
            </a:ext>
          </a:extLst>
        </xdr:cNvPr>
        <xdr:cNvSpPr/>
      </xdr:nvSpPr>
      <xdr:spPr>
        <a:xfrm>
          <a:off x="403606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91711E79-72BF-4501-BE0A-EF420B550097}"/>
            </a:ext>
          </a:extLst>
        </xdr:cNvPr>
        <xdr:cNvSpPr/>
      </xdr:nvSpPr>
      <xdr:spPr>
        <a:xfrm>
          <a:off x="331216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16" name="フローチャート: 判断 415">
          <a:extLst>
            <a:ext uri="{FF2B5EF4-FFF2-40B4-BE49-F238E27FC236}">
              <a16:creationId xmlns:a16="http://schemas.microsoft.com/office/drawing/2014/main" id="{6504AF19-6C3F-445C-80CC-C4BB47CD08E8}"/>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7" name="フローチャート: 判断 416">
          <a:extLst>
            <a:ext uri="{FF2B5EF4-FFF2-40B4-BE49-F238E27FC236}">
              <a16:creationId xmlns:a16="http://schemas.microsoft.com/office/drawing/2014/main" id="{DD6DEF53-D37C-45F0-8F9E-3716A6D4DC80}"/>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8" name="フローチャート: 判断 417">
          <a:extLst>
            <a:ext uri="{FF2B5EF4-FFF2-40B4-BE49-F238E27FC236}">
              <a16:creationId xmlns:a16="http://schemas.microsoft.com/office/drawing/2014/main" id="{8FE26FE3-74ED-4830-984F-2F00CB581EE0}"/>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94F0AFF-62EC-456E-A3D2-44C3D349993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124F03A-794A-4EA6-B2B3-257FC3C3079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E634FA2F-0E72-4992-87FE-EC62E1CB22E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75F1ED9D-F6E4-4AD3-B087-56EE04B2FAD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799C5D2B-6015-4240-805E-3ED60C92717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18869</xdr:rowOff>
    </xdr:from>
    <xdr:to>
      <xdr:col>24</xdr:col>
      <xdr:colOff>114300</xdr:colOff>
      <xdr:row>106</xdr:row>
      <xdr:rowOff>120469</xdr:rowOff>
    </xdr:to>
    <xdr:sp macro="" textlink="">
      <xdr:nvSpPr>
        <xdr:cNvPr id="424" name="楕円 423">
          <a:extLst>
            <a:ext uri="{FF2B5EF4-FFF2-40B4-BE49-F238E27FC236}">
              <a16:creationId xmlns:a16="http://schemas.microsoft.com/office/drawing/2014/main" id="{26176F07-5FDF-475F-8D8F-E5EC0BC42510}"/>
            </a:ext>
          </a:extLst>
        </xdr:cNvPr>
        <xdr:cNvSpPr/>
      </xdr:nvSpPr>
      <xdr:spPr>
        <a:xfrm>
          <a:off x="4036060" y="177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168746</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F6F7C6F8-DE7E-4C95-A49F-D89369137BEA}"/>
            </a:ext>
          </a:extLst>
        </xdr:cNvPr>
        <xdr:cNvSpPr txBox="1"/>
      </xdr:nvSpPr>
      <xdr:spPr>
        <a:xfrm>
          <a:off x="4124960"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169092</xdr:rowOff>
    </xdr:from>
    <xdr:to>
      <xdr:col>20</xdr:col>
      <xdr:colOff>38100</xdr:colOff>
      <xdr:row>106</xdr:row>
      <xdr:rowOff>99242</xdr:rowOff>
    </xdr:to>
    <xdr:sp macro="" textlink="">
      <xdr:nvSpPr>
        <xdr:cNvPr id="426" name="楕円 425">
          <a:extLst>
            <a:ext uri="{FF2B5EF4-FFF2-40B4-BE49-F238E27FC236}">
              <a16:creationId xmlns:a16="http://schemas.microsoft.com/office/drawing/2014/main" id="{1F28048C-90F9-49D3-A512-4FEA47211D52}"/>
            </a:ext>
          </a:extLst>
        </xdr:cNvPr>
        <xdr:cNvSpPr/>
      </xdr:nvSpPr>
      <xdr:spPr>
        <a:xfrm>
          <a:off x="3312160" y="17771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48442</xdr:rowOff>
    </xdr:from>
    <xdr:to>
      <xdr:col>24</xdr:col>
      <xdr:colOff>63500</xdr:colOff>
      <xdr:row>106</xdr:row>
      <xdr:rowOff>69669</xdr:rowOff>
    </xdr:to>
    <xdr:cxnSp macro="">
      <xdr:nvCxnSpPr>
        <xdr:cNvPr id="427" name="直線コネクタ 426">
          <a:extLst>
            <a:ext uri="{FF2B5EF4-FFF2-40B4-BE49-F238E27FC236}">
              <a16:creationId xmlns:a16="http://schemas.microsoft.com/office/drawing/2014/main" id="{5AC04BB6-87CF-49D2-873D-2C3332BBAAB5}"/>
            </a:ext>
          </a:extLst>
        </xdr:cNvPr>
        <xdr:cNvCxnSpPr/>
      </xdr:nvCxnSpPr>
      <xdr:spPr>
        <a:xfrm>
          <a:off x="3355340" y="17818282"/>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428" name="楕円 427">
          <a:extLst>
            <a:ext uri="{FF2B5EF4-FFF2-40B4-BE49-F238E27FC236}">
              <a16:creationId xmlns:a16="http://schemas.microsoft.com/office/drawing/2014/main" id="{7F0BFD77-127E-4900-A5AB-77D528A707BB}"/>
            </a:ext>
          </a:extLst>
        </xdr:cNvPr>
        <xdr:cNvSpPr/>
      </xdr:nvSpPr>
      <xdr:spPr>
        <a:xfrm>
          <a:off x="2514600" y="17750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27214</xdr:rowOff>
    </xdr:from>
    <xdr:to>
      <xdr:col>19</xdr:col>
      <xdr:colOff>177800</xdr:colOff>
      <xdr:row>106</xdr:row>
      <xdr:rowOff>48442</xdr:rowOff>
    </xdr:to>
    <xdr:cxnSp macro="">
      <xdr:nvCxnSpPr>
        <xdr:cNvPr id="429" name="直線コネクタ 428">
          <a:extLst>
            <a:ext uri="{FF2B5EF4-FFF2-40B4-BE49-F238E27FC236}">
              <a16:creationId xmlns:a16="http://schemas.microsoft.com/office/drawing/2014/main" id="{56330F21-7C97-4DDA-A57D-99CB65B846B5}"/>
            </a:ext>
          </a:extLst>
        </xdr:cNvPr>
        <xdr:cNvCxnSpPr/>
      </xdr:nvCxnSpPr>
      <xdr:spPr>
        <a:xfrm>
          <a:off x="2565400" y="17797054"/>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125005</xdr:rowOff>
    </xdr:from>
    <xdr:to>
      <xdr:col>10</xdr:col>
      <xdr:colOff>165100</xdr:colOff>
      <xdr:row>106</xdr:row>
      <xdr:rowOff>55155</xdr:rowOff>
    </xdr:to>
    <xdr:sp macro="" textlink="">
      <xdr:nvSpPr>
        <xdr:cNvPr id="430" name="楕円 429">
          <a:extLst>
            <a:ext uri="{FF2B5EF4-FFF2-40B4-BE49-F238E27FC236}">
              <a16:creationId xmlns:a16="http://schemas.microsoft.com/office/drawing/2014/main" id="{25DFC059-1CD7-497A-903B-A457AEA4BFDE}"/>
            </a:ext>
          </a:extLst>
        </xdr:cNvPr>
        <xdr:cNvSpPr/>
      </xdr:nvSpPr>
      <xdr:spPr>
        <a:xfrm>
          <a:off x="1739900" y="1772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4355</xdr:rowOff>
    </xdr:from>
    <xdr:to>
      <xdr:col>15</xdr:col>
      <xdr:colOff>50800</xdr:colOff>
      <xdr:row>106</xdr:row>
      <xdr:rowOff>27214</xdr:rowOff>
    </xdr:to>
    <xdr:cxnSp macro="">
      <xdr:nvCxnSpPr>
        <xdr:cNvPr id="431" name="直線コネクタ 430">
          <a:extLst>
            <a:ext uri="{FF2B5EF4-FFF2-40B4-BE49-F238E27FC236}">
              <a16:creationId xmlns:a16="http://schemas.microsoft.com/office/drawing/2014/main" id="{12758130-93C3-4512-97E4-EE1A5F6414B5}"/>
            </a:ext>
          </a:extLst>
        </xdr:cNvPr>
        <xdr:cNvCxnSpPr/>
      </xdr:nvCxnSpPr>
      <xdr:spPr>
        <a:xfrm>
          <a:off x="1790700" y="17774195"/>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102144</xdr:rowOff>
    </xdr:from>
    <xdr:to>
      <xdr:col>6</xdr:col>
      <xdr:colOff>38100</xdr:colOff>
      <xdr:row>106</xdr:row>
      <xdr:rowOff>32294</xdr:rowOff>
    </xdr:to>
    <xdr:sp macro="" textlink="">
      <xdr:nvSpPr>
        <xdr:cNvPr id="432" name="楕円 431">
          <a:extLst>
            <a:ext uri="{FF2B5EF4-FFF2-40B4-BE49-F238E27FC236}">
              <a16:creationId xmlns:a16="http://schemas.microsoft.com/office/drawing/2014/main" id="{4AE3A16D-F0AD-4AEC-8C71-251B0283EE2E}"/>
            </a:ext>
          </a:extLst>
        </xdr:cNvPr>
        <xdr:cNvSpPr/>
      </xdr:nvSpPr>
      <xdr:spPr>
        <a:xfrm>
          <a:off x="965200" y="17704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152944</xdr:rowOff>
    </xdr:from>
    <xdr:to>
      <xdr:col>10</xdr:col>
      <xdr:colOff>114300</xdr:colOff>
      <xdr:row>106</xdr:row>
      <xdr:rowOff>4355</xdr:rowOff>
    </xdr:to>
    <xdr:cxnSp macro="">
      <xdr:nvCxnSpPr>
        <xdr:cNvPr id="433" name="直線コネクタ 432">
          <a:extLst>
            <a:ext uri="{FF2B5EF4-FFF2-40B4-BE49-F238E27FC236}">
              <a16:creationId xmlns:a16="http://schemas.microsoft.com/office/drawing/2014/main" id="{BA3298A4-4FCB-4DB5-BED2-980238B18B09}"/>
            </a:ext>
          </a:extLst>
        </xdr:cNvPr>
        <xdr:cNvCxnSpPr/>
      </xdr:nvCxnSpPr>
      <xdr:spPr>
        <a:xfrm>
          <a:off x="1008380" y="17755144"/>
          <a:ext cx="78232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0A60B3D8-3987-4470-B3B8-6FEA7CEFCACB}"/>
            </a:ext>
          </a:extLst>
        </xdr:cNvPr>
        <xdr:cNvSpPr txBox="1"/>
      </xdr:nvSpPr>
      <xdr:spPr>
        <a:xfrm>
          <a:off x="317056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35" name="n_2aveValue【市民会館】&#10;有形固定資産減価償却率">
          <a:extLst>
            <a:ext uri="{FF2B5EF4-FFF2-40B4-BE49-F238E27FC236}">
              <a16:creationId xmlns:a16="http://schemas.microsoft.com/office/drawing/2014/main" id="{87F47B6C-7AB5-4B4D-8F6B-0CB950A5B8F5}"/>
            </a:ext>
          </a:extLst>
        </xdr:cNvPr>
        <xdr:cNvSpPr txBox="1"/>
      </xdr:nvSpPr>
      <xdr:spPr>
        <a:xfrm>
          <a:off x="23857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36" name="n_3aveValue【市民会館】&#10;有形固定資産減価償却率">
          <a:extLst>
            <a:ext uri="{FF2B5EF4-FFF2-40B4-BE49-F238E27FC236}">
              <a16:creationId xmlns:a16="http://schemas.microsoft.com/office/drawing/2014/main" id="{48501CF4-14D0-4C35-8CC1-EC54C55BF8D7}"/>
            </a:ext>
          </a:extLst>
        </xdr:cNvPr>
        <xdr:cNvSpPr txBox="1"/>
      </xdr:nvSpPr>
      <xdr:spPr>
        <a:xfrm>
          <a:off x="16110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7" name="n_4aveValue【市民会館】&#10;有形固定資産減価償却率">
          <a:extLst>
            <a:ext uri="{FF2B5EF4-FFF2-40B4-BE49-F238E27FC236}">
              <a16:creationId xmlns:a16="http://schemas.microsoft.com/office/drawing/2014/main" id="{F9A47457-3E0B-4512-B2D4-806801EABB6D}"/>
            </a:ext>
          </a:extLst>
        </xdr:cNvPr>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90369</xdr:rowOff>
    </xdr:from>
    <xdr:ext cx="405111" cy="259045"/>
    <xdr:sp macro="" textlink="">
      <xdr:nvSpPr>
        <xdr:cNvPr id="438" name="n_1mainValue【市民会館】&#10;有形固定資産減価償却率">
          <a:extLst>
            <a:ext uri="{FF2B5EF4-FFF2-40B4-BE49-F238E27FC236}">
              <a16:creationId xmlns:a16="http://schemas.microsoft.com/office/drawing/2014/main" id="{137F9404-6481-4167-AB8B-608E034C97D2}"/>
            </a:ext>
          </a:extLst>
        </xdr:cNvPr>
        <xdr:cNvSpPr txBox="1"/>
      </xdr:nvSpPr>
      <xdr:spPr>
        <a:xfrm>
          <a:off x="3170564" y="1786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439" name="n_2mainValue【市民会館】&#10;有形固定資産減価償却率">
          <a:extLst>
            <a:ext uri="{FF2B5EF4-FFF2-40B4-BE49-F238E27FC236}">
              <a16:creationId xmlns:a16="http://schemas.microsoft.com/office/drawing/2014/main" id="{8859E7C3-9F70-4F98-8B77-63413ABEF67E}"/>
            </a:ext>
          </a:extLst>
        </xdr:cNvPr>
        <xdr:cNvSpPr txBox="1"/>
      </xdr:nvSpPr>
      <xdr:spPr>
        <a:xfrm>
          <a:off x="2385704" y="1783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46282</xdr:rowOff>
    </xdr:from>
    <xdr:ext cx="405111" cy="259045"/>
    <xdr:sp macro="" textlink="">
      <xdr:nvSpPr>
        <xdr:cNvPr id="440" name="n_3mainValue【市民会館】&#10;有形固定資産減価償却率">
          <a:extLst>
            <a:ext uri="{FF2B5EF4-FFF2-40B4-BE49-F238E27FC236}">
              <a16:creationId xmlns:a16="http://schemas.microsoft.com/office/drawing/2014/main" id="{BBB9FA0D-A237-43EE-9681-DDC19225AB8B}"/>
            </a:ext>
          </a:extLst>
        </xdr:cNvPr>
        <xdr:cNvSpPr txBox="1"/>
      </xdr:nvSpPr>
      <xdr:spPr>
        <a:xfrm>
          <a:off x="1611004" y="1781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23421</xdr:rowOff>
    </xdr:from>
    <xdr:ext cx="405111" cy="259045"/>
    <xdr:sp macro="" textlink="">
      <xdr:nvSpPr>
        <xdr:cNvPr id="441" name="n_4mainValue【市民会館】&#10;有形固定資産減価償却率">
          <a:extLst>
            <a:ext uri="{FF2B5EF4-FFF2-40B4-BE49-F238E27FC236}">
              <a16:creationId xmlns:a16="http://schemas.microsoft.com/office/drawing/2014/main" id="{05EA581E-033D-48D1-B5DA-0BD6E6137720}"/>
            </a:ext>
          </a:extLst>
        </xdr:cNvPr>
        <xdr:cNvSpPr txBox="1"/>
      </xdr:nvSpPr>
      <xdr:spPr>
        <a:xfrm>
          <a:off x="83630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D2C594B5-3F20-40B5-A51B-820E6A10BE3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81783C2C-6EB4-40F8-AE50-A9127492D76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D5662F81-6E05-4E2D-B63A-4D7E101DD86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D0DC1DEC-4FC6-4522-A214-B087FD26D6A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F0E8E52E-C411-4B66-946C-57E30F62261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58E576A2-8515-4101-9877-8DDA952EB13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9D2823C6-EC7E-4571-96C4-0C23F575B7A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8FEDE7B0-C992-43A1-86E5-E3DAAA1E42D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BA73AFAE-F9F0-41E8-857B-B8431F83568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8641F5CA-88FB-40BD-B8BB-2CA543DFD56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1478F9D4-5E32-49CE-99F7-EA729E0AE856}"/>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60E29117-1534-47DA-89DD-D389D1D40A98}"/>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380248E4-497D-4CFA-A659-62C61091D924}"/>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11984FB4-96B3-472D-A8A4-62D325FA9C1A}"/>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A8D95B4C-AE0D-494B-8FA7-7E8D4B707825}"/>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A5DC08CC-AD76-45C0-872A-89A232FB5B7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68F24C8D-F4AC-4356-878E-957F076806A6}"/>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A8616F5B-0EA2-47AE-963A-218528F75E7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7D3EC402-1D3B-4A39-8715-EBC0D8ED4914}"/>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EA3EF329-1E20-43C7-988E-1CFB56420902}"/>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FE78CFB1-0384-47B2-9B76-AFE7CECAAB2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80D6690D-718A-499A-80F5-0AC4CB550E0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EAA8411C-C68C-45AC-9220-2974AC345C0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7478C45E-2724-4966-BC79-9558FB934FE9}"/>
            </a:ext>
          </a:extLst>
        </xdr:cNvPr>
        <xdr:cNvCxnSpPr/>
      </xdr:nvCxnSpPr>
      <xdr:spPr>
        <a:xfrm flipV="1">
          <a:off x="9219565" y="16710660"/>
          <a:ext cx="0" cy="148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54D82C60-FE07-41D8-8097-061543E2B197}"/>
            </a:ext>
          </a:extLst>
        </xdr:cNvPr>
        <xdr:cNvSpPr txBox="1"/>
      </xdr:nvSpPr>
      <xdr:spPr>
        <a:xfrm>
          <a:off x="9258300" y="181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FE33B28B-57A6-41F0-91C8-AF2974326889}"/>
            </a:ext>
          </a:extLst>
        </xdr:cNvPr>
        <xdr:cNvCxnSpPr/>
      </xdr:nvCxnSpPr>
      <xdr:spPr>
        <a:xfrm>
          <a:off x="9154160" y="18194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60897AC9-5788-43A6-AEE2-D46DE51AB14C}"/>
            </a:ext>
          </a:extLst>
        </xdr:cNvPr>
        <xdr:cNvSpPr txBox="1"/>
      </xdr:nvSpPr>
      <xdr:spPr>
        <a:xfrm>
          <a:off x="9258300" y="1648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D2EED72A-11F0-4951-B257-110E99947480}"/>
            </a:ext>
          </a:extLst>
        </xdr:cNvPr>
        <xdr:cNvCxnSpPr/>
      </xdr:nvCxnSpPr>
      <xdr:spPr>
        <a:xfrm>
          <a:off x="9154160" y="16710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a:extLst>
            <a:ext uri="{FF2B5EF4-FFF2-40B4-BE49-F238E27FC236}">
              <a16:creationId xmlns:a16="http://schemas.microsoft.com/office/drawing/2014/main" id="{56C47FC8-C25C-4BF4-A463-EBD468F018EC}"/>
            </a:ext>
          </a:extLst>
        </xdr:cNvPr>
        <xdr:cNvSpPr txBox="1"/>
      </xdr:nvSpPr>
      <xdr:spPr>
        <a:xfrm>
          <a:off x="9258300" y="17684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46AA5393-9045-4D3C-BE6E-2D93D8D782FF}"/>
            </a:ext>
          </a:extLst>
        </xdr:cNvPr>
        <xdr:cNvSpPr/>
      </xdr:nvSpPr>
      <xdr:spPr>
        <a:xfrm>
          <a:off x="9192260" y="178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04CA730C-5F37-40B5-84AD-83DD2CED0A98}"/>
            </a:ext>
          </a:extLst>
        </xdr:cNvPr>
        <xdr:cNvSpPr/>
      </xdr:nvSpPr>
      <xdr:spPr>
        <a:xfrm>
          <a:off x="8445500" y="1783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73" name="フローチャート: 判断 472">
          <a:extLst>
            <a:ext uri="{FF2B5EF4-FFF2-40B4-BE49-F238E27FC236}">
              <a16:creationId xmlns:a16="http://schemas.microsoft.com/office/drawing/2014/main" id="{2027C7CC-F413-4581-9489-3DDDA346B5F6}"/>
            </a:ext>
          </a:extLst>
        </xdr:cNvPr>
        <xdr:cNvSpPr/>
      </xdr:nvSpPr>
      <xdr:spPr>
        <a:xfrm>
          <a:off x="767080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3A233E17-7857-48BC-8151-2C1A4A915ACF}"/>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75" name="フローチャート: 判断 474">
          <a:extLst>
            <a:ext uri="{FF2B5EF4-FFF2-40B4-BE49-F238E27FC236}">
              <a16:creationId xmlns:a16="http://schemas.microsoft.com/office/drawing/2014/main" id="{75D8970B-8A59-4332-A6D2-DFD9DD990B7B}"/>
            </a:ext>
          </a:extLst>
        </xdr:cNvPr>
        <xdr:cNvSpPr/>
      </xdr:nvSpPr>
      <xdr:spPr>
        <a:xfrm>
          <a:off x="60985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DEF73E4-73F9-4EAA-B232-65B712EA6CF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04E4965-D0E2-4F49-8886-9DF79E8DEF8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E930CA6-A9B0-4D7F-BE94-02B4319C6F5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493F060-59D1-4BC9-8C2B-FC6382CC59B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9B2626C6-AB4E-4683-AB15-F62EE0949591}"/>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81" name="楕円 480">
          <a:extLst>
            <a:ext uri="{FF2B5EF4-FFF2-40B4-BE49-F238E27FC236}">
              <a16:creationId xmlns:a16="http://schemas.microsoft.com/office/drawing/2014/main" id="{924A92DB-638D-4D42-B083-267A018AFB84}"/>
            </a:ext>
          </a:extLst>
        </xdr:cNvPr>
        <xdr:cNvSpPr/>
      </xdr:nvSpPr>
      <xdr:spPr>
        <a:xfrm>
          <a:off x="919226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82" name="【市民会館】&#10;一人当たり面積該当値テキスト">
          <a:extLst>
            <a:ext uri="{FF2B5EF4-FFF2-40B4-BE49-F238E27FC236}">
              <a16:creationId xmlns:a16="http://schemas.microsoft.com/office/drawing/2014/main" id="{F117267A-D7D5-4684-9D76-486101BBA5BA}"/>
            </a:ext>
          </a:extLst>
        </xdr:cNvPr>
        <xdr:cNvSpPr txBox="1"/>
      </xdr:nvSpPr>
      <xdr:spPr>
        <a:xfrm>
          <a:off x="9258300" y="1800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153036</xdr:rowOff>
    </xdr:from>
    <xdr:to>
      <xdr:col>50</xdr:col>
      <xdr:colOff>165100</xdr:colOff>
      <xdr:row>108</xdr:row>
      <xdr:rowOff>83186</xdr:rowOff>
    </xdr:to>
    <xdr:sp macro="" textlink="">
      <xdr:nvSpPr>
        <xdr:cNvPr id="483" name="楕円 482">
          <a:extLst>
            <a:ext uri="{FF2B5EF4-FFF2-40B4-BE49-F238E27FC236}">
              <a16:creationId xmlns:a16="http://schemas.microsoft.com/office/drawing/2014/main" id="{EF0C6328-042D-4561-904A-83981446CFEC}"/>
            </a:ext>
          </a:extLst>
        </xdr:cNvPr>
        <xdr:cNvSpPr/>
      </xdr:nvSpPr>
      <xdr:spPr>
        <a:xfrm>
          <a:off x="8445500" y="18090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32386</xdr:rowOff>
    </xdr:to>
    <xdr:cxnSp macro="">
      <xdr:nvCxnSpPr>
        <xdr:cNvPr id="484" name="直線コネクタ 483">
          <a:extLst>
            <a:ext uri="{FF2B5EF4-FFF2-40B4-BE49-F238E27FC236}">
              <a16:creationId xmlns:a16="http://schemas.microsoft.com/office/drawing/2014/main" id="{1264B8BF-C901-47FE-B6C7-91C6EE329FA0}"/>
            </a:ext>
          </a:extLst>
        </xdr:cNvPr>
        <xdr:cNvCxnSpPr/>
      </xdr:nvCxnSpPr>
      <xdr:spPr>
        <a:xfrm flipV="1">
          <a:off x="8496300" y="18135600"/>
          <a:ext cx="7239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153036</xdr:rowOff>
    </xdr:from>
    <xdr:to>
      <xdr:col>46</xdr:col>
      <xdr:colOff>38100</xdr:colOff>
      <xdr:row>108</xdr:row>
      <xdr:rowOff>83186</xdr:rowOff>
    </xdr:to>
    <xdr:sp macro="" textlink="">
      <xdr:nvSpPr>
        <xdr:cNvPr id="485" name="楕円 484">
          <a:extLst>
            <a:ext uri="{FF2B5EF4-FFF2-40B4-BE49-F238E27FC236}">
              <a16:creationId xmlns:a16="http://schemas.microsoft.com/office/drawing/2014/main" id="{0C441228-8886-4038-9380-4E59212D05CF}"/>
            </a:ext>
          </a:extLst>
        </xdr:cNvPr>
        <xdr:cNvSpPr/>
      </xdr:nvSpPr>
      <xdr:spPr>
        <a:xfrm>
          <a:off x="7670800" y="18090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32386</xdr:rowOff>
    </xdr:from>
    <xdr:to>
      <xdr:col>50</xdr:col>
      <xdr:colOff>114300</xdr:colOff>
      <xdr:row>108</xdr:row>
      <xdr:rowOff>32386</xdr:rowOff>
    </xdr:to>
    <xdr:cxnSp macro="">
      <xdr:nvCxnSpPr>
        <xdr:cNvPr id="486" name="直線コネクタ 485">
          <a:extLst>
            <a:ext uri="{FF2B5EF4-FFF2-40B4-BE49-F238E27FC236}">
              <a16:creationId xmlns:a16="http://schemas.microsoft.com/office/drawing/2014/main" id="{79D49A59-902C-427A-8042-0A07F337C988}"/>
            </a:ext>
          </a:extLst>
        </xdr:cNvPr>
        <xdr:cNvCxnSpPr/>
      </xdr:nvCxnSpPr>
      <xdr:spPr>
        <a:xfrm>
          <a:off x="7713980" y="1813750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154939</xdr:rowOff>
    </xdr:from>
    <xdr:to>
      <xdr:col>41</xdr:col>
      <xdr:colOff>101600</xdr:colOff>
      <xdr:row>108</xdr:row>
      <xdr:rowOff>85089</xdr:rowOff>
    </xdr:to>
    <xdr:sp macro="" textlink="">
      <xdr:nvSpPr>
        <xdr:cNvPr id="487" name="楕円 486">
          <a:extLst>
            <a:ext uri="{FF2B5EF4-FFF2-40B4-BE49-F238E27FC236}">
              <a16:creationId xmlns:a16="http://schemas.microsoft.com/office/drawing/2014/main" id="{709B7F50-D414-41A4-B949-59DB1185C8DC}"/>
            </a:ext>
          </a:extLst>
        </xdr:cNvPr>
        <xdr:cNvSpPr/>
      </xdr:nvSpPr>
      <xdr:spPr>
        <a:xfrm>
          <a:off x="6873240" y="1809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32386</xdr:rowOff>
    </xdr:from>
    <xdr:to>
      <xdr:col>45</xdr:col>
      <xdr:colOff>177800</xdr:colOff>
      <xdr:row>108</xdr:row>
      <xdr:rowOff>34289</xdr:rowOff>
    </xdr:to>
    <xdr:cxnSp macro="">
      <xdr:nvCxnSpPr>
        <xdr:cNvPr id="488" name="直線コネクタ 487">
          <a:extLst>
            <a:ext uri="{FF2B5EF4-FFF2-40B4-BE49-F238E27FC236}">
              <a16:creationId xmlns:a16="http://schemas.microsoft.com/office/drawing/2014/main" id="{66784172-6BD5-4527-8A15-A346B7551AB3}"/>
            </a:ext>
          </a:extLst>
        </xdr:cNvPr>
        <xdr:cNvCxnSpPr/>
      </xdr:nvCxnSpPr>
      <xdr:spPr>
        <a:xfrm flipV="1">
          <a:off x="6924040" y="18137506"/>
          <a:ext cx="78994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156845</xdr:rowOff>
    </xdr:from>
    <xdr:to>
      <xdr:col>36</xdr:col>
      <xdr:colOff>165100</xdr:colOff>
      <xdr:row>108</xdr:row>
      <xdr:rowOff>86995</xdr:rowOff>
    </xdr:to>
    <xdr:sp macro="" textlink="">
      <xdr:nvSpPr>
        <xdr:cNvPr id="489" name="楕円 488">
          <a:extLst>
            <a:ext uri="{FF2B5EF4-FFF2-40B4-BE49-F238E27FC236}">
              <a16:creationId xmlns:a16="http://schemas.microsoft.com/office/drawing/2014/main" id="{F6AD4207-96B6-4442-BEDA-61F1E3CA3357}"/>
            </a:ext>
          </a:extLst>
        </xdr:cNvPr>
        <xdr:cNvSpPr/>
      </xdr:nvSpPr>
      <xdr:spPr>
        <a:xfrm>
          <a:off x="6098540" y="18094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34289</xdr:rowOff>
    </xdr:from>
    <xdr:to>
      <xdr:col>41</xdr:col>
      <xdr:colOff>50800</xdr:colOff>
      <xdr:row>108</xdr:row>
      <xdr:rowOff>36195</xdr:rowOff>
    </xdr:to>
    <xdr:cxnSp macro="">
      <xdr:nvCxnSpPr>
        <xdr:cNvPr id="490" name="直線コネクタ 489">
          <a:extLst>
            <a:ext uri="{FF2B5EF4-FFF2-40B4-BE49-F238E27FC236}">
              <a16:creationId xmlns:a16="http://schemas.microsoft.com/office/drawing/2014/main" id="{2C4B4DD5-4364-4754-A547-0BF1C1E9FF9A}"/>
            </a:ext>
          </a:extLst>
        </xdr:cNvPr>
        <xdr:cNvCxnSpPr/>
      </xdr:nvCxnSpPr>
      <xdr:spPr>
        <a:xfrm flipV="1">
          <a:off x="6149340" y="18139409"/>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a:extLst>
            <a:ext uri="{FF2B5EF4-FFF2-40B4-BE49-F238E27FC236}">
              <a16:creationId xmlns:a16="http://schemas.microsoft.com/office/drawing/2014/main" id="{F84CA273-3591-4057-A5E5-C10B00E2C465}"/>
            </a:ext>
          </a:extLst>
        </xdr:cNvPr>
        <xdr:cNvSpPr txBox="1"/>
      </xdr:nvSpPr>
      <xdr:spPr>
        <a:xfrm>
          <a:off x="827158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92" name="n_2aveValue【市民会館】&#10;一人当たり面積">
          <a:extLst>
            <a:ext uri="{FF2B5EF4-FFF2-40B4-BE49-F238E27FC236}">
              <a16:creationId xmlns:a16="http://schemas.microsoft.com/office/drawing/2014/main" id="{A6A06EAA-1023-45E9-8D09-F090D7B223D6}"/>
            </a:ext>
          </a:extLst>
        </xdr:cNvPr>
        <xdr:cNvSpPr txBox="1"/>
      </xdr:nvSpPr>
      <xdr:spPr>
        <a:xfrm>
          <a:off x="750958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a:extLst>
            <a:ext uri="{FF2B5EF4-FFF2-40B4-BE49-F238E27FC236}">
              <a16:creationId xmlns:a16="http://schemas.microsoft.com/office/drawing/2014/main" id="{B578F4F8-0310-4D81-B4E0-4AEDFC59B739}"/>
            </a:ext>
          </a:extLst>
        </xdr:cNvPr>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94" name="n_4aveValue【市民会館】&#10;一人当たり面積">
          <a:extLst>
            <a:ext uri="{FF2B5EF4-FFF2-40B4-BE49-F238E27FC236}">
              <a16:creationId xmlns:a16="http://schemas.microsoft.com/office/drawing/2014/main" id="{6D78E887-1478-454B-8ADE-0D937B959D49}"/>
            </a:ext>
          </a:extLst>
        </xdr:cNvPr>
        <xdr:cNvSpPr txBox="1"/>
      </xdr:nvSpPr>
      <xdr:spPr>
        <a:xfrm>
          <a:off x="59373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74313</xdr:rowOff>
    </xdr:from>
    <xdr:ext cx="469744" cy="259045"/>
    <xdr:sp macro="" textlink="">
      <xdr:nvSpPr>
        <xdr:cNvPr id="495" name="n_1mainValue【市民会館】&#10;一人当たり面積">
          <a:extLst>
            <a:ext uri="{FF2B5EF4-FFF2-40B4-BE49-F238E27FC236}">
              <a16:creationId xmlns:a16="http://schemas.microsoft.com/office/drawing/2014/main" id="{489797AF-BCEE-4F02-AAA5-752CBE50851C}"/>
            </a:ext>
          </a:extLst>
        </xdr:cNvPr>
        <xdr:cNvSpPr txBox="1"/>
      </xdr:nvSpPr>
      <xdr:spPr>
        <a:xfrm>
          <a:off x="8271587" y="181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74313</xdr:rowOff>
    </xdr:from>
    <xdr:ext cx="469744" cy="259045"/>
    <xdr:sp macro="" textlink="">
      <xdr:nvSpPr>
        <xdr:cNvPr id="496" name="n_2mainValue【市民会館】&#10;一人当たり面積">
          <a:extLst>
            <a:ext uri="{FF2B5EF4-FFF2-40B4-BE49-F238E27FC236}">
              <a16:creationId xmlns:a16="http://schemas.microsoft.com/office/drawing/2014/main" id="{D4B00E44-BF8A-4DED-8561-F9FE092DF755}"/>
            </a:ext>
          </a:extLst>
        </xdr:cNvPr>
        <xdr:cNvSpPr txBox="1"/>
      </xdr:nvSpPr>
      <xdr:spPr>
        <a:xfrm>
          <a:off x="7509587" y="181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76216</xdr:rowOff>
    </xdr:from>
    <xdr:ext cx="469744" cy="259045"/>
    <xdr:sp macro="" textlink="">
      <xdr:nvSpPr>
        <xdr:cNvPr id="497" name="n_3mainValue【市民会館】&#10;一人当たり面積">
          <a:extLst>
            <a:ext uri="{FF2B5EF4-FFF2-40B4-BE49-F238E27FC236}">
              <a16:creationId xmlns:a16="http://schemas.microsoft.com/office/drawing/2014/main" id="{9401CAC3-9EF0-4BB8-9BD3-FC9D9465A4CF}"/>
            </a:ext>
          </a:extLst>
        </xdr:cNvPr>
        <xdr:cNvSpPr txBox="1"/>
      </xdr:nvSpPr>
      <xdr:spPr>
        <a:xfrm>
          <a:off x="6712027" y="18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78122</xdr:rowOff>
    </xdr:from>
    <xdr:ext cx="469744" cy="259045"/>
    <xdr:sp macro="" textlink="">
      <xdr:nvSpPr>
        <xdr:cNvPr id="498" name="n_4mainValue【市民会館】&#10;一人当たり面積">
          <a:extLst>
            <a:ext uri="{FF2B5EF4-FFF2-40B4-BE49-F238E27FC236}">
              <a16:creationId xmlns:a16="http://schemas.microsoft.com/office/drawing/2014/main" id="{566DE0DB-F87A-4BBF-B65E-43D5C0317079}"/>
            </a:ext>
          </a:extLst>
        </xdr:cNvPr>
        <xdr:cNvSpPr txBox="1"/>
      </xdr:nvSpPr>
      <xdr:spPr>
        <a:xfrm>
          <a:off x="5937327" y="181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463E90A6-0EC7-420F-AA9B-853FC806C30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50C6EC1E-8A95-4169-AD0D-10C722614F4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B9C7E31C-13F1-46EF-8B94-2AC84F9C76E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76A1680F-BE26-46C6-B3C8-9E687681C30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76413A8E-5569-4455-9BC2-414D35B032E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7146A378-308F-491C-A1F0-A1D32BB4D50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7381DCCD-D862-4694-81E8-A1B62F7889C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61DB2BDB-80C0-448A-8439-B5903244A92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44E56D5F-3024-41B2-9DD2-13787A08E82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ADD7E820-B75B-4D16-8DE6-F422212E1F0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E756B773-5939-4B53-A45B-B6905214228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287BE2CC-8525-4081-87D2-DDB01625308D}"/>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FAE36A9B-F7A3-4156-B694-23343D8217E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CAA65D3A-B17C-4094-A837-2B0C8438065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3D2853-5DED-45A1-913D-EB86FECFD9A2}"/>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C62C49A4-ACAB-45D9-919D-1FD620D8023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626C3A05-7356-492A-8DEB-03513758C3E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6B1ED771-D835-48C5-9E9E-F987D9CBD87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7FE796AC-141A-4E98-89EB-6CC06E7488E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90FAE22A-004A-4664-95EF-F1EF364FB69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59EA1F03-0D65-49AB-86FF-E467282BFBC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CBD691A2-0294-4345-B117-47B776486EA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A51A8686-CC9A-4F99-960D-33794D618D7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CC16B920-CDE2-4B8B-AF6A-014B270EC4F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FB86CDB5-EDD6-4433-B4CF-00D76EC5A63A}"/>
            </a:ext>
          </a:extLst>
        </xdr:cNvPr>
        <xdr:cNvCxnSpPr/>
      </xdr:nvCxnSpPr>
      <xdr:spPr>
        <a:xfrm flipV="1">
          <a:off x="14375764" y="55473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BF4E7B46-15A6-4E9D-9106-384D0A8375F1}"/>
            </a:ext>
          </a:extLst>
        </xdr:cNvPr>
        <xdr:cNvSpPr txBox="1"/>
      </xdr:nvSpPr>
      <xdr:spPr>
        <a:xfrm>
          <a:off x="144145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32BA6340-B814-42E9-B6BF-7D31CFAD2D6C}"/>
            </a:ext>
          </a:extLst>
        </xdr:cNvPr>
        <xdr:cNvCxnSpPr/>
      </xdr:nvCxnSpPr>
      <xdr:spPr>
        <a:xfrm>
          <a:off x="142875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69FA18CE-0562-4EF7-BB0E-3ECAF90A4529}"/>
            </a:ext>
          </a:extLst>
        </xdr:cNvPr>
        <xdr:cNvSpPr txBox="1"/>
      </xdr:nvSpPr>
      <xdr:spPr>
        <a:xfrm>
          <a:off x="14414500" y="53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32ED43DE-02A7-409B-9042-8EAEF685E4C7}"/>
            </a:ext>
          </a:extLst>
        </xdr:cNvPr>
        <xdr:cNvCxnSpPr/>
      </xdr:nvCxnSpPr>
      <xdr:spPr>
        <a:xfrm>
          <a:off x="14287500" y="554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59BB42AF-6354-4815-8AFD-0FC2F6276489}"/>
            </a:ext>
          </a:extLst>
        </xdr:cNvPr>
        <xdr:cNvSpPr txBox="1"/>
      </xdr:nvSpPr>
      <xdr:spPr>
        <a:xfrm>
          <a:off x="14414500" y="626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A4C1D99B-0277-4498-B6D6-275BE04B6846}"/>
            </a:ext>
          </a:extLst>
        </xdr:cNvPr>
        <xdr:cNvSpPr/>
      </xdr:nvSpPr>
      <xdr:spPr>
        <a:xfrm>
          <a:off x="14325600" y="6405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8837A704-519A-429E-B582-B7C39AC593DD}"/>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31" name="フローチャート: 判断 530">
          <a:extLst>
            <a:ext uri="{FF2B5EF4-FFF2-40B4-BE49-F238E27FC236}">
              <a16:creationId xmlns:a16="http://schemas.microsoft.com/office/drawing/2014/main" id="{399AD1AB-740D-4FC3-AC6D-5A8A9A7FF698}"/>
            </a:ext>
          </a:extLst>
        </xdr:cNvPr>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32" name="フローチャート: 判断 531">
          <a:extLst>
            <a:ext uri="{FF2B5EF4-FFF2-40B4-BE49-F238E27FC236}">
              <a16:creationId xmlns:a16="http://schemas.microsoft.com/office/drawing/2014/main" id="{40B5BB2E-8767-4602-A172-FE010800A99B}"/>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533" name="フローチャート: 判断 532">
          <a:extLst>
            <a:ext uri="{FF2B5EF4-FFF2-40B4-BE49-F238E27FC236}">
              <a16:creationId xmlns:a16="http://schemas.microsoft.com/office/drawing/2014/main" id="{3BB17FA0-A74E-4D67-AB3D-6C6ECAB671A1}"/>
            </a:ext>
          </a:extLst>
        </xdr:cNvPr>
        <xdr:cNvSpPr/>
      </xdr:nvSpPr>
      <xdr:spPr>
        <a:xfrm>
          <a:off x="1123188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6973314-5203-4AAF-91B2-95CD6A23E08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95035D2-0CC3-4F21-A3A6-571797B391A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3D7C8EF-AB5A-4D39-A37D-CB8640736F3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FEBB386B-3C8E-4C6A-9DCD-6F2AB696BED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CBC0F249-494C-49E1-A47A-1A0C462E14E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539" name="楕円 538">
          <a:extLst>
            <a:ext uri="{FF2B5EF4-FFF2-40B4-BE49-F238E27FC236}">
              <a16:creationId xmlns:a16="http://schemas.microsoft.com/office/drawing/2014/main" id="{B85D7BFC-9E3F-4692-9AB9-66727C1027D1}"/>
            </a:ext>
          </a:extLst>
        </xdr:cNvPr>
        <xdr:cNvSpPr/>
      </xdr:nvSpPr>
      <xdr:spPr>
        <a:xfrm>
          <a:off x="14325600" y="64528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C3852CDF-CE2A-4431-97AD-2887906007D1}"/>
            </a:ext>
          </a:extLst>
        </xdr:cNvPr>
        <xdr:cNvSpPr txBox="1"/>
      </xdr:nvSpPr>
      <xdr:spPr>
        <a:xfrm>
          <a:off x="144145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541" name="楕円 540">
          <a:extLst>
            <a:ext uri="{FF2B5EF4-FFF2-40B4-BE49-F238E27FC236}">
              <a16:creationId xmlns:a16="http://schemas.microsoft.com/office/drawing/2014/main" id="{6B985B3F-9E76-4320-AD74-DFB586216819}"/>
            </a:ext>
          </a:extLst>
        </xdr:cNvPr>
        <xdr:cNvSpPr/>
      </xdr:nvSpPr>
      <xdr:spPr>
        <a:xfrm>
          <a:off x="13578840" y="646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38</xdr:row>
      <xdr:rowOff>148590</xdr:rowOff>
    </xdr:to>
    <xdr:cxnSp macro="">
      <xdr:nvCxnSpPr>
        <xdr:cNvPr id="542" name="直線コネクタ 541">
          <a:extLst>
            <a:ext uri="{FF2B5EF4-FFF2-40B4-BE49-F238E27FC236}">
              <a16:creationId xmlns:a16="http://schemas.microsoft.com/office/drawing/2014/main" id="{09D29353-4108-4C89-9B5F-C62811156D54}"/>
            </a:ext>
          </a:extLst>
        </xdr:cNvPr>
        <xdr:cNvCxnSpPr/>
      </xdr:nvCxnSpPr>
      <xdr:spPr>
        <a:xfrm flipV="1">
          <a:off x="13629640" y="650367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46355</xdr:rowOff>
    </xdr:from>
    <xdr:to>
      <xdr:col>76</xdr:col>
      <xdr:colOff>165100</xdr:colOff>
      <xdr:row>38</xdr:row>
      <xdr:rowOff>147955</xdr:rowOff>
    </xdr:to>
    <xdr:sp macro="" textlink="">
      <xdr:nvSpPr>
        <xdr:cNvPr id="543" name="楕円 542">
          <a:extLst>
            <a:ext uri="{FF2B5EF4-FFF2-40B4-BE49-F238E27FC236}">
              <a16:creationId xmlns:a16="http://schemas.microsoft.com/office/drawing/2014/main" id="{DA2F1771-FE74-4C53-80DC-EC35D07E27AE}"/>
            </a:ext>
          </a:extLst>
        </xdr:cNvPr>
        <xdr:cNvSpPr/>
      </xdr:nvSpPr>
      <xdr:spPr>
        <a:xfrm>
          <a:off x="1280414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97155</xdr:rowOff>
    </xdr:from>
    <xdr:to>
      <xdr:col>81</xdr:col>
      <xdr:colOff>50800</xdr:colOff>
      <xdr:row>38</xdr:row>
      <xdr:rowOff>148590</xdr:rowOff>
    </xdr:to>
    <xdr:cxnSp macro="">
      <xdr:nvCxnSpPr>
        <xdr:cNvPr id="544" name="直線コネクタ 543">
          <a:extLst>
            <a:ext uri="{FF2B5EF4-FFF2-40B4-BE49-F238E27FC236}">
              <a16:creationId xmlns:a16="http://schemas.microsoft.com/office/drawing/2014/main" id="{FD30D1C7-336D-457D-940C-9C4987D3BB9E}"/>
            </a:ext>
          </a:extLst>
        </xdr:cNvPr>
        <xdr:cNvCxnSpPr/>
      </xdr:nvCxnSpPr>
      <xdr:spPr>
        <a:xfrm>
          <a:off x="12854940" y="6467475"/>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158750</xdr:rowOff>
    </xdr:from>
    <xdr:to>
      <xdr:col>72</xdr:col>
      <xdr:colOff>38100</xdr:colOff>
      <xdr:row>38</xdr:row>
      <xdr:rowOff>88900</xdr:rowOff>
    </xdr:to>
    <xdr:sp macro="" textlink="">
      <xdr:nvSpPr>
        <xdr:cNvPr id="545" name="楕円 544">
          <a:extLst>
            <a:ext uri="{FF2B5EF4-FFF2-40B4-BE49-F238E27FC236}">
              <a16:creationId xmlns:a16="http://schemas.microsoft.com/office/drawing/2014/main" id="{AB79EF27-840B-4E19-AB5C-9DB1DC7E01B7}"/>
            </a:ext>
          </a:extLst>
        </xdr:cNvPr>
        <xdr:cNvSpPr/>
      </xdr:nvSpPr>
      <xdr:spPr>
        <a:xfrm>
          <a:off x="12029440" y="636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38100</xdr:rowOff>
    </xdr:from>
    <xdr:to>
      <xdr:col>76</xdr:col>
      <xdr:colOff>114300</xdr:colOff>
      <xdr:row>38</xdr:row>
      <xdr:rowOff>97155</xdr:rowOff>
    </xdr:to>
    <xdr:cxnSp macro="">
      <xdr:nvCxnSpPr>
        <xdr:cNvPr id="546" name="直線コネクタ 545">
          <a:extLst>
            <a:ext uri="{FF2B5EF4-FFF2-40B4-BE49-F238E27FC236}">
              <a16:creationId xmlns:a16="http://schemas.microsoft.com/office/drawing/2014/main" id="{92A05D5B-5800-4733-BDFF-9658749FF61D}"/>
            </a:ext>
          </a:extLst>
        </xdr:cNvPr>
        <xdr:cNvCxnSpPr/>
      </xdr:nvCxnSpPr>
      <xdr:spPr>
        <a:xfrm>
          <a:off x="12072620" y="6408420"/>
          <a:ext cx="78232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97790</xdr:rowOff>
    </xdr:from>
    <xdr:to>
      <xdr:col>67</xdr:col>
      <xdr:colOff>101600</xdr:colOff>
      <xdr:row>38</xdr:row>
      <xdr:rowOff>27940</xdr:rowOff>
    </xdr:to>
    <xdr:sp macro="" textlink="">
      <xdr:nvSpPr>
        <xdr:cNvPr id="547" name="楕円 546">
          <a:extLst>
            <a:ext uri="{FF2B5EF4-FFF2-40B4-BE49-F238E27FC236}">
              <a16:creationId xmlns:a16="http://schemas.microsoft.com/office/drawing/2014/main" id="{31A9FAE9-12D2-4349-98DC-DFC5AA140F7D}"/>
            </a:ext>
          </a:extLst>
        </xdr:cNvPr>
        <xdr:cNvSpPr/>
      </xdr:nvSpPr>
      <xdr:spPr>
        <a:xfrm>
          <a:off x="11231880" y="630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148590</xdr:rowOff>
    </xdr:from>
    <xdr:to>
      <xdr:col>71</xdr:col>
      <xdr:colOff>177800</xdr:colOff>
      <xdr:row>38</xdr:row>
      <xdr:rowOff>38100</xdr:rowOff>
    </xdr:to>
    <xdr:cxnSp macro="">
      <xdr:nvCxnSpPr>
        <xdr:cNvPr id="548" name="直線コネクタ 547">
          <a:extLst>
            <a:ext uri="{FF2B5EF4-FFF2-40B4-BE49-F238E27FC236}">
              <a16:creationId xmlns:a16="http://schemas.microsoft.com/office/drawing/2014/main" id="{C310CCC3-2A95-4F3C-BA25-F69C64BF285E}"/>
            </a:ext>
          </a:extLst>
        </xdr:cNvPr>
        <xdr:cNvCxnSpPr/>
      </xdr:nvCxnSpPr>
      <xdr:spPr>
        <a:xfrm>
          <a:off x="11282680" y="635127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20EC1A86-1D59-47D9-82A9-6BEEADF995A8}"/>
            </a:ext>
          </a:extLst>
        </xdr:cNvPr>
        <xdr:cNvSpPr txBox="1"/>
      </xdr:nvSpPr>
      <xdr:spPr>
        <a:xfrm>
          <a:off x="134372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7635FE22-1727-409F-9989-A1D0A6D96E2F}"/>
            </a:ext>
          </a:extLst>
        </xdr:cNvPr>
        <xdr:cNvSpPr txBox="1"/>
      </xdr:nvSpPr>
      <xdr:spPr>
        <a:xfrm>
          <a:off x="126752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34221733-31D0-4018-BA5E-BB1DEC149751}"/>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156862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3B67E099-DD13-4D74-874A-690867D5BA78}"/>
            </a:ext>
          </a:extLst>
        </xdr:cNvPr>
        <xdr:cNvSpPr txBox="1"/>
      </xdr:nvSpPr>
      <xdr:spPr>
        <a:xfrm>
          <a:off x="1110298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19067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C7E67A7E-A63C-482B-B419-6FC7BCA3DF90}"/>
            </a:ext>
          </a:extLst>
        </xdr:cNvPr>
        <xdr:cNvSpPr txBox="1"/>
      </xdr:nvSpPr>
      <xdr:spPr>
        <a:xfrm>
          <a:off x="134372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139082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E32DE4D2-07F4-4B87-96C1-B313B74655EC}"/>
            </a:ext>
          </a:extLst>
        </xdr:cNvPr>
        <xdr:cNvSpPr txBox="1"/>
      </xdr:nvSpPr>
      <xdr:spPr>
        <a:xfrm>
          <a:off x="126752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80027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B2ED25D2-9898-4B65-892F-3B863FE40A8D}"/>
            </a:ext>
          </a:extLst>
        </xdr:cNvPr>
        <xdr:cNvSpPr txBox="1"/>
      </xdr:nvSpPr>
      <xdr:spPr>
        <a:xfrm>
          <a:off x="119005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19067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AEC9F6C1-994D-4D2C-BD2F-C969F7B566E2}"/>
            </a:ext>
          </a:extLst>
        </xdr:cNvPr>
        <xdr:cNvSpPr txBox="1"/>
      </xdr:nvSpPr>
      <xdr:spPr>
        <a:xfrm>
          <a:off x="1110298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D405D7CE-675A-4435-BA7E-4B666E04E9D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1279CF09-7E15-4444-A724-F85FAEDED56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EFD1901C-B663-4131-B5FE-89A01366E28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D9AC7421-EB82-4B73-A8A0-3B991AEA496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B03F0BD-EA9A-46AA-856E-4FE58B2F040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8476F553-B610-4262-94D1-179E17FD384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478239DE-42A9-45F8-BCBF-0496B4F0955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A08A4D46-FD63-46F1-9215-208167A498D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A7291EF1-8E0E-4321-A653-86AF4C8A3FB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8278FC26-7A45-4C40-AE16-2F577DE347F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38534742-8122-4BFE-87CD-D71408B95C27}"/>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E4B4D09F-4265-4DA7-92E7-F82163A22D6F}"/>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4895190C-2E91-4052-80B4-6B740B98D418}"/>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78A29947-E686-4CED-8138-53A475A8D72B}"/>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0637272C-6CB7-4C4F-90FD-C802EEB63D9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9419B876-4696-4D91-8B11-20005DFF75B9}"/>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9ECAE169-A1F6-4767-B6D2-142108974AF5}"/>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FAC34C30-C5DB-4AC2-B383-15CE214CD933}"/>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65CE6EE9-6F63-442D-B36F-F941B96C56DB}"/>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F597EDB9-EF0B-4963-A3E3-335D730ED338}"/>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106DD57E-8093-408C-A417-DD0767C94CA2}"/>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95B0686D-9F9C-449F-AF7F-AABB92774F68}"/>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C8E3623-5F98-4CDA-AFA4-D11483C1F9F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F355DF16-360F-43A9-8084-BE1F6BBCCF4C}"/>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5AC848AE-CDA2-41D5-BE2C-C2568801390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889E8820-7A38-4BBB-968D-110A4174AE2F}"/>
            </a:ext>
          </a:extLst>
        </xdr:cNvPr>
        <xdr:cNvCxnSpPr/>
      </xdr:nvCxnSpPr>
      <xdr:spPr>
        <a:xfrm flipV="1">
          <a:off x="19509104" y="5572338"/>
          <a:ext cx="0" cy="1554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A466C75A-B977-4F60-ABE7-0DEFB434AD50}"/>
            </a:ext>
          </a:extLst>
        </xdr:cNvPr>
        <xdr:cNvSpPr txBox="1"/>
      </xdr:nvSpPr>
      <xdr:spPr>
        <a:xfrm>
          <a:off x="19547840" y="71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150966F8-5A77-42EA-87D3-F6CA04F20AAF}"/>
            </a:ext>
          </a:extLst>
        </xdr:cNvPr>
        <xdr:cNvCxnSpPr/>
      </xdr:nvCxnSpPr>
      <xdr:spPr>
        <a:xfrm>
          <a:off x="19443700" y="7127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63AB4CF9-2937-45F5-80EA-C50524628728}"/>
            </a:ext>
          </a:extLst>
        </xdr:cNvPr>
        <xdr:cNvSpPr txBox="1"/>
      </xdr:nvSpPr>
      <xdr:spPr>
        <a:xfrm>
          <a:off x="19547840" y="535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3529F1BD-DA41-4F1B-B8D8-1A158BE5E04A}"/>
            </a:ext>
          </a:extLst>
        </xdr:cNvPr>
        <xdr:cNvCxnSpPr/>
      </xdr:nvCxnSpPr>
      <xdr:spPr>
        <a:xfrm>
          <a:off x="19443700" y="5572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DB3E11CC-EA01-45F5-AA35-593C3A3625BC}"/>
            </a:ext>
          </a:extLst>
        </xdr:cNvPr>
        <xdr:cNvSpPr txBox="1"/>
      </xdr:nvSpPr>
      <xdr:spPr>
        <a:xfrm>
          <a:off x="19547840" y="6585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1A628F9D-E91C-4BC7-84FF-0FB5B1CDE6AF}"/>
            </a:ext>
          </a:extLst>
        </xdr:cNvPr>
        <xdr:cNvSpPr/>
      </xdr:nvSpPr>
      <xdr:spPr>
        <a:xfrm>
          <a:off x="19458940" y="673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B861C40B-EAB3-408B-AE7C-C98D371B109F}"/>
            </a:ext>
          </a:extLst>
        </xdr:cNvPr>
        <xdr:cNvSpPr/>
      </xdr:nvSpPr>
      <xdr:spPr>
        <a:xfrm>
          <a:off x="18735040" y="67411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9930</xdr:rowOff>
    </xdr:from>
    <xdr:to>
      <xdr:col>107</xdr:col>
      <xdr:colOff>101600</xdr:colOff>
      <xdr:row>40</xdr:row>
      <xdr:rowOff>111530</xdr:rowOff>
    </xdr:to>
    <xdr:sp macro="" textlink="">
      <xdr:nvSpPr>
        <xdr:cNvPr id="590" name="フローチャート: 判断 589">
          <a:extLst>
            <a:ext uri="{FF2B5EF4-FFF2-40B4-BE49-F238E27FC236}">
              <a16:creationId xmlns:a16="http://schemas.microsoft.com/office/drawing/2014/main" id="{7BA4775B-E16E-4138-B232-B6F25D0054B6}"/>
            </a:ext>
          </a:extLst>
        </xdr:cNvPr>
        <xdr:cNvSpPr/>
      </xdr:nvSpPr>
      <xdr:spPr>
        <a:xfrm>
          <a:off x="17937480" y="67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19522</xdr:rowOff>
    </xdr:from>
    <xdr:to>
      <xdr:col>102</xdr:col>
      <xdr:colOff>165100</xdr:colOff>
      <xdr:row>40</xdr:row>
      <xdr:rowOff>121122</xdr:rowOff>
    </xdr:to>
    <xdr:sp macro="" textlink="">
      <xdr:nvSpPr>
        <xdr:cNvPr id="591" name="フローチャート: 判断 590">
          <a:extLst>
            <a:ext uri="{FF2B5EF4-FFF2-40B4-BE49-F238E27FC236}">
              <a16:creationId xmlns:a16="http://schemas.microsoft.com/office/drawing/2014/main" id="{EDAF6C9D-E98E-4EB9-855B-2601892D4FFC}"/>
            </a:ext>
          </a:extLst>
        </xdr:cNvPr>
        <xdr:cNvSpPr/>
      </xdr:nvSpPr>
      <xdr:spPr>
        <a:xfrm>
          <a:off x="17162780" y="672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31762</xdr:rowOff>
    </xdr:from>
    <xdr:to>
      <xdr:col>98</xdr:col>
      <xdr:colOff>38100</xdr:colOff>
      <xdr:row>40</xdr:row>
      <xdr:rowOff>133362</xdr:rowOff>
    </xdr:to>
    <xdr:sp macro="" textlink="">
      <xdr:nvSpPr>
        <xdr:cNvPr id="592" name="フローチャート: 判断 591">
          <a:extLst>
            <a:ext uri="{FF2B5EF4-FFF2-40B4-BE49-F238E27FC236}">
              <a16:creationId xmlns:a16="http://schemas.microsoft.com/office/drawing/2014/main" id="{C68F784B-4550-44B0-A5E9-15F5D5DD8860}"/>
            </a:ext>
          </a:extLst>
        </xdr:cNvPr>
        <xdr:cNvSpPr/>
      </xdr:nvSpPr>
      <xdr:spPr>
        <a:xfrm>
          <a:off x="16388080" y="67373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F894EDB-DB09-4775-B042-1F8C1E4DFFB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583EBF12-6195-4F02-A372-4609BF5F90F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45430DC7-AF39-4558-B65A-3A071432F4B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E186CC30-752A-495F-85A5-588993F698B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9D7F1D35-A17E-46DC-9B0D-4D48E440B75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154922</xdr:rowOff>
    </xdr:from>
    <xdr:to>
      <xdr:col>116</xdr:col>
      <xdr:colOff>114300</xdr:colOff>
      <xdr:row>42</xdr:row>
      <xdr:rowOff>85072</xdr:rowOff>
    </xdr:to>
    <xdr:sp macro="" textlink="">
      <xdr:nvSpPr>
        <xdr:cNvPr id="598" name="楕円 597">
          <a:extLst>
            <a:ext uri="{FF2B5EF4-FFF2-40B4-BE49-F238E27FC236}">
              <a16:creationId xmlns:a16="http://schemas.microsoft.com/office/drawing/2014/main" id="{862C94E9-C106-42F3-ACE6-8F10F3E07B1F}"/>
            </a:ext>
          </a:extLst>
        </xdr:cNvPr>
        <xdr:cNvSpPr/>
      </xdr:nvSpPr>
      <xdr:spPr>
        <a:xfrm>
          <a:off x="19458940" y="7028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69849</xdr:rowOff>
    </xdr:from>
    <xdr:ext cx="534377" cy="259045"/>
    <xdr:sp macro="" textlink="">
      <xdr:nvSpPr>
        <xdr:cNvPr id="599" name="【一般廃棄物処理施設】&#10;一人当たり有形固定資産（償却資産）額該当値テキスト">
          <a:extLst>
            <a:ext uri="{FF2B5EF4-FFF2-40B4-BE49-F238E27FC236}">
              <a16:creationId xmlns:a16="http://schemas.microsoft.com/office/drawing/2014/main" id="{35C2E36B-F484-45CA-BF49-EBDB53AA3CC0}"/>
            </a:ext>
          </a:extLst>
        </xdr:cNvPr>
        <xdr:cNvSpPr txBox="1"/>
      </xdr:nvSpPr>
      <xdr:spPr>
        <a:xfrm>
          <a:off x="19547840" y="69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158128</xdr:rowOff>
    </xdr:from>
    <xdr:to>
      <xdr:col>112</xdr:col>
      <xdr:colOff>38100</xdr:colOff>
      <xdr:row>42</xdr:row>
      <xdr:rowOff>88278</xdr:rowOff>
    </xdr:to>
    <xdr:sp macro="" textlink="">
      <xdr:nvSpPr>
        <xdr:cNvPr id="600" name="楕円 599">
          <a:extLst>
            <a:ext uri="{FF2B5EF4-FFF2-40B4-BE49-F238E27FC236}">
              <a16:creationId xmlns:a16="http://schemas.microsoft.com/office/drawing/2014/main" id="{70BF7683-E16C-4F14-82BE-968753A315C8}"/>
            </a:ext>
          </a:extLst>
        </xdr:cNvPr>
        <xdr:cNvSpPr/>
      </xdr:nvSpPr>
      <xdr:spPr>
        <a:xfrm>
          <a:off x="18735040" y="7031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34272</xdr:rowOff>
    </xdr:from>
    <xdr:to>
      <xdr:col>116</xdr:col>
      <xdr:colOff>63500</xdr:colOff>
      <xdr:row>42</xdr:row>
      <xdr:rowOff>37478</xdr:rowOff>
    </xdr:to>
    <xdr:cxnSp macro="">
      <xdr:nvCxnSpPr>
        <xdr:cNvPr id="601" name="直線コネクタ 600">
          <a:extLst>
            <a:ext uri="{FF2B5EF4-FFF2-40B4-BE49-F238E27FC236}">
              <a16:creationId xmlns:a16="http://schemas.microsoft.com/office/drawing/2014/main" id="{79CC74E4-1B39-4368-AA28-30E77102E394}"/>
            </a:ext>
          </a:extLst>
        </xdr:cNvPr>
        <xdr:cNvCxnSpPr/>
      </xdr:nvCxnSpPr>
      <xdr:spPr>
        <a:xfrm flipV="1">
          <a:off x="18778220" y="7075152"/>
          <a:ext cx="73152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158883</xdr:rowOff>
    </xdr:from>
    <xdr:to>
      <xdr:col>107</xdr:col>
      <xdr:colOff>101600</xdr:colOff>
      <xdr:row>42</xdr:row>
      <xdr:rowOff>89033</xdr:rowOff>
    </xdr:to>
    <xdr:sp macro="" textlink="">
      <xdr:nvSpPr>
        <xdr:cNvPr id="602" name="楕円 601">
          <a:extLst>
            <a:ext uri="{FF2B5EF4-FFF2-40B4-BE49-F238E27FC236}">
              <a16:creationId xmlns:a16="http://schemas.microsoft.com/office/drawing/2014/main" id="{83701664-36CB-4487-B5FE-FC8512DA5408}"/>
            </a:ext>
          </a:extLst>
        </xdr:cNvPr>
        <xdr:cNvSpPr/>
      </xdr:nvSpPr>
      <xdr:spPr>
        <a:xfrm>
          <a:off x="17937480" y="70321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37478</xdr:rowOff>
    </xdr:from>
    <xdr:to>
      <xdr:col>111</xdr:col>
      <xdr:colOff>177800</xdr:colOff>
      <xdr:row>42</xdr:row>
      <xdr:rowOff>38233</xdr:rowOff>
    </xdr:to>
    <xdr:cxnSp macro="">
      <xdr:nvCxnSpPr>
        <xdr:cNvPr id="603" name="直線コネクタ 602">
          <a:extLst>
            <a:ext uri="{FF2B5EF4-FFF2-40B4-BE49-F238E27FC236}">
              <a16:creationId xmlns:a16="http://schemas.microsoft.com/office/drawing/2014/main" id="{A2697E6D-8DD9-48BB-B3F5-D5ABABBE8DE5}"/>
            </a:ext>
          </a:extLst>
        </xdr:cNvPr>
        <xdr:cNvCxnSpPr/>
      </xdr:nvCxnSpPr>
      <xdr:spPr>
        <a:xfrm flipV="1">
          <a:off x="17988280" y="7078358"/>
          <a:ext cx="78994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159549</xdr:rowOff>
    </xdr:from>
    <xdr:to>
      <xdr:col>102</xdr:col>
      <xdr:colOff>165100</xdr:colOff>
      <xdr:row>42</xdr:row>
      <xdr:rowOff>89699</xdr:rowOff>
    </xdr:to>
    <xdr:sp macro="" textlink="">
      <xdr:nvSpPr>
        <xdr:cNvPr id="604" name="楕円 603">
          <a:extLst>
            <a:ext uri="{FF2B5EF4-FFF2-40B4-BE49-F238E27FC236}">
              <a16:creationId xmlns:a16="http://schemas.microsoft.com/office/drawing/2014/main" id="{B183BDF0-0635-470E-8190-AC7663ABC336}"/>
            </a:ext>
          </a:extLst>
        </xdr:cNvPr>
        <xdr:cNvSpPr/>
      </xdr:nvSpPr>
      <xdr:spPr>
        <a:xfrm>
          <a:off x="17162780" y="7032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38233</xdr:rowOff>
    </xdr:from>
    <xdr:to>
      <xdr:col>107</xdr:col>
      <xdr:colOff>50800</xdr:colOff>
      <xdr:row>42</xdr:row>
      <xdr:rowOff>38899</xdr:rowOff>
    </xdr:to>
    <xdr:cxnSp macro="">
      <xdr:nvCxnSpPr>
        <xdr:cNvPr id="605" name="直線コネクタ 604">
          <a:extLst>
            <a:ext uri="{FF2B5EF4-FFF2-40B4-BE49-F238E27FC236}">
              <a16:creationId xmlns:a16="http://schemas.microsoft.com/office/drawing/2014/main" id="{E0738949-09CD-4730-9ABC-90EF00C08EDE}"/>
            </a:ext>
          </a:extLst>
        </xdr:cNvPr>
        <xdr:cNvCxnSpPr/>
      </xdr:nvCxnSpPr>
      <xdr:spPr>
        <a:xfrm flipV="1">
          <a:off x="17213580" y="7079113"/>
          <a:ext cx="7747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159905</xdr:rowOff>
    </xdr:from>
    <xdr:to>
      <xdr:col>98</xdr:col>
      <xdr:colOff>38100</xdr:colOff>
      <xdr:row>42</xdr:row>
      <xdr:rowOff>90055</xdr:rowOff>
    </xdr:to>
    <xdr:sp macro="" textlink="">
      <xdr:nvSpPr>
        <xdr:cNvPr id="606" name="楕円 605">
          <a:extLst>
            <a:ext uri="{FF2B5EF4-FFF2-40B4-BE49-F238E27FC236}">
              <a16:creationId xmlns:a16="http://schemas.microsoft.com/office/drawing/2014/main" id="{72EF0DF5-87BA-4ACF-854D-7D863519D5E5}"/>
            </a:ext>
          </a:extLst>
        </xdr:cNvPr>
        <xdr:cNvSpPr/>
      </xdr:nvSpPr>
      <xdr:spPr>
        <a:xfrm>
          <a:off x="16388080" y="7033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38899</xdr:rowOff>
    </xdr:from>
    <xdr:to>
      <xdr:col>102</xdr:col>
      <xdr:colOff>114300</xdr:colOff>
      <xdr:row>42</xdr:row>
      <xdr:rowOff>39255</xdr:rowOff>
    </xdr:to>
    <xdr:cxnSp macro="">
      <xdr:nvCxnSpPr>
        <xdr:cNvPr id="607" name="直線コネクタ 606">
          <a:extLst>
            <a:ext uri="{FF2B5EF4-FFF2-40B4-BE49-F238E27FC236}">
              <a16:creationId xmlns:a16="http://schemas.microsoft.com/office/drawing/2014/main" id="{8E524C49-0DD7-45E7-86F2-611BBE8B9F6E}"/>
            </a:ext>
          </a:extLst>
        </xdr:cNvPr>
        <xdr:cNvCxnSpPr/>
      </xdr:nvCxnSpPr>
      <xdr:spPr>
        <a:xfrm flipV="1">
          <a:off x="16431260" y="7079779"/>
          <a:ext cx="78232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FA62D273-8B6C-4610-B0F5-E65200EFBEB9}"/>
            </a:ext>
          </a:extLst>
        </xdr:cNvPr>
        <xdr:cNvSpPr txBox="1"/>
      </xdr:nvSpPr>
      <xdr:spPr>
        <a:xfrm>
          <a:off x="18496495" y="652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128057</xdr:rowOff>
    </xdr:from>
    <xdr:ext cx="599010" cy="259045"/>
    <xdr:sp macro="" textlink="">
      <xdr:nvSpPr>
        <xdr:cNvPr id="609" name="n_2aveValue【一般廃棄物処理施設】&#10;一人当たり有形固定資産（償却資産）額">
          <a:extLst>
            <a:ext uri="{FF2B5EF4-FFF2-40B4-BE49-F238E27FC236}">
              <a16:creationId xmlns:a16="http://schemas.microsoft.com/office/drawing/2014/main" id="{67A527CC-6D0E-4A2D-87F5-333B5EE9174E}"/>
            </a:ext>
          </a:extLst>
        </xdr:cNvPr>
        <xdr:cNvSpPr txBox="1"/>
      </xdr:nvSpPr>
      <xdr:spPr>
        <a:xfrm>
          <a:off x="17734495" y="649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137649</xdr:rowOff>
    </xdr:from>
    <xdr:ext cx="599010" cy="259045"/>
    <xdr:sp macro="" textlink="">
      <xdr:nvSpPr>
        <xdr:cNvPr id="610" name="n_3aveValue【一般廃棄物処理施設】&#10;一人当たり有形固定資産（償却資産）額">
          <a:extLst>
            <a:ext uri="{FF2B5EF4-FFF2-40B4-BE49-F238E27FC236}">
              <a16:creationId xmlns:a16="http://schemas.microsoft.com/office/drawing/2014/main" id="{C8C81D1D-868B-4549-B532-00459CDBFB98}"/>
            </a:ext>
          </a:extLst>
        </xdr:cNvPr>
        <xdr:cNvSpPr txBox="1"/>
      </xdr:nvSpPr>
      <xdr:spPr>
        <a:xfrm>
          <a:off x="16936935" y="650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149889</xdr:rowOff>
    </xdr:from>
    <xdr:ext cx="599010" cy="259045"/>
    <xdr:sp macro="" textlink="">
      <xdr:nvSpPr>
        <xdr:cNvPr id="611" name="n_4aveValue【一般廃棄物処理施設】&#10;一人当たり有形固定資産（償却資産）額">
          <a:extLst>
            <a:ext uri="{FF2B5EF4-FFF2-40B4-BE49-F238E27FC236}">
              <a16:creationId xmlns:a16="http://schemas.microsoft.com/office/drawing/2014/main" id="{4B0FFC71-EF9D-4DA5-9074-734080BCC67D}"/>
            </a:ext>
          </a:extLst>
        </xdr:cNvPr>
        <xdr:cNvSpPr txBox="1"/>
      </xdr:nvSpPr>
      <xdr:spPr>
        <a:xfrm>
          <a:off x="16162235" y="652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79405</xdr:rowOff>
    </xdr:from>
    <xdr:ext cx="534377" cy="259045"/>
    <xdr:sp macro="" textlink="">
      <xdr:nvSpPr>
        <xdr:cNvPr id="612" name="n_1mainValue【一般廃棄物処理施設】&#10;一人当たり有形固定資産（償却資産）額">
          <a:extLst>
            <a:ext uri="{FF2B5EF4-FFF2-40B4-BE49-F238E27FC236}">
              <a16:creationId xmlns:a16="http://schemas.microsoft.com/office/drawing/2014/main" id="{AFBA1829-E304-4611-AB5C-48DF9547F163}"/>
            </a:ext>
          </a:extLst>
        </xdr:cNvPr>
        <xdr:cNvSpPr txBox="1"/>
      </xdr:nvSpPr>
      <xdr:spPr>
        <a:xfrm>
          <a:off x="18528811" y="71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80160</xdr:rowOff>
    </xdr:from>
    <xdr:ext cx="534377" cy="259045"/>
    <xdr:sp macro="" textlink="">
      <xdr:nvSpPr>
        <xdr:cNvPr id="613" name="n_2mainValue【一般廃棄物処理施設】&#10;一人当たり有形固定資産（償却資産）額">
          <a:extLst>
            <a:ext uri="{FF2B5EF4-FFF2-40B4-BE49-F238E27FC236}">
              <a16:creationId xmlns:a16="http://schemas.microsoft.com/office/drawing/2014/main" id="{50703575-E8FE-4983-A241-8BB68943BC26}"/>
            </a:ext>
          </a:extLst>
        </xdr:cNvPr>
        <xdr:cNvSpPr txBox="1"/>
      </xdr:nvSpPr>
      <xdr:spPr>
        <a:xfrm>
          <a:off x="17766811" y="7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80826</xdr:rowOff>
    </xdr:from>
    <xdr:ext cx="534377" cy="259045"/>
    <xdr:sp macro="" textlink="">
      <xdr:nvSpPr>
        <xdr:cNvPr id="614" name="n_3mainValue【一般廃棄物処理施設】&#10;一人当たり有形固定資産（償却資産）額">
          <a:extLst>
            <a:ext uri="{FF2B5EF4-FFF2-40B4-BE49-F238E27FC236}">
              <a16:creationId xmlns:a16="http://schemas.microsoft.com/office/drawing/2014/main" id="{1E826CA0-AF46-4FBA-82A8-DBDC48F48F6C}"/>
            </a:ext>
          </a:extLst>
        </xdr:cNvPr>
        <xdr:cNvSpPr txBox="1"/>
      </xdr:nvSpPr>
      <xdr:spPr>
        <a:xfrm>
          <a:off x="16969251" y="712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81182</xdr:rowOff>
    </xdr:from>
    <xdr:ext cx="534377" cy="259045"/>
    <xdr:sp macro="" textlink="">
      <xdr:nvSpPr>
        <xdr:cNvPr id="615" name="n_4mainValue【一般廃棄物処理施設】&#10;一人当たり有形固定資産（償却資産）額">
          <a:extLst>
            <a:ext uri="{FF2B5EF4-FFF2-40B4-BE49-F238E27FC236}">
              <a16:creationId xmlns:a16="http://schemas.microsoft.com/office/drawing/2014/main" id="{4FEA6A09-F45B-4307-A081-0CDE652B5EE4}"/>
            </a:ext>
          </a:extLst>
        </xdr:cNvPr>
        <xdr:cNvSpPr txBox="1"/>
      </xdr:nvSpPr>
      <xdr:spPr>
        <a:xfrm>
          <a:off x="16194551" y="712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55FFAA0F-359B-4EC8-9093-D4DA6E1DBE9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FF69F1BC-754D-4296-964C-7F0119D5C3A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F907EECD-9E2E-4521-86C4-0584BC1C58D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D004E307-F0A1-49F4-98E5-5AEF3008FCA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21BF0FD4-576C-47ED-A0B9-BCAFFBCC756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CA709E-ACDE-4F16-8E10-D08D14EE4E3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84789140-42C7-493D-BBEF-4636C59601D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4604EB0F-8085-4E49-9BA8-57965DF2FAF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E1B984A8-60AB-4C8A-93FC-57004638C65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E245BFA2-90B1-41CF-AC8E-22FF9F82CCA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48E95D22-FAF3-44DA-B67C-A7467C4B242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3217D49C-4F94-4878-80B2-4CD26651333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5B3897DC-FF48-4A3C-B1A1-CEE69E6DBDC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71108F77-98A2-4491-86F0-B3665749EBBC}"/>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91BFA0E8-F2DD-4F15-AB31-1CA79E3EF52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1EE8DA1E-6548-4044-A9CD-E3E10E2BBC8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77C70AF1-2D15-479F-A8D6-336D6B9EF6A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FFB6CDA6-77E0-42B4-86E6-806EFD49E95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72F19278-84E3-4854-9C1C-788DF1844026}"/>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D108CB9E-A12E-413A-9554-332D4375622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A67E3305-3D34-4C94-9D2B-AA311F2EC47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156227EF-24BD-4F4E-89F6-D9D5FD20F2F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C4D08C18-05A8-43C4-A114-62D4421EEB38}"/>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FC4E5279-90ED-49EA-9A4E-8CE7EC774DA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A65AB999-300F-4922-805A-5D58127D8CC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71A5887F-C878-46E4-BCED-A0E0FA406717}"/>
            </a:ext>
          </a:extLst>
        </xdr:cNvPr>
        <xdr:cNvCxnSpPr/>
      </xdr:nvCxnSpPr>
      <xdr:spPr>
        <a:xfrm flipV="1">
          <a:off x="14375764" y="9261022"/>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C8D1C39C-7FA3-4D48-A4BC-AD42DEC380B5}"/>
            </a:ext>
          </a:extLst>
        </xdr:cNvPr>
        <xdr:cNvSpPr txBox="1"/>
      </xdr:nvSpPr>
      <xdr:spPr>
        <a:xfrm>
          <a:off x="14414500" y="107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7F0A44CC-3CDF-432C-81F0-37A45708B86B}"/>
            </a:ext>
          </a:extLst>
        </xdr:cNvPr>
        <xdr:cNvCxnSpPr/>
      </xdr:nvCxnSpPr>
      <xdr:spPr>
        <a:xfrm>
          <a:off x="14287500" y="1072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F54B3FAB-2B88-4745-BB34-2865F7541227}"/>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CFD3C988-3A08-41BE-B766-1578CF3775C1}"/>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A6E25537-A080-4E27-A835-3A14EC91ED68}"/>
            </a:ext>
          </a:extLst>
        </xdr:cNvPr>
        <xdr:cNvSpPr txBox="1"/>
      </xdr:nvSpPr>
      <xdr:spPr>
        <a:xfrm>
          <a:off x="14414500" y="9921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E10E4265-19EB-474B-8BEB-76C276703D4B}"/>
            </a:ext>
          </a:extLst>
        </xdr:cNvPr>
        <xdr:cNvSpPr/>
      </xdr:nvSpPr>
      <xdr:spPr>
        <a:xfrm>
          <a:off x="14325600" y="100663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F924CEC6-FD74-456F-B8BC-9D9E93EEEF24}"/>
            </a:ext>
          </a:extLst>
        </xdr:cNvPr>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9" name="フローチャート: 判断 648">
          <a:extLst>
            <a:ext uri="{FF2B5EF4-FFF2-40B4-BE49-F238E27FC236}">
              <a16:creationId xmlns:a16="http://schemas.microsoft.com/office/drawing/2014/main" id="{CA38B695-0BEE-4ECB-8898-6D0C18E267C6}"/>
            </a:ext>
          </a:extLst>
        </xdr:cNvPr>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650" name="フローチャート: 判断 649">
          <a:extLst>
            <a:ext uri="{FF2B5EF4-FFF2-40B4-BE49-F238E27FC236}">
              <a16:creationId xmlns:a16="http://schemas.microsoft.com/office/drawing/2014/main" id="{D0755A4D-A450-49C6-A6E6-AA07F4EDAAD5}"/>
            </a:ext>
          </a:extLst>
        </xdr:cNvPr>
        <xdr:cNvSpPr/>
      </xdr:nvSpPr>
      <xdr:spPr>
        <a:xfrm>
          <a:off x="12029440" y="9972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51" name="フローチャート: 判断 650">
          <a:extLst>
            <a:ext uri="{FF2B5EF4-FFF2-40B4-BE49-F238E27FC236}">
              <a16:creationId xmlns:a16="http://schemas.microsoft.com/office/drawing/2014/main" id="{C22C383A-FBD9-4B08-BE41-EAA79956FA71}"/>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C7FF9E6F-C0F4-47E5-97DD-854152AF04D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E224A1D-933D-4ED9-BF8F-0FD0F60099B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E9C5A5A8-00DB-42F0-9C39-F81004AAE8A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E148FFB4-7C30-4CEF-9796-9B35A1E1F06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A81573D0-EC73-4628-AC9B-4FF2E7FA857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127181</xdr:rowOff>
    </xdr:from>
    <xdr:to>
      <xdr:col>85</xdr:col>
      <xdr:colOff>177800</xdr:colOff>
      <xdr:row>61</xdr:row>
      <xdr:rowOff>57331</xdr:rowOff>
    </xdr:to>
    <xdr:sp macro="" textlink="">
      <xdr:nvSpPr>
        <xdr:cNvPr id="657" name="楕円 656">
          <a:extLst>
            <a:ext uri="{FF2B5EF4-FFF2-40B4-BE49-F238E27FC236}">
              <a16:creationId xmlns:a16="http://schemas.microsoft.com/office/drawing/2014/main" id="{31960A6B-EF68-4F4D-BBB3-5FCBF374F5EB}"/>
            </a:ext>
          </a:extLst>
        </xdr:cNvPr>
        <xdr:cNvSpPr/>
      </xdr:nvSpPr>
      <xdr:spPr>
        <a:xfrm>
          <a:off x="14325600" y="101855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105608</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A7AF847E-7ABD-4312-BB71-F0D9A4272AA5}"/>
            </a:ext>
          </a:extLst>
        </xdr:cNvPr>
        <xdr:cNvSpPr txBox="1"/>
      </xdr:nvSpPr>
      <xdr:spPr>
        <a:xfrm>
          <a:off x="14414500"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104322</xdr:rowOff>
    </xdr:from>
    <xdr:to>
      <xdr:col>81</xdr:col>
      <xdr:colOff>101600</xdr:colOff>
      <xdr:row>61</xdr:row>
      <xdr:rowOff>34472</xdr:rowOff>
    </xdr:to>
    <xdr:sp macro="" textlink="">
      <xdr:nvSpPr>
        <xdr:cNvPr id="659" name="楕円 658">
          <a:extLst>
            <a:ext uri="{FF2B5EF4-FFF2-40B4-BE49-F238E27FC236}">
              <a16:creationId xmlns:a16="http://schemas.microsoft.com/office/drawing/2014/main" id="{0EC20CB6-9331-48FE-99D1-2BC59A394FBE}"/>
            </a:ext>
          </a:extLst>
        </xdr:cNvPr>
        <xdr:cNvSpPr/>
      </xdr:nvSpPr>
      <xdr:spPr>
        <a:xfrm>
          <a:off x="13578840" y="10162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155122</xdr:rowOff>
    </xdr:from>
    <xdr:to>
      <xdr:col>85</xdr:col>
      <xdr:colOff>127000</xdr:colOff>
      <xdr:row>61</xdr:row>
      <xdr:rowOff>6531</xdr:rowOff>
    </xdr:to>
    <xdr:cxnSp macro="">
      <xdr:nvCxnSpPr>
        <xdr:cNvPr id="660" name="直線コネクタ 659">
          <a:extLst>
            <a:ext uri="{FF2B5EF4-FFF2-40B4-BE49-F238E27FC236}">
              <a16:creationId xmlns:a16="http://schemas.microsoft.com/office/drawing/2014/main" id="{575D8499-BEE3-4C07-9E04-64FE35DDACBF}"/>
            </a:ext>
          </a:extLst>
        </xdr:cNvPr>
        <xdr:cNvCxnSpPr/>
      </xdr:nvCxnSpPr>
      <xdr:spPr>
        <a:xfrm>
          <a:off x="13629640" y="10213522"/>
          <a:ext cx="7467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81462</xdr:rowOff>
    </xdr:from>
    <xdr:to>
      <xdr:col>76</xdr:col>
      <xdr:colOff>165100</xdr:colOff>
      <xdr:row>61</xdr:row>
      <xdr:rowOff>11612</xdr:rowOff>
    </xdr:to>
    <xdr:sp macro="" textlink="">
      <xdr:nvSpPr>
        <xdr:cNvPr id="661" name="楕円 660">
          <a:extLst>
            <a:ext uri="{FF2B5EF4-FFF2-40B4-BE49-F238E27FC236}">
              <a16:creationId xmlns:a16="http://schemas.microsoft.com/office/drawing/2014/main" id="{4FA5C551-6C7A-457E-9A0F-168794C7E13A}"/>
            </a:ext>
          </a:extLst>
        </xdr:cNvPr>
        <xdr:cNvSpPr/>
      </xdr:nvSpPr>
      <xdr:spPr>
        <a:xfrm>
          <a:off x="12804140" y="1013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132262</xdr:rowOff>
    </xdr:from>
    <xdr:to>
      <xdr:col>81</xdr:col>
      <xdr:colOff>50800</xdr:colOff>
      <xdr:row>60</xdr:row>
      <xdr:rowOff>155122</xdr:rowOff>
    </xdr:to>
    <xdr:cxnSp macro="">
      <xdr:nvCxnSpPr>
        <xdr:cNvPr id="662" name="直線コネクタ 661">
          <a:extLst>
            <a:ext uri="{FF2B5EF4-FFF2-40B4-BE49-F238E27FC236}">
              <a16:creationId xmlns:a16="http://schemas.microsoft.com/office/drawing/2014/main" id="{10FE10BF-5015-4E89-85CD-70CFED5D8BE4}"/>
            </a:ext>
          </a:extLst>
        </xdr:cNvPr>
        <xdr:cNvCxnSpPr/>
      </xdr:nvCxnSpPr>
      <xdr:spPr>
        <a:xfrm>
          <a:off x="12854940" y="10190662"/>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58601</xdr:rowOff>
    </xdr:from>
    <xdr:to>
      <xdr:col>72</xdr:col>
      <xdr:colOff>38100</xdr:colOff>
      <xdr:row>60</xdr:row>
      <xdr:rowOff>160201</xdr:rowOff>
    </xdr:to>
    <xdr:sp macro="" textlink="">
      <xdr:nvSpPr>
        <xdr:cNvPr id="663" name="楕円 662">
          <a:extLst>
            <a:ext uri="{FF2B5EF4-FFF2-40B4-BE49-F238E27FC236}">
              <a16:creationId xmlns:a16="http://schemas.microsoft.com/office/drawing/2014/main" id="{8C0845E7-8653-4EDF-8529-066F6256F204}"/>
            </a:ext>
          </a:extLst>
        </xdr:cNvPr>
        <xdr:cNvSpPr/>
      </xdr:nvSpPr>
      <xdr:spPr>
        <a:xfrm>
          <a:off x="12029440" y="10117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109401</xdr:rowOff>
    </xdr:from>
    <xdr:to>
      <xdr:col>76</xdr:col>
      <xdr:colOff>114300</xdr:colOff>
      <xdr:row>60</xdr:row>
      <xdr:rowOff>132262</xdr:rowOff>
    </xdr:to>
    <xdr:cxnSp macro="">
      <xdr:nvCxnSpPr>
        <xdr:cNvPr id="664" name="直線コネクタ 663">
          <a:extLst>
            <a:ext uri="{FF2B5EF4-FFF2-40B4-BE49-F238E27FC236}">
              <a16:creationId xmlns:a16="http://schemas.microsoft.com/office/drawing/2014/main" id="{FDDDAA09-6E65-40A3-83B3-97FED9496F93}"/>
            </a:ext>
          </a:extLst>
        </xdr:cNvPr>
        <xdr:cNvCxnSpPr/>
      </xdr:nvCxnSpPr>
      <xdr:spPr>
        <a:xfrm>
          <a:off x="12072620" y="10167801"/>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34109</xdr:rowOff>
    </xdr:from>
    <xdr:to>
      <xdr:col>67</xdr:col>
      <xdr:colOff>101600</xdr:colOff>
      <xdr:row>60</xdr:row>
      <xdr:rowOff>135709</xdr:rowOff>
    </xdr:to>
    <xdr:sp macro="" textlink="">
      <xdr:nvSpPr>
        <xdr:cNvPr id="665" name="楕円 664">
          <a:extLst>
            <a:ext uri="{FF2B5EF4-FFF2-40B4-BE49-F238E27FC236}">
              <a16:creationId xmlns:a16="http://schemas.microsoft.com/office/drawing/2014/main" id="{A1A1E78C-19B6-43FE-9D00-B6EECE9DC39B}"/>
            </a:ext>
          </a:extLst>
        </xdr:cNvPr>
        <xdr:cNvSpPr/>
      </xdr:nvSpPr>
      <xdr:spPr>
        <a:xfrm>
          <a:off x="1123188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84909</xdr:rowOff>
    </xdr:from>
    <xdr:to>
      <xdr:col>71</xdr:col>
      <xdr:colOff>177800</xdr:colOff>
      <xdr:row>60</xdr:row>
      <xdr:rowOff>109401</xdr:rowOff>
    </xdr:to>
    <xdr:cxnSp macro="">
      <xdr:nvCxnSpPr>
        <xdr:cNvPr id="666" name="直線コネクタ 665">
          <a:extLst>
            <a:ext uri="{FF2B5EF4-FFF2-40B4-BE49-F238E27FC236}">
              <a16:creationId xmlns:a16="http://schemas.microsoft.com/office/drawing/2014/main" id="{C42B065F-D998-41B2-82B8-90C9D48C9ABD}"/>
            </a:ext>
          </a:extLst>
        </xdr:cNvPr>
        <xdr:cNvCxnSpPr/>
      </xdr:nvCxnSpPr>
      <xdr:spPr>
        <a:xfrm>
          <a:off x="11282680" y="10143309"/>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B4C8176B-0B07-4F85-A5D9-786D0EB583EB}"/>
            </a:ext>
          </a:extLst>
        </xdr:cNvPr>
        <xdr:cNvSpPr txBox="1"/>
      </xdr:nvSpPr>
      <xdr:spPr>
        <a:xfrm>
          <a:off x="13437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20113E4-64B4-44B8-A0EF-91A3D0AE4851}"/>
            </a:ext>
          </a:extLst>
        </xdr:cNvPr>
        <xdr:cNvSpPr txBox="1"/>
      </xdr:nvSpPr>
      <xdr:spPr>
        <a:xfrm>
          <a:off x="12675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28139</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DC2BC445-74C3-454B-9331-E458693C4700}"/>
            </a:ext>
          </a:extLst>
        </xdr:cNvPr>
        <xdr:cNvSpPr txBox="1"/>
      </xdr:nvSpPr>
      <xdr:spPr>
        <a:xfrm>
          <a:off x="1190054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92854383-A0B6-4BB6-B982-F157A0E58049}"/>
            </a:ext>
          </a:extLst>
        </xdr:cNvPr>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25599</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2C06C0E5-1D69-4043-A1BF-E44B1CF8714E}"/>
            </a:ext>
          </a:extLst>
        </xdr:cNvPr>
        <xdr:cNvSpPr txBox="1"/>
      </xdr:nvSpPr>
      <xdr:spPr>
        <a:xfrm>
          <a:off x="13437244" y="1025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2739</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6C9F2D97-95D2-4B59-BB90-3184678CF91D}"/>
            </a:ext>
          </a:extLst>
        </xdr:cNvPr>
        <xdr:cNvSpPr txBox="1"/>
      </xdr:nvSpPr>
      <xdr:spPr>
        <a:xfrm>
          <a:off x="1267524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151328</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437FD082-7F04-44D9-A962-80A6D6CBF8DD}"/>
            </a:ext>
          </a:extLst>
        </xdr:cNvPr>
        <xdr:cNvSpPr txBox="1"/>
      </xdr:nvSpPr>
      <xdr:spPr>
        <a:xfrm>
          <a:off x="119005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126836</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A1199551-EF9A-4D28-B7DA-D8C59154ACBD}"/>
            </a:ext>
          </a:extLst>
        </xdr:cNvPr>
        <xdr:cNvSpPr txBox="1"/>
      </xdr:nvSpPr>
      <xdr:spPr>
        <a:xfrm>
          <a:off x="11102984"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41565726-F3F8-44D1-ADC4-39600CD01A0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A02DB9D-6B73-4558-89CF-17511E392AF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523D4722-CD91-425B-814B-8554F593ED0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9DE128E-1189-4B86-B134-EE24A10D0C7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95B09688-E5DC-4201-9341-424C86E8C9C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9501E789-C02A-4011-A2F8-CE137B4FCFF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68E77FF3-5E47-40D6-8B39-E4C0DA77D0F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4AAC8867-DF2F-497B-9E3E-670D7AEA65C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E32814FE-6F44-488E-89BD-0FC37462795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91D90209-2961-403F-8C05-99BABBF49CE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83471475-9919-4DE6-B407-9E38C32D31DF}"/>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5638DADA-B216-4044-9D55-C1E15F6736A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A2522C05-67B0-4CB8-A3D9-62B7E0A50C8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C3F0D5DC-0097-42A5-93BC-227FEDCA314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50E24414-EA69-4FAF-BBC4-0CF001AFA6A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EC1939D2-7397-43D4-BDB6-703A2D21580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D78A5B54-2D8D-45B0-A076-BB45789FAF8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7E81CA0A-8187-4976-B290-7DC5CCD536D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804CD198-811F-47E7-A250-A127C4E8D6D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D65C802E-2550-4197-ABD8-A91837EE9D4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DFC8518D-3C4A-4072-83EC-E41DFD164E0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40084D0A-7EBF-42B1-BA51-0355EDF0B0C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27602043-25E3-493B-8829-EE915595EBB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6777E00B-1276-4FE1-B2C3-73A5927D2135}"/>
            </a:ext>
          </a:extLst>
        </xdr:cNvPr>
        <xdr:cNvCxnSpPr/>
      </xdr:nvCxnSpPr>
      <xdr:spPr>
        <a:xfrm flipV="1">
          <a:off x="19509104" y="92544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47689343-9EBE-4561-BE6C-F17F9E43D1BF}"/>
            </a:ext>
          </a:extLst>
        </xdr:cNvPr>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453E44C0-6D12-4D2D-8DC4-DA9D8BCE3EC1}"/>
            </a:ext>
          </a:extLst>
        </xdr:cNvPr>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E447368D-4267-4C1B-8069-064B68CDD449}"/>
            </a:ext>
          </a:extLst>
        </xdr:cNvPr>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5913ACE7-A4A5-45FE-B3F4-392FDC054541}"/>
            </a:ext>
          </a:extLst>
        </xdr:cNvPr>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A3EEC155-86E2-483A-AC5D-FE06D534143C}"/>
            </a:ext>
          </a:extLst>
        </xdr:cNvPr>
        <xdr:cNvSpPr txBox="1"/>
      </xdr:nvSpPr>
      <xdr:spPr>
        <a:xfrm>
          <a:off x="1954784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70031D33-ED6C-43D7-921A-BE0D15364BBC}"/>
            </a:ext>
          </a:extLst>
        </xdr:cNvPr>
        <xdr:cNvSpPr/>
      </xdr:nvSpPr>
      <xdr:spPr>
        <a:xfrm>
          <a:off x="19458940" y="1052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78798729-D125-4360-A061-250B97E9B8D7}"/>
            </a:ext>
          </a:extLst>
        </xdr:cNvPr>
        <xdr:cNvSpPr/>
      </xdr:nvSpPr>
      <xdr:spPr>
        <a:xfrm>
          <a:off x="18735040" y="10533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706" name="フローチャート: 判断 705">
          <a:extLst>
            <a:ext uri="{FF2B5EF4-FFF2-40B4-BE49-F238E27FC236}">
              <a16:creationId xmlns:a16="http://schemas.microsoft.com/office/drawing/2014/main" id="{DB6539B7-C1EF-473B-8FBA-F2DEB0FA1629}"/>
            </a:ext>
          </a:extLst>
        </xdr:cNvPr>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707" name="フローチャート: 判断 706">
          <a:extLst>
            <a:ext uri="{FF2B5EF4-FFF2-40B4-BE49-F238E27FC236}">
              <a16:creationId xmlns:a16="http://schemas.microsoft.com/office/drawing/2014/main" id="{FF606B28-9E68-4A42-B51D-7CD153805529}"/>
            </a:ext>
          </a:extLst>
        </xdr:cNvPr>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708" name="フローチャート: 判断 707">
          <a:extLst>
            <a:ext uri="{FF2B5EF4-FFF2-40B4-BE49-F238E27FC236}">
              <a16:creationId xmlns:a16="http://schemas.microsoft.com/office/drawing/2014/main" id="{A5819A7E-CA89-4014-8A02-EF1CFC8ACFBB}"/>
            </a:ext>
          </a:extLst>
        </xdr:cNvPr>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3E0030F6-D847-45A8-AC29-866A4E6E134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BEEC2495-3680-482D-B9F7-A4C19EBABD7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2D5EFC5D-93F2-41DA-930B-84E017218E1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BFE05BC0-68B5-4B80-B3AF-947FBAE5488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B02E67B-B09F-44B1-AB20-F6D650DE3D9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14" name="楕円 713">
          <a:extLst>
            <a:ext uri="{FF2B5EF4-FFF2-40B4-BE49-F238E27FC236}">
              <a16:creationId xmlns:a16="http://schemas.microsoft.com/office/drawing/2014/main" id="{11669B94-76B5-4E04-A971-831E0A0062CB}"/>
            </a:ext>
          </a:extLst>
        </xdr:cNvPr>
        <xdr:cNvSpPr/>
      </xdr:nvSpPr>
      <xdr:spPr>
        <a:xfrm>
          <a:off x="194589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154957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E11CBC88-018A-4606-B387-D6C9D9968B7C}"/>
            </a:ext>
          </a:extLst>
        </xdr:cNvPr>
        <xdr:cNvSpPr txBox="1"/>
      </xdr:nvSpPr>
      <xdr:spPr>
        <a:xfrm>
          <a:off x="19547840"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716" name="楕円 715">
          <a:extLst>
            <a:ext uri="{FF2B5EF4-FFF2-40B4-BE49-F238E27FC236}">
              <a16:creationId xmlns:a16="http://schemas.microsoft.com/office/drawing/2014/main" id="{E1859EE3-C083-40D0-B1BB-60C788CB21F9}"/>
            </a:ext>
          </a:extLst>
        </xdr:cNvPr>
        <xdr:cNvSpPr/>
      </xdr:nvSpPr>
      <xdr:spPr>
        <a:xfrm>
          <a:off x="18735040" y="1052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717" name="直線コネクタ 716">
          <a:extLst>
            <a:ext uri="{FF2B5EF4-FFF2-40B4-BE49-F238E27FC236}">
              <a16:creationId xmlns:a16="http://schemas.microsoft.com/office/drawing/2014/main" id="{5DF53403-7EA9-4076-BD1B-82E517240A4A}"/>
            </a:ext>
          </a:extLst>
        </xdr:cNvPr>
        <xdr:cNvCxnSpPr/>
      </xdr:nvCxnSpPr>
      <xdr:spPr>
        <a:xfrm>
          <a:off x="18778220" y="10572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718" name="楕円 717">
          <a:extLst>
            <a:ext uri="{FF2B5EF4-FFF2-40B4-BE49-F238E27FC236}">
              <a16:creationId xmlns:a16="http://schemas.microsoft.com/office/drawing/2014/main" id="{727CAC31-7B36-4B1D-A9EA-CF4D8EED8941}"/>
            </a:ext>
          </a:extLst>
        </xdr:cNvPr>
        <xdr:cNvSpPr/>
      </xdr:nvSpPr>
      <xdr:spPr>
        <a:xfrm>
          <a:off x="17937480" y="1052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719" name="直線コネクタ 718">
          <a:extLst>
            <a:ext uri="{FF2B5EF4-FFF2-40B4-BE49-F238E27FC236}">
              <a16:creationId xmlns:a16="http://schemas.microsoft.com/office/drawing/2014/main" id="{233E1A7C-AE42-42D3-963B-1062825E4E3D}"/>
            </a:ext>
          </a:extLst>
        </xdr:cNvPr>
        <xdr:cNvCxnSpPr/>
      </xdr:nvCxnSpPr>
      <xdr:spPr>
        <a:xfrm flipV="1">
          <a:off x="17988280" y="105727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20" name="楕円 719">
          <a:extLst>
            <a:ext uri="{FF2B5EF4-FFF2-40B4-BE49-F238E27FC236}">
              <a16:creationId xmlns:a16="http://schemas.microsoft.com/office/drawing/2014/main" id="{1BD8EDD0-E439-4469-9AFF-00F99575989C}"/>
            </a:ext>
          </a:extLst>
        </xdr:cNvPr>
        <xdr:cNvSpPr/>
      </xdr:nvSpPr>
      <xdr:spPr>
        <a:xfrm>
          <a:off x="17162780" y="1053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19050</xdr:rowOff>
    </xdr:to>
    <xdr:cxnSp macro="">
      <xdr:nvCxnSpPr>
        <xdr:cNvPr id="721" name="直線コネクタ 720">
          <a:extLst>
            <a:ext uri="{FF2B5EF4-FFF2-40B4-BE49-F238E27FC236}">
              <a16:creationId xmlns:a16="http://schemas.microsoft.com/office/drawing/2014/main" id="{7E9FAE95-8703-4140-A9C5-8D13E0C1BB15}"/>
            </a:ext>
          </a:extLst>
        </xdr:cNvPr>
        <xdr:cNvCxnSpPr/>
      </xdr:nvCxnSpPr>
      <xdr:spPr>
        <a:xfrm flipV="1">
          <a:off x="17213580" y="105765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22" name="楕円 721">
          <a:extLst>
            <a:ext uri="{FF2B5EF4-FFF2-40B4-BE49-F238E27FC236}">
              <a16:creationId xmlns:a16="http://schemas.microsoft.com/office/drawing/2014/main" id="{1D2F0259-9B7C-4C3D-A1B6-3A68C4C4346F}"/>
            </a:ext>
          </a:extLst>
        </xdr:cNvPr>
        <xdr:cNvSpPr/>
      </xdr:nvSpPr>
      <xdr:spPr>
        <a:xfrm>
          <a:off x="16388080" y="1053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723" name="直線コネクタ 722">
          <a:extLst>
            <a:ext uri="{FF2B5EF4-FFF2-40B4-BE49-F238E27FC236}">
              <a16:creationId xmlns:a16="http://schemas.microsoft.com/office/drawing/2014/main" id="{26713F62-3986-4D0A-8505-A3AE86E2FBAF}"/>
            </a:ext>
          </a:extLst>
        </xdr:cNvPr>
        <xdr:cNvCxnSpPr/>
      </xdr:nvCxnSpPr>
      <xdr:spPr>
        <a:xfrm>
          <a:off x="16431260" y="105803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724" name="n_1aveValue【保健センター・保健所】&#10;一人当たり面積">
          <a:extLst>
            <a:ext uri="{FF2B5EF4-FFF2-40B4-BE49-F238E27FC236}">
              <a16:creationId xmlns:a16="http://schemas.microsoft.com/office/drawing/2014/main" id="{F5B88803-602B-44BA-A2D7-504C1B3AA4AF}"/>
            </a:ext>
          </a:extLst>
        </xdr:cNvPr>
        <xdr:cNvSpPr txBox="1"/>
      </xdr:nvSpPr>
      <xdr:spPr>
        <a:xfrm>
          <a:off x="185611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25" name="n_2aveValue【保健センター・保健所】&#10;一人当たり面積">
          <a:extLst>
            <a:ext uri="{FF2B5EF4-FFF2-40B4-BE49-F238E27FC236}">
              <a16:creationId xmlns:a16="http://schemas.microsoft.com/office/drawing/2014/main" id="{DFFD6B5D-DB33-435A-A404-9E32C58B9BA4}"/>
            </a:ext>
          </a:extLst>
        </xdr:cNvPr>
        <xdr:cNvSpPr txBox="1"/>
      </xdr:nvSpPr>
      <xdr:spPr>
        <a:xfrm>
          <a:off x="1777626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26" name="n_3aveValue【保健センター・保健所】&#10;一人当たり面積">
          <a:extLst>
            <a:ext uri="{FF2B5EF4-FFF2-40B4-BE49-F238E27FC236}">
              <a16:creationId xmlns:a16="http://schemas.microsoft.com/office/drawing/2014/main" id="{CA464123-A253-4481-A257-038E1C1F61F1}"/>
            </a:ext>
          </a:extLst>
        </xdr:cNvPr>
        <xdr:cNvSpPr txBox="1"/>
      </xdr:nvSpPr>
      <xdr:spPr>
        <a:xfrm>
          <a:off x="170015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27" name="n_4aveValue【保健センター・保健所】&#10;一人当たり面積">
          <a:extLst>
            <a:ext uri="{FF2B5EF4-FFF2-40B4-BE49-F238E27FC236}">
              <a16:creationId xmlns:a16="http://schemas.microsoft.com/office/drawing/2014/main" id="{6451406D-F1B3-4F7C-98E1-BA277BC6B38E}"/>
            </a:ext>
          </a:extLst>
        </xdr:cNvPr>
        <xdr:cNvSpPr txBox="1"/>
      </xdr:nvSpPr>
      <xdr:spPr>
        <a:xfrm>
          <a:off x="162268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78757</xdr:rowOff>
    </xdr:from>
    <xdr:ext cx="469744" cy="259045"/>
    <xdr:sp macro="" textlink="">
      <xdr:nvSpPr>
        <xdr:cNvPr id="728" name="n_1mainValue【保健センター・保健所】&#10;一人当たり面積">
          <a:extLst>
            <a:ext uri="{FF2B5EF4-FFF2-40B4-BE49-F238E27FC236}">
              <a16:creationId xmlns:a16="http://schemas.microsoft.com/office/drawing/2014/main" id="{084D31BA-3CB8-4C76-A24E-CF09F9680AF8}"/>
            </a:ext>
          </a:extLst>
        </xdr:cNvPr>
        <xdr:cNvSpPr txBox="1"/>
      </xdr:nvSpPr>
      <xdr:spPr>
        <a:xfrm>
          <a:off x="185611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729" name="n_2mainValue【保健センター・保健所】&#10;一人当たり面積">
          <a:extLst>
            <a:ext uri="{FF2B5EF4-FFF2-40B4-BE49-F238E27FC236}">
              <a16:creationId xmlns:a16="http://schemas.microsoft.com/office/drawing/2014/main" id="{D84AAFF3-88DB-4D36-BBD4-B04E09D2049C}"/>
            </a:ext>
          </a:extLst>
        </xdr:cNvPr>
        <xdr:cNvSpPr txBox="1"/>
      </xdr:nvSpPr>
      <xdr:spPr>
        <a:xfrm>
          <a:off x="1777626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30" name="n_3mainValue【保健センター・保健所】&#10;一人当たり面積">
          <a:extLst>
            <a:ext uri="{FF2B5EF4-FFF2-40B4-BE49-F238E27FC236}">
              <a16:creationId xmlns:a16="http://schemas.microsoft.com/office/drawing/2014/main" id="{C41F469C-9019-4953-B10D-779A42CF1D79}"/>
            </a:ext>
          </a:extLst>
        </xdr:cNvPr>
        <xdr:cNvSpPr txBox="1"/>
      </xdr:nvSpPr>
      <xdr:spPr>
        <a:xfrm>
          <a:off x="1700156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31" name="n_4mainValue【保健センター・保健所】&#10;一人当たり面積">
          <a:extLst>
            <a:ext uri="{FF2B5EF4-FFF2-40B4-BE49-F238E27FC236}">
              <a16:creationId xmlns:a16="http://schemas.microsoft.com/office/drawing/2014/main" id="{5B643097-BD36-41D4-B468-3671977394F3}"/>
            </a:ext>
          </a:extLst>
        </xdr:cNvPr>
        <xdr:cNvSpPr txBox="1"/>
      </xdr:nvSpPr>
      <xdr:spPr>
        <a:xfrm>
          <a:off x="1622686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974C81BC-1C91-4128-B419-940BA6F5829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0C63D44-0954-460D-94B3-DC097EC16D7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2D51981D-078C-4121-8ABD-A8C2F707D89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CC35475-55D9-4397-BC51-C4E1AD61407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A6A8B5E5-0EF5-4B00-B51C-24526906BF7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92EDF9C7-1F35-4C8A-91F1-A043DCD7472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DA80AD97-05D0-45DA-9FE7-C5A178797F0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F2A6DACD-0271-4C71-9BE2-E18219498A5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E239FD32-4B3D-42F0-AC16-FB2B7332E17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5DECDE20-8151-4119-AEB2-8F12AE880D4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CD7DC674-486F-4F89-B9F3-B6EB110D728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D02F611F-1E65-4775-BD15-5CBBC86446B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C412CDCD-44E6-40AA-B036-C32FA744C90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F5D28B42-5178-4A77-9A12-F64753908FA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95B1BAE-9643-426E-A8CA-6F6B5176FC3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65F0989E-411B-428A-94D8-EB2E03C765A6}"/>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66679815-6F02-49C4-99EE-F9D955D87A4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4114FA9A-C149-4330-AC6D-2EDCEBB42A3A}"/>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9E314A38-BF74-42D7-94E8-341E221B4A6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591FA6C2-7279-4516-B4FB-9CB2545F209C}"/>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3C15636C-546F-4393-BF8E-81A70567EA8A}"/>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872F2953-A837-4FD4-A614-BD4A86AB334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9A60250E-5B03-4826-ADAC-24B3BC0673CD}"/>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5064D915-FBC7-4E6E-B4E8-C8B9D77C7EA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C53670A6-FBD5-4C66-893D-D23AD2079C21}"/>
            </a:ext>
          </a:extLst>
        </xdr:cNvPr>
        <xdr:cNvCxnSpPr/>
      </xdr:nvCxnSpPr>
      <xdr:spPr>
        <a:xfrm flipV="1">
          <a:off x="14375764" y="1309497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C1FEFD97-2EB4-4513-9508-6DBEEAFCFC56}"/>
            </a:ext>
          </a:extLst>
        </xdr:cNvPr>
        <xdr:cNvSpPr txBox="1"/>
      </xdr:nvSpPr>
      <xdr:spPr>
        <a:xfrm>
          <a:off x="144145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7BD171A4-D994-472C-992C-DABDF830E978}"/>
            </a:ext>
          </a:extLst>
        </xdr:cNvPr>
        <xdr:cNvCxnSpPr/>
      </xdr:nvCxnSpPr>
      <xdr:spPr>
        <a:xfrm>
          <a:off x="1428750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5186A00D-4D54-4903-8B6D-0BB284282ADB}"/>
            </a:ext>
          </a:extLst>
        </xdr:cNvPr>
        <xdr:cNvSpPr txBox="1"/>
      </xdr:nvSpPr>
      <xdr:spPr>
        <a:xfrm>
          <a:off x="14414500" y="1287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555F3AD4-0F29-4B47-BA48-030D7DEAEC27}"/>
            </a:ext>
          </a:extLst>
        </xdr:cNvPr>
        <xdr:cNvCxnSpPr/>
      </xdr:nvCxnSpPr>
      <xdr:spPr>
        <a:xfrm>
          <a:off x="142875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439ED343-2EAD-449D-9DFF-121C6ED90CE8}"/>
            </a:ext>
          </a:extLst>
        </xdr:cNvPr>
        <xdr:cNvSpPr txBox="1"/>
      </xdr:nvSpPr>
      <xdr:spPr>
        <a:xfrm>
          <a:off x="14414500" y="136309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2FB1C70B-448B-45A3-A71D-B9AAB9D9BAEF}"/>
            </a:ext>
          </a:extLst>
        </xdr:cNvPr>
        <xdr:cNvSpPr/>
      </xdr:nvSpPr>
      <xdr:spPr>
        <a:xfrm>
          <a:off x="14325600" y="137756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B295E947-2C95-494D-BC3E-3DDA4C3E4C20}"/>
            </a:ext>
          </a:extLst>
        </xdr:cNvPr>
        <xdr:cNvSpPr/>
      </xdr:nvSpPr>
      <xdr:spPr>
        <a:xfrm>
          <a:off x="1357884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636</xdr:rowOff>
    </xdr:from>
    <xdr:to>
      <xdr:col>76</xdr:col>
      <xdr:colOff>165100</xdr:colOff>
      <xdr:row>82</xdr:row>
      <xdr:rowOff>102236</xdr:rowOff>
    </xdr:to>
    <xdr:sp macro="" textlink="">
      <xdr:nvSpPr>
        <xdr:cNvPr id="764" name="フローチャート: 判断 763">
          <a:extLst>
            <a:ext uri="{FF2B5EF4-FFF2-40B4-BE49-F238E27FC236}">
              <a16:creationId xmlns:a16="http://schemas.microsoft.com/office/drawing/2014/main" id="{E8041794-5891-4594-84BE-1C5355C1D9E1}"/>
            </a:ext>
          </a:extLst>
        </xdr:cNvPr>
        <xdr:cNvSpPr/>
      </xdr:nvSpPr>
      <xdr:spPr>
        <a:xfrm>
          <a:off x="1280414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17780</xdr:rowOff>
    </xdr:from>
    <xdr:to>
      <xdr:col>72</xdr:col>
      <xdr:colOff>38100</xdr:colOff>
      <xdr:row>82</xdr:row>
      <xdr:rowOff>119380</xdr:rowOff>
    </xdr:to>
    <xdr:sp macro="" textlink="">
      <xdr:nvSpPr>
        <xdr:cNvPr id="765" name="フローチャート: 判断 764">
          <a:extLst>
            <a:ext uri="{FF2B5EF4-FFF2-40B4-BE49-F238E27FC236}">
              <a16:creationId xmlns:a16="http://schemas.microsoft.com/office/drawing/2014/main" id="{5B313C75-F9C8-4C1F-ADB4-B9B06273076D}"/>
            </a:ext>
          </a:extLst>
        </xdr:cNvPr>
        <xdr:cNvSpPr/>
      </xdr:nvSpPr>
      <xdr:spPr>
        <a:xfrm>
          <a:off x="12029440" y="13764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38736</xdr:rowOff>
    </xdr:from>
    <xdr:to>
      <xdr:col>67</xdr:col>
      <xdr:colOff>101600</xdr:colOff>
      <xdr:row>82</xdr:row>
      <xdr:rowOff>140336</xdr:rowOff>
    </xdr:to>
    <xdr:sp macro="" textlink="">
      <xdr:nvSpPr>
        <xdr:cNvPr id="766" name="フローチャート: 判断 765">
          <a:extLst>
            <a:ext uri="{FF2B5EF4-FFF2-40B4-BE49-F238E27FC236}">
              <a16:creationId xmlns:a16="http://schemas.microsoft.com/office/drawing/2014/main" id="{EB669698-5C58-4F65-9591-63A1E5B7409E}"/>
            </a:ext>
          </a:extLst>
        </xdr:cNvPr>
        <xdr:cNvSpPr/>
      </xdr:nvSpPr>
      <xdr:spPr>
        <a:xfrm>
          <a:off x="11231880" y="1378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129A2C8-30F3-4DF4-B74A-AD4BDF873E4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46EB22DC-AF98-4420-9D55-15C0B188D31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31E2E697-2E79-48C8-A455-DAC3A9C2335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16D365D5-8D24-4CBC-BC19-865EBACAE8F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79437516-D9B9-45C9-8AB2-9F099732E5A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772" name="楕円 771">
          <a:extLst>
            <a:ext uri="{FF2B5EF4-FFF2-40B4-BE49-F238E27FC236}">
              <a16:creationId xmlns:a16="http://schemas.microsoft.com/office/drawing/2014/main" id="{8F8B3153-6E38-4DC2-BD33-72A616BC93C0}"/>
            </a:ext>
          </a:extLst>
        </xdr:cNvPr>
        <xdr:cNvSpPr/>
      </xdr:nvSpPr>
      <xdr:spPr>
        <a:xfrm>
          <a:off x="14325600" y="139700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489A6354-EB71-4BDC-B369-79C52FFC4A96}"/>
            </a:ext>
          </a:extLst>
        </xdr:cNvPr>
        <xdr:cNvSpPr txBox="1"/>
      </xdr:nvSpPr>
      <xdr:spPr>
        <a:xfrm>
          <a:off x="144145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xdr:rowOff>
    </xdr:from>
    <xdr:to>
      <xdr:col>81</xdr:col>
      <xdr:colOff>101600</xdr:colOff>
      <xdr:row>83</xdr:row>
      <xdr:rowOff>117475</xdr:rowOff>
    </xdr:to>
    <xdr:sp macro="" textlink="">
      <xdr:nvSpPr>
        <xdr:cNvPr id="774" name="楕円 773">
          <a:extLst>
            <a:ext uri="{FF2B5EF4-FFF2-40B4-BE49-F238E27FC236}">
              <a16:creationId xmlns:a16="http://schemas.microsoft.com/office/drawing/2014/main" id="{6BA2E258-FF98-4AD4-8985-3DAEF4D83104}"/>
            </a:ext>
          </a:extLst>
        </xdr:cNvPr>
        <xdr:cNvSpPr/>
      </xdr:nvSpPr>
      <xdr:spPr>
        <a:xfrm>
          <a:off x="1357884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66675</xdr:rowOff>
    </xdr:from>
    <xdr:to>
      <xdr:col>85</xdr:col>
      <xdr:colOff>127000</xdr:colOff>
      <xdr:row>83</xdr:row>
      <xdr:rowOff>106680</xdr:rowOff>
    </xdr:to>
    <xdr:cxnSp macro="">
      <xdr:nvCxnSpPr>
        <xdr:cNvPr id="775" name="直線コネクタ 774">
          <a:extLst>
            <a:ext uri="{FF2B5EF4-FFF2-40B4-BE49-F238E27FC236}">
              <a16:creationId xmlns:a16="http://schemas.microsoft.com/office/drawing/2014/main" id="{7AB9F27D-4AD5-4B85-834E-6843956E3483}"/>
            </a:ext>
          </a:extLst>
        </xdr:cNvPr>
        <xdr:cNvCxnSpPr/>
      </xdr:nvCxnSpPr>
      <xdr:spPr>
        <a:xfrm>
          <a:off x="13629640" y="1398079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145414</xdr:rowOff>
    </xdr:from>
    <xdr:to>
      <xdr:col>76</xdr:col>
      <xdr:colOff>165100</xdr:colOff>
      <xdr:row>83</xdr:row>
      <xdr:rowOff>75564</xdr:rowOff>
    </xdr:to>
    <xdr:sp macro="" textlink="">
      <xdr:nvSpPr>
        <xdr:cNvPr id="776" name="楕円 775">
          <a:extLst>
            <a:ext uri="{FF2B5EF4-FFF2-40B4-BE49-F238E27FC236}">
              <a16:creationId xmlns:a16="http://schemas.microsoft.com/office/drawing/2014/main" id="{E8BC63AE-0D6F-4389-87B6-C1A7C20CCCDB}"/>
            </a:ext>
          </a:extLst>
        </xdr:cNvPr>
        <xdr:cNvSpPr/>
      </xdr:nvSpPr>
      <xdr:spPr>
        <a:xfrm>
          <a:off x="12804140" y="13891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24764</xdr:rowOff>
    </xdr:from>
    <xdr:to>
      <xdr:col>81</xdr:col>
      <xdr:colOff>50800</xdr:colOff>
      <xdr:row>83</xdr:row>
      <xdr:rowOff>66675</xdr:rowOff>
    </xdr:to>
    <xdr:cxnSp macro="">
      <xdr:nvCxnSpPr>
        <xdr:cNvPr id="777" name="直線コネクタ 776">
          <a:extLst>
            <a:ext uri="{FF2B5EF4-FFF2-40B4-BE49-F238E27FC236}">
              <a16:creationId xmlns:a16="http://schemas.microsoft.com/office/drawing/2014/main" id="{391F256E-46B2-4043-8D8F-D9AB0783A9D0}"/>
            </a:ext>
          </a:extLst>
        </xdr:cNvPr>
        <xdr:cNvCxnSpPr/>
      </xdr:nvCxnSpPr>
      <xdr:spPr>
        <a:xfrm>
          <a:off x="12854940" y="13938884"/>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105411</xdr:rowOff>
    </xdr:from>
    <xdr:to>
      <xdr:col>72</xdr:col>
      <xdr:colOff>38100</xdr:colOff>
      <xdr:row>83</xdr:row>
      <xdr:rowOff>35561</xdr:rowOff>
    </xdr:to>
    <xdr:sp macro="" textlink="">
      <xdr:nvSpPr>
        <xdr:cNvPr id="778" name="楕円 777">
          <a:extLst>
            <a:ext uri="{FF2B5EF4-FFF2-40B4-BE49-F238E27FC236}">
              <a16:creationId xmlns:a16="http://schemas.microsoft.com/office/drawing/2014/main" id="{642DBE35-C455-4705-B5AE-74CC6FDF34DF}"/>
            </a:ext>
          </a:extLst>
        </xdr:cNvPr>
        <xdr:cNvSpPr/>
      </xdr:nvSpPr>
      <xdr:spPr>
        <a:xfrm>
          <a:off x="12029440" y="13851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156211</xdr:rowOff>
    </xdr:from>
    <xdr:to>
      <xdr:col>76</xdr:col>
      <xdr:colOff>114300</xdr:colOff>
      <xdr:row>83</xdr:row>
      <xdr:rowOff>24764</xdr:rowOff>
    </xdr:to>
    <xdr:cxnSp macro="">
      <xdr:nvCxnSpPr>
        <xdr:cNvPr id="779" name="直線コネクタ 778">
          <a:extLst>
            <a:ext uri="{FF2B5EF4-FFF2-40B4-BE49-F238E27FC236}">
              <a16:creationId xmlns:a16="http://schemas.microsoft.com/office/drawing/2014/main" id="{97C9D4C0-AAB8-4486-8AD4-0FA360DCED16}"/>
            </a:ext>
          </a:extLst>
        </xdr:cNvPr>
        <xdr:cNvCxnSpPr/>
      </xdr:nvCxnSpPr>
      <xdr:spPr>
        <a:xfrm>
          <a:off x="12072620" y="13902691"/>
          <a:ext cx="78232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63500</xdr:rowOff>
    </xdr:from>
    <xdr:to>
      <xdr:col>67</xdr:col>
      <xdr:colOff>101600</xdr:colOff>
      <xdr:row>82</xdr:row>
      <xdr:rowOff>165100</xdr:rowOff>
    </xdr:to>
    <xdr:sp macro="" textlink="">
      <xdr:nvSpPr>
        <xdr:cNvPr id="780" name="楕円 779">
          <a:extLst>
            <a:ext uri="{FF2B5EF4-FFF2-40B4-BE49-F238E27FC236}">
              <a16:creationId xmlns:a16="http://schemas.microsoft.com/office/drawing/2014/main" id="{86C0E505-7023-43C7-ABBC-E093F49858BB}"/>
            </a:ext>
          </a:extLst>
        </xdr:cNvPr>
        <xdr:cNvSpPr/>
      </xdr:nvSpPr>
      <xdr:spPr>
        <a:xfrm>
          <a:off x="112318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114300</xdr:rowOff>
    </xdr:from>
    <xdr:to>
      <xdr:col>71</xdr:col>
      <xdr:colOff>177800</xdr:colOff>
      <xdr:row>82</xdr:row>
      <xdr:rowOff>156211</xdr:rowOff>
    </xdr:to>
    <xdr:cxnSp macro="">
      <xdr:nvCxnSpPr>
        <xdr:cNvPr id="781" name="直線コネクタ 780">
          <a:extLst>
            <a:ext uri="{FF2B5EF4-FFF2-40B4-BE49-F238E27FC236}">
              <a16:creationId xmlns:a16="http://schemas.microsoft.com/office/drawing/2014/main" id="{BACF609F-BDD6-4620-A70F-85C920708057}"/>
            </a:ext>
          </a:extLst>
        </xdr:cNvPr>
        <xdr:cNvCxnSpPr/>
      </xdr:nvCxnSpPr>
      <xdr:spPr>
        <a:xfrm>
          <a:off x="11282680" y="13860780"/>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a:extLst>
            <a:ext uri="{FF2B5EF4-FFF2-40B4-BE49-F238E27FC236}">
              <a16:creationId xmlns:a16="http://schemas.microsoft.com/office/drawing/2014/main" id="{63A5A2A8-0C9F-4BA5-8122-FCB936D068EF}"/>
            </a:ext>
          </a:extLst>
        </xdr:cNvPr>
        <xdr:cNvSpPr txBox="1"/>
      </xdr:nvSpPr>
      <xdr:spPr>
        <a:xfrm>
          <a:off x="134372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118763</xdr:rowOff>
    </xdr:from>
    <xdr:ext cx="405111" cy="259045"/>
    <xdr:sp macro="" textlink="">
      <xdr:nvSpPr>
        <xdr:cNvPr id="783" name="n_2aveValue【消防施設】&#10;有形固定資産減価償却率">
          <a:extLst>
            <a:ext uri="{FF2B5EF4-FFF2-40B4-BE49-F238E27FC236}">
              <a16:creationId xmlns:a16="http://schemas.microsoft.com/office/drawing/2014/main" id="{21E9851B-008E-4C19-97A2-D6EBED3A94B8}"/>
            </a:ext>
          </a:extLst>
        </xdr:cNvPr>
        <xdr:cNvSpPr txBox="1"/>
      </xdr:nvSpPr>
      <xdr:spPr>
        <a:xfrm>
          <a:off x="126752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135907</xdr:rowOff>
    </xdr:from>
    <xdr:ext cx="405111" cy="259045"/>
    <xdr:sp macro="" textlink="">
      <xdr:nvSpPr>
        <xdr:cNvPr id="784" name="n_3aveValue【消防施設】&#10;有形固定資産減価償却率">
          <a:extLst>
            <a:ext uri="{FF2B5EF4-FFF2-40B4-BE49-F238E27FC236}">
              <a16:creationId xmlns:a16="http://schemas.microsoft.com/office/drawing/2014/main" id="{F9895741-3C30-4A4E-8488-2433F3128B8E}"/>
            </a:ext>
          </a:extLst>
        </xdr:cNvPr>
        <xdr:cNvSpPr txBox="1"/>
      </xdr:nvSpPr>
      <xdr:spPr>
        <a:xfrm>
          <a:off x="119005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156863</xdr:rowOff>
    </xdr:from>
    <xdr:ext cx="405111" cy="259045"/>
    <xdr:sp macro="" textlink="">
      <xdr:nvSpPr>
        <xdr:cNvPr id="785" name="n_4aveValue【消防施設】&#10;有形固定資産減価償却率">
          <a:extLst>
            <a:ext uri="{FF2B5EF4-FFF2-40B4-BE49-F238E27FC236}">
              <a16:creationId xmlns:a16="http://schemas.microsoft.com/office/drawing/2014/main" id="{CB9C11CB-3A6D-420D-BD8F-BBB100E40ABE}"/>
            </a:ext>
          </a:extLst>
        </xdr:cNvPr>
        <xdr:cNvSpPr txBox="1"/>
      </xdr:nvSpPr>
      <xdr:spPr>
        <a:xfrm>
          <a:off x="1110298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108602</xdr:rowOff>
    </xdr:from>
    <xdr:ext cx="405111" cy="259045"/>
    <xdr:sp macro="" textlink="">
      <xdr:nvSpPr>
        <xdr:cNvPr id="786" name="n_1mainValue【消防施設】&#10;有形固定資産減価償却率">
          <a:extLst>
            <a:ext uri="{FF2B5EF4-FFF2-40B4-BE49-F238E27FC236}">
              <a16:creationId xmlns:a16="http://schemas.microsoft.com/office/drawing/2014/main" id="{D4693E15-C6A9-40D5-B9D2-D76DE9078662}"/>
            </a:ext>
          </a:extLst>
        </xdr:cNvPr>
        <xdr:cNvSpPr txBox="1"/>
      </xdr:nvSpPr>
      <xdr:spPr>
        <a:xfrm>
          <a:off x="134372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66691</xdr:rowOff>
    </xdr:from>
    <xdr:ext cx="405111" cy="259045"/>
    <xdr:sp macro="" textlink="">
      <xdr:nvSpPr>
        <xdr:cNvPr id="787" name="n_2mainValue【消防施設】&#10;有形固定資産減価償却率">
          <a:extLst>
            <a:ext uri="{FF2B5EF4-FFF2-40B4-BE49-F238E27FC236}">
              <a16:creationId xmlns:a16="http://schemas.microsoft.com/office/drawing/2014/main" id="{52E0CD7B-FBDB-416C-AB86-3A4A871917CD}"/>
            </a:ext>
          </a:extLst>
        </xdr:cNvPr>
        <xdr:cNvSpPr txBox="1"/>
      </xdr:nvSpPr>
      <xdr:spPr>
        <a:xfrm>
          <a:off x="12675244" y="1398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26688</xdr:rowOff>
    </xdr:from>
    <xdr:ext cx="405111" cy="259045"/>
    <xdr:sp macro="" textlink="">
      <xdr:nvSpPr>
        <xdr:cNvPr id="788" name="n_3mainValue【消防施設】&#10;有形固定資産減価償却率">
          <a:extLst>
            <a:ext uri="{FF2B5EF4-FFF2-40B4-BE49-F238E27FC236}">
              <a16:creationId xmlns:a16="http://schemas.microsoft.com/office/drawing/2014/main" id="{DE40B3D4-F12E-4CC1-87E4-5CF0AA8B1620}"/>
            </a:ext>
          </a:extLst>
        </xdr:cNvPr>
        <xdr:cNvSpPr txBox="1"/>
      </xdr:nvSpPr>
      <xdr:spPr>
        <a:xfrm>
          <a:off x="1190054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156227</xdr:rowOff>
    </xdr:from>
    <xdr:ext cx="405111" cy="259045"/>
    <xdr:sp macro="" textlink="">
      <xdr:nvSpPr>
        <xdr:cNvPr id="789" name="n_4mainValue【消防施設】&#10;有形固定資産減価償却率">
          <a:extLst>
            <a:ext uri="{FF2B5EF4-FFF2-40B4-BE49-F238E27FC236}">
              <a16:creationId xmlns:a16="http://schemas.microsoft.com/office/drawing/2014/main" id="{0C5B0A25-DB3C-46B2-B0B0-D204C1C92AD2}"/>
            </a:ext>
          </a:extLst>
        </xdr:cNvPr>
        <xdr:cNvSpPr txBox="1"/>
      </xdr:nvSpPr>
      <xdr:spPr>
        <a:xfrm>
          <a:off x="1110298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49C067E8-9F8C-4500-8EC1-428A62284F6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EDA12D18-5ED0-4083-9823-21D94BABD59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2EE064F5-C674-43B6-AC4E-43A2CA4EF3C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E90FC618-C959-4910-A9D9-7EFC7F3C2A8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F24CBCE3-4873-4157-BFDC-BB1C573610C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E7D575DE-CE3D-4B00-80C6-95A1B294E11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1F285100-33AD-454C-A1CC-C56AA44E409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C5672324-AB94-4A21-A095-5ED4186357D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E101DAD7-3A47-4628-9259-30550245005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3EF1E567-D13B-4311-B620-47473D0F908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0" name="直線コネクタ 799">
          <a:extLst>
            <a:ext uri="{FF2B5EF4-FFF2-40B4-BE49-F238E27FC236}">
              <a16:creationId xmlns:a16="http://schemas.microsoft.com/office/drawing/2014/main" id="{2325606E-EF96-483D-99DA-A4BF17DBB47C}"/>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1" name="テキスト ボックス 800">
          <a:extLst>
            <a:ext uri="{FF2B5EF4-FFF2-40B4-BE49-F238E27FC236}">
              <a16:creationId xmlns:a16="http://schemas.microsoft.com/office/drawing/2014/main" id="{6B83CFA1-9F78-442B-9D6B-CFC77D3CF60E}"/>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2" name="直線コネクタ 801">
          <a:extLst>
            <a:ext uri="{FF2B5EF4-FFF2-40B4-BE49-F238E27FC236}">
              <a16:creationId xmlns:a16="http://schemas.microsoft.com/office/drawing/2014/main" id="{FB2DEA30-C4AF-48D0-9938-F1FEFD04DA3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3" name="テキスト ボックス 802">
          <a:extLst>
            <a:ext uri="{FF2B5EF4-FFF2-40B4-BE49-F238E27FC236}">
              <a16:creationId xmlns:a16="http://schemas.microsoft.com/office/drawing/2014/main" id="{5BCE5B88-E841-4525-AC22-72A1E72F92C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4" name="直線コネクタ 803">
          <a:extLst>
            <a:ext uri="{FF2B5EF4-FFF2-40B4-BE49-F238E27FC236}">
              <a16:creationId xmlns:a16="http://schemas.microsoft.com/office/drawing/2014/main" id="{EC336265-100D-4011-BEEF-2DA6103CF1D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5" name="テキスト ボックス 804">
          <a:extLst>
            <a:ext uri="{FF2B5EF4-FFF2-40B4-BE49-F238E27FC236}">
              <a16:creationId xmlns:a16="http://schemas.microsoft.com/office/drawing/2014/main" id="{86395BAC-4DF0-41A2-980A-1708CE72418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6" name="直線コネクタ 805">
          <a:extLst>
            <a:ext uri="{FF2B5EF4-FFF2-40B4-BE49-F238E27FC236}">
              <a16:creationId xmlns:a16="http://schemas.microsoft.com/office/drawing/2014/main" id="{C96D43FF-CE3B-48D3-BB0A-A2DF52E8FE9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7" name="テキスト ボックス 806">
          <a:extLst>
            <a:ext uri="{FF2B5EF4-FFF2-40B4-BE49-F238E27FC236}">
              <a16:creationId xmlns:a16="http://schemas.microsoft.com/office/drawing/2014/main" id="{BDCD0953-61F7-4164-9025-37F6E74F910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8" name="直線コネクタ 807">
          <a:extLst>
            <a:ext uri="{FF2B5EF4-FFF2-40B4-BE49-F238E27FC236}">
              <a16:creationId xmlns:a16="http://schemas.microsoft.com/office/drawing/2014/main" id="{7EF1069C-3F91-43CD-AB20-97A6863B0124}"/>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9" name="テキスト ボックス 808">
          <a:extLst>
            <a:ext uri="{FF2B5EF4-FFF2-40B4-BE49-F238E27FC236}">
              <a16:creationId xmlns:a16="http://schemas.microsoft.com/office/drawing/2014/main" id="{8BC16A8E-44C5-4047-BE43-F94B15518DAF}"/>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a:extLst>
            <a:ext uri="{FF2B5EF4-FFF2-40B4-BE49-F238E27FC236}">
              <a16:creationId xmlns:a16="http://schemas.microsoft.com/office/drawing/2014/main" id="{4A40877F-ED7C-4EBD-A55F-EDF22AEE37A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a:extLst>
            <a:ext uri="{FF2B5EF4-FFF2-40B4-BE49-F238E27FC236}">
              <a16:creationId xmlns:a16="http://schemas.microsoft.com/office/drawing/2014/main" id="{17206FDD-E4E6-4BC5-8FC1-82B2F9289B6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消防施設】&#10;一人当たり面積グラフ枠">
          <a:extLst>
            <a:ext uri="{FF2B5EF4-FFF2-40B4-BE49-F238E27FC236}">
              <a16:creationId xmlns:a16="http://schemas.microsoft.com/office/drawing/2014/main" id="{E4C7951D-5ECF-402C-B361-2C978DBD26D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121920</xdr:rowOff>
    </xdr:from>
    <xdr:to>
      <xdr:col>116</xdr:col>
      <xdr:colOff>62864</xdr:colOff>
      <xdr:row>86</xdr:row>
      <xdr:rowOff>99822</xdr:rowOff>
    </xdr:to>
    <xdr:cxnSp macro="">
      <xdr:nvCxnSpPr>
        <xdr:cNvPr id="813" name="直線コネクタ 812">
          <a:extLst>
            <a:ext uri="{FF2B5EF4-FFF2-40B4-BE49-F238E27FC236}">
              <a16:creationId xmlns:a16="http://schemas.microsoft.com/office/drawing/2014/main" id="{AF2A7050-BBCD-4C4F-862A-185A66093BB6}"/>
            </a:ext>
          </a:extLst>
        </xdr:cNvPr>
        <xdr:cNvCxnSpPr/>
      </xdr:nvCxnSpPr>
      <xdr:spPr>
        <a:xfrm flipV="1">
          <a:off x="19509104" y="13533120"/>
          <a:ext cx="0" cy="9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103649</xdr:rowOff>
    </xdr:from>
    <xdr:ext cx="469744" cy="259045"/>
    <xdr:sp macro="" textlink="">
      <xdr:nvSpPr>
        <xdr:cNvPr id="814" name="【消防施設】&#10;一人当たり面積最小値テキスト">
          <a:extLst>
            <a:ext uri="{FF2B5EF4-FFF2-40B4-BE49-F238E27FC236}">
              <a16:creationId xmlns:a16="http://schemas.microsoft.com/office/drawing/2014/main" id="{D36FE622-93C9-48A0-B195-88EACBC67F62}"/>
            </a:ext>
          </a:extLst>
        </xdr:cNvPr>
        <xdr:cNvSpPr txBox="1"/>
      </xdr:nvSpPr>
      <xdr:spPr>
        <a:xfrm>
          <a:off x="19547840" y="1452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99822</xdr:rowOff>
    </xdr:from>
    <xdr:to>
      <xdr:col>116</xdr:col>
      <xdr:colOff>152400</xdr:colOff>
      <xdr:row>86</xdr:row>
      <xdr:rowOff>99822</xdr:rowOff>
    </xdr:to>
    <xdr:cxnSp macro="">
      <xdr:nvCxnSpPr>
        <xdr:cNvPr id="815" name="直線コネクタ 814">
          <a:extLst>
            <a:ext uri="{FF2B5EF4-FFF2-40B4-BE49-F238E27FC236}">
              <a16:creationId xmlns:a16="http://schemas.microsoft.com/office/drawing/2014/main" id="{7B56D317-B540-4E2C-9D61-FEBCE90FC8D7}"/>
            </a:ext>
          </a:extLst>
        </xdr:cNvPr>
        <xdr:cNvCxnSpPr/>
      </xdr:nvCxnSpPr>
      <xdr:spPr>
        <a:xfrm>
          <a:off x="19443700" y="14516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68597</xdr:rowOff>
    </xdr:from>
    <xdr:ext cx="469744" cy="259045"/>
    <xdr:sp macro="" textlink="">
      <xdr:nvSpPr>
        <xdr:cNvPr id="816" name="【消防施設】&#10;一人当たり面積最大値テキスト">
          <a:extLst>
            <a:ext uri="{FF2B5EF4-FFF2-40B4-BE49-F238E27FC236}">
              <a16:creationId xmlns:a16="http://schemas.microsoft.com/office/drawing/2014/main" id="{1F5D2306-D749-4BB2-88CB-8C16E1FA350F}"/>
            </a:ext>
          </a:extLst>
        </xdr:cNvPr>
        <xdr:cNvSpPr txBox="1"/>
      </xdr:nvSpPr>
      <xdr:spPr>
        <a:xfrm>
          <a:off x="19547840" y="1331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121920</xdr:rowOff>
    </xdr:from>
    <xdr:to>
      <xdr:col>116</xdr:col>
      <xdr:colOff>152400</xdr:colOff>
      <xdr:row>80</xdr:row>
      <xdr:rowOff>121920</xdr:rowOff>
    </xdr:to>
    <xdr:cxnSp macro="">
      <xdr:nvCxnSpPr>
        <xdr:cNvPr id="817" name="直線コネクタ 816">
          <a:extLst>
            <a:ext uri="{FF2B5EF4-FFF2-40B4-BE49-F238E27FC236}">
              <a16:creationId xmlns:a16="http://schemas.microsoft.com/office/drawing/2014/main" id="{B1ED6376-3915-413C-95A9-3A0417FADC94}"/>
            </a:ext>
          </a:extLst>
        </xdr:cNvPr>
        <xdr:cNvCxnSpPr/>
      </xdr:nvCxnSpPr>
      <xdr:spPr>
        <a:xfrm>
          <a:off x="19443700" y="13533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158766</xdr:rowOff>
    </xdr:from>
    <xdr:ext cx="469744" cy="259045"/>
    <xdr:sp macro="" textlink="">
      <xdr:nvSpPr>
        <xdr:cNvPr id="818" name="【消防施設】&#10;一人当たり面積平均値テキスト">
          <a:extLst>
            <a:ext uri="{FF2B5EF4-FFF2-40B4-BE49-F238E27FC236}">
              <a16:creationId xmlns:a16="http://schemas.microsoft.com/office/drawing/2014/main" id="{EBC63949-6C4E-40F2-BB85-933215801DFA}"/>
            </a:ext>
          </a:extLst>
        </xdr:cNvPr>
        <xdr:cNvSpPr txBox="1"/>
      </xdr:nvSpPr>
      <xdr:spPr>
        <a:xfrm>
          <a:off x="19547840" y="14240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819" name="フローチャート: 判断 818">
          <a:extLst>
            <a:ext uri="{FF2B5EF4-FFF2-40B4-BE49-F238E27FC236}">
              <a16:creationId xmlns:a16="http://schemas.microsoft.com/office/drawing/2014/main" id="{1CB4C13F-6F21-47E4-8871-661AACB89F5F}"/>
            </a:ext>
          </a:extLst>
        </xdr:cNvPr>
        <xdr:cNvSpPr/>
      </xdr:nvSpPr>
      <xdr:spPr>
        <a:xfrm>
          <a:off x="19458940" y="14385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135128</xdr:rowOff>
    </xdr:from>
    <xdr:to>
      <xdr:col>112</xdr:col>
      <xdr:colOff>38100</xdr:colOff>
      <xdr:row>86</xdr:row>
      <xdr:rowOff>65278</xdr:rowOff>
    </xdr:to>
    <xdr:sp macro="" textlink="">
      <xdr:nvSpPr>
        <xdr:cNvPr id="820" name="フローチャート: 判断 819">
          <a:extLst>
            <a:ext uri="{FF2B5EF4-FFF2-40B4-BE49-F238E27FC236}">
              <a16:creationId xmlns:a16="http://schemas.microsoft.com/office/drawing/2014/main" id="{C9C83BC3-E503-46E2-A491-F04BBF8B2B25}"/>
            </a:ext>
          </a:extLst>
        </xdr:cNvPr>
        <xdr:cNvSpPr/>
      </xdr:nvSpPr>
      <xdr:spPr>
        <a:xfrm>
          <a:off x="18735040" y="143845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21" name="フローチャート: 判断 820">
          <a:extLst>
            <a:ext uri="{FF2B5EF4-FFF2-40B4-BE49-F238E27FC236}">
              <a16:creationId xmlns:a16="http://schemas.microsoft.com/office/drawing/2014/main" id="{ED0D1DA6-035A-48A2-906B-9F997ED6ECEA}"/>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22" name="フローチャート: 判断 821">
          <a:extLst>
            <a:ext uri="{FF2B5EF4-FFF2-40B4-BE49-F238E27FC236}">
              <a16:creationId xmlns:a16="http://schemas.microsoft.com/office/drawing/2014/main" id="{E36465BE-51B6-4C57-B8B6-2F622189E0CE}"/>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23" name="フローチャート: 判断 822">
          <a:extLst>
            <a:ext uri="{FF2B5EF4-FFF2-40B4-BE49-F238E27FC236}">
              <a16:creationId xmlns:a16="http://schemas.microsoft.com/office/drawing/2014/main" id="{8E880D61-2FEE-4932-AFBF-15D92DF68B9C}"/>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874AD70B-1AD8-4AF9-A0C7-F7A2E82FEF8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7EA76C56-990B-4A8A-8FFB-33E8E54AC39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C5D7AD9-5E45-4C9A-8DFC-678D1B23E6E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95D29F70-C4B7-4940-921D-06F6BDC4033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718427FB-FC9F-41FD-BDE6-A551BD53C98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33020</xdr:rowOff>
    </xdr:from>
    <xdr:to>
      <xdr:col>116</xdr:col>
      <xdr:colOff>114300</xdr:colOff>
      <xdr:row>86</xdr:row>
      <xdr:rowOff>134620</xdr:rowOff>
    </xdr:to>
    <xdr:sp macro="" textlink="">
      <xdr:nvSpPr>
        <xdr:cNvPr id="829" name="楕円 828">
          <a:extLst>
            <a:ext uri="{FF2B5EF4-FFF2-40B4-BE49-F238E27FC236}">
              <a16:creationId xmlns:a16="http://schemas.microsoft.com/office/drawing/2014/main" id="{455EAD2A-E5BA-49DE-A5A4-7AB3A187515D}"/>
            </a:ext>
          </a:extLst>
        </xdr:cNvPr>
        <xdr:cNvSpPr/>
      </xdr:nvSpPr>
      <xdr:spPr>
        <a:xfrm>
          <a:off x="1945894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119397</xdr:rowOff>
    </xdr:from>
    <xdr:ext cx="469744" cy="259045"/>
    <xdr:sp macro="" textlink="">
      <xdr:nvSpPr>
        <xdr:cNvPr id="830" name="【消防施設】&#10;一人当たり面積該当値テキスト">
          <a:extLst>
            <a:ext uri="{FF2B5EF4-FFF2-40B4-BE49-F238E27FC236}">
              <a16:creationId xmlns:a16="http://schemas.microsoft.com/office/drawing/2014/main" id="{D07B26E5-B4DD-46AC-9E53-7B729206EF72}"/>
            </a:ext>
          </a:extLst>
        </xdr:cNvPr>
        <xdr:cNvSpPr txBox="1"/>
      </xdr:nvSpPr>
      <xdr:spPr>
        <a:xfrm>
          <a:off x="19547840"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33020</xdr:rowOff>
    </xdr:from>
    <xdr:to>
      <xdr:col>112</xdr:col>
      <xdr:colOff>38100</xdr:colOff>
      <xdr:row>86</xdr:row>
      <xdr:rowOff>134620</xdr:rowOff>
    </xdr:to>
    <xdr:sp macro="" textlink="">
      <xdr:nvSpPr>
        <xdr:cNvPr id="831" name="楕円 830">
          <a:extLst>
            <a:ext uri="{FF2B5EF4-FFF2-40B4-BE49-F238E27FC236}">
              <a16:creationId xmlns:a16="http://schemas.microsoft.com/office/drawing/2014/main" id="{4FAC4895-C854-40D2-A41D-BA18EAF1C666}"/>
            </a:ext>
          </a:extLst>
        </xdr:cNvPr>
        <xdr:cNvSpPr/>
      </xdr:nvSpPr>
      <xdr:spPr>
        <a:xfrm>
          <a:off x="18735040" y="14450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83820</xdr:rowOff>
    </xdr:from>
    <xdr:to>
      <xdr:col>116</xdr:col>
      <xdr:colOff>63500</xdr:colOff>
      <xdr:row>86</xdr:row>
      <xdr:rowOff>83820</xdr:rowOff>
    </xdr:to>
    <xdr:cxnSp macro="">
      <xdr:nvCxnSpPr>
        <xdr:cNvPr id="832" name="直線コネクタ 831">
          <a:extLst>
            <a:ext uri="{FF2B5EF4-FFF2-40B4-BE49-F238E27FC236}">
              <a16:creationId xmlns:a16="http://schemas.microsoft.com/office/drawing/2014/main" id="{E20F581E-65F4-42B3-9D76-14DBA56592ED}"/>
            </a:ext>
          </a:extLst>
        </xdr:cNvPr>
        <xdr:cNvCxnSpPr/>
      </xdr:nvCxnSpPr>
      <xdr:spPr>
        <a:xfrm>
          <a:off x="18778220" y="14500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33020</xdr:rowOff>
    </xdr:from>
    <xdr:to>
      <xdr:col>107</xdr:col>
      <xdr:colOff>101600</xdr:colOff>
      <xdr:row>86</xdr:row>
      <xdr:rowOff>134620</xdr:rowOff>
    </xdr:to>
    <xdr:sp macro="" textlink="">
      <xdr:nvSpPr>
        <xdr:cNvPr id="833" name="楕円 832">
          <a:extLst>
            <a:ext uri="{FF2B5EF4-FFF2-40B4-BE49-F238E27FC236}">
              <a16:creationId xmlns:a16="http://schemas.microsoft.com/office/drawing/2014/main" id="{3306E3BD-BD01-44C8-8F2D-696918FD49BB}"/>
            </a:ext>
          </a:extLst>
        </xdr:cNvPr>
        <xdr:cNvSpPr/>
      </xdr:nvSpPr>
      <xdr:spPr>
        <a:xfrm>
          <a:off x="1793748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83820</xdr:rowOff>
    </xdr:from>
    <xdr:to>
      <xdr:col>111</xdr:col>
      <xdr:colOff>177800</xdr:colOff>
      <xdr:row>86</xdr:row>
      <xdr:rowOff>83820</xdr:rowOff>
    </xdr:to>
    <xdr:cxnSp macro="">
      <xdr:nvCxnSpPr>
        <xdr:cNvPr id="834" name="直線コネクタ 833">
          <a:extLst>
            <a:ext uri="{FF2B5EF4-FFF2-40B4-BE49-F238E27FC236}">
              <a16:creationId xmlns:a16="http://schemas.microsoft.com/office/drawing/2014/main" id="{BE64A24A-D933-44F7-A20A-6483A482FF39}"/>
            </a:ext>
          </a:extLst>
        </xdr:cNvPr>
        <xdr:cNvCxnSpPr/>
      </xdr:nvCxnSpPr>
      <xdr:spPr>
        <a:xfrm>
          <a:off x="17988280" y="14500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33782</xdr:rowOff>
    </xdr:from>
    <xdr:to>
      <xdr:col>102</xdr:col>
      <xdr:colOff>165100</xdr:colOff>
      <xdr:row>86</xdr:row>
      <xdr:rowOff>135382</xdr:rowOff>
    </xdr:to>
    <xdr:sp macro="" textlink="">
      <xdr:nvSpPr>
        <xdr:cNvPr id="835" name="楕円 834">
          <a:extLst>
            <a:ext uri="{FF2B5EF4-FFF2-40B4-BE49-F238E27FC236}">
              <a16:creationId xmlns:a16="http://schemas.microsoft.com/office/drawing/2014/main" id="{4A5C2B0C-4262-4D40-9609-C0F5806FEE0C}"/>
            </a:ext>
          </a:extLst>
        </xdr:cNvPr>
        <xdr:cNvSpPr/>
      </xdr:nvSpPr>
      <xdr:spPr>
        <a:xfrm>
          <a:off x="1716278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83820</xdr:rowOff>
    </xdr:from>
    <xdr:to>
      <xdr:col>107</xdr:col>
      <xdr:colOff>50800</xdr:colOff>
      <xdr:row>86</xdr:row>
      <xdr:rowOff>84582</xdr:rowOff>
    </xdr:to>
    <xdr:cxnSp macro="">
      <xdr:nvCxnSpPr>
        <xdr:cNvPr id="836" name="直線コネクタ 835">
          <a:extLst>
            <a:ext uri="{FF2B5EF4-FFF2-40B4-BE49-F238E27FC236}">
              <a16:creationId xmlns:a16="http://schemas.microsoft.com/office/drawing/2014/main" id="{60A2DCD4-8734-4ACE-AD6E-85BA04DD74FC}"/>
            </a:ext>
          </a:extLst>
        </xdr:cNvPr>
        <xdr:cNvCxnSpPr/>
      </xdr:nvCxnSpPr>
      <xdr:spPr>
        <a:xfrm flipV="1">
          <a:off x="17213580" y="14500860"/>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33782</xdr:rowOff>
    </xdr:from>
    <xdr:to>
      <xdr:col>98</xdr:col>
      <xdr:colOff>38100</xdr:colOff>
      <xdr:row>86</xdr:row>
      <xdr:rowOff>135382</xdr:rowOff>
    </xdr:to>
    <xdr:sp macro="" textlink="">
      <xdr:nvSpPr>
        <xdr:cNvPr id="837" name="楕円 836">
          <a:extLst>
            <a:ext uri="{FF2B5EF4-FFF2-40B4-BE49-F238E27FC236}">
              <a16:creationId xmlns:a16="http://schemas.microsoft.com/office/drawing/2014/main" id="{5AEA8EBC-4B7D-4544-B706-87D17BF0B907}"/>
            </a:ext>
          </a:extLst>
        </xdr:cNvPr>
        <xdr:cNvSpPr/>
      </xdr:nvSpPr>
      <xdr:spPr>
        <a:xfrm>
          <a:off x="16388080" y="14450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84582</xdr:rowOff>
    </xdr:from>
    <xdr:to>
      <xdr:col>102</xdr:col>
      <xdr:colOff>114300</xdr:colOff>
      <xdr:row>86</xdr:row>
      <xdr:rowOff>84582</xdr:rowOff>
    </xdr:to>
    <xdr:cxnSp macro="">
      <xdr:nvCxnSpPr>
        <xdr:cNvPr id="838" name="直線コネクタ 837">
          <a:extLst>
            <a:ext uri="{FF2B5EF4-FFF2-40B4-BE49-F238E27FC236}">
              <a16:creationId xmlns:a16="http://schemas.microsoft.com/office/drawing/2014/main" id="{21CC0390-8292-4A64-8C00-AE2EACFF4CC2}"/>
            </a:ext>
          </a:extLst>
        </xdr:cNvPr>
        <xdr:cNvCxnSpPr/>
      </xdr:nvCxnSpPr>
      <xdr:spPr>
        <a:xfrm>
          <a:off x="16431260" y="1450162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81805</xdr:rowOff>
    </xdr:from>
    <xdr:ext cx="469744" cy="259045"/>
    <xdr:sp macro="" textlink="">
      <xdr:nvSpPr>
        <xdr:cNvPr id="839" name="n_1aveValue【消防施設】&#10;一人当たり面積">
          <a:extLst>
            <a:ext uri="{FF2B5EF4-FFF2-40B4-BE49-F238E27FC236}">
              <a16:creationId xmlns:a16="http://schemas.microsoft.com/office/drawing/2014/main" id="{6BCB9DA5-8495-48BF-90E9-33F3350532E9}"/>
            </a:ext>
          </a:extLst>
        </xdr:cNvPr>
        <xdr:cNvSpPr txBox="1"/>
      </xdr:nvSpPr>
      <xdr:spPr>
        <a:xfrm>
          <a:off x="18561127" y="141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40" name="n_2aveValue【消防施設】&#10;一人当たり面積">
          <a:extLst>
            <a:ext uri="{FF2B5EF4-FFF2-40B4-BE49-F238E27FC236}">
              <a16:creationId xmlns:a16="http://schemas.microsoft.com/office/drawing/2014/main" id="{7C4481CB-7D7E-44BA-9681-F90B555B1218}"/>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41" name="n_3aveValue【消防施設】&#10;一人当たり面積">
          <a:extLst>
            <a:ext uri="{FF2B5EF4-FFF2-40B4-BE49-F238E27FC236}">
              <a16:creationId xmlns:a16="http://schemas.microsoft.com/office/drawing/2014/main" id="{A32116B3-D0B0-41CC-A10C-494F2963B198}"/>
            </a:ext>
          </a:extLst>
        </xdr:cNvPr>
        <xdr:cNvSpPr txBox="1"/>
      </xdr:nvSpPr>
      <xdr:spPr>
        <a:xfrm>
          <a:off x="1700156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42" name="n_4aveValue【消防施設】&#10;一人当たり面積">
          <a:extLst>
            <a:ext uri="{FF2B5EF4-FFF2-40B4-BE49-F238E27FC236}">
              <a16:creationId xmlns:a16="http://schemas.microsoft.com/office/drawing/2014/main" id="{9D0C7DD9-20A4-4E69-A745-8DBEC4CE82E9}"/>
            </a:ext>
          </a:extLst>
        </xdr:cNvPr>
        <xdr:cNvSpPr txBox="1"/>
      </xdr:nvSpPr>
      <xdr:spPr>
        <a:xfrm>
          <a:off x="1622686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125747</xdr:rowOff>
    </xdr:from>
    <xdr:ext cx="469744" cy="259045"/>
    <xdr:sp macro="" textlink="">
      <xdr:nvSpPr>
        <xdr:cNvPr id="843" name="n_1mainValue【消防施設】&#10;一人当たり面積">
          <a:extLst>
            <a:ext uri="{FF2B5EF4-FFF2-40B4-BE49-F238E27FC236}">
              <a16:creationId xmlns:a16="http://schemas.microsoft.com/office/drawing/2014/main" id="{49E8668D-9517-4252-ADA1-186F695F0D49}"/>
            </a:ext>
          </a:extLst>
        </xdr:cNvPr>
        <xdr:cNvSpPr txBox="1"/>
      </xdr:nvSpPr>
      <xdr:spPr>
        <a:xfrm>
          <a:off x="18561127" y="145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125747</xdr:rowOff>
    </xdr:from>
    <xdr:ext cx="469744" cy="259045"/>
    <xdr:sp macro="" textlink="">
      <xdr:nvSpPr>
        <xdr:cNvPr id="844" name="n_2mainValue【消防施設】&#10;一人当たり面積">
          <a:extLst>
            <a:ext uri="{FF2B5EF4-FFF2-40B4-BE49-F238E27FC236}">
              <a16:creationId xmlns:a16="http://schemas.microsoft.com/office/drawing/2014/main" id="{CC53A79F-0E69-477E-9D33-B2A0609E9A4E}"/>
            </a:ext>
          </a:extLst>
        </xdr:cNvPr>
        <xdr:cNvSpPr txBox="1"/>
      </xdr:nvSpPr>
      <xdr:spPr>
        <a:xfrm>
          <a:off x="17776267" y="145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126509</xdr:rowOff>
    </xdr:from>
    <xdr:ext cx="469744" cy="259045"/>
    <xdr:sp macro="" textlink="">
      <xdr:nvSpPr>
        <xdr:cNvPr id="845" name="n_3mainValue【消防施設】&#10;一人当たり面積">
          <a:extLst>
            <a:ext uri="{FF2B5EF4-FFF2-40B4-BE49-F238E27FC236}">
              <a16:creationId xmlns:a16="http://schemas.microsoft.com/office/drawing/2014/main" id="{26E4CF7C-6F7C-4D95-9FD9-2DB4C03F81C7}"/>
            </a:ext>
          </a:extLst>
        </xdr:cNvPr>
        <xdr:cNvSpPr txBox="1"/>
      </xdr:nvSpPr>
      <xdr:spPr>
        <a:xfrm>
          <a:off x="1700156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126509</xdr:rowOff>
    </xdr:from>
    <xdr:ext cx="469744" cy="259045"/>
    <xdr:sp macro="" textlink="">
      <xdr:nvSpPr>
        <xdr:cNvPr id="846" name="n_4mainValue【消防施設】&#10;一人当たり面積">
          <a:extLst>
            <a:ext uri="{FF2B5EF4-FFF2-40B4-BE49-F238E27FC236}">
              <a16:creationId xmlns:a16="http://schemas.microsoft.com/office/drawing/2014/main" id="{F8947FBC-19E7-4A7F-B3CA-30BEBD4C9FF5}"/>
            </a:ext>
          </a:extLst>
        </xdr:cNvPr>
        <xdr:cNvSpPr txBox="1"/>
      </xdr:nvSpPr>
      <xdr:spPr>
        <a:xfrm>
          <a:off x="1622686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a:extLst>
            <a:ext uri="{FF2B5EF4-FFF2-40B4-BE49-F238E27FC236}">
              <a16:creationId xmlns:a16="http://schemas.microsoft.com/office/drawing/2014/main" id="{6A4FAA81-48E6-41F2-8CCB-AA3F25CA4DB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a:extLst>
            <a:ext uri="{FF2B5EF4-FFF2-40B4-BE49-F238E27FC236}">
              <a16:creationId xmlns:a16="http://schemas.microsoft.com/office/drawing/2014/main" id="{20739484-9E63-497E-8F65-0AE3E8A44D3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a:extLst>
            <a:ext uri="{FF2B5EF4-FFF2-40B4-BE49-F238E27FC236}">
              <a16:creationId xmlns:a16="http://schemas.microsoft.com/office/drawing/2014/main" id="{7D01207D-8A16-45F7-8540-6CB49CEB836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a:extLst>
            <a:ext uri="{FF2B5EF4-FFF2-40B4-BE49-F238E27FC236}">
              <a16:creationId xmlns:a16="http://schemas.microsoft.com/office/drawing/2014/main" id="{49692BF6-AABB-4EA8-A862-992E13AC262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a:extLst>
            <a:ext uri="{FF2B5EF4-FFF2-40B4-BE49-F238E27FC236}">
              <a16:creationId xmlns:a16="http://schemas.microsoft.com/office/drawing/2014/main" id="{1EF54AEA-BFA5-4787-9E05-B5D38866578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a:extLst>
            <a:ext uri="{FF2B5EF4-FFF2-40B4-BE49-F238E27FC236}">
              <a16:creationId xmlns:a16="http://schemas.microsoft.com/office/drawing/2014/main" id="{ABB34C54-EE7F-44C3-940B-7BA0719AEF7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a:extLst>
            <a:ext uri="{FF2B5EF4-FFF2-40B4-BE49-F238E27FC236}">
              <a16:creationId xmlns:a16="http://schemas.microsoft.com/office/drawing/2014/main" id="{991B991B-E3C6-4B3C-9F42-84CC3EFA8D3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a:extLst>
            <a:ext uri="{FF2B5EF4-FFF2-40B4-BE49-F238E27FC236}">
              <a16:creationId xmlns:a16="http://schemas.microsoft.com/office/drawing/2014/main" id="{4A2F8C0C-D2EE-4052-9916-2FDA9629E49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a:extLst>
            <a:ext uri="{FF2B5EF4-FFF2-40B4-BE49-F238E27FC236}">
              <a16:creationId xmlns:a16="http://schemas.microsoft.com/office/drawing/2014/main" id="{C80EB364-F3E1-49F2-865E-0ADF84CB4BD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a:extLst>
            <a:ext uri="{FF2B5EF4-FFF2-40B4-BE49-F238E27FC236}">
              <a16:creationId xmlns:a16="http://schemas.microsoft.com/office/drawing/2014/main" id="{28A435F1-6CE5-40A2-8C62-5B201C410D3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a:extLst>
            <a:ext uri="{FF2B5EF4-FFF2-40B4-BE49-F238E27FC236}">
              <a16:creationId xmlns:a16="http://schemas.microsoft.com/office/drawing/2014/main" id="{DBAD5818-946B-4E70-BFA2-B3FAD0D59FD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8" name="直線コネクタ 857">
          <a:extLst>
            <a:ext uri="{FF2B5EF4-FFF2-40B4-BE49-F238E27FC236}">
              <a16:creationId xmlns:a16="http://schemas.microsoft.com/office/drawing/2014/main" id="{D82B4980-2479-4A6F-9B9D-429F887984D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9" name="テキスト ボックス 858">
          <a:extLst>
            <a:ext uri="{FF2B5EF4-FFF2-40B4-BE49-F238E27FC236}">
              <a16:creationId xmlns:a16="http://schemas.microsoft.com/office/drawing/2014/main" id="{F4989B7B-D6AC-4FDB-9597-315E59C803E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0" name="直線コネクタ 859">
          <a:extLst>
            <a:ext uri="{FF2B5EF4-FFF2-40B4-BE49-F238E27FC236}">
              <a16:creationId xmlns:a16="http://schemas.microsoft.com/office/drawing/2014/main" id="{A9291E7A-255E-4B67-9438-E57D0785366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1" name="テキスト ボックス 860">
          <a:extLst>
            <a:ext uri="{FF2B5EF4-FFF2-40B4-BE49-F238E27FC236}">
              <a16:creationId xmlns:a16="http://schemas.microsoft.com/office/drawing/2014/main" id="{036AF442-9A70-4906-99C2-8B5C6EC9A7A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2" name="直線コネクタ 861">
          <a:extLst>
            <a:ext uri="{FF2B5EF4-FFF2-40B4-BE49-F238E27FC236}">
              <a16:creationId xmlns:a16="http://schemas.microsoft.com/office/drawing/2014/main" id="{EC0E81D4-9BC6-42BB-A756-1EB30800162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3" name="テキスト ボックス 862">
          <a:extLst>
            <a:ext uri="{FF2B5EF4-FFF2-40B4-BE49-F238E27FC236}">
              <a16:creationId xmlns:a16="http://schemas.microsoft.com/office/drawing/2014/main" id="{A71D2E11-BD21-49E8-9095-B943E2BE40F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4" name="直線コネクタ 863">
          <a:extLst>
            <a:ext uri="{FF2B5EF4-FFF2-40B4-BE49-F238E27FC236}">
              <a16:creationId xmlns:a16="http://schemas.microsoft.com/office/drawing/2014/main" id="{4789CE11-36A2-467F-9E5E-5E7E74D8D4D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5" name="テキスト ボックス 864">
          <a:extLst>
            <a:ext uri="{FF2B5EF4-FFF2-40B4-BE49-F238E27FC236}">
              <a16:creationId xmlns:a16="http://schemas.microsoft.com/office/drawing/2014/main" id="{A8AC8FA2-B935-4531-A79C-1B2C7968F50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6" name="直線コネクタ 865">
          <a:extLst>
            <a:ext uri="{FF2B5EF4-FFF2-40B4-BE49-F238E27FC236}">
              <a16:creationId xmlns:a16="http://schemas.microsoft.com/office/drawing/2014/main" id="{88AB4BF6-FBE7-4992-8E71-A6E066D9B03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7" name="テキスト ボックス 866">
          <a:extLst>
            <a:ext uri="{FF2B5EF4-FFF2-40B4-BE49-F238E27FC236}">
              <a16:creationId xmlns:a16="http://schemas.microsoft.com/office/drawing/2014/main" id="{60EDA20A-84C5-4755-9A15-E003D9F8198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8" name="直線コネクタ 867">
          <a:extLst>
            <a:ext uri="{FF2B5EF4-FFF2-40B4-BE49-F238E27FC236}">
              <a16:creationId xmlns:a16="http://schemas.microsoft.com/office/drawing/2014/main" id="{3099BD72-B75A-48F1-8550-73DE3D613F3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9" name="テキスト ボックス 868">
          <a:extLst>
            <a:ext uri="{FF2B5EF4-FFF2-40B4-BE49-F238E27FC236}">
              <a16:creationId xmlns:a16="http://schemas.microsoft.com/office/drawing/2014/main" id="{AEE16B0B-1C33-4BF0-A83E-C569F76950C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0" name="直線コネクタ 869">
          <a:extLst>
            <a:ext uri="{FF2B5EF4-FFF2-40B4-BE49-F238E27FC236}">
              <a16:creationId xmlns:a16="http://schemas.microsoft.com/office/drawing/2014/main" id="{D2668AED-FB90-4DCB-93A4-7273EABB914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a:extLst>
            <a:ext uri="{FF2B5EF4-FFF2-40B4-BE49-F238E27FC236}">
              <a16:creationId xmlns:a16="http://schemas.microsoft.com/office/drawing/2014/main" id="{3D07A2EE-B4ED-40DD-A7C2-4AA64274EFA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2" name="直線コネクタ 871">
          <a:extLst>
            <a:ext uri="{FF2B5EF4-FFF2-40B4-BE49-F238E27FC236}">
              <a16:creationId xmlns:a16="http://schemas.microsoft.com/office/drawing/2014/main" id="{ADDA0644-3F5A-496F-A38B-87D614A379D0}"/>
            </a:ext>
          </a:extLst>
        </xdr:cNvPr>
        <xdr:cNvCxnSpPr/>
      </xdr:nvCxnSpPr>
      <xdr:spPr>
        <a:xfrm flipV="1">
          <a:off x="14375764" y="1678631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3" name="【庁舎】&#10;有形固定資産減価償却率最小値テキスト">
          <a:extLst>
            <a:ext uri="{FF2B5EF4-FFF2-40B4-BE49-F238E27FC236}">
              <a16:creationId xmlns:a16="http://schemas.microsoft.com/office/drawing/2014/main" id="{115E76AE-F96D-44ED-97B4-B77BA9C799A2}"/>
            </a:ext>
          </a:extLst>
        </xdr:cNvPr>
        <xdr:cNvSpPr txBox="1"/>
      </xdr:nvSpPr>
      <xdr:spPr>
        <a:xfrm>
          <a:off x="14414500" y="18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4" name="直線コネクタ 873">
          <a:extLst>
            <a:ext uri="{FF2B5EF4-FFF2-40B4-BE49-F238E27FC236}">
              <a16:creationId xmlns:a16="http://schemas.microsoft.com/office/drawing/2014/main" id="{94231F0E-FD52-444B-89C2-3CCB32813FB7}"/>
            </a:ext>
          </a:extLst>
        </xdr:cNvPr>
        <xdr:cNvCxnSpPr/>
      </xdr:nvCxnSpPr>
      <xdr:spPr>
        <a:xfrm>
          <a:off x="142875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5" name="【庁舎】&#10;有形固定資産減価償却率最大値テキスト">
          <a:extLst>
            <a:ext uri="{FF2B5EF4-FFF2-40B4-BE49-F238E27FC236}">
              <a16:creationId xmlns:a16="http://schemas.microsoft.com/office/drawing/2014/main" id="{DFCA9C73-3716-48EA-A5B4-F5CDEEA88297}"/>
            </a:ext>
          </a:extLst>
        </xdr:cNvPr>
        <xdr:cNvSpPr txBox="1"/>
      </xdr:nvSpPr>
      <xdr:spPr>
        <a:xfrm>
          <a:off x="14414500" y="165691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6" name="直線コネクタ 875">
          <a:extLst>
            <a:ext uri="{FF2B5EF4-FFF2-40B4-BE49-F238E27FC236}">
              <a16:creationId xmlns:a16="http://schemas.microsoft.com/office/drawing/2014/main" id="{76B9DD4B-BCBE-48E8-9B74-713E1681ABAB}"/>
            </a:ext>
          </a:extLst>
        </xdr:cNvPr>
        <xdr:cNvCxnSpPr/>
      </xdr:nvCxnSpPr>
      <xdr:spPr>
        <a:xfrm>
          <a:off x="14287500" y="1678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7" name="【庁舎】&#10;有形固定資産減価償却率平均値テキスト">
          <a:extLst>
            <a:ext uri="{FF2B5EF4-FFF2-40B4-BE49-F238E27FC236}">
              <a16:creationId xmlns:a16="http://schemas.microsoft.com/office/drawing/2014/main" id="{D0909F76-6164-4726-9445-0A4AF2C8C376}"/>
            </a:ext>
          </a:extLst>
        </xdr:cNvPr>
        <xdr:cNvSpPr txBox="1"/>
      </xdr:nvSpPr>
      <xdr:spPr>
        <a:xfrm>
          <a:off x="14414500" y="17373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78" name="フローチャート: 判断 877">
          <a:extLst>
            <a:ext uri="{FF2B5EF4-FFF2-40B4-BE49-F238E27FC236}">
              <a16:creationId xmlns:a16="http://schemas.microsoft.com/office/drawing/2014/main" id="{CF155392-748A-4294-BA9C-6017B0AAAECC}"/>
            </a:ext>
          </a:extLst>
        </xdr:cNvPr>
        <xdr:cNvSpPr/>
      </xdr:nvSpPr>
      <xdr:spPr>
        <a:xfrm>
          <a:off x="14325600" y="1751874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79" name="フローチャート: 判断 878">
          <a:extLst>
            <a:ext uri="{FF2B5EF4-FFF2-40B4-BE49-F238E27FC236}">
              <a16:creationId xmlns:a16="http://schemas.microsoft.com/office/drawing/2014/main" id="{203F9448-5433-4887-BC4A-549E4E139654}"/>
            </a:ext>
          </a:extLst>
        </xdr:cNvPr>
        <xdr:cNvSpPr/>
      </xdr:nvSpPr>
      <xdr:spPr>
        <a:xfrm>
          <a:off x="1357884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80" name="フローチャート: 判断 879">
          <a:extLst>
            <a:ext uri="{FF2B5EF4-FFF2-40B4-BE49-F238E27FC236}">
              <a16:creationId xmlns:a16="http://schemas.microsoft.com/office/drawing/2014/main" id="{E2B4EFDC-789F-46B6-8CF8-DD17513AE828}"/>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81" name="フローチャート: 判断 880">
          <a:extLst>
            <a:ext uri="{FF2B5EF4-FFF2-40B4-BE49-F238E27FC236}">
              <a16:creationId xmlns:a16="http://schemas.microsoft.com/office/drawing/2014/main" id="{26D98C41-0FDA-42B4-A102-2300B353ACDC}"/>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82" name="フローチャート: 判断 881">
          <a:extLst>
            <a:ext uri="{FF2B5EF4-FFF2-40B4-BE49-F238E27FC236}">
              <a16:creationId xmlns:a16="http://schemas.microsoft.com/office/drawing/2014/main" id="{FFCB25BC-6B71-4892-86E3-A7D876C50BF9}"/>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ECB542AF-8011-4489-B1C1-2EE27AFDD56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320464E2-6813-4BF3-B289-72AEBBB72C1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B5672A85-D764-4016-A8FC-3915ED5830A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F309FC09-BC71-4538-9612-2FC1F5872CE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F4823DF5-3FD1-42E5-A7CA-0F97F249B49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61323</xdr:rowOff>
    </xdr:from>
    <xdr:to>
      <xdr:col>85</xdr:col>
      <xdr:colOff>177800</xdr:colOff>
      <xdr:row>106</xdr:row>
      <xdr:rowOff>162923</xdr:rowOff>
    </xdr:to>
    <xdr:sp macro="" textlink="">
      <xdr:nvSpPr>
        <xdr:cNvPr id="888" name="楕円 887">
          <a:extLst>
            <a:ext uri="{FF2B5EF4-FFF2-40B4-BE49-F238E27FC236}">
              <a16:creationId xmlns:a16="http://schemas.microsoft.com/office/drawing/2014/main" id="{9BA1D278-2899-426A-AFC5-3051D5F18542}"/>
            </a:ext>
          </a:extLst>
        </xdr:cNvPr>
        <xdr:cNvSpPr/>
      </xdr:nvSpPr>
      <xdr:spPr>
        <a:xfrm>
          <a:off x="14325600" y="178311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39750</xdr:rowOff>
    </xdr:from>
    <xdr:ext cx="405111" cy="259045"/>
    <xdr:sp macro="" textlink="">
      <xdr:nvSpPr>
        <xdr:cNvPr id="889" name="【庁舎】&#10;有形固定資産減価償却率該当値テキスト">
          <a:extLst>
            <a:ext uri="{FF2B5EF4-FFF2-40B4-BE49-F238E27FC236}">
              <a16:creationId xmlns:a16="http://schemas.microsoft.com/office/drawing/2014/main" id="{52644B4D-CAF3-47F7-8F1D-2B344203AF49}"/>
            </a:ext>
          </a:extLst>
        </xdr:cNvPr>
        <xdr:cNvSpPr txBox="1"/>
      </xdr:nvSpPr>
      <xdr:spPr>
        <a:xfrm>
          <a:off x="14414500"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61323</xdr:rowOff>
    </xdr:from>
    <xdr:to>
      <xdr:col>81</xdr:col>
      <xdr:colOff>101600</xdr:colOff>
      <xdr:row>106</xdr:row>
      <xdr:rowOff>162923</xdr:rowOff>
    </xdr:to>
    <xdr:sp macro="" textlink="">
      <xdr:nvSpPr>
        <xdr:cNvPr id="890" name="楕円 889">
          <a:extLst>
            <a:ext uri="{FF2B5EF4-FFF2-40B4-BE49-F238E27FC236}">
              <a16:creationId xmlns:a16="http://schemas.microsoft.com/office/drawing/2014/main" id="{E1A2D0C6-6796-4A61-96AB-49EC7BCD7FF5}"/>
            </a:ext>
          </a:extLst>
        </xdr:cNvPr>
        <xdr:cNvSpPr/>
      </xdr:nvSpPr>
      <xdr:spPr>
        <a:xfrm>
          <a:off x="13578840" y="178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112123</xdr:rowOff>
    </xdr:from>
    <xdr:to>
      <xdr:col>85</xdr:col>
      <xdr:colOff>127000</xdr:colOff>
      <xdr:row>106</xdr:row>
      <xdr:rowOff>112123</xdr:rowOff>
    </xdr:to>
    <xdr:cxnSp macro="">
      <xdr:nvCxnSpPr>
        <xdr:cNvPr id="891" name="直線コネクタ 890">
          <a:extLst>
            <a:ext uri="{FF2B5EF4-FFF2-40B4-BE49-F238E27FC236}">
              <a16:creationId xmlns:a16="http://schemas.microsoft.com/office/drawing/2014/main" id="{B821937E-806C-4E11-97D1-22DADCB80F50}"/>
            </a:ext>
          </a:extLst>
        </xdr:cNvPr>
        <xdr:cNvCxnSpPr/>
      </xdr:nvCxnSpPr>
      <xdr:spPr>
        <a:xfrm>
          <a:off x="13629640" y="17881963"/>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92" name="楕円 891">
          <a:extLst>
            <a:ext uri="{FF2B5EF4-FFF2-40B4-BE49-F238E27FC236}">
              <a16:creationId xmlns:a16="http://schemas.microsoft.com/office/drawing/2014/main" id="{B5CAB519-7617-4121-BEB0-3BB9D619D0BA}"/>
            </a:ext>
          </a:extLst>
        </xdr:cNvPr>
        <xdr:cNvSpPr/>
      </xdr:nvSpPr>
      <xdr:spPr>
        <a:xfrm>
          <a:off x="12804140" y="17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112123</xdr:rowOff>
    </xdr:to>
    <xdr:cxnSp macro="">
      <xdr:nvCxnSpPr>
        <xdr:cNvPr id="893" name="直線コネクタ 892">
          <a:extLst>
            <a:ext uri="{FF2B5EF4-FFF2-40B4-BE49-F238E27FC236}">
              <a16:creationId xmlns:a16="http://schemas.microsoft.com/office/drawing/2014/main" id="{70B1C35D-C0AE-4E15-BAB9-2C8556C81A2B}"/>
            </a:ext>
          </a:extLst>
        </xdr:cNvPr>
        <xdr:cNvCxnSpPr/>
      </xdr:nvCxnSpPr>
      <xdr:spPr>
        <a:xfrm>
          <a:off x="12854940" y="17852571"/>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xdr:rowOff>
    </xdr:from>
    <xdr:to>
      <xdr:col>72</xdr:col>
      <xdr:colOff>38100</xdr:colOff>
      <xdr:row>106</xdr:row>
      <xdr:rowOff>102507</xdr:rowOff>
    </xdr:to>
    <xdr:sp macro="" textlink="">
      <xdr:nvSpPr>
        <xdr:cNvPr id="894" name="楕円 893">
          <a:extLst>
            <a:ext uri="{FF2B5EF4-FFF2-40B4-BE49-F238E27FC236}">
              <a16:creationId xmlns:a16="http://schemas.microsoft.com/office/drawing/2014/main" id="{5F983AB2-1408-44F8-B6BC-172BC1769664}"/>
            </a:ext>
          </a:extLst>
        </xdr:cNvPr>
        <xdr:cNvSpPr/>
      </xdr:nvSpPr>
      <xdr:spPr>
        <a:xfrm>
          <a:off x="12029440" y="177707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51707</xdr:rowOff>
    </xdr:from>
    <xdr:to>
      <xdr:col>76</xdr:col>
      <xdr:colOff>114300</xdr:colOff>
      <xdr:row>106</xdr:row>
      <xdr:rowOff>82731</xdr:rowOff>
    </xdr:to>
    <xdr:cxnSp macro="">
      <xdr:nvCxnSpPr>
        <xdr:cNvPr id="895" name="直線コネクタ 894">
          <a:extLst>
            <a:ext uri="{FF2B5EF4-FFF2-40B4-BE49-F238E27FC236}">
              <a16:creationId xmlns:a16="http://schemas.microsoft.com/office/drawing/2014/main" id="{2CF35AF2-70A3-4BA8-8979-93D9EF244381}"/>
            </a:ext>
          </a:extLst>
        </xdr:cNvPr>
        <xdr:cNvCxnSpPr/>
      </xdr:nvCxnSpPr>
      <xdr:spPr>
        <a:xfrm>
          <a:off x="12072620" y="17821547"/>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141332</xdr:rowOff>
    </xdr:from>
    <xdr:to>
      <xdr:col>67</xdr:col>
      <xdr:colOff>101600</xdr:colOff>
      <xdr:row>106</xdr:row>
      <xdr:rowOff>71482</xdr:rowOff>
    </xdr:to>
    <xdr:sp macro="" textlink="">
      <xdr:nvSpPr>
        <xdr:cNvPr id="896" name="楕円 895">
          <a:extLst>
            <a:ext uri="{FF2B5EF4-FFF2-40B4-BE49-F238E27FC236}">
              <a16:creationId xmlns:a16="http://schemas.microsoft.com/office/drawing/2014/main" id="{803CB2FF-6BB4-48B0-B901-3F5265E336E6}"/>
            </a:ext>
          </a:extLst>
        </xdr:cNvPr>
        <xdr:cNvSpPr/>
      </xdr:nvSpPr>
      <xdr:spPr>
        <a:xfrm>
          <a:off x="11231880" y="17743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20682</xdr:rowOff>
    </xdr:from>
    <xdr:to>
      <xdr:col>71</xdr:col>
      <xdr:colOff>177800</xdr:colOff>
      <xdr:row>106</xdr:row>
      <xdr:rowOff>51707</xdr:rowOff>
    </xdr:to>
    <xdr:cxnSp macro="">
      <xdr:nvCxnSpPr>
        <xdr:cNvPr id="897" name="直線コネクタ 896">
          <a:extLst>
            <a:ext uri="{FF2B5EF4-FFF2-40B4-BE49-F238E27FC236}">
              <a16:creationId xmlns:a16="http://schemas.microsoft.com/office/drawing/2014/main" id="{C550E891-B3E6-4CDC-818D-81B2DC1607B4}"/>
            </a:ext>
          </a:extLst>
        </xdr:cNvPr>
        <xdr:cNvCxnSpPr/>
      </xdr:nvCxnSpPr>
      <xdr:spPr>
        <a:xfrm>
          <a:off x="11282680" y="17790522"/>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898" name="n_1aveValue【庁舎】&#10;有形固定資産減価償却率">
          <a:extLst>
            <a:ext uri="{FF2B5EF4-FFF2-40B4-BE49-F238E27FC236}">
              <a16:creationId xmlns:a16="http://schemas.microsoft.com/office/drawing/2014/main" id="{E15C054A-3254-421E-BB74-5401AB678779}"/>
            </a:ext>
          </a:extLst>
        </xdr:cNvPr>
        <xdr:cNvSpPr txBox="1"/>
      </xdr:nvSpPr>
      <xdr:spPr>
        <a:xfrm>
          <a:off x="1343724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99" name="n_2aveValue【庁舎】&#10;有形固定資産減価償却率">
          <a:extLst>
            <a:ext uri="{FF2B5EF4-FFF2-40B4-BE49-F238E27FC236}">
              <a16:creationId xmlns:a16="http://schemas.microsoft.com/office/drawing/2014/main" id="{D0E52CF4-B802-44D0-A93E-0965717A3B0E}"/>
            </a:ext>
          </a:extLst>
        </xdr:cNvPr>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900" name="n_3aveValue【庁舎】&#10;有形固定資産減価償却率">
          <a:extLst>
            <a:ext uri="{FF2B5EF4-FFF2-40B4-BE49-F238E27FC236}">
              <a16:creationId xmlns:a16="http://schemas.microsoft.com/office/drawing/2014/main" id="{4328A613-E784-4C2C-AC21-94E22AFB75F0}"/>
            </a:ext>
          </a:extLst>
        </xdr:cNvPr>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901" name="n_4aveValue【庁舎】&#10;有形固定資産減価償却率">
          <a:extLst>
            <a:ext uri="{FF2B5EF4-FFF2-40B4-BE49-F238E27FC236}">
              <a16:creationId xmlns:a16="http://schemas.microsoft.com/office/drawing/2014/main" id="{A425B413-E4BD-45D7-BA24-847EB7EDACD4}"/>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154050</xdr:rowOff>
    </xdr:from>
    <xdr:ext cx="405111" cy="259045"/>
    <xdr:sp macro="" textlink="">
      <xdr:nvSpPr>
        <xdr:cNvPr id="902" name="n_1mainValue【庁舎】&#10;有形固定資産減価償却率">
          <a:extLst>
            <a:ext uri="{FF2B5EF4-FFF2-40B4-BE49-F238E27FC236}">
              <a16:creationId xmlns:a16="http://schemas.microsoft.com/office/drawing/2014/main" id="{8D906625-D1E5-41B1-8177-D3E0BC6B5424}"/>
            </a:ext>
          </a:extLst>
        </xdr:cNvPr>
        <xdr:cNvSpPr txBox="1"/>
      </xdr:nvSpPr>
      <xdr:spPr>
        <a:xfrm>
          <a:off x="13437244"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903" name="n_2mainValue【庁舎】&#10;有形固定資産減価償却率">
          <a:extLst>
            <a:ext uri="{FF2B5EF4-FFF2-40B4-BE49-F238E27FC236}">
              <a16:creationId xmlns:a16="http://schemas.microsoft.com/office/drawing/2014/main" id="{AC146FFB-B2A3-4BED-A99E-84C735B54594}"/>
            </a:ext>
          </a:extLst>
        </xdr:cNvPr>
        <xdr:cNvSpPr txBox="1"/>
      </xdr:nvSpPr>
      <xdr:spPr>
        <a:xfrm>
          <a:off x="12675244" y="1789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904" name="n_3mainValue【庁舎】&#10;有形固定資産減価償却率">
          <a:extLst>
            <a:ext uri="{FF2B5EF4-FFF2-40B4-BE49-F238E27FC236}">
              <a16:creationId xmlns:a16="http://schemas.microsoft.com/office/drawing/2014/main" id="{CE12227B-B42E-41F8-B420-FA0235C9DF5B}"/>
            </a:ext>
          </a:extLst>
        </xdr:cNvPr>
        <xdr:cNvSpPr txBox="1"/>
      </xdr:nvSpPr>
      <xdr:spPr>
        <a:xfrm>
          <a:off x="1190054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62609</xdr:rowOff>
    </xdr:from>
    <xdr:ext cx="405111" cy="259045"/>
    <xdr:sp macro="" textlink="">
      <xdr:nvSpPr>
        <xdr:cNvPr id="905" name="n_4mainValue【庁舎】&#10;有形固定資産減価償却率">
          <a:extLst>
            <a:ext uri="{FF2B5EF4-FFF2-40B4-BE49-F238E27FC236}">
              <a16:creationId xmlns:a16="http://schemas.microsoft.com/office/drawing/2014/main" id="{02A1BA71-0C89-41E6-8B0D-84FF9BF11F4F}"/>
            </a:ext>
          </a:extLst>
        </xdr:cNvPr>
        <xdr:cNvSpPr txBox="1"/>
      </xdr:nvSpPr>
      <xdr:spPr>
        <a:xfrm>
          <a:off x="11102984" y="1783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a:extLst>
            <a:ext uri="{FF2B5EF4-FFF2-40B4-BE49-F238E27FC236}">
              <a16:creationId xmlns:a16="http://schemas.microsoft.com/office/drawing/2014/main" id="{6A6EB22B-4F33-4EBC-94DD-96CEF4FCE4A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a:extLst>
            <a:ext uri="{FF2B5EF4-FFF2-40B4-BE49-F238E27FC236}">
              <a16:creationId xmlns:a16="http://schemas.microsoft.com/office/drawing/2014/main" id="{39E20C75-1651-4922-A61B-6AF8FC1A507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a:extLst>
            <a:ext uri="{FF2B5EF4-FFF2-40B4-BE49-F238E27FC236}">
              <a16:creationId xmlns:a16="http://schemas.microsoft.com/office/drawing/2014/main" id="{340B3F18-A0D4-43EA-9750-58524C0A2D8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a:extLst>
            <a:ext uri="{FF2B5EF4-FFF2-40B4-BE49-F238E27FC236}">
              <a16:creationId xmlns:a16="http://schemas.microsoft.com/office/drawing/2014/main" id="{1A3DE422-E999-437F-9063-CB644117A8F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a:extLst>
            <a:ext uri="{FF2B5EF4-FFF2-40B4-BE49-F238E27FC236}">
              <a16:creationId xmlns:a16="http://schemas.microsoft.com/office/drawing/2014/main" id="{42215A66-B28A-436A-A2D4-77A2E03FBE3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a:extLst>
            <a:ext uri="{FF2B5EF4-FFF2-40B4-BE49-F238E27FC236}">
              <a16:creationId xmlns:a16="http://schemas.microsoft.com/office/drawing/2014/main" id="{81D48B77-0E6D-4BA3-842B-D10D7E154E5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a:extLst>
            <a:ext uri="{FF2B5EF4-FFF2-40B4-BE49-F238E27FC236}">
              <a16:creationId xmlns:a16="http://schemas.microsoft.com/office/drawing/2014/main" id="{CC1EDAE9-DFEC-47E3-818B-E72D6D0CF75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a:extLst>
            <a:ext uri="{FF2B5EF4-FFF2-40B4-BE49-F238E27FC236}">
              <a16:creationId xmlns:a16="http://schemas.microsoft.com/office/drawing/2014/main" id="{5BA61F0B-4E59-424B-881F-1B0299130C5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a:extLst>
            <a:ext uri="{FF2B5EF4-FFF2-40B4-BE49-F238E27FC236}">
              <a16:creationId xmlns:a16="http://schemas.microsoft.com/office/drawing/2014/main" id="{88F8E421-C15C-463C-A319-018D2CFF8EA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a:extLst>
            <a:ext uri="{FF2B5EF4-FFF2-40B4-BE49-F238E27FC236}">
              <a16:creationId xmlns:a16="http://schemas.microsoft.com/office/drawing/2014/main" id="{B6A2F422-F302-4D41-86A7-997EC166100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6" name="直線コネクタ 915">
          <a:extLst>
            <a:ext uri="{FF2B5EF4-FFF2-40B4-BE49-F238E27FC236}">
              <a16:creationId xmlns:a16="http://schemas.microsoft.com/office/drawing/2014/main" id="{C047A20A-AED0-4C75-A57E-BAD857D1503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7" name="テキスト ボックス 916">
          <a:extLst>
            <a:ext uri="{FF2B5EF4-FFF2-40B4-BE49-F238E27FC236}">
              <a16:creationId xmlns:a16="http://schemas.microsoft.com/office/drawing/2014/main" id="{AF803DAD-B571-429E-8EE5-0D41D884F25C}"/>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8" name="直線コネクタ 917">
          <a:extLst>
            <a:ext uri="{FF2B5EF4-FFF2-40B4-BE49-F238E27FC236}">
              <a16:creationId xmlns:a16="http://schemas.microsoft.com/office/drawing/2014/main" id="{E67AAA62-E179-486F-83B5-7F491B11B0F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9" name="テキスト ボックス 918">
          <a:extLst>
            <a:ext uri="{FF2B5EF4-FFF2-40B4-BE49-F238E27FC236}">
              <a16:creationId xmlns:a16="http://schemas.microsoft.com/office/drawing/2014/main" id="{AE9BFCD5-40BB-4ED3-B76D-07629D0921A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0" name="直線コネクタ 919">
          <a:extLst>
            <a:ext uri="{FF2B5EF4-FFF2-40B4-BE49-F238E27FC236}">
              <a16:creationId xmlns:a16="http://schemas.microsoft.com/office/drawing/2014/main" id="{45FB90AC-7A0D-4A4B-A88F-E051C3892098}"/>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1" name="テキスト ボックス 920">
          <a:extLst>
            <a:ext uri="{FF2B5EF4-FFF2-40B4-BE49-F238E27FC236}">
              <a16:creationId xmlns:a16="http://schemas.microsoft.com/office/drawing/2014/main" id="{06E7D38A-1973-4D8C-9A2D-1DA7962A8977}"/>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2" name="直線コネクタ 921">
          <a:extLst>
            <a:ext uri="{FF2B5EF4-FFF2-40B4-BE49-F238E27FC236}">
              <a16:creationId xmlns:a16="http://schemas.microsoft.com/office/drawing/2014/main" id="{55715768-0BBE-4559-AF4B-30FF5F208F45}"/>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3" name="テキスト ボックス 922">
          <a:extLst>
            <a:ext uri="{FF2B5EF4-FFF2-40B4-BE49-F238E27FC236}">
              <a16:creationId xmlns:a16="http://schemas.microsoft.com/office/drawing/2014/main" id="{2EEF2479-5BA0-46A3-918E-74EBBF64908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4" name="直線コネクタ 923">
          <a:extLst>
            <a:ext uri="{FF2B5EF4-FFF2-40B4-BE49-F238E27FC236}">
              <a16:creationId xmlns:a16="http://schemas.microsoft.com/office/drawing/2014/main" id="{FC2DB996-E23E-43AC-B390-B1D7CA2081D2}"/>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5" name="テキスト ボックス 924">
          <a:extLst>
            <a:ext uri="{FF2B5EF4-FFF2-40B4-BE49-F238E27FC236}">
              <a16:creationId xmlns:a16="http://schemas.microsoft.com/office/drawing/2014/main" id="{5E2BA800-0BA7-4C6B-9D78-84B460D27AF1}"/>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a:extLst>
            <a:ext uri="{FF2B5EF4-FFF2-40B4-BE49-F238E27FC236}">
              <a16:creationId xmlns:a16="http://schemas.microsoft.com/office/drawing/2014/main" id="{AC02E171-E38E-48B3-A115-0EC82FA608F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a:extLst>
            <a:ext uri="{FF2B5EF4-FFF2-40B4-BE49-F238E27FC236}">
              <a16:creationId xmlns:a16="http://schemas.microsoft.com/office/drawing/2014/main" id="{D90A829B-7444-4CEA-90C4-DE176C689C3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a:extLst>
            <a:ext uri="{FF2B5EF4-FFF2-40B4-BE49-F238E27FC236}">
              <a16:creationId xmlns:a16="http://schemas.microsoft.com/office/drawing/2014/main" id="{FB31FD9D-B5C1-40CD-9540-A21876532A9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29" name="直線コネクタ 928">
          <a:extLst>
            <a:ext uri="{FF2B5EF4-FFF2-40B4-BE49-F238E27FC236}">
              <a16:creationId xmlns:a16="http://schemas.microsoft.com/office/drawing/2014/main" id="{5FBFE746-717B-48BB-BEB6-B879D1C414BC}"/>
            </a:ext>
          </a:extLst>
        </xdr:cNvPr>
        <xdr:cNvCxnSpPr/>
      </xdr:nvCxnSpPr>
      <xdr:spPr>
        <a:xfrm flipV="1">
          <a:off x="19509104" y="16931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0" name="【庁舎】&#10;一人当たり面積最小値テキスト">
          <a:extLst>
            <a:ext uri="{FF2B5EF4-FFF2-40B4-BE49-F238E27FC236}">
              <a16:creationId xmlns:a16="http://schemas.microsoft.com/office/drawing/2014/main" id="{EF6BDDAD-6ED4-4E34-8795-96B4EE60E489}"/>
            </a:ext>
          </a:extLst>
        </xdr:cNvPr>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1" name="直線コネクタ 930">
          <a:extLst>
            <a:ext uri="{FF2B5EF4-FFF2-40B4-BE49-F238E27FC236}">
              <a16:creationId xmlns:a16="http://schemas.microsoft.com/office/drawing/2014/main" id="{5B85BAC9-170B-461B-99E3-9D8D3EE10295}"/>
            </a:ext>
          </a:extLst>
        </xdr:cNvPr>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2" name="【庁舎】&#10;一人当たり面積最大値テキスト">
          <a:extLst>
            <a:ext uri="{FF2B5EF4-FFF2-40B4-BE49-F238E27FC236}">
              <a16:creationId xmlns:a16="http://schemas.microsoft.com/office/drawing/2014/main" id="{48DCC02B-AA14-42FC-94C3-5E0C9A830D39}"/>
            </a:ext>
          </a:extLst>
        </xdr:cNvPr>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3" name="直線コネクタ 932">
          <a:extLst>
            <a:ext uri="{FF2B5EF4-FFF2-40B4-BE49-F238E27FC236}">
              <a16:creationId xmlns:a16="http://schemas.microsoft.com/office/drawing/2014/main" id="{72AC0335-4614-4252-91A0-D28BB3C239F7}"/>
            </a:ext>
          </a:extLst>
        </xdr:cNvPr>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4" name="【庁舎】&#10;一人当たり面積平均値テキスト">
          <a:extLst>
            <a:ext uri="{FF2B5EF4-FFF2-40B4-BE49-F238E27FC236}">
              <a16:creationId xmlns:a16="http://schemas.microsoft.com/office/drawing/2014/main" id="{D57E3207-DE0D-45F3-81EA-95F177CA8A65}"/>
            </a:ext>
          </a:extLst>
        </xdr:cNvPr>
        <xdr:cNvSpPr txBox="1"/>
      </xdr:nvSpPr>
      <xdr:spPr>
        <a:xfrm>
          <a:off x="19547840" y="1762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5" name="フローチャート: 判断 934">
          <a:extLst>
            <a:ext uri="{FF2B5EF4-FFF2-40B4-BE49-F238E27FC236}">
              <a16:creationId xmlns:a16="http://schemas.microsoft.com/office/drawing/2014/main" id="{E62AFD51-8347-45BD-B9D1-477EA1E3C47C}"/>
            </a:ext>
          </a:extLst>
        </xdr:cNvPr>
        <xdr:cNvSpPr/>
      </xdr:nvSpPr>
      <xdr:spPr>
        <a:xfrm>
          <a:off x="194589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6" name="フローチャート: 判断 935">
          <a:extLst>
            <a:ext uri="{FF2B5EF4-FFF2-40B4-BE49-F238E27FC236}">
              <a16:creationId xmlns:a16="http://schemas.microsoft.com/office/drawing/2014/main" id="{E8A6DA21-66B7-4329-A5CF-97B7052F4192}"/>
            </a:ext>
          </a:extLst>
        </xdr:cNvPr>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76836</xdr:rowOff>
    </xdr:from>
    <xdr:to>
      <xdr:col>107</xdr:col>
      <xdr:colOff>101600</xdr:colOff>
      <xdr:row>105</xdr:row>
      <xdr:rowOff>6986</xdr:rowOff>
    </xdr:to>
    <xdr:sp macro="" textlink="">
      <xdr:nvSpPr>
        <xdr:cNvPr id="937" name="フローチャート: 判断 936">
          <a:extLst>
            <a:ext uri="{FF2B5EF4-FFF2-40B4-BE49-F238E27FC236}">
              <a16:creationId xmlns:a16="http://schemas.microsoft.com/office/drawing/2014/main" id="{48C8B07F-BF6D-4E9F-9CC9-C3EB42EAFE6F}"/>
            </a:ext>
          </a:extLst>
        </xdr:cNvPr>
        <xdr:cNvSpPr/>
      </xdr:nvSpPr>
      <xdr:spPr>
        <a:xfrm>
          <a:off x="17937480" y="175113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67311</xdr:rowOff>
    </xdr:from>
    <xdr:to>
      <xdr:col>102</xdr:col>
      <xdr:colOff>165100</xdr:colOff>
      <xdr:row>104</xdr:row>
      <xdr:rowOff>168911</xdr:rowOff>
    </xdr:to>
    <xdr:sp macro="" textlink="">
      <xdr:nvSpPr>
        <xdr:cNvPr id="938" name="フローチャート: 判断 937">
          <a:extLst>
            <a:ext uri="{FF2B5EF4-FFF2-40B4-BE49-F238E27FC236}">
              <a16:creationId xmlns:a16="http://schemas.microsoft.com/office/drawing/2014/main" id="{C1581DEE-28B2-40F6-B33F-E4FB69B596D9}"/>
            </a:ext>
          </a:extLst>
        </xdr:cNvPr>
        <xdr:cNvSpPr/>
      </xdr:nvSpPr>
      <xdr:spPr>
        <a:xfrm>
          <a:off x="17162780" y="1750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99695</xdr:rowOff>
    </xdr:from>
    <xdr:to>
      <xdr:col>98</xdr:col>
      <xdr:colOff>38100</xdr:colOff>
      <xdr:row>105</xdr:row>
      <xdr:rowOff>29845</xdr:rowOff>
    </xdr:to>
    <xdr:sp macro="" textlink="">
      <xdr:nvSpPr>
        <xdr:cNvPr id="939" name="フローチャート: 判断 938">
          <a:extLst>
            <a:ext uri="{FF2B5EF4-FFF2-40B4-BE49-F238E27FC236}">
              <a16:creationId xmlns:a16="http://schemas.microsoft.com/office/drawing/2014/main" id="{D721CDDC-75BF-4500-A52B-261BD702E3E2}"/>
            </a:ext>
          </a:extLst>
        </xdr:cNvPr>
        <xdr:cNvSpPr/>
      </xdr:nvSpPr>
      <xdr:spPr>
        <a:xfrm>
          <a:off x="16388080" y="17534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CAFD069E-B590-4D98-8D71-9E52ABB21F2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599E6094-DA31-41DC-BDEE-D9921184F99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A0286A89-1762-4D38-97F1-A873610A738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CBBFB5D1-492A-43CB-9ABD-0FD93D6250B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7ECA4003-6FB3-477C-8441-A0D1905038B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945" name="楕円 944">
          <a:extLst>
            <a:ext uri="{FF2B5EF4-FFF2-40B4-BE49-F238E27FC236}">
              <a16:creationId xmlns:a16="http://schemas.microsoft.com/office/drawing/2014/main" id="{D0CAA7AE-B14A-4852-82CB-1BBE67EE32F0}"/>
            </a:ext>
          </a:extLst>
        </xdr:cNvPr>
        <xdr:cNvSpPr/>
      </xdr:nvSpPr>
      <xdr:spPr>
        <a:xfrm>
          <a:off x="19458940" y="17372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128288</xdr:rowOff>
    </xdr:from>
    <xdr:ext cx="469744" cy="259045"/>
    <xdr:sp macro="" textlink="">
      <xdr:nvSpPr>
        <xdr:cNvPr id="946" name="【庁舎】&#10;一人当たり面積該当値テキスト">
          <a:extLst>
            <a:ext uri="{FF2B5EF4-FFF2-40B4-BE49-F238E27FC236}">
              <a16:creationId xmlns:a16="http://schemas.microsoft.com/office/drawing/2014/main" id="{D38220DA-2067-496E-9C93-ECFB340092C4}"/>
            </a:ext>
          </a:extLst>
        </xdr:cNvPr>
        <xdr:cNvSpPr txBox="1"/>
      </xdr:nvSpPr>
      <xdr:spPr>
        <a:xfrm>
          <a:off x="19547840" y="172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109220</xdr:rowOff>
    </xdr:from>
    <xdr:to>
      <xdr:col>112</xdr:col>
      <xdr:colOff>38100</xdr:colOff>
      <xdr:row>104</xdr:row>
      <xdr:rowOff>39370</xdr:rowOff>
    </xdr:to>
    <xdr:sp macro="" textlink="">
      <xdr:nvSpPr>
        <xdr:cNvPr id="947" name="楕円 946">
          <a:extLst>
            <a:ext uri="{FF2B5EF4-FFF2-40B4-BE49-F238E27FC236}">
              <a16:creationId xmlns:a16="http://schemas.microsoft.com/office/drawing/2014/main" id="{E81EA011-95F8-47C4-868F-3851468ADABA}"/>
            </a:ext>
          </a:extLst>
        </xdr:cNvPr>
        <xdr:cNvSpPr/>
      </xdr:nvSpPr>
      <xdr:spPr>
        <a:xfrm>
          <a:off x="18735040" y="17376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103</xdr:row>
      <xdr:rowOff>160020</xdr:rowOff>
    </xdr:to>
    <xdr:cxnSp macro="">
      <xdr:nvCxnSpPr>
        <xdr:cNvPr id="948" name="直線コネクタ 947">
          <a:extLst>
            <a:ext uri="{FF2B5EF4-FFF2-40B4-BE49-F238E27FC236}">
              <a16:creationId xmlns:a16="http://schemas.microsoft.com/office/drawing/2014/main" id="{B434E348-A671-4C6F-95AF-AD1A143CBC3A}"/>
            </a:ext>
          </a:extLst>
        </xdr:cNvPr>
        <xdr:cNvCxnSpPr/>
      </xdr:nvCxnSpPr>
      <xdr:spPr>
        <a:xfrm flipV="1">
          <a:off x="18778220" y="17423131"/>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122555</xdr:rowOff>
    </xdr:from>
    <xdr:to>
      <xdr:col>107</xdr:col>
      <xdr:colOff>101600</xdr:colOff>
      <xdr:row>104</xdr:row>
      <xdr:rowOff>52705</xdr:rowOff>
    </xdr:to>
    <xdr:sp macro="" textlink="">
      <xdr:nvSpPr>
        <xdr:cNvPr id="949" name="楕円 948">
          <a:extLst>
            <a:ext uri="{FF2B5EF4-FFF2-40B4-BE49-F238E27FC236}">
              <a16:creationId xmlns:a16="http://schemas.microsoft.com/office/drawing/2014/main" id="{BD3C7E52-49CB-49F3-9FA9-39584783629B}"/>
            </a:ext>
          </a:extLst>
        </xdr:cNvPr>
        <xdr:cNvSpPr/>
      </xdr:nvSpPr>
      <xdr:spPr>
        <a:xfrm>
          <a:off x="17937480" y="1738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160020</xdr:rowOff>
    </xdr:from>
    <xdr:to>
      <xdr:col>111</xdr:col>
      <xdr:colOff>177800</xdr:colOff>
      <xdr:row>104</xdr:row>
      <xdr:rowOff>1905</xdr:rowOff>
    </xdr:to>
    <xdr:cxnSp macro="">
      <xdr:nvCxnSpPr>
        <xdr:cNvPr id="950" name="直線コネクタ 949">
          <a:extLst>
            <a:ext uri="{FF2B5EF4-FFF2-40B4-BE49-F238E27FC236}">
              <a16:creationId xmlns:a16="http://schemas.microsoft.com/office/drawing/2014/main" id="{E1B07430-95E1-409B-BB3B-5D34D2A594E0}"/>
            </a:ext>
          </a:extLst>
        </xdr:cNvPr>
        <xdr:cNvCxnSpPr/>
      </xdr:nvCxnSpPr>
      <xdr:spPr>
        <a:xfrm flipV="1">
          <a:off x="17988280" y="1742694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132080</xdr:rowOff>
    </xdr:from>
    <xdr:to>
      <xdr:col>102</xdr:col>
      <xdr:colOff>165100</xdr:colOff>
      <xdr:row>104</xdr:row>
      <xdr:rowOff>62230</xdr:rowOff>
    </xdr:to>
    <xdr:sp macro="" textlink="">
      <xdr:nvSpPr>
        <xdr:cNvPr id="951" name="楕円 950">
          <a:extLst>
            <a:ext uri="{FF2B5EF4-FFF2-40B4-BE49-F238E27FC236}">
              <a16:creationId xmlns:a16="http://schemas.microsoft.com/office/drawing/2014/main" id="{F7E7419F-9A0A-4D28-B3DC-FAC1D43EDDC6}"/>
            </a:ext>
          </a:extLst>
        </xdr:cNvPr>
        <xdr:cNvSpPr/>
      </xdr:nvSpPr>
      <xdr:spPr>
        <a:xfrm>
          <a:off x="17162780" y="1739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1905</xdr:rowOff>
    </xdr:from>
    <xdr:to>
      <xdr:col>107</xdr:col>
      <xdr:colOff>50800</xdr:colOff>
      <xdr:row>104</xdr:row>
      <xdr:rowOff>11430</xdr:rowOff>
    </xdr:to>
    <xdr:cxnSp macro="">
      <xdr:nvCxnSpPr>
        <xdr:cNvPr id="952" name="直線コネクタ 951">
          <a:extLst>
            <a:ext uri="{FF2B5EF4-FFF2-40B4-BE49-F238E27FC236}">
              <a16:creationId xmlns:a16="http://schemas.microsoft.com/office/drawing/2014/main" id="{F24C4FB7-2892-4131-9102-314B379ADF42}"/>
            </a:ext>
          </a:extLst>
        </xdr:cNvPr>
        <xdr:cNvCxnSpPr/>
      </xdr:nvCxnSpPr>
      <xdr:spPr>
        <a:xfrm flipV="1">
          <a:off x="17213580" y="1743646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137795</xdr:rowOff>
    </xdr:from>
    <xdr:to>
      <xdr:col>98</xdr:col>
      <xdr:colOff>38100</xdr:colOff>
      <xdr:row>104</xdr:row>
      <xdr:rowOff>67945</xdr:rowOff>
    </xdr:to>
    <xdr:sp macro="" textlink="">
      <xdr:nvSpPr>
        <xdr:cNvPr id="953" name="楕円 952">
          <a:extLst>
            <a:ext uri="{FF2B5EF4-FFF2-40B4-BE49-F238E27FC236}">
              <a16:creationId xmlns:a16="http://schemas.microsoft.com/office/drawing/2014/main" id="{D9E61842-6914-4B3C-AB86-14A06F78C909}"/>
            </a:ext>
          </a:extLst>
        </xdr:cNvPr>
        <xdr:cNvSpPr/>
      </xdr:nvSpPr>
      <xdr:spPr>
        <a:xfrm>
          <a:off x="16388080" y="17404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11430</xdr:rowOff>
    </xdr:from>
    <xdr:to>
      <xdr:col>102</xdr:col>
      <xdr:colOff>114300</xdr:colOff>
      <xdr:row>104</xdr:row>
      <xdr:rowOff>17145</xdr:rowOff>
    </xdr:to>
    <xdr:cxnSp macro="">
      <xdr:nvCxnSpPr>
        <xdr:cNvPr id="954" name="直線コネクタ 953">
          <a:extLst>
            <a:ext uri="{FF2B5EF4-FFF2-40B4-BE49-F238E27FC236}">
              <a16:creationId xmlns:a16="http://schemas.microsoft.com/office/drawing/2014/main" id="{DF1FFB3E-5684-4173-A91C-5A57547047DD}"/>
            </a:ext>
          </a:extLst>
        </xdr:cNvPr>
        <xdr:cNvCxnSpPr/>
      </xdr:nvCxnSpPr>
      <xdr:spPr>
        <a:xfrm flipV="1">
          <a:off x="16431260" y="1744599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5" name="n_1aveValue【庁舎】&#10;一人当たり面積">
          <a:extLst>
            <a:ext uri="{FF2B5EF4-FFF2-40B4-BE49-F238E27FC236}">
              <a16:creationId xmlns:a16="http://schemas.microsoft.com/office/drawing/2014/main" id="{678ED25C-E350-4E41-8379-8C1FDC10135D}"/>
            </a:ext>
          </a:extLst>
        </xdr:cNvPr>
        <xdr:cNvSpPr txBox="1"/>
      </xdr:nvSpPr>
      <xdr:spPr>
        <a:xfrm>
          <a:off x="185611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169563</xdr:rowOff>
    </xdr:from>
    <xdr:ext cx="469744" cy="259045"/>
    <xdr:sp macro="" textlink="">
      <xdr:nvSpPr>
        <xdr:cNvPr id="956" name="n_2aveValue【庁舎】&#10;一人当たり面積">
          <a:extLst>
            <a:ext uri="{FF2B5EF4-FFF2-40B4-BE49-F238E27FC236}">
              <a16:creationId xmlns:a16="http://schemas.microsoft.com/office/drawing/2014/main" id="{93408588-D389-4733-9A7B-562BC5861BF5}"/>
            </a:ext>
          </a:extLst>
        </xdr:cNvPr>
        <xdr:cNvSpPr txBox="1"/>
      </xdr:nvSpPr>
      <xdr:spPr>
        <a:xfrm>
          <a:off x="17776267" y="1760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160038</xdr:rowOff>
    </xdr:from>
    <xdr:ext cx="469744" cy="259045"/>
    <xdr:sp macro="" textlink="">
      <xdr:nvSpPr>
        <xdr:cNvPr id="957" name="n_3aveValue【庁舎】&#10;一人当たり面積">
          <a:extLst>
            <a:ext uri="{FF2B5EF4-FFF2-40B4-BE49-F238E27FC236}">
              <a16:creationId xmlns:a16="http://schemas.microsoft.com/office/drawing/2014/main" id="{CE1B6274-96BE-4933-9F2F-86A6D4905902}"/>
            </a:ext>
          </a:extLst>
        </xdr:cNvPr>
        <xdr:cNvSpPr txBox="1"/>
      </xdr:nvSpPr>
      <xdr:spPr>
        <a:xfrm>
          <a:off x="17001567" y="175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20972</xdr:rowOff>
    </xdr:from>
    <xdr:ext cx="469744" cy="259045"/>
    <xdr:sp macro="" textlink="">
      <xdr:nvSpPr>
        <xdr:cNvPr id="958" name="n_4aveValue【庁舎】&#10;一人当たり面積">
          <a:extLst>
            <a:ext uri="{FF2B5EF4-FFF2-40B4-BE49-F238E27FC236}">
              <a16:creationId xmlns:a16="http://schemas.microsoft.com/office/drawing/2014/main" id="{76994C9E-A0C4-4699-B20A-D29E41608550}"/>
            </a:ext>
          </a:extLst>
        </xdr:cNvPr>
        <xdr:cNvSpPr txBox="1"/>
      </xdr:nvSpPr>
      <xdr:spPr>
        <a:xfrm>
          <a:off x="16226867" y="1762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55897</xdr:rowOff>
    </xdr:from>
    <xdr:ext cx="469744" cy="259045"/>
    <xdr:sp macro="" textlink="">
      <xdr:nvSpPr>
        <xdr:cNvPr id="959" name="n_1mainValue【庁舎】&#10;一人当たり面積">
          <a:extLst>
            <a:ext uri="{FF2B5EF4-FFF2-40B4-BE49-F238E27FC236}">
              <a16:creationId xmlns:a16="http://schemas.microsoft.com/office/drawing/2014/main" id="{EF8B3124-4D98-4735-81AF-883F82F1CA32}"/>
            </a:ext>
          </a:extLst>
        </xdr:cNvPr>
        <xdr:cNvSpPr txBox="1"/>
      </xdr:nvSpPr>
      <xdr:spPr>
        <a:xfrm>
          <a:off x="18561127" y="1715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69232</xdr:rowOff>
    </xdr:from>
    <xdr:ext cx="469744" cy="259045"/>
    <xdr:sp macro="" textlink="">
      <xdr:nvSpPr>
        <xdr:cNvPr id="960" name="n_2mainValue【庁舎】&#10;一人当たり面積">
          <a:extLst>
            <a:ext uri="{FF2B5EF4-FFF2-40B4-BE49-F238E27FC236}">
              <a16:creationId xmlns:a16="http://schemas.microsoft.com/office/drawing/2014/main" id="{DA1228E9-CEA6-40C0-8F05-34409C246FF8}"/>
            </a:ext>
          </a:extLst>
        </xdr:cNvPr>
        <xdr:cNvSpPr txBox="1"/>
      </xdr:nvSpPr>
      <xdr:spPr>
        <a:xfrm>
          <a:off x="17776267" y="171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78757</xdr:rowOff>
    </xdr:from>
    <xdr:ext cx="469744" cy="259045"/>
    <xdr:sp macro="" textlink="">
      <xdr:nvSpPr>
        <xdr:cNvPr id="961" name="n_3mainValue【庁舎】&#10;一人当たり面積">
          <a:extLst>
            <a:ext uri="{FF2B5EF4-FFF2-40B4-BE49-F238E27FC236}">
              <a16:creationId xmlns:a16="http://schemas.microsoft.com/office/drawing/2014/main" id="{FC30EE71-2731-4215-AC2F-962165DFDE2E}"/>
            </a:ext>
          </a:extLst>
        </xdr:cNvPr>
        <xdr:cNvSpPr txBox="1"/>
      </xdr:nvSpPr>
      <xdr:spPr>
        <a:xfrm>
          <a:off x="17001567" y="1717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84472</xdr:rowOff>
    </xdr:from>
    <xdr:ext cx="469744" cy="259045"/>
    <xdr:sp macro="" textlink="">
      <xdr:nvSpPr>
        <xdr:cNvPr id="962" name="n_4mainValue【庁舎】&#10;一人当たり面積">
          <a:extLst>
            <a:ext uri="{FF2B5EF4-FFF2-40B4-BE49-F238E27FC236}">
              <a16:creationId xmlns:a16="http://schemas.microsoft.com/office/drawing/2014/main" id="{8DF31312-22C5-4E55-9986-3A8EDA4ECC71}"/>
            </a:ext>
          </a:extLst>
        </xdr:cNvPr>
        <xdr:cNvSpPr txBox="1"/>
      </xdr:nvSpPr>
      <xdr:spPr>
        <a:xfrm>
          <a:off x="16226867" y="1718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a:extLst>
            <a:ext uri="{FF2B5EF4-FFF2-40B4-BE49-F238E27FC236}">
              <a16:creationId xmlns:a16="http://schemas.microsoft.com/office/drawing/2014/main" id="{E316CF60-7592-4019-9FCD-0D8746DCFFE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a:extLst>
            <a:ext uri="{FF2B5EF4-FFF2-40B4-BE49-F238E27FC236}">
              <a16:creationId xmlns:a16="http://schemas.microsoft.com/office/drawing/2014/main" id="{FB99F429-DB3B-4444-B76E-1740438333C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a:extLst>
            <a:ext uri="{FF2B5EF4-FFF2-40B4-BE49-F238E27FC236}">
              <a16:creationId xmlns:a16="http://schemas.microsoft.com/office/drawing/2014/main" id="{37030BA0-75CA-4B91-AFEE-17EE2C364E6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t>　</a:t>
          </a:r>
          <a:r>
            <a:rPr lang="ja-JP" altLang="en-US">
              <a:solidFill>
                <a:sysClr val="windowText" lastClr="000000"/>
              </a:solidFill>
            </a:rPr>
            <a:t>有形固定資産の減価償却率は、</a:t>
          </a:r>
          <a:r>
            <a:rPr lang="ja-JP" altLang="ja-JP" sz="1100">
              <a:solidFill>
                <a:sysClr val="windowText" lastClr="000000"/>
              </a:solidFill>
              <a:effectLst/>
              <a:latin typeface="+mn-lt"/>
              <a:ea typeface="+mn-ea"/>
              <a:cs typeface="+mn-cs"/>
            </a:rPr>
            <a:t>「体育館・プール」</a:t>
          </a:r>
          <a:r>
            <a:rPr lang="ja-JP" altLang="en-US" sz="1100">
              <a:solidFill>
                <a:sysClr val="windowText" lastClr="000000"/>
              </a:solidFill>
              <a:effectLst/>
              <a:latin typeface="+mn-lt"/>
              <a:ea typeface="+mn-ea"/>
              <a:cs typeface="+mn-cs"/>
            </a:rPr>
            <a:t>以外は</a:t>
          </a:r>
          <a:r>
            <a:rPr lang="ja-JP" altLang="en-US">
              <a:solidFill>
                <a:sysClr val="windowText" lastClr="000000"/>
              </a:solidFill>
            </a:rPr>
            <a:t>類似団体と比較して全体的に高い水準にある。令和</a:t>
          </a:r>
          <a:r>
            <a:rPr lang="en-US" altLang="ja-JP">
              <a:solidFill>
                <a:sysClr val="windowText" lastClr="000000"/>
              </a:solidFill>
            </a:rPr>
            <a:t>5</a:t>
          </a:r>
          <a:r>
            <a:rPr lang="ja-JP" altLang="en-US">
              <a:solidFill>
                <a:sysClr val="windowText" lastClr="000000"/>
              </a:solidFill>
            </a:rPr>
            <a:t>年度に新庁舎が完成したため、旧庁舎の跡地を他機能施設へ</a:t>
          </a:r>
          <a:r>
            <a:rPr lang="ja-JP" altLang="en-US" strike="noStrike" baseline="0">
              <a:solidFill>
                <a:sysClr val="windowText" lastClr="000000"/>
              </a:solidFill>
            </a:rPr>
            <a:t>の</a:t>
          </a:r>
          <a:r>
            <a:rPr lang="ja-JP" altLang="en-US">
              <a:solidFill>
                <a:sysClr val="windowText" lastClr="000000"/>
              </a:solidFill>
            </a:rPr>
            <a:t>転用や他施設との集約化・複合化など、有効活用を検討する必要がある。また、老朽化が進んだ施設については、「公共施設等総合管理計画」に基づき、更新・統廃合・長寿命化を計画的に行い、市全体の施設保有量を削減しながら財政負担の軽減および平準化を図っていく。</a:t>
          </a:r>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2181_&#26412;&#24035;&#24066;_2022_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18_&#26412;&#24035;&#24066;&#9679;&#9675;\&#12304;&#36001;&#25919;&#29366;&#27841;&#36039;&#26009;&#38598;&#12305;_212181_&#26412;&#24035;&#24066;_2022(2&#22238;&#30446;)_R6.9.20&#20462;&#27491;.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18_&#26412;&#24035;&#24066;&#9679;&#9675;/&#12304;&#36001;&#25919;&#29366;&#27841;&#36039;&#26009;&#38598;&#12305;_212181_&#26412;&#24035;&#24066;_2022(2&#22238;&#30446;)_R6.9.2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74270</v>
          </cell>
          <cell r="F3">
            <v>85173</v>
          </cell>
        </row>
        <row r="5">
          <cell r="A5" t="str">
            <v xml:space="preserve"> R01</v>
          </cell>
          <cell r="D5">
            <v>69411</v>
          </cell>
          <cell r="F5">
            <v>94081</v>
          </cell>
        </row>
        <row r="7">
          <cell r="A7" t="str">
            <v xml:space="preserve"> R02</v>
          </cell>
          <cell r="D7">
            <v>88748</v>
          </cell>
          <cell r="F7">
            <v>92632</v>
          </cell>
        </row>
        <row r="9">
          <cell r="A9" t="str">
            <v xml:space="preserve"> R03</v>
          </cell>
          <cell r="D9">
            <v>97816</v>
          </cell>
          <cell r="F9">
            <v>69604</v>
          </cell>
        </row>
        <row r="11">
          <cell r="A11" t="str">
            <v xml:space="preserve"> R04</v>
          </cell>
          <cell r="D11">
            <v>163688</v>
          </cell>
          <cell r="F11">
            <v>68410</v>
          </cell>
        </row>
        <row r="18">
          <cell r="B18" t="str">
            <v>H30</v>
          </cell>
          <cell r="C18" t="str">
            <v>R01</v>
          </cell>
          <cell r="D18" t="str">
            <v>R02</v>
          </cell>
          <cell r="E18" t="str">
            <v>R03</v>
          </cell>
          <cell r="F18" t="str">
            <v>R04</v>
          </cell>
        </row>
        <row r="19">
          <cell r="A19" t="str">
            <v>実質収支額</v>
          </cell>
          <cell r="B19">
            <v>8.2799999999999994</v>
          </cell>
          <cell r="C19">
            <v>8.36</v>
          </cell>
          <cell r="D19">
            <v>6.91</v>
          </cell>
          <cell r="E19">
            <v>9.99</v>
          </cell>
          <cell r="F19">
            <v>7.9</v>
          </cell>
        </row>
        <row r="20">
          <cell r="A20" t="str">
            <v>財政調整基金残高</v>
          </cell>
          <cell r="B20">
            <v>36.299999999999997</v>
          </cell>
          <cell r="C20">
            <v>34.479999999999997</v>
          </cell>
          <cell r="D20">
            <v>32.17</v>
          </cell>
          <cell r="E20">
            <v>35.909999999999997</v>
          </cell>
          <cell r="F20">
            <v>36.159999999999997</v>
          </cell>
        </row>
        <row r="21">
          <cell r="A21" t="str">
            <v>実質単年度収支</v>
          </cell>
          <cell r="B21">
            <v>0.85</v>
          </cell>
          <cell r="C21">
            <v>-1.83</v>
          </cell>
          <cell r="D21">
            <v>-1.82</v>
          </cell>
          <cell r="E21">
            <v>8.56</v>
          </cell>
          <cell r="F21">
            <v>-3.14</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0.12</v>
          </cell>
          <cell r="D27" t="e">
            <v>#N/A</v>
          </cell>
          <cell r="E27">
            <v>0.47</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企業用地造成事業特別会計</v>
          </cell>
          <cell r="B29" t="e">
            <v>#N/A</v>
          </cell>
          <cell r="C29">
            <v>0</v>
          </cell>
          <cell r="D29" t="e">
            <v>#N/A</v>
          </cell>
          <cell r="E29">
            <v>0</v>
          </cell>
          <cell r="F29" t="e">
            <v>#N/A</v>
          </cell>
          <cell r="G29">
            <v>0</v>
          </cell>
          <cell r="H29" t="e">
            <v>#N/A</v>
          </cell>
          <cell r="I29">
            <v>0</v>
          </cell>
          <cell r="J29" t="e">
            <v>#N/A</v>
          </cell>
          <cell r="K29">
            <v>0</v>
          </cell>
        </row>
        <row r="30">
          <cell r="A30" t="str">
            <v>国民健康保険特別会計（施設勘定）</v>
          </cell>
          <cell r="B30" t="e">
            <v>#N/A</v>
          </cell>
          <cell r="C30">
            <v>0.1</v>
          </cell>
          <cell r="D30" t="e">
            <v>#N/A</v>
          </cell>
          <cell r="E30">
            <v>7.0000000000000007E-2</v>
          </cell>
          <cell r="F30" t="e">
            <v>#N/A</v>
          </cell>
          <cell r="G30">
            <v>0.1</v>
          </cell>
          <cell r="H30" t="e">
            <v>#N/A</v>
          </cell>
          <cell r="I30">
            <v>0.12</v>
          </cell>
          <cell r="J30" t="e">
            <v>#N/A</v>
          </cell>
          <cell r="K30">
            <v>0.03</v>
          </cell>
        </row>
        <row r="31">
          <cell r="A31" t="str">
            <v>後期高齢者医療特別会計</v>
          </cell>
          <cell r="B31" t="e">
            <v>#N/A</v>
          </cell>
          <cell r="C31">
            <v>0.03</v>
          </cell>
          <cell r="D31" t="e">
            <v>#N/A</v>
          </cell>
          <cell r="E31">
            <v>0.04</v>
          </cell>
          <cell r="F31" t="e">
            <v>#N/A</v>
          </cell>
          <cell r="G31">
            <v>0.03</v>
          </cell>
          <cell r="H31" t="e">
            <v>#N/A</v>
          </cell>
          <cell r="I31">
            <v>0.01</v>
          </cell>
          <cell r="J31" t="e">
            <v>#N/A</v>
          </cell>
          <cell r="K31">
            <v>0.04</v>
          </cell>
        </row>
        <row r="32">
          <cell r="A32" t="str">
            <v>農業集落排水事業特別会計</v>
          </cell>
          <cell r="B32" t="e">
            <v>#N/A</v>
          </cell>
          <cell r="C32">
            <v>0.22</v>
          </cell>
          <cell r="D32" t="e">
            <v>#N/A</v>
          </cell>
          <cell r="E32">
            <v>0.2</v>
          </cell>
          <cell r="F32" t="e">
            <v>#N/A</v>
          </cell>
          <cell r="G32">
            <v>0.27</v>
          </cell>
          <cell r="H32" t="e">
            <v>#N/A</v>
          </cell>
          <cell r="I32">
            <v>0.15</v>
          </cell>
          <cell r="J32" t="e">
            <v>#N/A</v>
          </cell>
          <cell r="K32">
            <v>0.2</v>
          </cell>
        </row>
        <row r="33">
          <cell r="A33" t="str">
            <v>国民健康保険特別会計（事業勘定）</v>
          </cell>
          <cell r="B33" t="e">
            <v>#N/A</v>
          </cell>
          <cell r="C33">
            <v>1.31</v>
          </cell>
          <cell r="D33" t="e">
            <v>#N/A</v>
          </cell>
          <cell r="E33">
            <v>1</v>
          </cell>
          <cell r="F33" t="e">
            <v>#N/A</v>
          </cell>
          <cell r="G33">
            <v>1.07</v>
          </cell>
          <cell r="H33" t="e">
            <v>#N/A</v>
          </cell>
          <cell r="I33">
            <v>1.4</v>
          </cell>
          <cell r="J33" t="e">
            <v>#N/A</v>
          </cell>
          <cell r="K33">
            <v>0.92</v>
          </cell>
        </row>
        <row r="34">
          <cell r="A34" t="str">
            <v>下水道事業会計</v>
          </cell>
          <cell r="B34" t="e">
            <v>#VALUE!</v>
          </cell>
          <cell r="C34" t="e">
            <v>#VALUE!</v>
          </cell>
          <cell r="D34" t="e">
            <v>#VALUE!</v>
          </cell>
          <cell r="E34" t="e">
            <v>#VALUE!</v>
          </cell>
          <cell r="F34" t="e">
            <v>#N/A</v>
          </cell>
          <cell r="G34">
            <v>0.61</v>
          </cell>
          <cell r="H34" t="e">
            <v>#N/A</v>
          </cell>
          <cell r="I34">
            <v>0.92</v>
          </cell>
          <cell r="J34" t="e">
            <v>#N/A</v>
          </cell>
          <cell r="K34">
            <v>1.1499999999999999</v>
          </cell>
        </row>
        <row r="35">
          <cell r="A35" t="str">
            <v>水道事業会計</v>
          </cell>
          <cell r="B35" t="e">
            <v>#N/A</v>
          </cell>
          <cell r="C35">
            <v>7.74</v>
          </cell>
          <cell r="D35" t="e">
            <v>#N/A</v>
          </cell>
          <cell r="E35">
            <v>7.52</v>
          </cell>
          <cell r="F35" t="e">
            <v>#N/A</v>
          </cell>
          <cell r="G35">
            <v>6.74</v>
          </cell>
          <cell r="H35" t="e">
            <v>#N/A</v>
          </cell>
          <cell r="I35">
            <v>6.01</v>
          </cell>
          <cell r="J35" t="e">
            <v>#N/A</v>
          </cell>
          <cell r="K35">
            <v>3.81</v>
          </cell>
        </row>
        <row r="36">
          <cell r="A36" t="str">
            <v>一般会計</v>
          </cell>
          <cell r="B36" t="e">
            <v>#N/A</v>
          </cell>
          <cell r="C36">
            <v>8.27</v>
          </cell>
          <cell r="D36" t="e">
            <v>#N/A</v>
          </cell>
          <cell r="E36">
            <v>8.35</v>
          </cell>
          <cell r="F36" t="e">
            <v>#N/A</v>
          </cell>
          <cell r="G36">
            <v>6.9</v>
          </cell>
          <cell r="H36" t="e">
            <v>#N/A</v>
          </cell>
          <cell r="I36">
            <v>9.98</v>
          </cell>
          <cell r="J36" t="e">
            <v>#N/A</v>
          </cell>
          <cell r="K36">
            <v>7.9</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1576</v>
          </cell>
          <cell r="E42"/>
          <cell r="F42"/>
          <cell r="G42">
            <v>1587</v>
          </cell>
          <cell r="H42"/>
          <cell r="I42"/>
          <cell r="J42">
            <v>1607</v>
          </cell>
          <cell r="K42"/>
          <cell r="L42"/>
          <cell r="M42">
            <v>1621</v>
          </cell>
          <cell r="N42"/>
          <cell r="O42"/>
          <cell r="P42">
            <v>1628</v>
          </cell>
        </row>
        <row r="43">
          <cell r="A43" t="str">
            <v>一時借入金の利子</v>
          </cell>
          <cell r="B43" t="str">
            <v>-</v>
          </cell>
          <cell r="C43"/>
          <cell r="D43"/>
          <cell r="E43" t="str">
            <v>-</v>
          </cell>
          <cell r="F43"/>
          <cell r="G43"/>
          <cell r="H43" t="str">
            <v>-</v>
          </cell>
          <cell r="I43"/>
          <cell r="J43"/>
          <cell r="K43" t="str">
            <v>-</v>
          </cell>
          <cell r="L43"/>
          <cell r="M43"/>
          <cell r="N43">
            <v>0</v>
          </cell>
          <cell r="O43"/>
          <cell r="P43"/>
        </row>
        <row r="44">
          <cell r="A44" t="str">
            <v>債務負担行為に基づく支出額</v>
          </cell>
          <cell r="B44">
            <v>0</v>
          </cell>
          <cell r="C44"/>
          <cell r="D44"/>
          <cell r="E44">
            <v>0</v>
          </cell>
          <cell r="F44"/>
          <cell r="G44"/>
          <cell r="H44">
            <v>0</v>
          </cell>
          <cell r="I44"/>
          <cell r="J44"/>
          <cell r="K44">
            <v>0</v>
          </cell>
          <cell r="L44"/>
          <cell r="M44"/>
          <cell r="N44">
            <v>0</v>
          </cell>
          <cell r="O44"/>
          <cell r="P44"/>
        </row>
        <row r="45">
          <cell r="A45" t="str">
            <v>組合等が起こした地方債の元利償還金に対する負担金等</v>
          </cell>
          <cell r="B45">
            <v>52</v>
          </cell>
          <cell r="C45"/>
          <cell r="D45"/>
          <cell r="E45">
            <v>40</v>
          </cell>
          <cell r="F45"/>
          <cell r="G45"/>
          <cell r="H45">
            <v>32</v>
          </cell>
          <cell r="I45"/>
          <cell r="J45"/>
          <cell r="K45">
            <v>33</v>
          </cell>
          <cell r="L45"/>
          <cell r="M45"/>
          <cell r="N45">
            <v>33</v>
          </cell>
          <cell r="O45"/>
          <cell r="P45"/>
        </row>
        <row r="46">
          <cell r="A46" t="str">
            <v>公営企業債の元利償還金に対する繰入金</v>
          </cell>
          <cell r="B46">
            <v>707</v>
          </cell>
          <cell r="C46"/>
          <cell r="D46"/>
          <cell r="E46">
            <v>711</v>
          </cell>
          <cell r="F46"/>
          <cell r="G46"/>
          <cell r="H46">
            <v>669</v>
          </cell>
          <cell r="I46"/>
          <cell r="J46"/>
          <cell r="K46">
            <v>686</v>
          </cell>
          <cell r="L46"/>
          <cell r="M46"/>
          <cell r="N46">
            <v>671</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1406</v>
          </cell>
          <cell r="C49"/>
          <cell r="D49"/>
          <cell r="E49">
            <v>1448</v>
          </cell>
          <cell r="F49"/>
          <cell r="G49"/>
          <cell r="H49">
            <v>1544</v>
          </cell>
          <cell r="I49"/>
          <cell r="J49"/>
          <cell r="K49">
            <v>1630</v>
          </cell>
          <cell r="L49"/>
          <cell r="M49"/>
          <cell r="N49">
            <v>1720</v>
          </cell>
          <cell r="O49"/>
          <cell r="P49"/>
        </row>
        <row r="50">
          <cell r="A50" t="str">
            <v>実質公債費比率の分子</v>
          </cell>
          <cell r="B50" t="e">
            <v>#N/A</v>
          </cell>
          <cell r="C50">
            <v>589</v>
          </cell>
          <cell r="D50" t="e">
            <v>#N/A</v>
          </cell>
          <cell r="E50" t="e">
            <v>#N/A</v>
          </cell>
          <cell r="F50">
            <v>612</v>
          </cell>
          <cell r="G50" t="e">
            <v>#N/A</v>
          </cell>
          <cell r="H50" t="e">
            <v>#N/A</v>
          </cell>
          <cell r="I50">
            <v>638</v>
          </cell>
          <cell r="J50" t="e">
            <v>#N/A</v>
          </cell>
          <cell r="K50" t="e">
            <v>#N/A</v>
          </cell>
          <cell r="L50">
            <v>728</v>
          </cell>
          <cell r="M50" t="e">
            <v>#N/A</v>
          </cell>
          <cell r="N50" t="e">
            <v>#N/A</v>
          </cell>
          <cell r="O50">
            <v>796</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17881</v>
          </cell>
          <cell r="E56"/>
          <cell r="F56"/>
          <cell r="G56">
            <v>17443</v>
          </cell>
          <cell r="H56"/>
          <cell r="I56"/>
          <cell r="J56">
            <v>17165</v>
          </cell>
          <cell r="K56"/>
          <cell r="L56"/>
          <cell r="M56">
            <v>17483</v>
          </cell>
          <cell r="N56"/>
          <cell r="O56"/>
          <cell r="P56">
            <v>18375</v>
          </cell>
        </row>
        <row r="57">
          <cell r="A57" t="str">
            <v>充当可能特定歳入</v>
          </cell>
          <cell r="B57"/>
          <cell r="C57"/>
          <cell r="D57">
            <v>42</v>
          </cell>
          <cell r="E57"/>
          <cell r="F57"/>
          <cell r="G57">
            <v>36</v>
          </cell>
          <cell r="H57"/>
          <cell r="I57"/>
          <cell r="J57">
            <v>32</v>
          </cell>
          <cell r="K57"/>
          <cell r="L57"/>
          <cell r="M57">
            <v>27</v>
          </cell>
          <cell r="N57"/>
          <cell r="O57"/>
          <cell r="P57">
            <v>22</v>
          </cell>
        </row>
        <row r="58">
          <cell r="A58" t="str">
            <v>充当可能基金</v>
          </cell>
          <cell r="B58"/>
          <cell r="C58"/>
          <cell r="D58">
            <v>7752</v>
          </cell>
          <cell r="E58"/>
          <cell r="F58"/>
          <cell r="G58">
            <v>7500</v>
          </cell>
          <cell r="H58"/>
          <cell r="I58"/>
          <cell r="J58">
            <v>7196</v>
          </cell>
          <cell r="K58"/>
          <cell r="L58"/>
          <cell r="M58">
            <v>7930</v>
          </cell>
          <cell r="N58"/>
          <cell r="O58"/>
          <cell r="P58">
            <v>7407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1922</v>
          </cell>
          <cell r="C62"/>
          <cell r="D62"/>
          <cell r="E62">
            <v>1915</v>
          </cell>
          <cell r="F62"/>
          <cell r="G62"/>
          <cell r="H62">
            <v>1870</v>
          </cell>
          <cell r="I62"/>
          <cell r="J62"/>
          <cell r="K62">
            <v>1858</v>
          </cell>
          <cell r="L62"/>
          <cell r="M62"/>
          <cell r="N62">
            <v>1957</v>
          </cell>
          <cell r="O62"/>
          <cell r="P62"/>
        </row>
        <row r="63">
          <cell r="A63" t="str">
            <v>組合等負担等見込額</v>
          </cell>
          <cell r="B63">
            <v>396</v>
          </cell>
          <cell r="C63"/>
          <cell r="D63"/>
          <cell r="E63">
            <v>350</v>
          </cell>
          <cell r="F63"/>
          <cell r="G63"/>
          <cell r="H63">
            <v>407</v>
          </cell>
          <cell r="I63"/>
          <cell r="J63"/>
          <cell r="K63">
            <v>483</v>
          </cell>
          <cell r="L63"/>
          <cell r="M63"/>
          <cell r="N63">
            <v>446</v>
          </cell>
          <cell r="O63"/>
          <cell r="P63"/>
        </row>
        <row r="64">
          <cell r="A64" t="str">
            <v>公営企業債等繰入見込額</v>
          </cell>
          <cell r="B64">
            <v>9580</v>
          </cell>
          <cell r="C64"/>
          <cell r="D64"/>
          <cell r="E64">
            <v>8896</v>
          </cell>
          <cell r="F64"/>
          <cell r="G64"/>
          <cell r="H64">
            <v>8137</v>
          </cell>
          <cell r="I64"/>
          <cell r="J64"/>
          <cell r="K64">
            <v>7401</v>
          </cell>
          <cell r="L64"/>
          <cell r="M64"/>
          <cell r="N64">
            <v>6771</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16697</v>
          </cell>
          <cell r="C66"/>
          <cell r="D66"/>
          <cell r="E66">
            <v>16747</v>
          </cell>
          <cell r="F66"/>
          <cell r="G66"/>
          <cell r="H66">
            <v>17197</v>
          </cell>
          <cell r="I66"/>
          <cell r="J66"/>
          <cell r="K66">
            <v>18069</v>
          </cell>
          <cell r="L66"/>
          <cell r="M66"/>
          <cell r="N66">
            <v>20020</v>
          </cell>
          <cell r="O66"/>
          <cell r="P66"/>
        </row>
        <row r="67">
          <cell r="A67" t="str">
            <v>将来負担比率の分子</v>
          </cell>
          <cell r="B67" t="e">
            <v>#N/A</v>
          </cell>
          <cell r="C67">
            <v>2920</v>
          </cell>
          <cell r="D67" t="e">
            <v>#N/A</v>
          </cell>
          <cell r="E67" t="e">
            <v>#N/A</v>
          </cell>
          <cell r="F67">
            <v>2928</v>
          </cell>
          <cell r="G67" t="e">
            <v>#N/A</v>
          </cell>
          <cell r="H67" t="e">
            <v>#N/A</v>
          </cell>
          <cell r="I67">
            <v>3219</v>
          </cell>
          <cell r="J67" t="e">
            <v>#N/A</v>
          </cell>
          <cell r="K67" t="e">
            <v>#N/A</v>
          </cell>
          <cell r="L67">
            <v>2371</v>
          </cell>
          <cell r="M67" t="e">
            <v>#N/A</v>
          </cell>
          <cell r="N67" t="e">
            <v>#N/A</v>
          </cell>
          <cell r="O67">
            <v>3390</v>
          </cell>
          <cell r="P67" t="e">
            <v>#N/A</v>
          </cell>
        </row>
        <row r="71">
          <cell r="B71" t="str">
            <v>R02</v>
          </cell>
          <cell r="C71" t="str">
            <v>R03</v>
          </cell>
          <cell r="D71" t="str">
            <v>R04</v>
          </cell>
        </row>
        <row r="72">
          <cell r="A72" t="str">
            <v>財政調整基金</v>
          </cell>
          <cell r="B72">
            <v>3542</v>
          </cell>
          <cell r="C72">
            <v>4138</v>
          </cell>
          <cell r="D72">
            <v>4052</v>
          </cell>
        </row>
        <row r="73">
          <cell r="A73" t="str">
            <v>減債基金</v>
          </cell>
          <cell r="B73">
            <v>466</v>
          </cell>
          <cell r="C73">
            <v>718</v>
          </cell>
          <cell r="D73">
            <v>768</v>
          </cell>
        </row>
        <row r="74">
          <cell r="A74" t="str">
            <v>その他特定目的基金</v>
          </cell>
          <cell r="B74">
            <v>2380</v>
          </cell>
          <cell r="C74">
            <v>2250</v>
          </cell>
          <cell r="D74">
            <v>1785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32.5</v>
          </cell>
          <cell r="BX51">
            <v>32.700000000000003</v>
          </cell>
          <cell r="CF51">
            <v>34.200000000000003</v>
          </cell>
          <cell r="CN51">
            <v>23.9</v>
          </cell>
          <cell r="CV51">
            <v>35.299999999999997</v>
          </cell>
        </row>
        <row r="53">
          <cell r="BP53">
            <v>53.9</v>
          </cell>
          <cell r="BX53">
            <v>55.5</v>
          </cell>
          <cell r="CF53">
            <v>56.3</v>
          </cell>
          <cell r="CN53">
            <v>57.6</v>
          </cell>
          <cell r="CV53">
            <v>58.5</v>
          </cell>
        </row>
        <row r="55">
          <cell r="AN55" t="str">
            <v>類似団体内平均値</v>
          </cell>
          <cell r="BP55">
            <v>48</v>
          </cell>
          <cell r="BX55">
            <v>49.1</v>
          </cell>
          <cell r="CF55">
            <v>41.5</v>
          </cell>
          <cell r="CN55">
            <v>25.1</v>
          </cell>
          <cell r="CV55">
            <v>17.600000000000001</v>
          </cell>
        </row>
        <row r="57">
          <cell r="BP57">
            <v>60.8</v>
          </cell>
          <cell r="BX57">
            <v>61</v>
          </cell>
          <cell r="CF57">
            <v>61.7</v>
          </cell>
          <cell r="CN57">
            <v>63.2</v>
          </cell>
          <cell r="CV57">
            <v>65.2</v>
          </cell>
        </row>
        <row r="72">
          <cell r="BP72" t="str">
            <v>H30</v>
          </cell>
          <cell r="BX72" t="str">
            <v>R01</v>
          </cell>
          <cell r="CF72" t="str">
            <v>R02</v>
          </cell>
          <cell r="CN72" t="str">
            <v>R03</v>
          </cell>
          <cell r="CV72" t="str">
            <v>R04</v>
          </cell>
        </row>
        <row r="73">
          <cell r="AN73" t="str">
            <v>当該団体値</v>
          </cell>
          <cell r="BP73">
            <v>32.5</v>
          </cell>
          <cell r="BX73">
            <v>32.700000000000003</v>
          </cell>
          <cell r="CF73">
            <v>34.200000000000003</v>
          </cell>
          <cell r="CN73">
            <v>23.9</v>
          </cell>
          <cell r="CV73">
            <v>35.299999999999997</v>
          </cell>
        </row>
        <row r="75">
          <cell r="BP75">
            <v>6.2</v>
          </cell>
          <cell r="BX75">
            <v>6.4</v>
          </cell>
          <cell r="CF75">
            <v>6.7</v>
          </cell>
          <cell r="CN75">
            <v>6.9</v>
          </cell>
          <cell r="CV75">
            <v>7.4</v>
          </cell>
        </row>
        <row r="77">
          <cell r="AN77" t="str">
            <v>類似団体内平均値</v>
          </cell>
          <cell r="BP77">
            <v>48</v>
          </cell>
          <cell r="BX77">
            <v>49.1</v>
          </cell>
          <cell r="CF77">
            <v>41.5</v>
          </cell>
          <cell r="CN77">
            <v>25.1</v>
          </cell>
          <cell r="CV77">
            <v>17.600000000000001</v>
          </cell>
        </row>
        <row r="79">
          <cell r="BP79">
            <v>9.6</v>
          </cell>
          <cell r="BX79">
            <v>9.5</v>
          </cell>
          <cell r="CF79">
            <v>9.1999999999999993</v>
          </cell>
          <cell r="CN79">
            <v>8.3000000000000007</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81</v>
      </c>
      <c r="C2" s="182"/>
      <c r="D2" s="183"/>
    </row>
    <row r="3" spans="1:119" ht="18.75" customHeight="1" thickBot="1" x14ac:dyDescent="0.25">
      <c r="A3" s="181"/>
      <c r="B3" s="592" t="s">
        <v>82</v>
      </c>
      <c r="C3" s="593"/>
      <c r="D3" s="593"/>
      <c r="E3" s="594"/>
      <c r="F3" s="594"/>
      <c r="G3" s="594"/>
      <c r="H3" s="594"/>
      <c r="I3" s="594"/>
      <c r="J3" s="594"/>
      <c r="K3" s="594"/>
      <c r="L3" s="594" t="s">
        <v>83</v>
      </c>
      <c r="M3" s="594"/>
      <c r="N3" s="594"/>
      <c r="O3" s="594"/>
      <c r="P3" s="594"/>
      <c r="Q3" s="594"/>
      <c r="R3" s="597"/>
      <c r="S3" s="597"/>
      <c r="T3" s="597"/>
      <c r="U3" s="597"/>
      <c r="V3" s="598"/>
      <c r="W3" s="488" t="s">
        <v>84</v>
      </c>
      <c r="X3" s="489"/>
      <c r="Y3" s="489"/>
      <c r="Z3" s="489"/>
      <c r="AA3" s="489"/>
      <c r="AB3" s="593"/>
      <c r="AC3" s="597" t="s">
        <v>85</v>
      </c>
      <c r="AD3" s="489"/>
      <c r="AE3" s="489"/>
      <c r="AF3" s="489"/>
      <c r="AG3" s="489"/>
      <c r="AH3" s="489"/>
      <c r="AI3" s="489"/>
      <c r="AJ3" s="489"/>
      <c r="AK3" s="489"/>
      <c r="AL3" s="559"/>
      <c r="AM3" s="488" t="s">
        <v>86</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87</v>
      </c>
      <c r="BO3" s="489"/>
      <c r="BP3" s="489"/>
      <c r="BQ3" s="489"/>
      <c r="BR3" s="489"/>
      <c r="BS3" s="489"/>
      <c r="BT3" s="489"/>
      <c r="BU3" s="559"/>
      <c r="BV3" s="488" t="s">
        <v>88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89</v>
      </c>
      <c r="CU3" s="489"/>
      <c r="CV3" s="489"/>
      <c r="CW3" s="489"/>
      <c r="CX3" s="489"/>
      <c r="CY3" s="489"/>
      <c r="CZ3" s="489"/>
      <c r="DA3" s="559"/>
      <c r="DB3" s="488" t="s">
        <v>90</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91</v>
      </c>
      <c r="AZ4" s="446"/>
      <c r="BA4" s="446"/>
      <c r="BB4" s="446"/>
      <c r="BC4" s="446"/>
      <c r="BD4" s="446"/>
      <c r="BE4" s="446"/>
      <c r="BF4" s="446"/>
      <c r="BG4" s="446"/>
      <c r="BH4" s="446"/>
      <c r="BI4" s="446"/>
      <c r="BJ4" s="446"/>
      <c r="BK4" s="446"/>
      <c r="BL4" s="446"/>
      <c r="BM4" s="447"/>
      <c r="BN4" s="448">
        <v>22694096</v>
      </c>
      <c r="BO4" s="449"/>
      <c r="BP4" s="449"/>
      <c r="BQ4" s="449"/>
      <c r="BR4" s="449"/>
      <c r="BS4" s="449"/>
      <c r="BT4" s="449"/>
      <c r="BU4" s="450"/>
      <c r="BV4" s="448">
        <v>20754338</v>
      </c>
      <c r="BW4" s="449"/>
      <c r="BX4" s="449"/>
      <c r="BY4" s="449"/>
      <c r="BZ4" s="449"/>
      <c r="CA4" s="449"/>
      <c r="CB4" s="449"/>
      <c r="CC4" s="450"/>
      <c r="CD4" s="585" t="s">
        <v>92</v>
      </c>
      <c r="CE4" s="586"/>
      <c r="CF4" s="586"/>
      <c r="CG4" s="586"/>
      <c r="CH4" s="586"/>
      <c r="CI4" s="586"/>
      <c r="CJ4" s="586"/>
      <c r="CK4" s="586"/>
      <c r="CL4" s="586"/>
      <c r="CM4" s="586"/>
      <c r="CN4" s="586"/>
      <c r="CO4" s="586"/>
      <c r="CP4" s="586"/>
      <c r="CQ4" s="586"/>
      <c r="CR4" s="586"/>
      <c r="CS4" s="587"/>
      <c r="CT4" s="588">
        <v>7.9</v>
      </c>
      <c r="CU4" s="589"/>
      <c r="CV4" s="589"/>
      <c r="CW4" s="589"/>
      <c r="CX4" s="589"/>
      <c r="CY4" s="589"/>
      <c r="CZ4" s="589"/>
      <c r="DA4" s="590"/>
      <c r="DB4" s="588">
        <v>10</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93</v>
      </c>
      <c r="AN5" s="376"/>
      <c r="AO5" s="376"/>
      <c r="AP5" s="376"/>
      <c r="AQ5" s="376"/>
      <c r="AR5" s="376"/>
      <c r="AS5" s="376"/>
      <c r="AT5" s="377"/>
      <c r="AU5" s="477" t="s">
        <v>94</v>
      </c>
      <c r="AV5" s="478"/>
      <c r="AW5" s="478"/>
      <c r="AX5" s="478"/>
      <c r="AY5" s="433" t="s">
        <v>95</v>
      </c>
      <c r="AZ5" s="434"/>
      <c r="BA5" s="434"/>
      <c r="BB5" s="434"/>
      <c r="BC5" s="434"/>
      <c r="BD5" s="434"/>
      <c r="BE5" s="434"/>
      <c r="BF5" s="434"/>
      <c r="BG5" s="434"/>
      <c r="BH5" s="434"/>
      <c r="BI5" s="434"/>
      <c r="BJ5" s="434"/>
      <c r="BK5" s="434"/>
      <c r="BL5" s="434"/>
      <c r="BM5" s="435"/>
      <c r="BN5" s="419">
        <v>21430252</v>
      </c>
      <c r="BO5" s="420"/>
      <c r="BP5" s="420"/>
      <c r="BQ5" s="420"/>
      <c r="BR5" s="420"/>
      <c r="BS5" s="420"/>
      <c r="BT5" s="420"/>
      <c r="BU5" s="421"/>
      <c r="BV5" s="419">
        <v>19478389</v>
      </c>
      <c r="BW5" s="420"/>
      <c r="BX5" s="420"/>
      <c r="BY5" s="420"/>
      <c r="BZ5" s="420"/>
      <c r="CA5" s="420"/>
      <c r="CB5" s="420"/>
      <c r="CC5" s="421"/>
      <c r="CD5" s="459" t="s">
        <v>96</v>
      </c>
      <c r="CE5" s="379"/>
      <c r="CF5" s="379"/>
      <c r="CG5" s="379"/>
      <c r="CH5" s="379"/>
      <c r="CI5" s="379"/>
      <c r="CJ5" s="379"/>
      <c r="CK5" s="379"/>
      <c r="CL5" s="379"/>
      <c r="CM5" s="379"/>
      <c r="CN5" s="379"/>
      <c r="CO5" s="379"/>
      <c r="CP5" s="379"/>
      <c r="CQ5" s="379"/>
      <c r="CR5" s="379"/>
      <c r="CS5" s="460"/>
      <c r="CT5" s="416">
        <v>88.2</v>
      </c>
      <c r="CU5" s="417"/>
      <c r="CV5" s="417"/>
      <c r="CW5" s="417"/>
      <c r="CX5" s="417"/>
      <c r="CY5" s="417"/>
      <c r="CZ5" s="417"/>
      <c r="DA5" s="418"/>
      <c r="DB5" s="416">
        <v>82.5</v>
      </c>
      <c r="DC5" s="417"/>
      <c r="DD5" s="417"/>
      <c r="DE5" s="417"/>
      <c r="DF5" s="417"/>
      <c r="DG5" s="417"/>
      <c r="DH5" s="417"/>
      <c r="DI5" s="418"/>
    </row>
    <row r="6" spans="1:119" ht="18.75" customHeight="1" x14ac:dyDescent="0.2">
      <c r="A6" s="181"/>
      <c r="B6" s="565" t="s">
        <v>97</v>
      </c>
      <c r="C6" s="406"/>
      <c r="D6" s="406"/>
      <c r="E6" s="566"/>
      <c r="F6" s="566"/>
      <c r="G6" s="566"/>
      <c r="H6" s="566"/>
      <c r="I6" s="566"/>
      <c r="J6" s="566"/>
      <c r="K6" s="566"/>
      <c r="L6" s="566" t="s">
        <v>98</v>
      </c>
      <c r="M6" s="566"/>
      <c r="N6" s="566"/>
      <c r="O6" s="566"/>
      <c r="P6" s="566"/>
      <c r="Q6" s="566"/>
      <c r="R6" s="404"/>
      <c r="S6" s="404"/>
      <c r="T6" s="404"/>
      <c r="U6" s="404"/>
      <c r="V6" s="572"/>
      <c r="W6" s="509" t="s">
        <v>99</v>
      </c>
      <c r="X6" s="405"/>
      <c r="Y6" s="405"/>
      <c r="Z6" s="405"/>
      <c r="AA6" s="405"/>
      <c r="AB6" s="406"/>
      <c r="AC6" s="577" t="s">
        <v>100</v>
      </c>
      <c r="AD6" s="578"/>
      <c r="AE6" s="578"/>
      <c r="AF6" s="578"/>
      <c r="AG6" s="578"/>
      <c r="AH6" s="578"/>
      <c r="AI6" s="578"/>
      <c r="AJ6" s="578"/>
      <c r="AK6" s="578"/>
      <c r="AL6" s="579"/>
      <c r="AM6" s="476" t="s">
        <v>101</v>
      </c>
      <c r="AN6" s="376"/>
      <c r="AO6" s="376"/>
      <c r="AP6" s="376"/>
      <c r="AQ6" s="376"/>
      <c r="AR6" s="376"/>
      <c r="AS6" s="376"/>
      <c r="AT6" s="377"/>
      <c r="AU6" s="477" t="s">
        <v>94</v>
      </c>
      <c r="AV6" s="478"/>
      <c r="AW6" s="478"/>
      <c r="AX6" s="478"/>
      <c r="AY6" s="433" t="s">
        <v>102</v>
      </c>
      <c r="AZ6" s="434"/>
      <c r="BA6" s="434"/>
      <c r="BB6" s="434"/>
      <c r="BC6" s="434"/>
      <c r="BD6" s="434"/>
      <c r="BE6" s="434"/>
      <c r="BF6" s="434"/>
      <c r="BG6" s="434"/>
      <c r="BH6" s="434"/>
      <c r="BI6" s="434"/>
      <c r="BJ6" s="434"/>
      <c r="BK6" s="434"/>
      <c r="BL6" s="434"/>
      <c r="BM6" s="435"/>
      <c r="BN6" s="419">
        <v>1263844</v>
      </c>
      <c r="BO6" s="420"/>
      <c r="BP6" s="420"/>
      <c r="BQ6" s="420"/>
      <c r="BR6" s="420"/>
      <c r="BS6" s="420"/>
      <c r="BT6" s="420"/>
      <c r="BU6" s="421"/>
      <c r="BV6" s="419">
        <v>1275949</v>
      </c>
      <c r="BW6" s="420"/>
      <c r="BX6" s="420"/>
      <c r="BY6" s="420"/>
      <c r="BZ6" s="420"/>
      <c r="CA6" s="420"/>
      <c r="CB6" s="420"/>
      <c r="CC6" s="421"/>
      <c r="CD6" s="459" t="s">
        <v>103</v>
      </c>
      <c r="CE6" s="379"/>
      <c r="CF6" s="379"/>
      <c r="CG6" s="379"/>
      <c r="CH6" s="379"/>
      <c r="CI6" s="379"/>
      <c r="CJ6" s="379"/>
      <c r="CK6" s="379"/>
      <c r="CL6" s="379"/>
      <c r="CM6" s="379"/>
      <c r="CN6" s="379"/>
      <c r="CO6" s="379"/>
      <c r="CP6" s="379"/>
      <c r="CQ6" s="379"/>
      <c r="CR6" s="379"/>
      <c r="CS6" s="460"/>
      <c r="CT6" s="562">
        <v>89.9</v>
      </c>
      <c r="CU6" s="563"/>
      <c r="CV6" s="563"/>
      <c r="CW6" s="563"/>
      <c r="CX6" s="563"/>
      <c r="CY6" s="563"/>
      <c r="CZ6" s="563"/>
      <c r="DA6" s="564"/>
      <c r="DB6" s="562">
        <v>88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104</v>
      </c>
      <c r="AN7" s="376"/>
      <c r="AO7" s="376"/>
      <c r="AP7" s="376"/>
      <c r="AQ7" s="376"/>
      <c r="AR7" s="376"/>
      <c r="AS7" s="376"/>
      <c r="AT7" s="377"/>
      <c r="AU7" s="477" t="s">
        <v>105</v>
      </c>
      <c r="AV7" s="478"/>
      <c r="AW7" s="478"/>
      <c r="AX7" s="478"/>
      <c r="AY7" s="433" t="s">
        <v>106</v>
      </c>
      <c r="AZ7" s="434"/>
      <c r="BA7" s="434"/>
      <c r="BB7" s="434"/>
      <c r="BC7" s="434"/>
      <c r="BD7" s="434"/>
      <c r="BE7" s="434"/>
      <c r="BF7" s="434"/>
      <c r="BG7" s="434"/>
      <c r="BH7" s="434"/>
      <c r="BI7" s="434"/>
      <c r="BJ7" s="434"/>
      <c r="BK7" s="434"/>
      <c r="BL7" s="434"/>
      <c r="BM7" s="435"/>
      <c r="BN7" s="419">
        <v>378404</v>
      </c>
      <c r="BO7" s="420"/>
      <c r="BP7" s="420"/>
      <c r="BQ7" s="420"/>
      <c r="BR7" s="420"/>
      <c r="BS7" s="420"/>
      <c r="BT7" s="420"/>
      <c r="BU7" s="421"/>
      <c r="BV7" s="419">
        <v>125012</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11205444</v>
      </c>
      <c r="CU7" s="420"/>
      <c r="CV7" s="420"/>
      <c r="CW7" s="420"/>
      <c r="CX7" s="420"/>
      <c r="CY7" s="420"/>
      <c r="CZ7" s="420"/>
      <c r="DA7" s="421"/>
      <c r="DB7" s="419">
        <v>11523534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109</v>
      </c>
      <c r="AV8" s="478"/>
      <c r="AW8" s="478"/>
      <c r="AX8" s="478"/>
      <c r="AY8" s="433" t="s">
        <v>110</v>
      </c>
      <c r="AZ8" s="434"/>
      <c r="BA8" s="434"/>
      <c r="BB8" s="434"/>
      <c r="BC8" s="434"/>
      <c r="BD8" s="434"/>
      <c r="BE8" s="434"/>
      <c r="BF8" s="434"/>
      <c r="BG8" s="434"/>
      <c r="BH8" s="434"/>
      <c r="BI8" s="434"/>
      <c r="BJ8" s="434"/>
      <c r="BK8" s="434"/>
      <c r="BL8" s="434"/>
      <c r="BM8" s="435"/>
      <c r="BN8" s="419">
        <v>885440</v>
      </c>
      <c r="BO8" s="420"/>
      <c r="BP8" s="420"/>
      <c r="BQ8" s="420"/>
      <c r="BR8" s="420"/>
      <c r="BS8" s="420"/>
      <c r="BT8" s="420"/>
      <c r="BU8" s="421"/>
      <c r="BV8" s="419">
        <v>1150937</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0.54</v>
      </c>
      <c r="CU8" s="523"/>
      <c r="CV8" s="523"/>
      <c r="CW8" s="523"/>
      <c r="CX8" s="523"/>
      <c r="CY8" s="523"/>
      <c r="CZ8" s="523"/>
      <c r="DA8" s="524"/>
      <c r="DB8" s="522">
        <v>0.56000000000000005</v>
      </c>
      <c r="DC8" s="523"/>
      <c r="DD8" s="523"/>
      <c r="DE8" s="523"/>
      <c r="DF8" s="523"/>
      <c r="DG8" s="523"/>
      <c r="DH8" s="523"/>
      <c r="DI8" s="524"/>
    </row>
    <row r="9" spans="1:119" ht="18.75" customHeight="1" thickBot="1" x14ac:dyDescent="0.25">
      <c r="A9" s="181"/>
      <c r="B9" s="551" t="s">
        <v>112</v>
      </c>
      <c r="C9" s="552"/>
      <c r="D9" s="552"/>
      <c r="E9" s="552"/>
      <c r="F9" s="552"/>
      <c r="G9" s="552"/>
      <c r="H9" s="552"/>
      <c r="I9" s="552"/>
      <c r="J9" s="552"/>
      <c r="K9" s="470"/>
      <c r="L9" s="553" t="s">
        <v>113</v>
      </c>
      <c r="M9" s="554"/>
      <c r="N9" s="554"/>
      <c r="O9" s="554"/>
      <c r="P9" s="554"/>
      <c r="Q9" s="555"/>
      <c r="R9" s="556">
        <v>32928</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-265497</v>
      </c>
      <c r="BO9" s="420"/>
      <c r="BP9" s="420"/>
      <c r="BQ9" s="420"/>
      <c r="BR9" s="420"/>
      <c r="BS9" s="420"/>
      <c r="BT9" s="420"/>
      <c r="BU9" s="421"/>
      <c r="BV9" s="419">
        <v>390272</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12.2</v>
      </c>
      <c r="CU9" s="417"/>
      <c r="CV9" s="417"/>
      <c r="CW9" s="417"/>
      <c r="CX9" s="417"/>
      <c r="CY9" s="417"/>
      <c r="CZ9" s="417"/>
      <c r="DA9" s="418"/>
      <c r="DB9" s="416">
        <v>12.1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33995</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315000</v>
      </c>
      <c r="BO10" s="420"/>
      <c r="BP10" s="420"/>
      <c r="BQ10" s="420"/>
      <c r="BR10" s="420"/>
      <c r="BS10" s="420"/>
      <c r="BT10" s="420"/>
      <c r="BU10" s="421"/>
      <c r="BV10" s="419">
        <v>596000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121</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2">
      <c r="A12" s="181"/>
      <c r="B12" s="525" t="s">
        <v>130</v>
      </c>
      <c r="C12" s="526"/>
      <c r="D12" s="526"/>
      <c r="E12" s="526"/>
      <c r="F12" s="526"/>
      <c r="G12" s="526"/>
      <c r="H12" s="526"/>
      <c r="I12" s="526"/>
      <c r="J12" s="526"/>
      <c r="K12" s="527"/>
      <c r="L12" s="534" t="s">
        <v>131</v>
      </c>
      <c r="M12" s="535"/>
      <c r="N12" s="535"/>
      <c r="O12" s="535"/>
      <c r="P12" s="535"/>
      <c r="Q12" s="536"/>
      <c r="R12" s="537">
        <v>33092</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109</v>
      </c>
      <c r="AV12" s="478"/>
      <c r="AW12" s="478"/>
      <c r="AX12" s="478"/>
      <c r="AY12" s="433" t="s">
        <v>135</v>
      </c>
      <c r="AZ12" s="434"/>
      <c r="BA12" s="434"/>
      <c r="BB12" s="434"/>
      <c r="BC12" s="434"/>
      <c r="BD12" s="434"/>
      <c r="BE12" s="434"/>
      <c r="BF12" s="434"/>
      <c r="BG12" s="434"/>
      <c r="BH12" s="434"/>
      <c r="BI12" s="434"/>
      <c r="BJ12" s="434"/>
      <c r="BK12" s="434"/>
      <c r="BL12" s="434"/>
      <c r="BM12" s="435"/>
      <c r="BN12" s="419">
        <v>401000</v>
      </c>
      <c r="BO12" s="420"/>
      <c r="BP12" s="420"/>
      <c r="BQ12" s="420"/>
      <c r="BR12" s="420"/>
      <c r="BS12" s="420"/>
      <c r="BT12" s="420"/>
      <c r="BU12" s="421"/>
      <c r="BV12" s="419">
        <v>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129</v>
      </c>
      <c r="CU12" s="523"/>
      <c r="CV12" s="523"/>
      <c r="CW12" s="523"/>
      <c r="CX12" s="523"/>
      <c r="CY12" s="523"/>
      <c r="CZ12" s="523"/>
      <c r="DA12" s="524"/>
      <c r="DB12" s="522" t="s">
        <v>137</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138</v>
      </c>
      <c r="N13" s="504"/>
      <c r="O13" s="504"/>
      <c r="P13" s="504"/>
      <c r="Q13" s="505"/>
      <c r="R13" s="506">
        <v>32466</v>
      </c>
      <c r="S13" s="507"/>
      <c r="T13" s="507"/>
      <c r="U13" s="507"/>
      <c r="V13" s="508"/>
      <c r="W13" s="509" t="s">
        <v>139</v>
      </c>
      <c r="X13" s="405"/>
      <c r="Y13" s="405"/>
      <c r="Z13" s="405"/>
      <c r="AA13" s="405"/>
      <c r="AB13" s="406"/>
      <c r="AC13" s="372">
        <v>1065</v>
      </c>
      <c r="AD13" s="373"/>
      <c r="AE13" s="373"/>
      <c r="AF13" s="373"/>
      <c r="AG13" s="374"/>
      <c r="AH13" s="372">
        <v>1316</v>
      </c>
      <c r="AI13" s="373"/>
      <c r="AJ13" s="373"/>
      <c r="AK13" s="373"/>
      <c r="AL13" s="432"/>
      <c r="AM13" s="476" t="s">
        <v>140</v>
      </c>
      <c r="AN13" s="376"/>
      <c r="AO13" s="376"/>
      <c r="AP13" s="376"/>
      <c r="AQ13" s="376"/>
      <c r="AR13" s="376"/>
      <c r="AS13" s="376"/>
      <c r="AT13" s="377"/>
      <c r="AU13" s="477" t="s">
        <v>121</v>
      </c>
      <c r="AV13" s="478"/>
      <c r="AW13" s="478"/>
      <c r="AX13" s="478"/>
      <c r="AY13" s="433" t="s">
        <v>141</v>
      </c>
      <c r="AZ13" s="434"/>
      <c r="BA13" s="434"/>
      <c r="BB13" s="434"/>
      <c r="BC13" s="434"/>
      <c r="BD13" s="434"/>
      <c r="BE13" s="434"/>
      <c r="BF13" s="434"/>
      <c r="BG13" s="434"/>
      <c r="BH13" s="434"/>
      <c r="BI13" s="434"/>
      <c r="BJ13" s="434"/>
      <c r="BK13" s="434"/>
      <c r="BL13" s="434"/>
      <c r="BM13" s="435"/>
      <c r="BN13" s="419">
        <v>-351497</v>
      </c>
      <c r="BO13" s="420"/>
      <c r="BP13" s="420"/>
      <c r="BQ13" s="420"/>
      <c r="BR13" s="420"/>
      <c r="BS13" s="420"/>
      <c r="BT13" s="420"/>
      <c r="BU13" s="421"/>
      <c r="BV13" s="419">
        <v>986272</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7.4</v>
      </c>
      <c r="CU13" s="417"/>
      <c r="CV13" s="417"/>
      <c r="CW13" s="417"/>
      <c r="CX13" s="417"/>
      <c r="CY13" s="417"/>
      <c r="CZ13" s="417"/>
      <c r="DA13" s="418"/>
      <c r="DB13" s="416">
        <v>6.9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143</v>
      </c>
      <c r="M14" s="546"/>
      <c r="N14" s="546"/>
      <c r="O14" s="546"/>
      <c r="P14" s="546"/>
      <c r="Q14" s="547"/>
      <c r="R14" s="506">
        <v>33302</v>
      </c>
      <c r="S14" s="507"/>
      <c r="T14" s="507"/>
      <c r="U14" s="507"/>
      <c r="V14" s="508"/>
      <c r="W14" s="510"/>
      <c r="X14" s="408"/>
      <c r="Y14" s="408"/>
      <c r="Z14" s="408"/>
      <c r="AA14" s="408"/>
      <c r="AB14" s="409"/>
      <c r="AC14" s="499">
        <v>6.8</v>
      </c>
      <c r="AD14" s="500"/>
      <c r="AE14" s="500"/>
      <c r="AF14" s="500"/>
      <c r="AG14" s="501"/>
      <c r="AH14" s="499">
        <v>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v>35.299999999999997</v>
      </c>
      <c r="CU14" s="517"/>
      <c r="CV14" s="517"/>
      <c r="CW14" s="517"/>
      <c r="CX14" s="517"/>
      <c r="CY14" s="517"/>
      <c r="CZ14" s="517"/>
      <c r="DA14" s="518"/>
      <c r="DB14" s="516">
        <v>23.9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138</v>
      </c>
      <c r="N15" s="504"/>
      <c r="O15" s="504"/>
      <c r="P15" s="504"/>
      <c r="Q15" s="505"/>
      <c r="R15" s="506">
        <v>32749</v>
      </c>
      <c r="S15" s="507"/>
      <c r="T15" s="507"/>
      <c r="U15" s="507"/>
      <c r="V15" s="508"/>
      <c r="W15" s="509" t="s">
        <v>145</v>
      </c>
      <c r="X15" s="405"/>
      <c r="Y15" s="405"/>
      <c r="Z15" s="405"/>
      <c r="AA15" s="405"/>
      <c r="AB15" s="406"/>
      <c r="AC15" s="372">
        <v>4818</v>
      </c>
      <c r="AD15" s="373"/>
      <c r="AE15" s="373"/>
      <c r="AF15" s="373"/>
      <c r="AG15" s="374"/>
      <c r="AH15" s="372">
        <v>5013</v>
      </c>
      <c r="AI15" s="373"/>
      <c r="AJ15" s="373"/>
      <c r="AK15" s="373"/>
      <c r="AL15" s="432"/>
      <c r="AM15" s="476"/>
      <c r="AN15" s="376"/>
      <c r="AO15" s="376"/>
      <c r="AP15" s="376"/>
      <c r="AQ15" s="376"/>
      <c r="AR15" s="376"/>
      <c r="AS15" s="376"/>
      <c r="AT15" s="377"/>
      <c r="AU15" s="477"/>
      <c r="AV15" s="478"/>
      <c r="AW15" s="478"/>
      <c r="AX15" s="478"/>
      <c r="AY15" s="445" t="s">
        <v>146</v>
      </c>
      <c r="AZ15" s="446"/>
      <c r="BA15" s="446"/>
      <c r="BB15" s="446"/>
      <c r="BC15" s="446"/>
      <c r="BD15" s="446"/>
      <c r="BE15" s="446"/>
      <c r="BF15" s="446"/>
      <c r="BG15" s="446"/>
      <c r="BH15" s="446"/>
      <c r="BI15" s="446"/>
      <c r="BJ15" s="446"/>
      <c r="BK15" s="446"/>
      <c r="BL15" s="446"/>
      <c r="BM15" s="447"/>
      <c r="BN15" s="448">
        <v>5103728</v>
      </c>
      <c r="BO15" s="449"/>
      <c r="BP15" s="449"/>
      <c r="BQ15" s="449"/>
      <c r="BR15" s="449"/>
      <c r="BS15" s="449"/>
      <c r="BT15" s="449"/>
      <c r="BU15" s="450"/>
      <c r="BV15" s="448">
        <v>4988183</v>
      </c>
      <c r="BW15" s="449"/>
      <c r="BX15" s="449"/>
      <c r="BY15" s="449"/>
      <c r="BZ15" s="449"/>
      <c r="CA15" s="449"/>
      <c r="CB15" s="449"/>
      <c r="CC15" s="450"/>
      <c r="CD15" s="519" t="s">
        <v>147</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148</v>
      </c>
      <c r="M16" s="494"/>
      <c r="N16" s="494"/>
      <c r="O16" s="494"/>
      <c r="P16" s="494"/>
      <c r="Q16" s="495"/>
      <c r="R16" s="496" t="s">
        <v>149</v>
      </c>
      <c r="S16" s="497"/>
      <c r="T16" s="497"/>
      <c r="U16" s="497"/>
      <c r="V16" s="498"/>
      <c r="W16" s="510"/>
      <c r="X16" s="408"/>
      <c r="Y16" s="408"/>
      <c r="Z16" s="408"/>
      <c r="AA16" s="408"/>
      <c r="AB16" s="409"/>
      <c r="AC16" s="499">
        <v>30.9</v>
      </c>
      <c r="AD16" s="500"/>
      <c r="AE16" s="500"/>
      <c r="AF16" s="500"/>
      <c r="AG16" s="501"/>
      <c r="AH16" s="499">
        <v>30.4</v>
      </c>
      <c r="AI16" s="500"/>
      <c r="AJ16" s="500"/>
      <c r="AK16" s="500"/>
      <c r="AL16" s="502"/>
      <c r="AM16" s="476"/>
      <c r="AN16" s="376"/>
      <c r="AO16" s="376"/>
      <c r="AP16" s="376"/>
      <c r="AQ16" s="376"/>
      <c r="AR16" s="376"/>
      <c r="AS16" s="376"/>
      <c r="AT16" s="377"/>
      <c r="AU16" s="477"/>
      <c r="AV16" s="478"/>
      <c r="AW16" s="478"/>
      <c r="AX16" s="478"/>
      <c r="AY16" s="433" t="s">
        <v>150</v>
      </c>
      <c r="AZ16" s="434"/>
      <c r="BA16" s="434"/>
      <c r="BB16" s="434"/>
      <c r="BC16" s="434"/>
      <c r="BD16" s="434"/>
      <c r="BE16" s="434"/>
      <c r="BF16" s="434"/>
      <c r="BG16" s="434"/>
      <c r="BH16" s="434"/>
      <c r="BI16" s="434"/>
      <c r="BJ16" s="434"/>
      <c r="BK16" s="434"/>
      <c r="BL16" s="434"/>
      <c r="BM16" s="435"/>
      <c r="BN16" s="419">
        <v>9637281</v>
      </c>
      <c r="BO16" s="420"/>
      <c r="BP16" s="420"/>
      <c r="BQ16" s="420"/>
      <c r="BR16" s="420"/>
      <c r="BS16" s="420"/>
      <c r="BT16" s="420"/>
      <c r="BU16" s="421"/>
      <c r="BV16" s="419">
        <v>9463594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151</v>
      </c>
      <c r="N17" s="513"/>
      <c r="O17" s="513"/>
      <c r="P17" s="513"/>
      <c r="Q17" s="514"/>
      <c r="R17" s="496" t="s">
        <v>152</v>
      </c>
      <c r="S17" s="497"/>
      <c r="T17" s="497"/>
      <c r="U17" s="497"/>
      <c r="V17" s="498"/>
      <c r="W17" s="509" t="s">
        <v>153</v>
      </c>
      <c r="X17" s="405"/>
      <c r="Y17" s="405"/>
      <c r="Z17" s="405"/>
      <c r="AA17" s="405"/>
      <c r="AB17" s="406"/>
      <c r="AC17" s="372">
        <v>9691</v>
      </c>
      <c r="AD17" s="373"/>
      <c r="AE17" s="373"/>
      <c r="AF17" s="373"/>
      <c r="AG17" s="374"/>
      <c r="AH17" s="372">
        <v>10153</v>
      </c>
      <c r="AI17" s="373"/>
      <c r="AJ17" s="373"/>
      <c r="AK17" s="373"/>
      <c r="AL17" s="432"/>
      <c r="AM17" s="476"/>
      <c r="AN17" s="376"/>
      <c r="AO17" s="376"/>
      <c r="AP17" s="376"/>
      <c r="AQ17" s="376"/>
      <c r="AR17" s="376"/>
      <c r="AS17" s="376"/>
      <c r="AT17" s="377"/>
      <c r="AU17" s="477"/>
      <c r="AV17" s="478"/>
      <c r="AW17" s="478"/>
      <c r="AX17" s="478"/>
      <c r="AY17" s="433" t="s">
        <v>154</v>
      </c>
      <c r="AZ17" s="434"/>
      <c r="BA17" s="434"/>
      <c r="BB17" s="434"/>
      <c r="BC17" s="434"/>
      <c r="BD17" s="434"/>
      <c r="BE17" s="434"/>
      <c r="BF17" s="434"/>
      <c r="BG17" s="434"/>
      <c r="BH17" s="434"/>
      <c r="BI17" s="434"/>
      <c r="BJ17" s="434"/>
      <c r="BK17" s="434"/>
      <c r="BL17" s="434"/>
      <c r="BM17" s="435"/>
      <c r="BN17" s="419">
        <v>6461769</v>
      </c>
      <c r="BO17" s="420"/>
      <c r="BP17" s="420"/>
      <c r="BQ17" s="420"/>
      <c r="BR17" s="420"/>
      <c r="BS17" s="420"/>
      <c r="BT17" s="420"/>
      <c r="BU17" s="421"/>
      <c r="BV17" s="419">
        <v>6315248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155</v>
      </c>
      <c r="C18" s="470"/>
      <c r="D18" s="470"/>
      <c r="E18" s="471"/>
      <c r="F18" s="471"/>
      <c r="G18" s="471"/>
      <c r="H18" s="471"/>
      <c r="I18" s="471"/>
      <c r="J18" s="471"/>
      <c r="K18" s="471"/>
      <c r="L18" s="472">
        <v>374.65</v>
      </c>
      <c r="M18" s="472"/>
      <c r="N18" s="472"/>
      <c r="O18" s="472"/>
      <c r="P18" s="472"/>
      <c r="Q18" s="472"/>
      <c r="R18" s="473"/>
      <c r="S18" s="473"/>
      <c r="T18" s="473"/>
      <c r="U18" s="473"/>
      <c r="V18" s="474"/>
      <c r="W18" s="490"/>
      <c r="X18" s="491"/>
      <c r="Y18" s="491"/>
      <c r="Z18" s="491"/>
      <c r="AA18" s="491"/>
      <c r="AB18" s="515"/>
      <c r="AC18" s="389">
        <v>62.2</v>
      </c>
      <c r="AD18" s="390"/>
      <c r="AE18" s="390"/>
      <c r="AF18" s="390"/>
      <c r="AG18" s="475"/>
      <c r="AH18" s="389">
        <v>61.6</v>
      </c>
      <c r="AI18" s="390"/>
      <c r="AJ18" s="390"/>
      <c r="AK18" s="390"/>
      <c r="AL18" s="391"/>
      <c r="AM18" s="476"/>
      <c r="AN18" s="376"/>
      <c r="AO18" s="376"/>
      <c r="AP18" s="376"/>
      <c r="AQ18" s="376"/>
      <c r="AR18" s="376"/>
      <c r="AS18" s="376"/>
      <c r="AT18" s="377"/>
      <c r="AU18" s="477"/>
      <c r="AV18" s="478"/>
      <c r="AW18" s="478"/>
      <c r="AX18" s="478"/>
      <c r="AY18" s="433" t="s">
        <v>156</v>
      </c>
      <c r="AZ18" s="434"/>
      <c r="BA18" s="434"/>
      <c r="BB18" s="434"/>
      <c r="BC18" s="434"/>
      <c r="BD18" s="434"/>
      <c r="BE18" s="434"/>
      <c r="BF18" s="434"/>
      <c r="BG18" s="434"/>
      <c r="BH18" s="434"/>
      <c r="BI18" s="434"/>
      <c r="BJ18" s="434"/>
      <c r="BK18" s="434"/>
      <c r="BL18" s="434"/>
      <c r="BM18" s="435"/>
      <c r="BN18" s="419">
        <v>10003172</v>
      </c>
      <c r="BO18" s="420"/>
      <c r="BP18" s="420"/>
      <c r="BQ18" s="420"/>
      <c r="BR18" s="420"/>
      <c r="BS18" s="420"/>
      <c r="BT18" s="420"/>
      <c r="BU18" s="421"/>
      <c r="BV18" s="419">
        <v>9722278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157</v>
      </c>
      <c r="C19" s="470"/>
      <c r="D19" s="470"/>
      <c r="E19" s="471"/>
      <c r="F19" s="471"/>
      <c r="G19" s="471"/>
      <c r="H19" s="471"/>
      <c r="I19" s="471"/>
      <c r="J19" s="471"/>
      <c r="K19" s="471"/>
      <c r="L19" s="479">
        <v>88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158</v>
      </c>
      <c r="AZ19" s="434"/>
      <c r="BA19" s="434"/>
      <c r="BB19" s="434"/>
      <c r="BC19" s="434"/>
      <c r="BD19" s="434"/>
      <c r="BE19" s="434"/>
      <c r="BF19" s="434"/>
      <c r="BG19" s="434"/>
      <c r="BH19" s="434"/>
      <c r="BI19" s="434"/>
      <c r="BJ19" s="434"/>
      <c r="BK19" s="434"/>
      <c r="BL19" s="434"/>
      <c r="BM19" s="435"/>
      <c r="BN19" s="419">
        <v>14032233</v>
      </c>
      <c r="BO19" s="420"/>
      <c r="BP19" s="420"/>
      <c r="BQ19" s="420"/>
      <c r="BR19" s="420"/>
      <c r="BS19" s="420"/>
      <c r="BT19" s="420"/>
      <c r="BU19" s="421"/>
      <c r="BV19" s="419">
        <v>13403976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159</v>
      </c>
      <c r="C20" s="470"/>
      <c r="D20" s="470"/>
      <c r="E20" s="471"/>
      <c r="F20" s="471"/>
      <c r="G20" s="471"/>
      <c r="H20" s="471"/>
      <c r="I20" s="471"/>
      <c r="J20" s="471"/>
      <c r="K20" s="471"/>
      <c r="L20" s="479">
        <v>11720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161</v>
      </c>
      <c r="C22" s="396"/>
      <c r="D22" s="397"/>
      <c r="E22" s="404" t="s">
        <v>1</v>
      </c>
      <c r="F22" s="405"/>
      <c r="G22" s="405"/>
      <c r="H22" s="405"/>
      <c r="I22" s="405"/>
      <c r="J22" s="405"/>
      <c r="K22" s="406"/>
      <c r="L22" s="404" t="s">
        <v>162</v>
      </c>
      <c r="M22" s="405"/>
      <c r="N22" s="405"/>
      <c r="O22" s="405"/>
      <c r="P22" s="406"/>
      <c r="Q22" s="410" t="s">
        <v>163</v>
      </c>
      <c r="R22" s="411"/>
      <c r="S22" s="411"/>
      <c r="T22" s="411"/>
      <c r="U22" s="411"/>
      <c r="V22" s="412"/>
      <c r="W22" s="461" t="s">
        <v>164</v>
      </c>
      <c r="X22" s="396"/>
      <c r="Y22" s="397"/>
      <c r="Z22" s="404" t="s">
        <v>1</v>
      </c>
      <c r="AA22" s="405"/>
      <c r="AB22" s="405"/>
      <c r="AC22" s="405"/>
      <c r="AD22" s="405"/>
      <c r="AE22" s="405"/>
      <c r="AF22" s="405"/>
      <c r="AG22" s="406"/>
      <c r="AH22" s="422" t="s">
        <v>165</v>
      </c>
      <c r="AI22" s="405"/>
      <c r="AJ22" s="405"/>
      <c r="AK22" s="405"/>
      <c r="AL22" s="406"/>
      <c r="AM22" s="422" t="s">
        <v>166</v>
      </c>
      <c r="AN22" s="423"/>
      <c r="AO22" s="423"/>
      <c r="AP22" s="423"/>
      <c r="AQ22" s="423"/>
      <c r="AR22" s="424"/>
      <c r="AS22" s="410" t="s">
        <v>163</v>
      </c>
      <c r="AT22" s="411"/>
      <c r="AU22" s="411"/>
      <c r="AV22" s="411"/>
      <c r="AW22" s="411"/>
      <c r="AX22" s="428"/>
      <c r="AY22" s="445" t="s">
        <v>167</v>
      </c>
      <c r="AZ22" s="446"/>
      <c r="BA22" s="446"/>
      <c r="BB22" s="446"/>
      <c r="BC22" s="446"/>
      <c r="BD22" s="446"/>
      <c r="BE22" s="446"/>
      <c r="BF22" s="446"/>
      <c r="BG22" s="446"/>
      <c r="BH22" s="446"/>
      <c r="BI22" s="446"/>
      <c r="BJ22" s="446"/>
      <c r="BK22" s="446"/>
      <c r="BL22" s="446"/>
      <c r="BM22" s="447"/>
      <c r="BN22" s="448">
        <v>20019528</v>
      </c>
      <c r="BO22" s="449"/>
      <c r="BP22" s="449"/>
      <c r="BQ22" s="449"/>
      <c r="BR22" s="449"/>
      <c r="BS22" s="449"/>
      <c r="BT22" s="449"/>
      <c r="BU22" s="450"/>
      <c r="BV22" s="448">
        <v>18068698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168</v>
      </c>
      <c r="AZ23" s="434"/>
      <c r="BA23" s="434"/>
      <c r="BB23" s="434"/>
      <c r="BC23" s="434"/>
      <c r="BD23" s="434"/>
      <c r="BE23" s="434"/>
      <c r="BF23" s="434"/>
      <c r="BG23" s="434"/>
      <c r="BH23" s="434"/>
      <c r="BI23" s="434"/>
      <c r="BJ23" s="434"/>
      <c r="BK23" s="434"/>
      <c r="BL23" s="434"/>
      <c r="BM23" s="435"/>
      <c r="BN23" s="419">
        <v>16675269</v>
      </c>
      <c r="BO23" s="420"/>
      <c r="BP23" s="420"/>
      <c r="BQ23" s="420"/>
      <c r="BR23" s="420"/>
      <c r="BS23" s="420"/>
      <c r="BT23" s="420"/>
      <c r="BU23" s="421"/>
      <c r="BV23" s="419">
        <v>14660723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169</v>
      </c>
      <c r="F24" s="376"/>
      <c r="G24" s="376"/>
      <c r="H24" s="376"/>
      <c r="I24" s="376"/>
      <c r="J24" s="376"/>
      <c r="K24" s="377"/>
      <c r="L24" s="372">
        <v>1</v>
      </c>
      <c r="M24" s="373"/>
      <c r="N24" s="373"/>
      <c r="O24" s="373"/>
      <c r="P24" s="374"/>
      <c r="Q24" s="372">
        <v>8300</v>
      </c>
      <c r="R24" s="373"/>
      <c r="S24" s="373"/>
      <c r="T24" s="373"/>
      <c r="U24" s="373"/>
      <c r="V24" s="374"/>
      <c r="W24" s="462"/>
      <c r="X24" s="399"/>
      <c r="Y24" s="400"/>
      <c r="Z24" s="375" t="s">
        <v>170</v>
      </c>
      <c r="AA24" s="376"/>
      <c r="AB24" s="376"/>
      <c r="AC24" s="376"/>
      <c r="AD24" s="376"/>
      <c r="AE24" s="376"/>
      <c r="AF24" s="376"/>
      <c r="AG24" s="377"/>
      <c r="AH24" s="372">
        <v>234</v>
      </c>
      <c r="AI24" s="373"/>
      <c r="AJ24" s="373"/>
      <c r="AK24" s="373"/>
      <c r="AL24" s="374"/>
      <c r="AM24" s="372">
        <v>707616</v>
      </c>
      <c r="AN24" s="373"/>
      <c r="AO24" s="373"/>
      <c r="AP24" s="373"/>
      <c r="AQ24" s="373"/>
      <c r="AR24" s="374"/>
      <c r="AS24" s="372">
        <v>3024</v>
      </c>
      <c r="AT24" s="373"/>
      <c r="AU24" s="373"/>
      <c r="AV24" s="373"/>
      <c r="AW24" s="373"/>
      <c r="AX24" s="432"/>
      <c r="AY24" s="392" t="s">
        <v>171</v>
      </c>
      <c r="AZ24" s="393"/>
      <c r="BA24" s="393"/>
      <c r="BB24" s="393"/>
      <c r="BC24" s="393"/>
      <c r="BD24" s="393"/>
      <c r="BE24" s="393"/>
      <c r="BF24" s="393"/>
      <c r="BG24" s="393"/>
      <c r="BH24" s="393"/>
      <c r="BI24" s="393"/>
      <c r="BJ24" s="393"/>
      <c r="BK24" s="393"/>
      <c r="BL24" s="393"/>
      <c r="BM24" s="394"/>
      <c r="BN24" s="419">
        <v>11650898</v>
      </c>
      <c r="BO24" s="420"/>
      <c r="BP24" s="420"/>
      <c r="BQ24" s="420"/>
      <c r="BR24" s="420"/>
      <c r="BS24" s="420"/>
      <c r="BT24" s="420"/>
      <c r="BU24" s="421"/>
      <c r="BV24" s="419">
        <v>9097618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172</v>
      </c>
      <c r="F25" s="376"/>
      <c r="G25" s="376"/>
      <c r="H25" s="376"/>
      <c r="I25" s="376"/>
      <c r="J25" s="376"/>
      <c r="K25" s="377"/>
      <c r="L25" s="372">
        <v>1</v>
      </c>
      <c r="M25" s="373"/>
      <c r="N25" s="373"/>
      <c r="O25" s="373"/>
      <c r="P25" s="374"/>
      <c r="Q25" s="372">
        <v>6500</v>
      </c>
      <c r="R25" s="373"/>
      <c r="S25" s="373"/>
      <c r="T25" s="373"/>
      <c r="U25" s="373"/>
      <c r="V25" s="374"/>
      <c r="W25" s="462"/>
      <c r="X25" s="399"/>
      <c r="Y25" s="400"/>
      <c r="Z25" s="375" t="s">
        <v>173</v>
      </c>
      <c r="AA25" s="376"/>
      <c r="AB25" s="376"/>
      <c r="AC25" s="376"/>
      <c r="AD25" s="376"/>
      <c r="AE25" s="376"/>
      <c r="AF25" s="376"/>
      <c r="AG25" s="377"/>
      <c r="AH25" s="372" t="s">
        <v>174</v>
      </c>
      <c r="AI25" s="373"/>
      <c r="AJ25" s="373"/>
      <c r="AK25" s="373"/>
      <c r="AL25" s="374"/>
      <c r="AM25" s="372" t="s">
        <v>129</v>
      </c>
      <c r="AN25" s="373"/>
      <c r="AO25" s="373"/>
      <c r="AP25" s="373"/>
      <c r="AQ25" s="373"/>
      <c r="AR25" s="374"/>
      <c r="AS25" s="372" t="s">
        <v>129</v>
      </c>
      <c r="AT25" s="373"/>
      <c r="AU25" s="373"/>
      <c r="AV25" s="373"/>
      <c r="AW25" s="373"/>
      <c r="AX25" s="432"/>
      <c r="AY25" s="445" t="s">
        <v>175</v>
      </c>
      <c r="AZ25" s="446"/>
      <c r="BA25" s="446"/>
      <c r="BB25" s="446"/>
      <c r="BC25" s="446"/>
      <c r="BD25" s="446"/>
      <c r="BE25" s="446"/>
      <c r="BF25" s="446"/>
      <c r="BG25" s="446"/>
      <c r="BH25" s="446"/>
      <c r="BI25" s="446"/>
      <c r="BJ25" s="446"/>
      <c r="BK25" s="446"/>
      <c r="BL25" s="446"/>
      <c r="BM25" s="447"/>
      <c r="BN25" s="448">
        <v>1367448</v>
      </c>
      <c r="BO25" s="449"/>
      <c r="BP25" s="449"/>
      <c r="BQ25" s="449"/>
      <c r="BR25" s="449"/>
      <c r="BS25" s="449"/>
      <c r="BT25" s="449"/>
      <c r="BU25" s="450"/>
      <c r="BV25" s="448">
        <v>278691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176</v>
      </c>
      <c r="F26" s="376"/>
      <c r="G26" s="376"/>
      <c r="H26" s="376"/>
      <c r="I26" s="376"/>
      <c r="J26" s="376"/>
      <c r="K26" s="377"/>
      <c r="L26" s="372">
        <v>1</v>
      </c>
      <c r="M26" s="373"/>
      <c r="N26" s="373"/>
      <c r="O26" s="373"/>
      <c r="P26" s="374"/>
      <c r="Q26" s="372">
        <v>5800</v>
      </c>
      <c r="R26" s="373"/>
      <c r="S26" s="373"/>
      <c r="T26" s="373"/>
      <c r="U26" s="373"/>
      <c r="V26" s="374"/>
      <c r="W26" s="462"/>
      <c r="X26" s="399"/>
      <c r="Y26" s="400"/>
      <c r="Z26" s="375" t="s">
        <v>177</v>
      </c>
      <c r="AA26" s="430"/>
      <c r="AB26" s="430"/>
      <c r="AC26" s="430"/>
      <c r="AD26" s="430"/>
      <c r="AE26" s="430"/>
      <c r="AF26" s="430"/>
      <c r="AG26" s="431"/>
      <c r="AH26" s="372">
        <v>5</v>
      </c>
      <c r="AI26" s="373"/>
      <c r="AJ26" s="373"/>
      <c r="AK26" s="373"/>
      <c r="AL26" s="374"/>
      <c r="AM26" s="372">
        <v>11940</v>
      </c>
      <c r="AN26" s="373"/>
      <c r="AO26" s="373"/>
      <c r="AP26" s="373"/>
      <c r="AQ26" s="373"/>
      <c r="AR26" s="374"/>
      <c r="AS26" s="372">
        <v>2388</v>
      </c>
      <c r="AT26" s="373"/>
      <c r="AU26" s="373"/>
      <c r="AV26" s="373"/>
      <c r="AW26" s="373"/>
      <c r="AX26" s="432"/>
      <c r="AY26" s="459" t="s">
        <v>178</v>
      </c>
      <c r="AZ26" s="379"/>
      <c r="BA26" s="379"/>
      <c r="BB26" s="379"/>
      <c r="BC26" s="379"/>
      <c r="BD26" s="379"/>
      <c r="BE26" s="379"/>
      <c r="BF26" s="379"/>
      <c r="BG26" s="379"/>
      <c r="BH26" s="379"/>
      <c r="BI26" s="379"/>
      <c r="BJ26" s="379"/>
      <c r="BK26" s="379"/>
      <c r="BL26" s="379"/>
      <c r="BM26" s="460"/>
      <c r="BN26" s="419" t="s">
        <v>129</v>
      </c>
      <c r="BO26" s="420"/>
      <c r="BP26" s="420"/>
      <c r="BQ26" s="420"/>
      <c r="BR26" s="420"/>
      <c r="BS26" s="420"/>
      <c r="BT26" s="420"/>
      <c r="BU26" s="421"/>
      <c r="BV26" s="419" t="s">
        <v>129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179</v>
      </c>
      <c r="F27" s="376"/>
      <c r="G27" s="376"/>
      <c r="H27" s="376"/>
      <c r="I27" s="376"/>
      <c r="J27" s="376"/>
      <c r="K27" s="377"/>
      <c r="L27" s="372">
        <v>1</v>
      </c>
      <c r="M27" s="373"/>
      <c r="N27" s="373"/>
      <c r="O27" s="373"/>
      <c r="P27" s="374"/>
      <c r="Q27" s="372">
        <v>3700</v>
      </c>
      <c r="R27" s="373"/>
      <c r="S27" s="373"/>
      <c r="T27" s="373"/>
      <c r="U27" s="373"/>
      <c r="V27" s="374"/>
      <c r="W27" s="462"/>
      <c r="X27" s="399"/>
      <c r="Y27" s="400"/>
      <c r="Z27" s="375" t="s">
        <v>180</v>
      </c>
      <c r="AA27" s="376"/>
      <c r="AB27" s="376"/>
      <c r="AC27" s="376"/>
      <c r="AD27" s="376"/>
      <c r="AE27" s="376"/>
      <c r="AF27" s="376"/>
      <c r="AG27" s="377"/>
      <c r="AH27" s="372">
        <v>51</v>
      </c>
      <c r="AI27" s="373"/>
      <c r="AJ27" s="373"/>
      <c r="AK27" s="373"/>
      <c r="AL27" s="374"/>
      <c r="AM27" s="372">
        <v>127908</v>
      </c>
      <c r="AN27" s="373"/>
      <c r="AO27" s="373"/>
      <c r="AP27" s="373"/>
      <c r="AQ27" s="373"/>
      <c r="AR27" s="374"/>
      <c r="AS27" s="372">
        <v>2508</v>
      </c>
      <c r="AT27" s="373"/>
      <c r="AU27" s="373"/>
      <c r="AV27" s="373"/>
      <c r="AW27" s="373"/>
      <c r="AX27" s="432"/>
      <c r="AY27" s="456" t="s">
        <v>181</v>
      </c>
      <c r="AZ27" s="457"/>
      <c r="BA27" s="457"/>
      <c r="BB27" s="457"/>
      <c r="BC27" s="457"/>
      <c r="BD27" s="457"/>
      <c r="BE27" s="457"/>
      <c r="BF27" s="457"/>
      <c r="BG27" s="457"/>
      <c r="BH27" s="457"/>
      <c r="BI27" s="457"/>
      <c r="BJ27" s="457"/>
      <c r="BK27" s="457"/>
      <c r="BL27" s="457"/>
      <c r="BM27" s="458"/>
      <c r="BN27" s="453" t="s">
        <v>129</v>
      </c>
      <c r="BO27" s="454"/>
      <c r="BP27" s="454"/>
      <c r="BQ27" s="454"/>
      <c r="BR27" s="454"/>
      <c r="BS27" s="454"/>
      <c r="BT27" s="454"/>
      <c r="BU27" s="455"/>
      <c r="BV27" s="453" t="s">
        <v>129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182</v>
      </c>
      <c r="F28" s="376"/>
      <c r="G28" s="376"/>
      <c r="H28" s="376"/>
      <c r="I28" s="376"/>
      <c r="J28" s="376"/>
      <c r="K28" s="377"/>
      <c r="L28" s="372">
        <v>1</v>
      </c>
      <c r="M28" s="373"/>
      <c r="N28" s="373"/>
      <c r="O28" s="373"/>
      <c r="P28" s="374"/>
      <c r="Q28" s="372">
        <v>3200</v>
      </c>
      <c r="R28" s="373"/>
      <c r="S28" s="373"/>
      <c r="T28" s="373"/>
      <c r="U28" s="373"/>
      <c r="V28" s="374"/>
      <c r="W28" s="462"/>
      <c r="X28" s="399"/>
      <c r="Y28" s="400"/>
      <c r="Z28" s="375" t="s">
        <v>183</v>
      </c>
      <c r="AA28" s="376"/>
      <c r="AB28" s="376"/>
      <c r="AC28" s="376"/>
      <c r="AD28" s="376"/>
      <c r="AE28" s="376"/>
      <c r="AF28" s="376"/>
      <c r="AG28" s="377"/>
      <c r="AH28" s="372" t="s">
        <v>129</v>
      </c>
      <c r="AI28" s="373"/>
      <c r="AJ28" s="373"/>
      <c r="AK28" s="373"/>
      <c r="AL28" s="374"/>
      <c r="AM28" s="372" t="s">
        <v>174</v>
      </c>
      <c r="AN28" s="373"/>
      <c r="AO28" s="373"/>
      <c r="AP28" s="373"/>
      <c r="AQ28" s="373"/>
      <c r="AR28" s="374"/>
      <c r="AS28" s="372" t="s">
        <v>174</v>
      </c>
      <c r="AT28" s="373"/>
      <c r="AU28" s="373"/>
      <c r="AV28" s="373"/>
      <c r="AW28" s="373"/>
      <c r="AX28" s="432"/>
      <c r="AY28" s="436" t="s">
        <v>184</v>
      </c>
      <c r="AZ28" s="437"/>
      <c r="BA28" s="437"/>
      <c r="BB28" s="438"/>
      <c r="BC28" s="445" t="s">
        <v>48</v>
      </c>
      <c r="BD28" s="446"/>
      <c r="BE28" s="446"/>
      <c r="BF28" s="446"/>
      <c r="BG28" s="446"/>
      <c r="BH28" s="446"/>
      <c r="BI28" s="446"/>
      <c r="BJ28" s="446"/>
      <c r="BK28" s="446"/>
      <c r="BL28" s="446"/>
      <c r="BM28" s="447"/>
      <c r="BN28" s="448">
        <v>4051830</v>
      </c>
      <c r="BO28" s="449"/>
      <c r="BP28" s="449"/>
      <c r="BQ28" s="449"/>
      <c r="BR28" s="449"/>
      <c r="BS28" s="449"/>
      <c r="BT28" s="449"/>
      <c r="BU28" s="450"/>
      <c r="BV28" s="448">
        <v>4137830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185</v>
      </c>
      <c r="F29" s="376"/>
      <c r="G29" s="376"/>
      <c r="H29" s="376"/>
      <c r="I29" s="376"/>
      <c r="J29" s="376"/>
      <c r="K29" s="377"/>
      <c r="L29" s="372">
        <v>14</v>
      </c>
      <c r="M29" s="373"/>
      <c r="N29" s="373"/>
      <c r="O29" s="373"/>
      <c r="P29" s="374"/>
      <c r="Q29" s="372">
        <v>3000</v>
      </c>
      <c r="R29" s="373"/>
      <c r="S29" s="373"/>
      <c r="T29" s="373"/>
      <c r="U29" s="373"/>
      <c r="V29" s="374"/>
      <c r="W29" s="463"/>
      <c r="X29" s="464"/>
      <c r="Y29" s="465"/>
      <c r="Z29" s="375" t="s">
        <v>186</v>
      </c>
      <c r="AA29" s="376"/>
      <c r="AB29" s="376"/>
      <c r="AC29" s="376"/>
      <c r="AD29" s="376"/>
      <c r="AE29" s="376"/>
      <c r="AF29" s="376"/>
      <c r="AG29" s="377"/>
      <c r="AH29" s="372">
        <v>285</v>
      </c>
      <c r="AI29" s="373"/>
      <c r="AJ29" s="373"/>
      <c r="AK29" s="373"/>
      <c r="AL29" s="374"/>
      <c r="AM29" s="372">
        <v>835524</v>
      </c>
      <c r="AN29" s="373"/>
      <c r="AO29" s="373"/>
      <c r="AP29" s="373"/>
      <c r="AQ29" s="373"/>
      <c r="AR29" s="374"/>
      <c r="AS29" s="372">
        <v>2932</v>
      </c>
      <c r="AT29" s="373"/>
      <c r="AU29" s="373"/>
      <c r="AV29" s="373"/>
      <c r="AW29" s="373"/>
      <c r="AX29" s="432"/>
      <c r="AY29" s="439"/>
      <c r="AZ29" s="440"/>
      <c r="BA29" s="440"/>
      <c r="BB29" s="441"/>
      <c r="BC29" s="433" t="s">
        <v>187</v>
      </c>
      <c r="BD29" s="434"/>
      <c r="BE29" s="434"/>
      <c r="BF29" s="434"/>
      <c r="BG29" s="434"/>
      <c r="BH29" s="434"/>
      <c r="BI29" s="434"/>
      <c r="BJ29" s="434"/>
      <c r="BK29" s="434"/>
      <c r="BL29" s="434"/>
      <c r="BM29" s="435"/>
      <c r="BN29" s="419">
        <v>767696</v>
      </c>
      <c r="BO29" s="420"/>
      <c r="BP29" s="420"/>
      <c r="BQ29" s="420"/>
      <c r="BR29" s="420"/>
      <c r="BS29" s="420"/>
      <c r="BT29" s="420"/>
      <c r="BU29" s="421"/>
      <c r="BV29" s="419">
        <v>717696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188</v>
      </c>
      <c r="X30" s="387"/>
      <c r="Y30" s="387"/>
      <c r="Z30" s="387"/>
      <c r="AA30" s="387"/>
      <c r="AB30" s="387"/>
      <c r="AC30" s="387"/>
      <c r="AD30" s="387"/>
      <c r="AE30" s="387"/>
      <c r="AF30" s="387"/>
      <c r="AG30" s="388"/>
      <c r="AH30" s="389">
        <v>96.2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50</v>
      </c>
      <c r="BD30" s="393"/>
      <c r="BE30" s="393"/>
      <c r="BF30" s="393"/>
      <c r="BG30" s="393"/>
      <c r="BH30" s="393"/>
      <c r="BI30" s="393"/>
      <c r="BJ30" s="393"/>
      <c r="BK30" s="393"/>
      <c r="BL30" s="393"/>
      <c r="BM30" s="394"/>
      <c r="BN30" s="453">
        <v>1784895</v>
      </c>
      <c r="BO30" s="454"/>
      <c r="BP30" s="454"/>
      <c r="BQ30" s="454"/>
      <c r="BR30" s="454"/>
      <c r="BS30" s="454"/>
      <c r="BT30" s="454"/>
      <c r="BU30" s="455"/>
      <c r="BV30" s="453">
        <v>2249838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189</v>
      </c>
      <c r="D32" s="378"/>
      <c r="E32" s="378"/>
      <c r="F32" s="378"/>
      <c r="G32" s="378"/>
      <c r="H32" s="378"/>
      <c r="I32" s="378"/>
      <c r="J32" s="378"/>
      <c r="K32" s="378"/>
      <c r="L32" s="378"/>
      <c r="M32" s="378"/>
      <c r="N32" s="378"/>
      <c r="O32" s="378"/>
      <c r="P32" s="378"/>
      <c r="Q32" s="378"/>
      <c r="R32" s="378"/>
      <c r="S32" s="378"/>
      <c r="U32" s="379" t="s">
        <v>190</v>
      </c>
      <c r="V32" s="379"/>
      <c r="W32" s="379"/>
      <c r="X32" s="379"/>
      <c r="Y32" s="379"/>
      <c r="Z32" s="379"/>
      <c r="AA32" s="379"/>
      <c r="AB32" s="379"/>
      <c r="AC32" s="379"/>
      <c r="AD32" s="379"/>
      <c r="AE32" s="379"/>
      <c r="AF32" s="379"/>
      <c r="AG32" s="379"/>
      <c r="AH32" s="379"/>
      <c r="AI32" s="379"/>
      <c r="AJ32" s="379"/>
      <c r="AK32" s="379"/>
      <c r="AM32" s="379" t="s">
        <v>191</v>
      </c>
      <c r="AN32" s="379"/>
      <c r="AO32" s="379"/>
      <c r="AP32" s="379"/>
      <c r="AQ32" s="379"/>
      <c r="AR32" s="379"/>
      <c r="AS32" s="379"/>
      <c r="AT32" s="379"/>
      <c r="AU32" s="379"/>
      <c r="AV32" s="379"/>
      <c r="AW32" s="379"/>
      <c r="AX32" s="379"/>
      <c r="AY32" s="379"/>
      <c r="AZ32" s="379"/>
      <c r="BA32" s="379"/>
      <c r="BB32" s="379"/>
      <c r="BC32" s="379"/>
      <c r="BE32" s="379" t="s">
        <v>192</v>
      </c>
      <c r="BF32" s="379"/>
      <c r="BG32" s="379"/>
      <c r="BH32" s="379"/>
      <c r="BI32" s="379"/>
      <c r="BJ32" s="379"/>
      <c r="BK32" s="379"/>
      <c r="BL32" s="379"/>
      <c r="BM32" s="379"/>
      <c r="BN32" s="379"/>
      <c r="BO32" s="379"/>
      <c r="BP32" s="379"/>
      <c r="BQ32" s="379"/>
      <c r="BR32" s="379"/>
      <c r="BS32" s="379"/>
      <c r="BT32" s="379"/>
      <c r="BU32" s="379"/>
      <c r="BW32" s="379" t="s">
        <v>193</v>
      </c>
      <c r="BX32" s="379"/>
      <c r="BY32" s="379"/>
      <c r="BZ32" s="379"/>
      <c r="CA32" s="379"/>
      <c r="CB32" s="379"/>
      <c r="CC32" s="379"/>
      <c r="CD32" s="379"/>
      <c r="CE32" s="379"/>
      <c r="CF32" s="379"/>
      <c r="CG32" s="379"/>
      <c r="CH32" s="379"/>
      <c r="CI32" s="379"/>
      <c r="CJ32" s="379"/>
      <c r="CK32" s="379"/>
      <c r="CL32" s="379"/>
      <c r="CM32" s="379"/>
      <c r="CO32" s="379" t="s">
        <v>194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195</v>
      </c>
      <c r="D33" s="371"/>
      <c r="E33" s="370" t="s">
        <v>196</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199</v>
      </c>
      <c r="AN33" s="371"/>
      <c r="AO33" s="370" t="s">
        <v>196</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197</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西濃環境整備組合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樽見鉄道株式会社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国民健康保険特別会計（施設勘定）</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企業用地造成事業特別会計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もとす広域連合（一般会計）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もとす広域連合（老人福祉施設特別会計）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もとす広域連合（介護保険特別会計）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岐阜県市町村会館組合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岐阜地域児童発達支援センター組合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岐阜県市町村職員退職手当組合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岐阜県後期高齢者医療広域連合（一般会計）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岐阜県後期高齢者医療広域連合（特別会計）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ZGlOAjK723MlUgiIxv80u251yp6S6bvjTtTbuZ0nocwLE0mcYG0eK+rgeZVXYI85/qKgXxMiAq7Ad6yM2ms+Mw==" saltValue="C2jGCxFAV4X1Uql9tWPG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227</v>
      </c>
      <c r="C5" s="680"/>
      <c r="D5" s="680"/>
      <c r="E5" s="680"/>
      <c r="F5" s="680"/>
      <c r="G5" s="680"/>
      <c r="H5" s="680"/>
      <c r="I5" s="680"/>
      <c r="J5" s="680"/>
      <c r="K5" s="680"/>
      <c r="L5" s="680"/>
      <c r="M5" s="680"/>
      <c r="N5" s="680"/>
      <c r="O5" s="680"/>
      <c r="P5" s="680"/>
      <c r="Q5" s="681"/>
      <c r="R5" s="676">
        <v>5276760</v>
      </c>
      <c r="S5" s="677"/>
      <c r="T5" s="677"/>
      <c r="U5" s="677"/>
      <c r="V5" s="677"/>
      <c r="W5" s="677"/>
      <c r="X5" s="677"/>
      <c r="Y5" s="702"/>
      <c r="Z5" s="715">
        <v>23.3</v>
      </c>
      <c r="AA5" s="715"/>
      <c r="AB5" s="715"/>
      <c r="AC5" s="715"/>
      <c r="AD5" s="716">
        <v>5276760</v>
      </c>
      <c r="AE5" s="716"/>
      <c r="AF5" s="716"/>
      <c r="AG5" s="716"/>
      <c r="AH5" s="716"/>
      <c r="AI5" s="716"/>
      <c r="AJ5" s="716"/>
      <c r="AK5" s="716"/>
      <c r="AL5" s="703">
        <v>47.4</v>
      </c>
      <c r="AM5" s="685"/>
      <c r="AN5" s="685"/>
      <c r="AO5" s="704"/>
      <c r="AP5" s="679" t="s">
        <v>228</v>
      </c>
      <c r="AQ5" s="680"/>
      <c r="AR5" s="680"/>
      <c r="AS5" s="680"/>
      <c r="AT5" s="680"/>
      <c r="AU5" s="680"/>
      <c r="AV5" s="680"/>
      <c r="AW5" s="680"/>
      <c r="AX5" s="680"/>
      <c r="AY5" s="680"/>
      <c r="AZ5" s="680"/>
      <c r="BA5" s="680"/>
      <c r="BB5" s="680"/>
      <c r="BC5" s="680"/>
      <c r="BD5" s="680"/>
      <c r="BE5" s="680"/>
      <c r="BF5" s="681"/>
      <c r="BG5" s="621">
        <v>5248204</v>
      </c>
      <c r="BH5" s="622"/>
      <c r="BI5" s="622"/>
      <c r="BJ5" s="622"/>
      <c r="BK5" s="622"/>
      <c r="BL5" s="622"/>
      <c r="BM5" s="622"/>
      <c r="BN5" s="623"/>
      <c r="BO5" s="659">
        <v>99.5</v>
      </c>
      <c r="BP5" s="659"/>
      <c r="BQ5" s="659"/>
      <c r="BR5" s="659"/>
      <c r="BS5" s="660" t="s">
        <v>229</v>
      </c>
      <c r="BT5" s="660"/>
      <c r="BU5" s="660"/>
      <c r="BV5" s="660"/>
      <c r="BW5" s="660"/>
      <c r="BX5" s="660"/>
      <c r="BY5" s="660"/>
      <c r="BZ5" s="660"/>
      <c r="CA5" s="660"/>
      <c r="CB5" s="700"/>
      <c r="CD5" s="673" t="s">
        <v>223</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221</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2">
      <c r="B6" s="618" t="s">
        <v>233</v>
      </c>
      <c r="C6" s="619"/>
      <c r="D6" s="619"/>
      <c r="E6" s="619"/>
      <c r="F6" s="619"/>
      <c r="G6" s="619"/>
      <c r="H6" s="619"/>
      <c r="I6" s="619"/>
      <c r="J6" s="619"/>
      <c r="K6" s="619"/>
      <c r="L6" s="619"/>
      <c r="M6" s="619"/>
      <c r="N6" s="619"/>
      <c r="O6" s="619"/>
      <c r="P6" s="619"/>
      <c r="Q6" s="620"/>
      <c r="R6" s="621">
        <v>238970</v>
      </c>
      <c r="S6" s="622"/>
      <c r="T6" s="622"/>
      <c r="U6" s="622"/>
      <c r="V6" s="622"/>
      <c r="W6" s="622"/>
      <c r="X6" s="622"/>
      <c r="Y6" s="623"/>
      <c r="Z6" s="659">
        <v>1.1000000000000001</v>
      </c>
      <c r="AA6" s="659"/>
      <c r="AB6" s="659"/>
      <c r="AC6" s="659"/>
      <c r="AD6" s="660">
        <v>238970</v>
      </c>
      <c r="AE6" s="660"/>
      <c r="AF6" s="660"/>
      <c r="AG6" s="660"/>
      <c r="AH6" s="660"/>
      <c r="AI6" s="660"/>
      <c r="AJ6" s="660"/>
      <c r="AK6" s="660"/>
      <c r="AL6" s="624">
        <v>2.1</v>
      </c>
      <c r="AM6" s="625"/>
      <c r="AN6" s="625"/>
      <c r="AO6" s="661"/>
      <c r="AP6" s="618" t="s">
        <v>234</v>
      </c>
      <c r="AQ6" s="619"/>
      <c r="AR6" s="619"/>
      <c r="AS6" s="619"/>
      <c r="AT6" s="619"/>
      <c r="AU6" s="619"/>
      <c r="AV6" s="619"/>
      <c r="AW6" s="619"/>
      <c r="AX6" s="619"/>
      <c r="AY6" s="619"/>
      <c r="AZ6" s="619"/>
      <c r="BA6" s="619"/>
      <c r="BB6" s="619"/>
      <c r="BC6" s="619"/>
      <c r="BD6" s="619"/>
      <c r="BE6" s="619"/>
      <c r="BF6" s="620"/>
      <c r="BG6" s="621">
        <v>5248204</v>
      </c>
      <c r="BH6" s="622"/>
      <c r="BI6" s="622"/>
      <c r="BJ6" s="622"/>
      <c r="BK6" s="622"/>
      <c r="BL6" s="622"/>
      <c r="BM6" s="622"/>
      <c r="BN6" s="623"/>
      <c r="BO6" s="659">
        <v>99.5</v>
      </c>
      <c r="BP6" s="659"/>
      <c r="BQ6" s="659"/>
      <c r="BR6" s="659"/>
      <c r="BS6" s="660" t="s">
        <v>129</v>
      </c>
      <c r="BT6" s="660"/>
      <c r="BU6" s="660"/>
      <c r="BV6" s="660"/>
      <c r="BW6" s="660"/>
      <c r="BX6" s="660"/>
      <c r="BY6" s="660"/>
      <c r="BZ6" s="660"/>
      <c r="CA6" s="660"/>
      <c r="CB6" s="700"/>
      <c r="CD6" s="679" t="s">
        <v>235</v>
      </c>
      <c r="CE6" s="680"/>
      <c r="CF6" s="680"/>
      <c r="CG6" s="680"/>
      <c r="CH6" s="680"/>
      <c r="CI6" s="680"/>
      <c r="CJ6" s="680"/>
      <c r="CK6" s="680"/>
      <c r="CL6" s="680"/>
      <c r="CM6" s="680"/>
      <c r="CN6" s="680"/>
      <c r="CO6" s="680"/>
      <c r="CP6" s="680"/>
      <c r="CQ6" s="681"/>
      <c r="CR6" s="621">
        <v>141236</v>
      </c>
      <c r="CS6" s="622"/>
      <c r="CT6" s="622"/>
      <c r="CU6" s="622"/>
      <c r="CV6" s="622"/>
      <c r="CW6" s="622"/>
      <c r="CX6" s="622"/>
      <c r="CY6" s="623"/>
      <c r="CZ6" s="703">
        <v>0.7</v>
      </c>
      <c r="DA6" s="685"/>
      <c r="DB6" s="685"/>
      <c r="DC6" s="705"/>
      <c r="DD6" s="627" t="s">
        <v>229</v>
      </c>
      <c r="DE6" s="622"/>
      <c r="DF6" s="622"/>
      <c r="DG6" s="622"/>
      <c r="DH6" s="622"/>
      <c r="DI6" s="622"/>
      <c r="DJ6" s="622"/>
      <c r="DK6" s="622"/>
      <c r="DL6" s="622"/>
      <c r="DM6" s="622"/>
      <c r="DN6" s="622"/>
      <c r="DO6" s="622"/>
      <c r="DP6" s="623"/>
      <c r="DQ6" s="627">
        <v>141236</v>
      </c>
      <c r="DR6" s="622"/>
      <c r="DS6" s="622"/>
      <c r="DT6" s="622"/>
      <c r="DU6" s="622"/>
      <c r="DV6" s="622"/>
      <c r="DW6" s="622"/>
      <c r="DX6" s="622"/>
      <c r="DY6" s="622"/>
      <c r="DZ6" s="622"/>
      <c r="EA6" s="622"/>
      <c r="EB6" s="622"/>
      <c r="EC6" s="658"/>
    </row>
    <row r="7" spans="2:143" ht="11.25" customHeight="1" x14ac:dyDescent="0.2">
      <c r="B7" s="618" t="s">
        <v>236</v>
      </c>
      <c r="C7" s="619"/>
      <c r="D7" s="619"/>
      <c r="E7" s="619"/>
      <c r="F7" s="619"/>
      <c r="G7" s="619"/>
      <c r="H7" s="619"/>
      <c r="I7" s="619"/>
      <c r="J7" s="619"/>
      <c r="K7" s="619"/>
      <c r="L7" s="619"/>
      <c r="M7" s="619"/>
      <c r="N7" s="619"/>
      <c r="O7" s="619"/>
      <c r="P7" s="619"/>
      <c r="Q7" s="620"/>
      <c r="R7" s="621">
        <v>1615</v>
      </c>
      <c r="S7" s="622"/>
      <c r="T7" s="622"/>
      <c r="U7" s="622"/>
      <c r="V7" s="622"/>
      <c r="W7" s="622"/>
      <c r="X7" s="622"/>
      <c r="Y7" s="623"/>
      <c r="Z7" s="659">
        <v>0</v>
      </c>
      <c r="AA7" s="659"/>
      <c r="AB7" s="659"/>
      <c r="AC7" s="659"/>
      <c r="AD7" s="660">
        <v>1615</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1861228</v>
      </c>
      <c r="BH7" s="622"/>
      <c r="BI7" s="622"/>
      <c r="BJ7" s="622"/>
      <c r="BK7" s="622"/>
      <c r="BL7" s="622"/>
      <c r="BM7" s="622"/>
      <c r="BN7" s="623"/>
      <c r="BO7" s="659">
        <v>35.299999999999997</v>
      </c>
      <c r="BP7" s="659"/>
      <c r="BQ7" s="659"/>
      <c r="BR7" s="659"/>
      <c r="BS7" s="660" t="s">
        <v>129</v>
      </c>
      <c r="BT7" s="660"/>
      <c r="BU7" s="660"/>
      <c r="BV7" s="660"/>
      <c r="BW7" s="660"/>
      <c r="BX7" s="660"/>
      <c r="BY7" s="660"/>
      <c r="BZ7" s="660"/>
      <c r="CA7" s="660"/>
      <c r="CB7" s="700"/>
      <c r="CD7" s="618" t="s">
        <v>238</v>
      </c>
      <c r="CE7" s="619"/>
      <c r="CF7" s="619"/>
      <c r="CG7" s="619"/>
      <c r="CH7" s="619"/>
      <c r="CI7" s="619"/>
      <c r="CJ7" s="619"/>
      <c r="CK7" s="619"/>
      <c r="CL7" s="619"/>
      <c r="CM7" s="619"/>
      <c r="CN7" s="619"/>
      <c r="CO7" s="619"/>
      <c r="CP7" s="619"/>
      <c r="CQ7" s="620"/>
      <c r="CR7" s="621">
        <v>4919268</v>
      </c>
      <c r="CS7" s="622"/>
      <c r="CT7" s="622"/>
      <c r="CU7" s="622"/>
      <c r="CV7" s="622"/>
      <c r="CW7" s="622"/>
      <c r="CX7" s="622"/>
      <c r="CY7" s="623"/>
      <c r="CZ7" s="659">
        <v>23</v>
      </c>
      <c r="DA7" s="659"/>
      <c r="DB7" s="659"/>
      <c r="DC7" s="659"/>
      <c r="DD7" s="627">
        <v>2367870</v>
      </c>
      <c r="DE7" s="622"/>
      <c r="DF7" s="622"/>
      <c r="DG7" s="622"/>
      <c r="DH7" s="622"/>
      <c r="DI7" s="622"/>
      <c r="DJ7" s="622"/>
      <c r="DK7" s="622"/>
      <c r="DL7" s="622"/>
      <c r="DM7" s="622"/>
      <c r="DN7" s="622"/>
      <c r="DO7" s="622"/>
      <c r="DP7" s="623"/>
      <c r="DQ7" s="627">
        <v>2000186</v>
      </c>
      <c r="DR7" s="622"/>
      <c r="DS7" s="622"/>
      <c r="DT7" s="622"/>
      <c r="DU7" s="622"/>
      <c r="DV7" s="622"/>
      <c r="DW7" s="622"/>
      <c r="DX7" s="622"/>
      <c r="DY7" s="622"/>
      <c r="DZ7" s="622"/>
      <c r="EA7" s="622"/>
      <c r="EB7" s="622"/>
      <c r="EC7" s="658"/>
    </row>
    <row r="8" spans="2:143" ht="11.25" customHeight="1" x14ac:dyDescent="0.2">
      <c r="B8" s="618" t="s">
        <v>239</v>
      </c>
      <c r="C8" s="619"/>
      <c r="D8" s="619"/>
      <c r="E8" s="619"/>
      <c r="F8" s="619"/>
      <c r="G8" s="619"/>
      <c r="H8" s="619"/>
      <c r="I8" s="619"/>
      <c r="J8" s="619"/>
      <c r="K8" s="619"/>
      <c r="L8" s="619"/>
      <c r="M8" s="619"/>
      <c r="N8" s="619"/>
      <c r="O8" s="619"/>
      <c r="P8" s="619"/>
      <c r="Q8" s="620"/>
      <c r="R8" s="621">
        <v>23854</v>
      </c>
      <c r="S8" s="622"/>
      <c r="T8" s="622"/>
      <c r="U8" s="622"/>
      <c r="V8" s="622"/>
      <c r="W8" s="622"/>
      <c r="X8" s="622"/>
      <c r="Y8" s="623"/>
      <c r="Z8" s="659">
        <v>0.1</v>
      </c>
      <c r="AA8" s="659"/>
      <c r="AB8" s="659"/>
      <c r="AC8" s="659"/>
      <c r="AD8" s="660">
        <v>23854</v>
      </c>
      <c r="AE8" s="660"/>
      <c r="AF8" s="660"/>
      <c r="AG8" s="660"/>
      <c r="AH8" s="660"/>
      <c r="AI8" s="660"/>
      <c r="AJ8" s="660"/>
      <c r="AK8" s="660"/>
      <c r="AL8" s="624">
        <v>0.2</v>
      </c>
      <c r="AM8" s="625"/>
      <c r="AN8" s="625"/>
      <c r="AO8" s="661"/>
      <c r="AP8" s="618" t="s">
        <v>240</v>
      </c>
      <c r="AQ8" s="619"/>
      <c r="AR8" s="619"/>
      <c r="AS8" s="619"/>
      <c r="AT8" s="619"/>
      <c r="AU8" s="619"/>
      <c r="AV8" s="619"/>
      <c r="AW8" s="619"/>
      <c r="AX8" s="619"/>
      <c r="AY8" s="619"/>
      <c r="AZ8" s="619"/>
      <c r="BA8" s="619"/>
      <c r="BB8" s="619"/>
      <c r="BC8" s="619"/>
      <c r="BD8" s="619"/>
      <c r="BE8" s="619"/>
      <c r="BF8" s="620"/>
      <c r="BG8" s="621">
        <v>58703</v>
      </c>
      <c r="BH8" s="622"/>
      <c r="BI8" s="622"/>
      <c r="BJ8" s="622"/>
      <c r="BK8" s="622"/>
      <c r="BL8" s="622"/>
      <c r="BM8" s="622"/>
      <c r="BN8" s="623"/>
      <c r="BO8" s="659">
        <v>1.1000000000000001</v>
      </c>
      <c r="BP8" s="659"/>
      <c r="BQ8" s="659"/>
      <c r="BR8" s="659"/>
      <c r="BS8" s="660" t="s">
        <v>129</v>
      </c>
      <c r="BT8" s="660"/>
      <c r="BU8" s="660"/>
      <c r="BV8" s="660"/>
      <c r="BW8" s="660"/>
      <c r="BX8" s="660"/>
      <c r="BY8" s="660"/>
      <c r="BZ8" s="660"/>
      <c r="CA8" s="660"/>
      <c r="CB8" s="700"/>
      <c r="CD8" s="618" t="s">
        <v>241</v>
      </c>
      <c r="CE8" s="619"/>
      <c r="CF8" s="619"/>
      <c r="CG8" s="619"/>
      <c r="CH8" s="619"/>
      <c r="CI8" s="619"/>
      <c r="CJ8" s="619"/>
      <c r="CK8" s="619"/>
      <c r="CL8" s="619"/>
      <c r="CM8" s="619"/>
      <c r="CN8" s="619"/>
      <c r="CO8" s="619"/>
      <c r="CP8" s="619"/>
      <c r="CQ8" s="620"/>
      <c r="CR8" s="621">
        <v>4598870</v>
      </c>
      <c r="CS8" s="622"/>
      <c r="CT8" s="622"/>
      <c r="CU8" s="622"/>
      <c r="CV8" s="622"/>
      <c r="CW8" s="622"/>
      <c r="CX8" s="622"/>
      <c r="CY8" s="623"/>
      <c r="CZ8" s="659">
        <v>21.5</v>
      </c>
      <c r="DA8" s="659"/>
      <c r="DB8" s="659"/>
      <c r="DC8" s="659"/>
      <c r="DD8" s="627">
        <v>9097</v>
      </c>
      <c r="DE8" s="622"/>
      <c r="DF8" s="622"/>
      <c r="DG8" s="622"/>
      <c r="DH8" s="622"/>
      <c r="DI8" s="622"/>
      <c r="DJ8" s="622"/>
      <c r="DK8" s="622"/>
      <c r="DL8" s="622"/>
      <c r="DM8" s="622"/>
      <c r="DN8" s="622"/>
      <c r="DO8" s="622"/>
      <c r="DP8" s="623"/>
      <c r="DQ8" s="627">
        <v>2607777</v>
      </c>
      <c r="DR8" s="622"/>
      <c r="DS8" s="622"/>
      <c r="DT8" s="622"/>
      <c r="DU8" s="622"/>
      <c r="DV8" s="622"/>
      <c r="DW8" s="622"/>
      <c r="DX8" s="622"/>
      <c r="DY8" s="622"/>
      <c r="DZ8" s="622"/>
      <c r="EA8" s="622"/>
      <c r="EB8" s="622"/>
      <c r="EC8" s="658"/>
    </row>
    <row r="9" spans="2:143" ht="11.25" customHeight="1" x14ac:dyDescent="0.2">
      <c r="B9" s="618" t="s">
        <v>242</v>
      </c>
      <c r="C9" s="619"/>
      <c r="D9" s="619"/>
      <c r="E9" s="619"/>
      <c r="F9" s="619"/>
      <c r="G9" s="619"/>
      <c r="H9" s="619"/>
      <c r="I9" s="619"/>
      <c r="J9" s="619"/>
      <c r="K9" s="619"/>
      <c r="L9" s="619"/>
      <c r="M9" s="619"/>
      <c r="N9" s="619"/>
      <c r="O9" s="619"/>
      <c r="P9" s="619"/>
      <c r="Q9" s="620"/>
      <c r="R9" s="621">
        <v>17662</v>
      </c>
      <c r="S9" s="622"/>
      <c r="T9" s="622"/>
      <c r="U9" s="622"/>
      <c r="V9" s="622"/>
      <c r="W9" s="622"/>
      <c r="X9" s="622"/>
      <c r="Y9" s="623"/>
      <c r="Z9" s="659">
        <v>0.1</v>
      </c>
      <c r="AA9" s="659"/>
      <c r="AB9" s="659"/>
      <c r="AC9" s="659"/>
      <c r="AD9" s="660">
        <v>17662</v>
      </c>
      <c r="AE9" s="660"/>
      <c r="AF9" s="660"/>
      <c r="AG9" s="660"/>
      <c r="AH9" s="660"/>
      <c r="AI9" s="660"/>
      <c r="AJ9" s="660"/>
      <c r="AK9" s="660"/>
      <c r="AL9" s="624">
        <v>0.2</v>
      </c>
      <c r="AM9" s="625"/>
      <c r="AN9" s="625"/>
      <c r="AO9" s="661"/>
      <c r="AP9" s="618" t="s">
        <v>243</v>
      </c>
      <c r="AQ9" s="619"/>
      <c r="AR9" s="619"/>
      <c r="AS9" s="619"/>
      <c r="AT9" s="619"/>
      <c r="AU9" s="619"/>
      <c r="AV9" s="619"/>
      <c r="AW9" s="619"/>
      <c r="AX9" s="619"/>
      <c r="AY9" s="619"/>
      <c r="AZ9" s="619"/>
      <c r="BA9" s="619"/>
      <c r="BB9" s="619"/>
      <c r="BC9" s="619"/>
      <c r="BD9" s="619"/>
      <c r="BE9" s="619"/>
      <c r="BF9" s="620"/>
      <c r="BG9" s="621">
        <v>1542070</v>
      </c>
      <c r="BH9" s="622"/>
      <c r="BI9" s="622"/>
      <c r="BJ9" s="622"/>
      <c r="BK9" s="622"/>
      <c r="BL9" s="622"/>
      <c r="BM9" s="622"/>
      <c r="BN9" s="623"/>
      <c r="BO9" s="659">
        <v>29.2</v>
      </c>
      <c r="BP9" s="659"/>
      <c r="BQ9" s="659"/>
      <c r="BR9" s="659"/>
      <c r="BS9" s="660" t="s">
        <v>229</v>
      </c>
      <c r="BT9" s="660"/>
      <c r="BU9" s="660"/>
      <c r="BV9" s="660"/>
      <c r="BW9" s="660"/>
      <c r="BX9" s="660"/>
      <c r="BY9" s="660"/>
      <c r="BZ9" s="660"/>
      <c r="CA9" s="660"/>
      <c r="CB9" s="700"/>
      <c r="CD9" s="618" t="s">
        <v>244</v>
      </c>
      <c r="CE9" s="619"/>
      <c r="CF9" s="619"/>
      <c r="CG9" s="619"/>
      <c r="CH9" s="619"/>
      <c r="CI9" s="619"/>
      <c r="CJ9" s="619"/>
      <c r="CK9" s="619"/>
      <c r="CL9" s="619"/>
      <c r="CM9" s="619"/>
      <c r="CN9" s="619"/>
      <c r="CO9" s="619"/>
      <c r="CP9" s="619"/>
      <c r="CQ9" s="620"/>
      <c r="CR9" s="621">
        <v>1798513</v>
      </c>
      <c r="CS9" s="622"/>
      <c r="CT9" s="622"/>
      <c r="CU9" s="622"/>
      <c r="CV9" s="622"/>
      <c r="CW9" s="622"/>
      <c r="CX9" s="622"/>
      <c r="CY9" s="623"/>
      <c r="CZ9" s="659">
        <v>8.4</v>
      </c>
      <c r="DA9" s="659"/>
      <c r="DB9" s="659"/>
      <c r="DC9" s="659"/>
      <c r="DD9" s="627">
        <v>80694</v>
      </c>
      <c r="DE9" s="622"/>
      <c r="DF9" s="622"/>
      <c r="DG9" s="622"/>
      <c r="DH9" s="622"/>
      <c r="DI9" s="622"/>
      <c r="DJ9" s="622"/>
      <c r="DK9" s="622"/>
      <c r="DL9" s="622"/>
      <c r="DM9" s="622"/>
      <c r="DN9" s="622"/>
      <c r="DO9" s="622"/>
      <c r="DP9" s="623"/>
      <c r="DQ9" s="627">
        <v>1220938</v>
      </c>
      <c r="DR9" s="622"/>
      <c r="DS9" s="622"/>
      <c r="DT9" s="622"/>
      <c r="DU9" s="622"/>
      <c r="DV9" s="622"/>
      <c r="DW9" s="622"/>
      <c r="DX9" s="622"/>
      <c r="DY9" s="622"/>
      <c r="DZ9" s="622"/>
      <c r="EA9" s="622"/>
      <c r="EB9" s="622"/>
      <c r="EC9" s="658"/>
    </row>
    <row r="10" spans="2:143" ht="11.25" customHeight="1" x14ac:dyDescent="0.2">
      <c r="B10" s="618" t="s">
        <v>245</v>
      </c>
      <c r="C10" s="619"/>
      <c r="D10" s="619"/>
      <c r="E10" s="619"/>
      <c r="F10" s="619"/>
      <c r="G10" s="619"/>
      <c r="H10" s="619"/>
      <c r="I10" s="619"/>
      <c r="J10" s="619"/>
      <c r="K10" s="619"/>
      <c r="L10" s="619"/>
      <c r="M10" s="619"/>
      <c r="N10" s="619"/>
      <c r="O10" s="619"/>
      <c r="P10" s="619"/>
      <c r="Q10" s="620"/>
      <c r="R10" s="621" t="s">
        <v>229</v>
      </c>
      <c r="S10" s="622"/>
      <c r="T10" s="622"/>
      <c r="U10" s="622"/>
      <c r="V10" s="622"/>
      <c r="W10" s="622"/>
      <c r="X10" s="622"/>
      <c r="Y10" s="623"/>
      <c r="Z10" s="659" t="s">
        <v>229</v>
      </c>
      <c r="AA10" s="659"/>
      <c r="AB10" s="659"/>
      <c r="AC10" s="659"/>
      <c r="AD10" s="660" t="s">
        <v>129</v>
      </c>
      <c r="AE10" s="660"/>
      <c r="AF10" s="660"/>
      <c r="AG10" s="660"/>
      <c r="AH10" s="660"/>
      <c r="AI10" s="660"/>
      <c r="AJ10" s="660"/>
      <c r="AK10" s="660"/>
      <c r="AL10" s="624" t="s">
        <v>129</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122393</v>
      </c>
      <c r="BH10" s="622"/>
      <c r="BI10" s="622"/>
      <c r="BJ10" s="622"/>
      <c r="BK10" s="622"/>
      <c r="BL10" s="622"/>
      <c r="BM10" s="622"/>
      <c r="BN10" s="623"/>
      <c r="BO10" s="659">
        <v>2.2999999999999998</v>
      </c>
      <c r="BP10" s="659"/>
      <c r="BQ10" s="659"/>
      <c r="BR10" s="659"/>
      <c r="BS10" s="660" t="s">
        <v>174</v>
      </c>
      <c r="BT10" s="660"/>
      <c r="BU10" s="660"/>
      <c r="BV10" s="660"/>
      <c r="BW10" s="660"/>
      <c r="BX10" s="660"/>
      <c r="BY10" s="660"/>
      <c r="BZ10" s="660"/>
      <c r="CA10" s="660"/>
      <c r="CB10" s="700"/>
      <c r="CD10" s="618" t="s">
        <v>247</v>
      </c>
      <c r="CE10" s="619"/>
      <c r="CF10" s="619"/>
      <c r="CG10" s="619"/>
      <c r="CH10" s="619"/>
      <c r="CI10" s="619"/>
      <c r="CJ10" s="619"/>
      <c r="CK10" s="619"/>
      <c r="CL10" s="619"/>
      <c r="CM10" s="619"/>
      <c r="CN10" s="619"/>
      <c r="CO10" s="619"/>
      <c r="CP10" s="619"/>
      <c r="CQ10" s="620"/>
      <c r="CR10" s="621">
        <v>3050</v>
      </c>
      <c r="CS10" s="622"/>
      <c r="CT10" s="622"/>
      <c r="CU10" s="622"/>
      <c r="CV10" s="622"/>
      <c r="CW10" s="622"/>
      <c r="CX10" s="622"/>
      <c r="CY10" s="623"/>
      <c r="CZ10" s="659">
        <v>0</v>
      </c>
      <c r="DA10" s="659"/>
      <c r="DB10" s="659"/>
      <c r="DC10" s="659"/>
      <c r="DD10" s="627" t="s">
        <v>129</v>
      </c>
      <c r="DE10" s="622"/>
      <c r="DF10" s="622"/>
      <c r="DG10" s="622"/>
      <c r="DH10" s="622"/>
      <c r="DI10" s="622"/>
      <c r="DJ10" s="622"/>
      <c r="DK10" s="622"/>
      <c r="DL10" s="622"/>
      <c r="DM10" s="622"/>
      <c r="DN10" s="622"/>
      <c r="DO10" s="622"/>
      <c r="DP10" s="623"/>
      <c r="DQ10" s="627">
        <v>50</v>
      </c>
      <c r="DR10" s="622"/>
      <c r="DS10" s="622"/>
      <c r="DT10" s="622"/>
      <c r="DU10" s="622"/>
      <c r="DV10" s="622"/>
      <c r="DW10" s="622"/>
      <c r="DX10" s="622"/>
      <c r="DY10" s="622"/>
      <c r="DZ10" s="622"/>
      <c r="EA10" s="622"/>
      <c r="EB10" s="622"/>
      <c r="EC10" s="658"/>
    </row>
    <row r="11" spans="2:143" ht="11.25" customHeight="1" x14ac:dyDescent="0.2">
      <c r="B11" s="618" t="s">
        <v>248</v>
      </c>
      <c r="C11" s="619"/>
      <c r="D11" s="619"/>
      <c r="E11" s="619"/>
      <c r="F11" s="619"/>
      <c r="G11" s="619"/>
      <c r="H11" s="619"/>
      <c r="I11" s="619"/>
      <c r="J11" s="619"/>
      <c r="K11" s="619"/>
      <c r="L11" s="619"/>
      <c r="M11" s="619"/>
      <c r="N11" s="619"/>
      <c r="O11" s="619"/>
      <c r="P11" s="619"/>
      <c r="Q11" s="620"/>
      <c r="R11" s="621">
        <v>824367</v>
      </c>
      <c r="S11" s="622"/>
      <c r="T11" s="622"/>
      <c r="U11" s="622"/>
      <c r="V11" s="622"/>
      <c r="W11" s="622"/>
      <c r="X11" s="622"/>
      <c r="Y11" s="623"/>
      <c r="Z11" s="624">
        <v>3.6</v>
      </c>
      <c r="AA11" s="625"/>
      <c r="AB11" s="625"/>
      <c r="AC11" s="626"/>
      <c r="AD11" s="627">
        <v>824367</v>
      </c>
      <c r="AE11" s="622"/>
      <c r="AF11" s="622"/>
      <c r="AG11" s="622"/>
      <c r="AH11" s="622"/>
      <c r="AI11" s="622"/>
      <c r="AJ11" s="622"/>
      <c r="AK11" s="623"/>
      <c r="AL11" s="624">
        <v>7.4</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138062</v>
      </c>
      <c r="BH11" s="622"/>
      <c r="BI11" s="622"/>
      <c r="BJ11" s="622"/>
      <c r="BK11" s="622"/>
      <c r="BL11" s="622"/>
      <c r="BM11" s="622"/>
      <c r="BN11" s="623"/>
      <c r="BO11" s="659">
        <v>2.6</v>
      </c>
      <c r="BP11" s="659"/>
      <c r="BQ11" s="659"/>
      <c r="BR11" s="659"/>
      <c r="BS11" s="660" t="s">
        <v>229</v>
      </c>
      <c r="BT11" s="660"/>
      <c r="BU11" s="660"/>
      <c r="BV11" s="660"/>
      <c r="BW11" s="660"/>
      <c r="BX11" s="660"/>
      <c r="BY11" s="660"/>
      <c r="BZ11" s="660"/>
      <c r="CA11" s="660"/>
      <c r="CB11" s="700"/>
      <c r="CD11" s="618" t="s">
        <v>250</v>
      </c>
      <c r="CE11" s="619"/>
      <c r="CF11" s="619"/>
      <c r="CG11" s="619"/>
      <c r="CH11" s="619"/>
      <c r="CI11" s="619"/>
      <c r="CJ11" s="619"/>
      <c r="CK11" s="619"/>
      <c r="CL11" s="619"/>
      <c r="CM11" s="619"/>
      <c r="CN11" s="619"/>
      <c r="CO11" s="619"/>
      <c r="CP11" s="619"/>
      <c r="CQ11" s="620"/>
      <c r="CR11" s="621">
        <v>938693</v>
      </c>
      <c r="CS11" s="622"/>
      <c r="CT11" s="622"/>
      <c r="CU11" s="622"/>
      <c r="CV11" s="622"/>
      <c r="CW11" s="622"/>
      <c r="CX11" s="622"/>
      <c r="CY11" s="623"/>
      <c r="CZ11" s="659">
        <v>4.4000000000000004</v>
      </c>
      <c r="DA11" s="659"/>
      <c r="DB11" s="659"/>
      <c r="DC11" s="659"/>
      <c r="DD11" s="627">
        <v>108972</v>
      </c>
      <c r="DE11" s="622"/>
      <c r="DF11" s="622"/>
      <c r="DG11" s="622"/>
      <c r="DH11" s="622"/>
      <c r="DI11" s="622"/>
      <c r="DJ11" s="622"/>
      <c r="DK11" s="622"/>
      <c r="DL11" s="622"/>
      <c r="DM11" s="622"/>
      <c r="DN11" s="622"/>
      <c r="DO11" s="622"/>
      <c r="DP11" s="623"/>
      <c r="DQ11" s="627">
        <v>730655</v>
      </c>
      <c r="DR11" s="622"/>
      <c r="DS11" s="622"/>
      <c r="DT11" s="622"/>
      <c r="DU11" s="622"/>
      <c r="DV11" s="622"/>
      <c r="DW11" s="622"/>
      <c r="DX11" s="622"/>
      <c r="DY11" s="622"/>
      <c r="DZ11" s="622"/>
      <c r="EA11" s="622"/>
      <c r="EB11" s="622"/>
      <c r="EC11" s="658"/>
    </row>
    <row r="12" spans="2:143" ht="11.25" customHeight="1" x14ac:dyDescent="0.2">
      <c r="B12" s="618" t="s">
        <v>251</v>
      </c>
      <c r="C12" s="619"/>
      <c r="D12" s="619"/>
      <c r="E12" s="619"/>
      <c r="F12" s="619"/>
      <c r="G12" s="619"/>
      <c r="H12" s="619"/>
      <c r="I12" s="619"/>
      <c r="J12" s="619"/>
      <c r="K12" s="619"/>
      <c r="L12" s="619"/>
      <c r="M12" s="619"/>
      <c r="N12" s="619"/>
      <c r="O12" s="619"/>
      <c r="P12" s="619"/>
      <c r="Q12" s="620"/>
      <c r="R12" s="621">
        <v>15845</v>
      </c>
      <c r="S12" s="622"/>
      <c r="T12" s="622"/>
      <c r="U12" s="622"/>
      <c r="V12" s="622"/>
      <c r="W12" s="622"/>
      <c r="X12" s="622"/>
      <c r="Y12" s="623"/>
      <c r="Z12" s="659">
        <v>0.1</v>
      </c>
      <c r="AA12" s="659"/>
      <c r="AB12" s="659"/>
      <c r="AC12" s="659"/>
      <c r="AD12" s="660">
        <v>15845</v>
      </c>
      <c r="AE12" s="660"/>
      <c r="AF12" s="660"/>
      <c r="AG12" s="660"/>
      <c r="AH12" s="660"/>
      <c r="AI12" s="660"/>
      <c r="AJ12" s="660"/>
      <c r="AK12" s="660"/>
      <c r="AL12" s="624">
        <v>0.1</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3010241</v>
      </c>
      <c r="BH12" s="622"/>
      <c r="BI12" s="622"/>
      <c r="BJ12" s="622"/>
      <c r="BK12" s="622"/>
      <c r="BL12" s="622"/>
      <c r="BM12" s="622"/>
      <c r="BN12" s="623"/>
      <c r="BO12" s="659">
        <v>57</v>
      </c>
      <c r="BP12" s="659"/>
      <c r="BQ12" s="659"/>
      <c r="BR12" s="659"/>
      <c r="BS12" s="660" t="s">
        <v>229</v>
      </c>
      <c r="BT12" s="660"/>
      <c r="BU12" s="660"/>
      <c r="BV12" s="660"/>
      <c r="BW12" s="660"/>
      <c r="BX12" s="660"/>
      <c r="BY12" s="660"/>
      <c r="BZ12" s="660"/>
      <c r="CA12" s="660"/>
      <c r="CB12" s="700"/>
      <c r="CD12" s="618" t="s">
        <v>253</v>
      </c>
      <c r="CE12" s="619"/>
      <c r="CF12" s="619"/>
      <c r="CG12" s="619"/>
      <c r="CH12" s="619"/>
      <c r="CI12" s="619"/>
      <c r="CJ12" s="619"/>
      <c r="CK12" s="619"/>
      <c r="CL12" s="619"/>
      <c r="CM12" s="619"/>
      <c r="CN12" s="619"/>
      <c r="CO12" s="619"/>
      <c r="CP12" s="619"/>
      <c r="CQ12" s="620"/>
      <c r="CR12" s="621">
        <v>808804</v>
      </c>
      <c r="CS12" s="622"/>
      <c r="CT12" s="622"/>
      <c r="CU12" s="622"/>
      <c r="CV12" s="622"/>
      <c r="CW12" s="622"/>
      <c r="CX12" s="622"/>
      <c r="CY12" s="623"/>
      <c r="CZ12" s="659">
        <v>3.8</v>
      </c>
      <c r="DA12" s="659"/>
      <c r="DB12" s="659"/>
      <c r="DC12" s="659"/>
      <c r="DD12" s="627">
        <v>11460</v>
      </c>
      <c r="DE12" s="622"/>
      <c r="DF12" s="622"/>
      <c r="DG12" s="622"/>
      <c r="DH12" s="622"/>
      <c r="DI12" s="622"/>
      <c r="DJ12" s="622"/>
      <c r="DK12" s="622"/>
      <c r="DL12" s="622"/>
      <c r="DM12" s="622"/>
      <c r="DN12" s="622"/>
      <c r="DO12" s="622"/>
      <c r="DP12" s="623"/>
      <c r="DQ12" s="627">
        <v>722861</v>
      </c>
      <c r="DR12" s="622"/>
      <c r="DS12" s="622"/>
      <c r="DT12" s="622"/>
      <c r="DU12" s="622"/>
      <c r="DV12" s="622"/>
      <c r="DW12" s="622"/>
      <c r="DX12" s="622"/>
      <c r="DY12" s="622"/>
      <c r="DZ12" s="622"/>
      <c r="EA12" s="622"/>
      <c r="EB12" s="622"/>
      <c r="EC12" s="658"/>
    </row>
    <row r="13" spans="2:143" ht="11.25" customHeight="1" x14ac:dyDescent="0.2">
      <c r="B13" s="618" t="s">
        <v>254</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59" t="s">
        <v>229</v>
      </c>
      <c r="AA13" s="659"/>
      <c r="AB13" s="659"/>
      <c r="AC13" s="659"/>
      <c r="AD13" s="660" t="s">
        <v>174</v>
      </c>
      <c r="AE13" s="660"/>
      <c r="AF13" s="660"/>
      <c r="AG13" s="660"/>
      <c r="AH13" s="660"/>
      <c r="AI13" s="660"/>
      <c r="AJ13" s="660"/>
      <c r="AK13" s="660"/>
      <c r="AL13" s="624" t="s">
        <v>229</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3009011</v>
      </c>
      <c r="BH13" s="622"/>
      <c r="BI13" s="622"/>
      <c r="BJ13" s="622"/>
      <c r="BK13" s="622"/>
      <c r="BL13" s="622"/>
      <c r="BM13" s="622"/>
      <c r="BN13" s="623"/>
      <c r="BO13" s="659">
        <v>57</v>
      </c>
      <c r="BP13" s="659"/>
      <c r="BQ13" s="659"/>
      <c r="BR13" s="659"/>
      <c r="BS13" s="660" t="s">
        <v>129</v>
      </c>
      <c r="BT13" s="660"/>
      <c r="BU13" s="660"/>
      <c r="BV13" s="660"/>
      <c r="BW13" s="660"/>
      <c r="BX13" s="660"/>
      <c r="BY13" s="660"/>
      <c r="BZ13" s="660"/>
      <c r="CA13" s="660"/>
      <c r="CB13" s="700"/>
      <c r="CD13" s="618" t="s">
        <v>256</v>
      </c>
      <c r="CE13" s="619"/>
      <c r="CF13" s="619"/>
      <c r="CG13" s="619"/>
      <c r="CH13" s="619"/>
      <c r="CI13" s="619"/>
      <c r="CJ13" s="619"/>
      <c r="CK13" s="619"/>
      <c r="CL13" s="619"/>
      <c r="CM13" s="619"/>
      <c r="CN13" s="619"/>
      <c r="CO13" s="619"/>
      <c r="CP13" s="619"/>
      <c r="CQ13" s="620"/>
      <c r="CR13" s="621">
        <v>2749415</v>
      </c>
      <c r="CS13" s="622"/>
      <c r="CT13" s="622"/>
      <c r="CU13" s="622"/>
      <c r="CV13" s="622"/>
      <c r="CW13" s="622"/>
      <c r="CX13" s="622"/>
      <c r="CY13" s="623"/>
      <c r="CZ13" s="659">
        <v>12.8</v>
      </c>
      <c r="DA13" s="659"/>
      <c r="DB13" s="659"/>
      <c r="DC13" s="659"/>
      <c r="DD13" s="627">
        <v>2058839</v>
      </c>
      <c r="DE13" s="622"/>
      <c r="DF13" s="622"/>
      <c r="DG13" s="622"/>
      <c r="DH13" s="622"/>
      <c r="DI13" s="622"/>
      <c r="DJ13" s="622"/>
      <c r="DK13" s="622"/>
      <c r="DL13" s="622"/>
      <c r="DM13" s="622"/>
      <c r="DN13" s="622"/>
      <c r="DO13" s="622"/>
      <c r="DP13" s="623"/>
      <c r="DQ13" s="627">
        <v>898645</v>
      </c>
      <c r="DR13" s="622"/>
      <c r="DS13" s="622"/>
      <c r="DT13" s="622"/>
      <c r="DU13" s="622"/>
      <c r="DV13" s="622"/>
      <c r="DW13" s="622"/>
      <c r="DX13" s="622"/>
      <c r="DY13" s="622"/>
      <c r="DZ13" s="622"/>
      <c r="EA13" s="622"/>
      <c r="EB13" s="622"/>
      <c r="EC13" s="658"/>
    </row>
    <row r="14" spans="2:143" ht="11.25" customHeight="1" x14ac:dyDescent="0.2">
      <c r="B14" s="618" t="s">
        <v>257</v>
      </c>
      <c r="C14" s="619"/>
      <c r="D14" s="619"/>
      <c r="E14" s="619"/>
      <c r="F14" s="619"/>
      <c r="G14" s="619"/>
      <c r="H14" s="619"/>
      <c r="I14" s="619"/>
      <c r="J14" s="619"/>
      <c r="K14" s="619"/>
      <c r="L14" s="619"/>
      <c r="M14" s="619"/>
      <c r="N14" s="619"/>
      <c r="O14" s="619"/>
      <c r="P14" s="619"/>
      <c r="Q14" s="620"/>
      <c r="R14" s="621" t="s">
        <v>129</v>
      </c>
      <c r="S14" s="622"/>
      <c r="T14" s="622"/>
      <c r="U14" s="622"/>
      <c r="V14" s="622"/>
      <c r="W14" s="622"/>
      <c r="X14" s="622"/>
      <c r="Y14" s="623"/>
      <c r="Z14" s="659" t="s">
        <v>129</v>
      </c>
      <c r="AA14" s="659"/>
      <c r="AB14" s="659"/>
      <c r="AC14" s="659"/>
      <c r="AD14" s="660" t="s">
        <v>129</v>
      </c>
      <c r="AE14" s="660"/>
      <c r="AF14" s="660"/>
      <c r="AG14" s="660"/>
      <c r="AH14" s="660"/>
      <c r="AI14" s="660"/>
      <c r="AJ14" s="660"/>
      <c r="AK14" s="660"/>
      <c r="AL14" s="624" t="s">
        <v>229</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123364</v>
      </c>
      <c r="BH14" s="622"/>
      <c r="BI14" s="622"/>
      <c r="BJ14" s="622"/>
      <c r="BK14" s="622"/>
      <c r="BL14" s="622"/>
      <c r="BM14" s="622"/>
      <c r="BN14" s="623"/>
      <c r="BO14" s="659">
        <v>2.2999999999999998</v>
      </c>
      <c r="BP14" s="659"/>
      <c r="BQ14" s="659"/>
      <c r="BR14" s="659"/>
      <c r="BS14" s="660" t="s">
        <v>174</v>
      </c>
      <c r="BT14" s="660"/>
      <c r="BU14" s="660"/>
      <c r="BV14" s="660"/>
      <c r="BW14" s="660"/>
      <c r="BX14" s="660"/>
      <c r="BY14" s="660"/>
      <c r="BZ14" s="660"/>
      <c r="CA14" s="660"/>
      <c r="CB14" s="700"/>
      <c r="CD14" s="618" t="s">
        <v>259</v>
      </c>
      <c r="CE14" s="619"/>
      <c r="CF14" s="619"/>
      <c r="CG14" s="619"/>
      <c r="CH14" s="619"/>
      <c r="CI14" s="619"/>
      <c r="CJ14" s="619"/>
      <c r="CK14" s="619"/>
      <c r="CL14" s="619"/>
      <c r="CM14" s="619"/>
      <c r="CN14" s="619"/>
      <c r="CO14" s="619"/>
      <c r="CP14" s="619"/>
      <c r="CQ14" s="620"/>
      <c r="CR14" s="621">
        <v>833572</v>
      </c>
      <c r="CS14" s="622"/>
      <c r="CT14" s="622"/>
      <c r="CU14" s="622"/>
      <c r="CV14" s="622"/>
      <c r="CW14" s="622"/>
      <c r="CX14" s="622"/>
      <c r="CY14" s="623"/>
      <c r="CZ14" s="659">
        <v>3.9</v>
      </c>
      <c r="DA14" s="659"/>
      <c r="DB14" s="659"/>
      <c r="DC14" s="659"/>
      <c r="DD14" s="627">
        <v>114659</v>
      </c>
      <c r="DE14" s="622"/>
      <c r="DF14" s="622"/>
      <c r="DG14" s="622"/>
      <c r="DH14" s="622"/>
      <c r="DI14" s="622"/>
      <c r="DJ14" s="622"/>
      <c r="DK14" s="622"/>
      <c r="DL14" s="622"/>
      <c r="DM14" s="622"/>
      <c r="DN14" s="622"/>
      <c r="DO14" s="622"/>
      <c r="DP14" s="623"/>
      <c r="DQ14" s="627">
        <v>674125</v>
      </c>
      <c r="DR14" s="622"/>
      <c r="DS14" s="622"/>
      <c r="DT14" s="622"/>
      <c r="DU14" s="622"/>
      <c r="DV14" s="622"/>
      <c r="DW14" s="622"/>
      <c r="DX14" s="622"/>
      <c r="DY14" s="622"/>
      <c r="DZ14" s="622"/>
      <c r="EA14" s="622"/>
      <c r="EB14" s="622"/>
      <c r="EC14" s="658"/>
    </row>
    <row r="15" spans="2:143" ht="11.25" customHeight="1" x14ac:dyDescent="0.2">
      <c r="B15" s="618" t="s">
        <v>260</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229</v>
      </c>
      <c r="AA15" s="659"/>
      <c r="AB15" s="659"/>
      <c r="AC15" s="659"/>
      <c r="AD15" s="660" t="s">
        <v>229</v>
      </c>
      <c r="AE15" s="660"/>
      <c r="AF15" s="660"/>
      <c r="AG15" s="660"/>
      <c r="AH15" s="660"/>
      <c r="AI15" s="660"/>
      <c r="AJ15" s="660"/>
      <c r="AK15" s="660"/>
      <c r="AL15" s="624" t="s">
        <v>129</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253371</v>
      </c>
      <c r="BH15" s="622"/>
      <c r="BI15" s="622"/>
      <c r="BJ15" s="622"/>
      <c r="BK15" s="622"/>
      <c r="BL15" s="622"/>
      <c r="BM15" s="622"/>
      <c r="BN15" s="623"/>
      <c r="BO15" s="659">
        <v>4.8</v>
      </c>
      <c r="BP15" s="659"/>
      <c r="BQ15" s="659"/>
      <c r="BR15" s="659"/>
      <c r="BS15" s="660" t="s">
        <v>129</v>
      </c>
      <c r="BT15" s="660"/>
      <c r="BU15" s="660"/>
      <c r="BV15" s="660"/>
      <c r="BW15" s="660"/>
      <c r="BX15" s="660"/>
      <c r="BY15" s="660"/>
      <c r="BZ15" s="660"/>
      <c r="CA15" s="660"/>
      <c r="CB15" s="700"/>
      <c r="CD15" s="618" t="s">
        <v>262</v>
      </c>
      <c r="CE15" s="619"/>
      <c r="CF15" s="619"/>
      <c r="CG15" s="619"/>
      <c r="CH15" s="619"/>
      <c r="CI15" s="619"/>
      <c r="CJ15" s="619"/>
      <c r="CK15" s="619"/>
      <c r="CL15" s="619"/>
      <c r="CM15" s="619"/>
      <c r="CN15" s="619"/>
      <c r="CO15" s="619"/>
      <c r="CP15" s="619"/>
      <c r="CQ15" s="620"/>
      <c r="CR15" s="621">
        <v>2884073</v>
      </c>
      <c r="CS15" s="622"/>
      <c r="CT15" s="622"/>
      <c r="CU15" s="622"/>
      <c r="CV15" s="622"/>
      <c r="CW15" s="622"/>
      <c r="CX15" s="622"/>
      <c r="CY15" s="623"/>
      <c r="CZ15" s="659">
        <v>13.5</v>
      </c>
      <c r="DA15" s="659"/>
      <c r="DB15" s="659"/>
      <c r="DC15" s="659"/>
      <c r="DD15" s="627">
        <v>665174</v>
      </c>
      <c r="DE15" s="622"/>
      <c r="DF15" s="622"/>
      <c r="DG15" s="622"/>
      <c r="DH15" s="622"/>
      <c r="DI15" s="622"/>
      <c r="DJ15" s="622"/>
      <c r="DK15" s="622"/>
      <c r="DL15" s="622"/>
      <c r="DM15" s="622"/>
      <c r="DN15" s="622"/>
      <c r="DO15" s="622"/>
      <c r="DP15" s="623"/>
      <c r="DQ15" s="627">
        <v>2043754</v>
      </c>
      <c r="DR15" s="622"/>
      <c r="DS15" s="622"/>
      <c r="DT15" s="622"/>
      <c r="DU15" s="622"/>
      <c r="DV15" s="622"/>
      <c r="DW15" s="622"/>
      <c r="DX15" s="622"/>
      <c r="DY15" s="622"/>
      <c r="DZ15" s="622"/>
      <c r="EA15" s="622"/>
      <c r="EB15" s="622"/>
      <c r="EC15" s="658"/>
    </row>
    <row r="16" spans="2:143" ht="11.25" customHeight="1" x14ac:dyDescent="0.2">
      <c r="B16" s="618" t="s">
        <v>263</v>
      </c>
      <c r="C16" s="619"/>
      <c r="D16" s="619"/>
      <c r="E16" s="619"/>
      <c r="F16" s="619"/>
      <c r="G16" s="619"/>
      <c r="H16" s="619"/>
      <c r="I16" s="619"/>
      <c r="J16" s="619"/>
      <c r="K16" s="619"/>
      <c r="L16" s="619"/>
      <c r="M16" s="619"/>
      <c r="N16" s="619"/>
      <c r="O16" s="619"/>
      <c r="P16" s="619"/>
      <c r="Q16" s="620"/>
      <c r="R16" s="621">
        <v>22780</v>
      </c>
      <c r="S16" s="622"/>
      <c r="T16" s="622"/>
      <c r="U16" s="622"/>
      <c r="V16" s="622"/>
      <c r="W16" s="622"/>
      <c r="X16" s="622"/>
      <c r="Y16" s="623"/>
      <c r="Z16" s="659">
        <v>0.1</v>
      </c>
      <c r="AA16" s="659"/>
      <c r="AB16" s="659"/>
      <c r="AC16" s="659"/>
      <c r="AD16" s="660">
        <v>22780</v>
      </c>
      <c r="AE16" s="660"/>
      <c r="AF16" s="660"/>
      <c r="AG16" s="660"/>
      <c r="AH16" s="660"/>
      <c r="AI16" s="660"/>
      <c r="AJ16" s="660"/>
      <c r="AK16" s="660"/>
      <c r="AL16" s="624">
        <v>0.2</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59" t="s">
        <v>229</v>
      </c>
      <c r="BP16" s="659"/>
      <c r="BQ16" s="659"/>
      <c r="BR16" s="659"/>
      <c r="BS16" s="660" t="s">
        <v>129</v>
      </c>
      <c r="BT16" s="660"/>
      <c r="BU16" s="660"/>
      <c r="BV16" s="660"/>
      <c r="BW16" s="660"/>
      <c r="BX16" s="660"/>
      <c r="BY16" s="660"/>
      <c r="BZ16" s="660"/>
      <c r="CA16" s="660"/>
      <c r="CB16" s="700"/>
      <c r="CD16" s="618" t="s">
        <v>265</v>
      </c>
      <c r="CE16" s="619"/>
      <c r="CF16" s="619"/>
      <c r="CG16" s="619"/>
      <c r="CH16" s="619"/>
      <c r="CI16" s="619"/>
      <c r="CJ16" s="619"/>
      <c r="CK16" s="619"/>
      <c r="CL16" s="619"/>
      <c r="CM16" s="619"/>
      <c r="CN16" s="619"/>
      <c r="CO16" s="619"/>
      <c r="CP16" s="619"/>
      <c r="CQ16" s="620"/>
      <c r="CR16" s="621">
        <v>34063</v>
      </c>
      <c r="CS16" s="622"/>
      <c r="CT16" s="622"/>
      <c r="CU16" s="622"/>
      <c r="CV16" s="622"/>
      <c r="CW16" s="622"/>
      <c r="CX16" s="622"/>
      <c r="CY16" s="623"/>
      <c r="CZ16" s="659">
        <v>0.2</v>
      </c>
      <c r="DA16" s="659"/>
      <c r="DB16" s="659"/>
      <c r="DC16" s="659"/>
      <c r="DD16" s="627" t="s">
        <v>229</v>
      </c>
      <c r="DE16" s="622"/>
      <c r="DF16" s="622"/>
      <c r="DG16" s="622"/>
      <c r="DH16" s="622"/>
      <c r="DI16" s="622"/>
      <c r="DJ16" s="622"/>
      <c r="DK16" s="622"/>
      <c r="DL16" s="622"/>
      <c r="DM16" s="622"/>
      <c r="DN16" s="622"/>
      <c r="DO16" s="622"/>
      <c r="DP16" s="623"/>
      <c r="DQ16" s="627">
        <v>12812</v>
      </c>
      <c r="DR16" s="622"/>
      <c r="DS16" s="622"/>
      <c r="DT16" s="622"/>
      <c r="DU16" s="622"/>
      <c r="DV16" s="622"/>
      <c r="DW16" s="622"/>
      <c r="DX16" s="622"/>
      <c r="DY16" s="622"/>
      <c r="DZ16" s="622"/>
      <c r="EA16" s="622"/>
      <c r="EB16" s="622"/>
      <c r="EC16" s="658"/>
    </row>
    <row r="17" spans="2:133" ht="11.25" customHeight="1" x14ac:dyDescent="0.2">
      <c r="B17" s="618" t="s">
        <v>266</v>
      </c>
      <c r="C17" s="619"/>
      <c r="D17" s="619"/>
      <c r="E17" s="619"/>
      <c r="F17" s="619"/>
      <c r="G17" s="619"/>
      <c r="H17" s="619"/>
      <c r="I17" s="619"/>
      <c r="J17" s="619"/>
      <c r="K17" s="619"/>
      <c r="L17" s="619"/>
      <c r="M17" s="619"/>
      <c r="N17" s="619"/>
      <c r="O17" s="619"/>
      <c r="P17" s="619"/>
      <c r="Q17" s="620"/>
      <c r="R17" s="621">
        <v>69752</v>
      </c>
      <c r="S17" s="622"/>
      <c r="T17" s="622"/>
      <c r="U17" s="622"/>
      <c r="V17" s="622"/>
      <c r="W17" s="622"/>
      <c r="X17" s="622"/>
      <c r="Y17" s="623"/>
      <c r="Z17" s="659">
        <v>0.3</v>
      </c>
      <c r="AA17" s="659"/>
      <c r="AB17" s="659"/>
      <c r="AC17" s="659"/>
      <c r="AD17" s="660">
        <v>69752</v>
      </c>
      <c r="AE17" s="660"/>
      <c r="AF17" s="660"/>
      <c r="AG17" s="660"/>
      <c r="AH17" s="660"/>
      <c r="AI17" s="660"/>
      <c r="AJ17" s="660"/>
      <c r="AK17" s="660"/>
      <c r="AL17" s="624">
        <v>0.6</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229</v>
      </c>
      <c r="BH17" s="622"/>
      <c r="BI17" s="622"/>
      <c r="BJ17" s="622"/>
      <c r="BK17" s="622"/>
      <c r="BL17" s="622"/>
      <c r="BM17" s="622"/>
      <c r="BN17" s="623"/>
      <c r="BO17" s="659" t="s">
        <v>129</v>
      </c>
      <c r="BP17" s="659"/>
      <c r="BQ17" s="659"/>
      <c r="BR17" s="659"/>
      <c r="BS17" s="660" t="s">
        <v>129</v>
      </c>
      <c r="BT17" s="660"/>
      <c r="BU17" s="660"/>
      <c r="BV17" s="660"/>
      <c r="BW17" s="660"/>
      <c r="BX17" s="660"/>
      <c r="BY17" s="660"/>
      <c r="BZ17" s="660"/>
      <c r="CA17" s="660"/>
      <c r="CB17" s="700"/>
      <c r="CD17" s="618" t="s">
        <v>268</v>
      </c>
      <c r="CE17" s="619"/>
      <c r="CF17" s="619"/>
      <c r="CG17" s="619"/>
      <c r="CH17" s="619"/>
      <c r="CI17" s="619"/>
      <c r="CJ17" s="619"/>
      <c r="CK17" s="619"/>
      <c r="CL17" s="619"/>
      <c r="CM17" s="619"/>
      <c r="CN17" s="619"/>
      <c r="CO17" s="619"/>
      <c r="CP17" s="619"/>
      <c r="CQ17" s="620"/>
      <c r="CR17" s="621">
        <v>1720695</v>
      </c>
      <c r="CS17" s="622"/>
      <c r="CT17" s="622"/>
      <c r="CU17" s="622"/>
      <c r="CV17" s="622"/>
      <c r="CW17" s="622"/>
      <c r="CX17" s="622"/>
      <c r="CY17" s="623"/>
      <c r="CZ17" s="659">
        <v>8</v>
      </c>
      <c r="DA17" s="659"/>
      <c r="DB17" s="659"/>
      <c r="DC17" s="659"/>
      <c r="DD17" s="627" t="s">
        <v>229</v>
      </c>
      <c r="DE17" s="622"/>
      <c r="DF17" s="622"/>
      <c r="DG17" s="622"/>
      <c r="DH17" s="622"/>
      <c r="DI17" s="622"/>
      <c r="DJ17" s="622"/>
      <c r="DK17" s="622"/>
      <c r="DL17" s="622"/>
      <c r="DM17" s="622"/>
      <c r="DN17" s="622"/>
      <c r="DO17" s="622"/>
      <c r="DP17" s="623"/>
      <c r="DQ17" s="627">
        <v>1715350</v>
      </c>
      <c r="DR17" s="622"/>
      <c r="DS17" s="622"/>
      <c r="DT17" s="622"/>
      <c r="DU17" s="622"/>
      <c r="DV17" s="622"/>
      <c r="DW17" s="622"/>
      <c r="DX17" s="622"/>
      <c r="DY17" s="622"/>
      <c r="DZ17" s="622"/>
      <c r="EA17" s="622"/>
      <c r="EB17" s="622"/>
      <c r="EC17" s="658"/>
    </row>
    <row r="18" spans="2:133" ht="11.25" customHeight="1" x14ac:dyDescent="0.2">
      <c r="B18" s="618" t="s">
        <v>269</v>
      </c>
      <c r="C18" s="619"/>
      <c r="D18" s="619"/>
      <c r="E18" s="619"/>
      <c r="F18" s="619"/>
      <c r="G18" s="619"/>
      <c r="H18" s="619"/>
      <c r="I18" s="619"/>
      <c r="J18" s="619"/>
      <c r="K18" s="619"/>
      <c r="L18" s="619"/>
      <c r="M18" s="619"/>
      <c r="N18" s="619"/>
      <c r="O18" s="619"/>
      <c r="P18" s="619"/>
      <c r="Q18" s="620"/>
      <c r="R18" s="621">
        <v>46284</v>
      </c>
      <c r="S18" s="622"/>
      <c r="T18" s="622"/>
      <c r="U18" s="622"/>
      <c r="V18" s="622"/>
      <c r="W18" s="622"/>
      <c r="X18" s="622"/>
      <c r="Y18" s="623"/>
      <c r="Z18" s="659">
        <v>0.2</v>
      </c>
      <c r="AA18" s="659"/>
      <c r="AB18" s="659"/>
      <c r="AC18" s="659"/>
      <c r="AD18" s="660">
        <v>46284</v>
      </c>
      <c r="AE18" s="660"/>
      <c r="AF18" s="660"/>
      <c r="AG18" s="660"/>
      <c r="AH18" s="660"/>
      <c r="AI18" s="660"/>
      <c r="AJ18" s="660"/>
      <c r="AK18" s="660"/>
      <c r="AL18" s="624">
        <v>0.4</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229</v>
      </c>
      <c r="BH18" s="622"/>
      <c r="BI18" s="622"/>
      <c r="BJ18" s="622"/>
      <c r="BK18" s="622"/>
      <c r="BL18" s="622"/>
      <c r="BM18" s="622"/>
      <c r="BN18" s="623"/>
      <c r="BO18" s="659" t="s">
        <v>229</v>
      </c>
      <c r="BP18" s="659"/>
      <c r="BQ18" s="659"/>
      <c r="BR18" s="659"/>
      <c r="BS18" s="660" t="s">
        <v>129</v>
      </c>
      <c r="BT18" s="660"/>
      <c r="BU18" s="660"/>
      <c r="BV18" s="660"/>
      <c r="BW18" s="660"/>
      <c r="BX18" s="660"/>
      <c r="BY18" s="660"/>
      <c r="BZ18" s="660"/>
      <c r="CA18" s="660"/>
      <c r="CB18" s="700"/>
      <c r="CD18" s="618" t="s">
        <v>271</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59" t="s">
        <v>129</v>
      </c>
      <c r="DA18" s="659"/>
      <c r="DB18" s="659"/>
      <c r="DC18" s="659"/>
      <c r="DD18" s="627" t="s">
        <v>229</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58"/>
    </row>
    <row r="19" spans="2:133" ht="11.25" customHeight="1" x14ac:dyDescent="0.2">
      <c r="B19" s="618" t="s">
        <v>272</v>
      </c>
      <c r="C19" s="619"/>
      <c r="D19" s="619"/>
      <c r="E19" s="619"/>
      <c r="F19" s="619"/>
      <c r="G19" s="619"/>
      <c r="H19" s="619"/>
      <c r="I19" s="619"/>
      <c r="J19" s="619"/>
      <c r="K19" s="619"/>
      <c r="L19" s="619"/>
      <c r="M19" s="619"/>
      <c r="N19" s="619"/>
      <c r="O19" s="619"/>
      <c r="P19" s="619"/>
      <c r="Q19" s="620"/>
      <c r="R19" s="621">
        <v>36137</v>
      </c>
      <c r="S19" s="622"/>
      <c r="T19" s="622"/>
      <c r="U19" s="622"/>
      <c r="V19" s="622"/>
      <c r="W19" s="622"/>
      <c r="X19" s="622"/>
      <c r="Y19" s="623"/>
      <c r="Z19" s="659">
        <v>0.2</v>
      </c>
      <c r="AA19" s="659"/>
      <c r="AB19" s="659"/>
      <c r="AC19" s="659"/>
      <c r="AD19" s="660">
        <v>36137</v>
      </c>
      <c r="AE19" s="660"/>
      <c r="AF19" s="660"/>
      <c r="AG19" s="660"/>
      <c r="AH19" s="660"/>
      <c r="AI19" s="660"/>
      <c r="AJ19" s="660"/>
      <c r="AK19" s="660"/>
      <c r="AL19" s="624">
        <v>0.3</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28556</v>
      </c>
      <c r="BH19" s="622"/>
      <c r="BI19" s="622"/>
      <c r="BJ19" s="622"/>
      <c r="BK19" s="622"/>
      <c r="BL19" s="622"/>
      <c r="BM19" s="622"/>
      <c r="BN19" s="623"/>
      <c r="BO19" s="659">
        <v>0.5</v>
      </c>
      <c r="BP19" s="659"/>
      <c r="BQ19" s="659"/>
      <c r="BR19" s="659"/>
      <c r="BS19" s="660" t="s">
        <v>129</v>
      </c>
      <c r="BT19" s="660"/>
      <c r="BU19" s="660"/>
      <c r="BV19" s="660"/>
      <c r="BW19" s="660"/>
      <c r="BX19" s="660"/>
      <c r="BY19" s="660"/>
      <c r="BZ19" s="660"/>
      <c r="CA19" s="660"/>
      <c r="CB19" s="700"/>
      <c r="CD19" s="618" t="s">
        <v>274</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59" t="s">
        <v>129</v>
      </c>
      <c r="DA19" s="659"/>
      <c r="DB19" s="659"/>
      <c r="DC19" s="659"/>
      <c r="DD19" s="627" t="s">
        <v>229</v>
      </c>
      <c r="DE19" s="622"/>
      <c r="DF19" s="622"/>
      <c r="DG19" s="622"/>
      <c r="DH19" s="622"/>
      <c r="DI19" s="622"/>
      <c r="DJ19" s="622"/>
      <c r="DK19" s="622"/>
      <c r="DL19" s="622"/>
      <c r="DM19" s="622"/>
      <c r="DN19" s="622"/>
      <c r="DO19" s="622"/>
      <c r="DP19" s="623"/>
      <c r="DQ19" s="627" t="s">
        <v>229</v>
      </c>
      <c r="DR19" s="622"/>
      <c r="DS19" s="622"/>
      <c r="DT19" s="622"/>
      <c r="DU19" s="622"/>
      <c r="DV19" s="622"/>
      <c r="DW19" s="622"/>
      <c r="DX19" s="622"/>
      <c r="DY19" s="622"/>
      <c r="DZ19" s="622"/>
      <c r="EA19" s="622"/>
      <c r="EB19" s="622"/>
      <c r="EC19" s="658"/>
    </row>
    <row r="20" spans="2:133" ht="11.25" customHeight="1" x14ac:dyDescent="0.2">
      <c r="B20" s="688" t="s">
        <v>275</v>
      </c>
      <c r="C20" s="689"/>
      <c r="D20" s="689"/>
      <c r="E20" s="689"/>
      <c r="F20" s="689"/>
      <c r="G20" s="689"/>
      <c r="H20" s="689"/>
      <c r="I20" s="689"/>
      <c r="J20" s="689"/>
      <c r="K20" s="689"/>
      <c r="L20" s="689"/>
      <c r="M20" s="689"/>
      <c r="N20" s="689"/>
      <c r="O20" s="689"/>
      <c r="P20" s="689"/>
      <c r="Q20" s="690"/>
      <c r="R20" s="621">
        <v>10147</v>
      </c>
      <c r="S20" s="622"/>
      <c r="T20" s="622"/>
      <c r="U20" s="622"/>
      <c r="V20" s="622"/>
      <c r="W20" s="622"/>
      <c r="X20" s="622"/>
      <c r="Y20" s="623"/>
      <c r="Z20" s="659">
        <v>0</v>
      </c>
      <c r="AA20" s="659"/>
      <c r="AB20" s="659"/>
      <c r="AC20" s="659"/>
      <c r="AD20" s="660">
        <v>10147</v>
      </c>
      <c r="AE20" s="660"/>
      <c r="AF20" s="660"/>
      <c r="AG20" s="660"/>
      <c r="AH20" s="660"/>
      <c r="AI20" s="660"/>
      <c r="AJ20" s="660"/>
      <c r="AK20" s="660"/>
      <c r="AL20" s="624">
        <v>0.1</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28556</v>
      </c>
      <c r="BH20" s="622"/>
      <c r="BI20" s="622"/>
      <c r="BJ20" s="622"/>
      <c r="BK20" s="622"/>
      <c r="BL20" s="622"/>
      <c r="BM20" s="622"/>
      <c r="BN20" s="623"/>
      <c r="BO20" s="659">
        <v>0.5</v>
      </c>
      <c r="BP20" s="659"/>
      <c r="BQ20" s="659"/>
      <c r="BR20" s="659"/>
      <c r="BS20" s="660" t="s">
        <v>229</v>
      </c>
      <c r="BT20" s="660"/>
      <c r="BU20" s="660"/>
      <c r="BV20" s="660"/>
      <c r="BW20" s="660"/>
      <c r="BX20" s="660"/>
      <c r="BY20" s="660"/>
      <c r="BZ20" s="660"/>
      <c r="CA20" s="660"/>
      <c r="CB20" s="700"/>
      <c r="CD20" s="618" t="s">
        <v>277</v>
      </c>
      <c r="CE20" s="619"/>
      <c r="CF20" s="619"/>
      <c r="CG20" s="619"/>
      <c r="CH20" s="619"/>
      <c r="CI20" s="619"/>
      <c r="CJ20" s="619"/>
      <c r="CK20" s="619"/>
      <c r="CL20" s="619"/>
      <c r="CM20" s="619"/>
      <c r="CN20" s="619"/>
      <c r="CO20" s="619"/>
      <c r="CP20" s="619"/>
      <c r="CQ20" s="620"/>
      <c r="CR20" s="621">
        <v>21430252</v>
      </c>
      <c r="CS20" s="622"/>
      <c r="CT20" s="622"/>
      <c r="CU20" s="622"/>
      <c r="CV20" s="622"/>
      <c r="CW20" s="622"/>
      <c r="CX20" s="622"/>
      <c r="CY20" s="623"/>
      <c r="CZ20" s="659">
        <v>100</v>
      </c>
      <c r="DA20" s="659"/>
      <c r="DB20" s="659"/>
      <c r="DC20" s="659"/>
      <c r="DD20" s="627">
        <v>5416765</v>
      </c>
      <c r="DE20" s="622"/>
      <c r="DF20" s="622"/>
      <c r="DG20" s="622"/>
      <c r="DH20" s="622"/>
      <c r="DI20" s="622"/>
      <c r="DJ20" s="622"/>
      <c r="DK20" s="622"/>
      <c r="DL20" s="622"/>
      <c r="DM20" s="622"/>
      <c r="DN20" s="622"/>
      <c r="DO20" s="622"/>
      <c r="DP20" s="623"/>
      <c r="DQ20" s="627">
        <v>12768389</v>
      </c>
      <c r="DR20" s="622"/>
      <c r="DS20" s="622"/>
      <c r="DT20" s="622"/>
      <c r="DU20" s="622"/>
      <c r="DV20" s="622"/>
      <c r="DW20" s="622"/>
      <c r="DX20" s="622"/>
      <c r="DY20" s="622"/>
      <c r="DZ20" s="622"/>
      <c r="EA20" s="622"/>
      <c r="EB20" s="622"/>
      <c r="EC20" s="658"/>
    </row>
    <row r="21" spans="2:133" ht="11.25" customHeight="1" x14ac:dyDescent="0.2">
      <c r="B21" s="618" t="s">
        <v>278</v>
      </c>
      <c r="C21" s="619"/>
      <c r="D21" s="619"/>
      <c r="E21" s="619"/>
      <c r="F21" s="619"/>
      <c r="G21" s="619"/>
      <c r="H21" s="619"/>
      <c r="I21" s="619"/>
      <c r="J21" s="619"/>
      <c r="K21" s="619"/>
      <c r="L21" s="619"/>
      <c r="M21" s="619"/>
      <c r="N21" s="619"/>
      <c r="O21" s="619"/>
      <c r="P21" s="619"/>
      <c r="Q21" s="620"/>
      <c r="R21" s="621">
        <v>4881449</v>
      </c>
      <c r="S21" s="622"/>
      <c r="T21" s="622"/>
      <c r="U21" s="622"/>
      <c r="V21" s="622"/>
      <c r="W21" s="622"/>
      <c r="X21" s="622"/>
      <c r="Y21" s="623"/>
      <c r="Z21" s="659">
        <v>21.5</v>
      </c>
      <c r="AA21" s="659"/>
      <c r="AB21" s="659"/>
      <c r="AC21" s="659"/>
      <c r="AD21" s="660">
        <v>4533553</v>
      </c>
      <c r="AE21" s="660"/>
      <c r="AF21" s="660"/>
      <c r="AG21" s="660"/>
      <c r="AH21" s="660"/>
      <c r="AI21" s="660"/>
      <c r="AJ21" s="660"/>
      <c r="AK21" s="660"/>
      <c r="AL21" s="624">
        <v>40.700000000000003</v>
      </c>
      <c r="AM21" s="625"/>
      <c r="AN21" s="625"/>
      <c r="AO21" s="661"/>
      <c r="AP21" s="618" t="s">
        <v>279</v>
      </c>
      <c r="AQ21" s="698"/>
      <c r="AR21" s="698"/>
      <c r="AS21" s="698"/>
      <c r="AT21" s="698"/>
      <c r="AU21" s="698"/>
      <c r="AV21" s="698"/>
      <c r="AW21" s="698"/>
      <c r="AX21" s="698"/>
      <c r="AY21" s="698"/>
      <c r="AZ21" s="698"/>
      <c r="BA21" s="698"/>
      <c r="BB21" s="698"/>
      <c r="BC21" s="698"/>
      <c r="BD21" s="698"/>
      <c r="BE21" s="698"/>
      <c r="BF21" s="699"/>
      <c r="BG21" s="621">
        <v>28556</v>
      </c>
      <c r="BH21" s="622"/>
      <c r="BI21" s="622"/>
      <c r="BJ21" s="622"/>
      <c r="BK21" s="622"/>
      <c r="BL21" s="622"/>
      <c r="BM21" s="622"/>
      <c r="BN21" s="623"/>
      <c r="BO21" s="659">
        <v>0.5</v>
      </c>
      <c r="BP21" s="659"/>
      <c r="BQ21" s="659"/>
      <c r="BR21" s="659"/>
      <c r="BS21" s="660" t="s">
        <v>174</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280</v>
      </c>
      <c r="C22" s="619"/>
      <c r="D22" s="619"/>
      <c r="E22" s="619"/>
      <c r="F22" s="619"/>
      <c r="G22" s="619"/>
      <c r="H22" s="619"/>
      <c r="I22" s="619"/>
      <c r="J22" s="619"/>
      <c r="K22" s="619"/>
      <c r="L22" s="619"/>
      <c r="M22" s="619"/>
      <c r="N22" s="619"/>
      <c r="O22" s="619"/>
      <c r="P22" s="619"/>
      <c r="Q22" s="620"/>
      <c r="R22" s="621">
        <v>4533553</v>
      </c>
      <c r="S22" s="622"/>
      <c r="T22" s="622"/>
      <c r="U22" s="622"/>
      <c r="V22" s="622"/>
      <c r="W22" s="622"/>
      <c r="X22" s="622"/>
      <c r="Y22" s="623"/>
      <c r="Z22" s="659">
        <v>20</v>
      </c>
      <c r="AA22" s="659"/>
      <c r="AB22" s="659"/>
      <c r="AC22" s="659"/>
      <c r="AD22" s="660">
        <v>4533553</v>
      </c>
      <c r="AE22" s="660"/>
      <c r="AF22" s="660"/>
      <c r="AG22" s="660"/>
      <c r="AH22" s="660"/>
      <c r="AI22" s="660"/>
      <c r="AJ22" s="660"/>
      <c r="AK22" s="660"/>
      <c r="AL22" s="624">
        <v>40.700000000000003</v>
      </c>
      <c r="AM22" s="625"/>
      <c r="AN22" s="625"/>
      <c r="AO22" s="661"/>
      <c r="AP22" s="618" t="s">
        <v>281</v>
      </c>
      <c r="AQ22" s="698"/>
      <c r="AR22" s="698"/>
      <c r="AS22" s="698"/>
      <c r="AT22" s="698"/>
      <c r="AU22" s="698"/>
      <c r="AV22" s="698"/>
      <c r="AW22" s="698"/>
      <c r="AX22" s="698"/>
      <c r="AY22" s="698"/>
      <c r="AZ22" s="698"/>
      <c r="BA22" s="698"/>
      <c r="BB22" s="698"/>
      <c r="BC22" s="698"/>
      <c r="BD22" s="698"/>
      <c r="BE22" s="698"/>
      <c r="BF22" s="699"/>
      <c r="BG22" s="621" t="s">
        <v>129</v>
      </c>
      <c r="BH22" s="622"/>
      <c r="BI22" s="622"/>
      <c r="BJ22" s="622"/>
      <c r="BK22" s="622"/>
      <c r="BL22" s="622"/>
      <c r="BM22" s="622"/>
      <c r="BN22" s="623"/>
      <c r="BO22" s="659" t="s">
        <v>229</v>
      </c>
      <c r="BP22" s="659"/>
      <c r="BQ22" s="659"/>
      <c r="BR22" s="659"/>
      <c r="BS22" s="660" t="s">
        <v>229</v>
      </c>
      <c r="BT22" s="660"/>
      <c r="BU22" s="660"/>
      <c r="BV22" s="660"/>
      <c r="BW22" s="660"/>
      <c r="BX22" s="660"/>
      <c r="BY22" s="660"/>
      <c r="BZ22" s="660"/>
      <c r="CA22" s="660"/>
      <c r="CB22" s="700"/>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283</v>
      </c>
      <c r="C23" s="619"/>
      <c r="D23" s="619"/>
      <c r="E23" s="619"/>
      <c r="F23" s="619"/>
      <c r="G23" s="619"/>
      <c r="H23" s="619"/>
      <c r="I23" s="619"/>
      <c r="J23" s="619"/>
      <c r="K23" s="619"/>
      <c r="L23" s="619"/>
      <c r="M23" s="619"/>
      <c r="N23" s="619"/>
      <c r="O23" s="619"/>
      <c r="P23" s="619"/>
      <c r="Q23" s="620"/>
      <c r="R23" s="621">
        <v>347896</v>
      </c>
      <c r="S23" s="622"/>
      <c r="T23" s="622"/>
      <c r="U23" s="622"/>
      <c r="V23" s="622"/>
      <c r="W23" s="622"/>
      <c r="X23" s="622"/>
      <c r="Y23" s="623"/>
      <c r="Z23" s="659">
        <v>1.5</v>
      </c>
      <c r="AA23" s="659"/>
      <c r="AB23" s="659"/>
      <c r="AC23" s="659"/>
      <c r="AD23" s="660" t="s">
        <v>174</v>
      </c>
      <c r="AE23" s="660"/>
      <c r="AF23" s="660"/>
      <c r="AG23" s="660"/>
      <c r="AH23" s="660"/>
      <c r="AI23" s="660"/>
      <c r="AJ23" s="660"/>
      <c r="AK23" s="660"/>
      <c r="AL23" s="624" t="s">
        <v>229</v>
      </c>
      <c r="AM23" s="625"/>
      <c r="AN23" s="625"/>
      <c r="AO23" s="661"/>
      <c r="AP23" s="618" t="s">
        <v>284</v>
      </c>
      <c r="AQ23" s="698"/>
      <c r="AR23" s="698"/>
      <c r="AS23" s="698"/>
      <c r="AT23" s="698"/>
      <c r="AU23" s="698"/>
      <c r="AV23" s="698"/>
      <c r="AW23" s="698"/>
      <c r="AX23" s="698"/>
      <c r="AY23" s="698"/>
      <c r="AZ23" s="698"/>
      <c r="BA23" s="698"/>
      <c r="BB23" s="698"/>
      <c r="BC23" s="698"/>
      <c r="BD23" s="698"/>
      <c r="BE23" s="698"/>
      <c r="BF23" s="699"/>
      <c r="BG23" s="621" t="s">
        <v>129</v>
      </c>
      <c r="BH23" s="622"/>
      <c r="BI23" s="622"/>
      <c r="BJ23" s="622"/>
      <c r="BK23" s="622"/>
      <c r="BL23" s="622"/>
      <c r="BM23" s="622"/>
      <c r="BN23" s="623"/>
      <c r="BO23" s="659" t="s">
        <v>129</v>
      </c>
      <c r="BP23" s="659"/>
      <c r="BQ23" s="659"/>
      <c r="BR23" s="659"/>
      <c r="BS23" s="660" t="s">
        <v>129</v>
      </c>
      <c r="BT23" s="660"/>
      <c r="BU23" s="660"/>
      <c r="BV23" s="660"/>
      <c r="BW23" s="660"/>
      <c r="BX23" s="660"/>
      <c r="BY23" s="660"/>
      <c r="BZ23" s="660"/>
      <c r="CA23" s="660"/>
      <c r="CB23" s="700"/>
      <c r="CD23" s="673" t="s">
        <v>223</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2">
      <c r="B24" s="618" t="s">
        <v>290</v>
      </c>
      <c r="C24" s="619"/>
      <c r="D24" s="619"/>
      <c r="E24" s="619"/>
      <c r="F24" s="619"/>
      <c r="G24" s="619"/>
      <c r="H24" s="619"/>
      <c r="I24" s="619"/>
      <c r="J24" s="619"/>
      <c r="K24" s="619"/>
      <c r="L24" s="619"/>
      <c r="M24" s="619"/>
      <c r="N24" s="619"/>
      <c r="O24" s="619"/>
      <c r="P24" s="619"/>
      <c r="Q24" s="620"/>
      <c r="R24" s="621" t="s">
        <v>229</v>
      </c>
      <c r="S24" s="622"/>
      <c r="T24" s="622"/>
      <c r="U24" s="622"/>
      <c r="V24" s="622"/>
      <c r="W24" s="622"/>
      <c r="X24" s="622"/>
      <c r="Y24" s="623"/>
      <c r="Z24" s="659" t="s">
        <v>129</v>
      </c>
      <c r="AA24" s="659"/>
      <c r="AB24" s="659"/>
      <c r="AC24" s="659"/>
      <c r="AD24" s="660" t="s">
        <v>174</v>
      </c>
      <c r="AE24" s="660"/>
      <c r="AF24" s="660"/>
      <c r="AG24" s="660"/>
      <c r="AH24" s="660"/>
      <c r="AI24" s="660"/>
      <c r="AJ24" s="660"/>
      <c r="AK24" s="660"/>
      <c r="AL24" s="624" t="s">
        <v>229</v>
      </c>
      <c r="AM24" s="625"/>
      <c r="AN24" s="625"/>
      <c r="AO24" s="661"/>
      <c r="AP24" s="618" t="s">
        <v>291</v>
      </c>
      <c r="AQ24" s="698"/>
      <c r="AR24" s="698"/>
      <c r="AS24" s="698"/>
      <c r="AT24" s="698"/>
      <c r="AU24" s="698"/>
      <c r="AV24" s="698"/>
      <c r="AW24" s="698"/>
      <c r="AX24" s="698"/>
      <c r="AY24" s="698"/>
      <c r="AZ24" s="698"/>
      <c r="BA24" s="698"/>
      <c r="BB24" s="698"/>
      <c r="BC24" s="698"/>
      <c r="BD24" s="698"/>
      <c r="BE24" s="698"/>
      <c r="BF24" s="699"/>
      <c r="BG24" s="621" t="s">
        <v>229</v>
      </c>
      <c r="BH24" s="622"/>
      <c r="BI24" s="622"/>
      <c r="BJ24" s="622"/>
      <c r="BK24" s="622"/>
      <c r="BL24" s="622"/>
      <c r="BM24" s="622"/>
      <c r="BN24" s="623"/>
      <c r="BO24" s="659" t="s">
        <v>229</v>
      </c>
      <c r="BP24" s="659"/>
      <c r="BQ24" s="659"/>
      <c r="BR24" s="659"/>
      <c r="BS24" s="660" t="s">
        <v>229</v>
      </c>
      <c r="BT24" s="660"/>
      <c r="BU24" s="660"/>
      <c r="BV24" s="660"/>
      <c r="BW24" s="660"/>
      <c r="BX24" s="660"/>
      <c r="BY24" s="660"/>
      <c r="BZ24" s="660"/>
      <c r="CA24" s="660"/>
      <c r="CB24" s="700"/>
      <c r="CD24" s="679" t="s">
        <v>292</v>
      </c>
      <c r="CE24" s="680"/>
      <c r="CF24" s="680"/>
      <c r="CG24" s="680"/>
      <c r="CH24" s="680"/>
      <c r="CI24" s="680"/>
      <c r="CJ24" s="680"/>
      <c r="CK24" s="680"/>
      <c r="CL24" s="680"/>
      <c r="CM24" s="680"/>
      <c r="CN24" s="680"/>
      <c r="CO24" s="680"/>
      <c r="CP24" s="680"/>
      <c r="CQ24" s="681"/>
      <c r="CR24" s="676">
        <v>7062033</v>
      </c>
      <c r="CS24" s="677"/>
      <c r="CT24" s="677"/>
      <c r="CU24" s="677"/>
      <c r="CV24" s="677"/>
      <c r="CW24" s="677"/>
      <c r="CX24" s="677"/>
      <c r="CY24" s="702"/>
      <c r="CZ24" s="703">
        <v>33</v>
      </c>
      <c r="DA24" s="685"/>
      <c r="DB24" s="685"/>
      <c r="DC24" s="705"/>
      <c r="DD24" s="701">
        <v>5214885</v>
      </c>
      <c r="DE24" s="677"/>
      <c r="DF24" s="677"/>
      <c r="DG24" s="677"/>
      <c r="DH24" s="677"/>
      <c r="DI24" s="677"/>
      <c r="DJ24" s="677"/>
      <c r="DK24" s="702"/>
      <c r="DL24" s="701">
        <v>4984970</v>
      </c>
      <c r="DM24" s="677"/>
      <c r="DN24" s="677"/>
      <c r="DO24" s="677"/>
      <c r="DP24" s="677"/>
      <c r="DQ24" s="677"/>
      <c r="DR24" s="677"/>
      <c r="DS24" s="677"/>
      <c r="DT24" s="677"/>
      <c r="DU24" s="677"/>
      <c r="DV24" s="702"/>
      <c r="DW24" s="703">
        <v>44</v>
      </c>
      <c r="DX24" s="685"/>
      <c r="DY24" s="685"/>
      <c r="DZ24" s="685"/>
      <c r="EA24" s="685"/>
      <c r="EB24" s="685"/>
      <c r="EC24" s="704"/>
    </row>
    <row r="25" spans="2:133" ht="11.25" customHeight="1" x14ac:dyDescent="0.2">
      <c r="B25" s="618" t="s">
        <v>293</v>
      </c>
      <c r="C25" s="619"/>
      <c r="D25" s="619"/>
      <c r="E25" s="619"/>
      <c r="F25" s="619"/>
      <c r="G25" s="619"/>
      <c r="H25" s="619"/>
      <c r="I25" s="619"/>
      <c r="J25" s="619"/>
      <c r="K25" s="619"/>
      <c r="L25" s="619"/>
      <c r="M25" s="619"/>
      <c r="N25" s="619"/>
      <c r="O25" s="619"/>
      <c r="P25" s="619"/>
      <c r="Q25" s="620"/>
      <c r="R25" s="621">
        <v>11419338</v>
      </c>
      <c r="S25" s="622"/>
      <c r="T25" s="622"/>
      <c r="U25" s="622"/>
      <c r="V25" s="622"/>
      <c r="W25" s="622"/>
      <c r="X25" s="622"/>
      <c r="Y25" s="623"/>
      <c r="Z25" s="659">
        <v>50.3</v>
      </c>
      <c r="AA25" s="659"/>
      <c r="AB25" s="659"/>
      <c r="AC25" s="659"/>
      <c r="AD25" s="660">
        <v>11071442</v>
      </c>
      <c r="AE25" s="660"/>
      <c r="AF25" s="660"/>
      <c r="AG25" s="660"/>
      <c r="AH25" s="660"/>
      <c r="AI25" s="660"/>
      <c r="AJ25" s="660"/>
      <c r="AK25" s="660"/>
      <c r="AL25" s="624">
        <v>99.5</v>
      </c>
      <c r="AM25" s="625"/>
      <c r="AN25" s="625"/>
      <c r="AO25" s="661"/>
      <c r="AP25" s="618" t="s">
        <v>294</v>
      </c>
      <c r="AQ25" s="698"/>
      <c r="AR25" s="698"/>
      <c r="AS25" s="698"/>
      <c r="AT25" s="698"/>
      <c r="AU25" s="698"/>
      <c r="AV25" s="698"/>
      <c r="AW25" s="698"/>
      <c r="AX25" s="698"/>
      <c r="AY25" s="698"/>
      <c r="AZ25" s="698"/>
      <c r="BA25" s="698"/>
      <c r="BB25" s="698"/>
      <c r="BC25" s="698"/>
      <c r="BD25" s="698"/>
      <c r="BE25" s="698"/>
      <c r="BF25" s="699"/>
      <c r="BG25" s="621" t="s">
        <v>229</v>
      </c>
      <c r="BH25" s="622"/>
      <c r="BI25" s="622"/>
      <c r="BJ25" s="622"/>
      <c r="BK25" s="622"/>
      <c r="BL25" s="622"/>
      <c r="BM25" s="622"/>
      <c r="BN25" s="623"/>
      <c r="BO25" s="659" t="s">
        <v>229</v>
      </c>
      <c r="BP25" s="659"/>
      <c r="BQ25" s="659"/>
      <c r="BR25" s="659"/>
      <c r="BS25" s="660" t="s">
        <v>129</v>
      </c>
      <c r="BT25" s="660"/>
      <c r="BU25" s="660"/>
      <c r="BV25" s="660"/>
      <c r="BW25" s="660"/>
      <c r="BX25" s="660"/>
      <c r="BY25" s="660"/>
      <c r="BZ25" s="660"/>
      <c r="CA25" s="660"/>
      <c r="CB25" s="700"/>
      <c r="CD25" s="618" t="s">
        <v>295</v>
      </c>
      <c r="CE25" s="619"/>
      <c r="CF25" s="619"/>
      <c r="CG25" s="619"/>
      <c r="CH25" s="619"/>
      <c r="CI25" s="619"/>
      <c r="CJ25" s="619"/>
      <c r="CK25" s="619"/>
      <c r="CL25" s="619"/>
      <c r="CM25" s="619"/>
      <c r="CN25" s="619"/>
      <c r="CO25" s="619"/>
      <c r="CP25" s="619"/>
      <c r="CQ25" s="620"/>
      <c r="CR25" s="621">
        <v>2960160</v>
      </c>
      <c r="CS25" s="634"/>
      <c r="CT25" s="634"/>
      <c r="CU25" s="634"/>
      <c r="CV25" s="634"/>
      <c r="CW25" s="634"/>
      <c r="CX25" s="634"/>
      <c r="CY25" s="635"/>
      <c r="CZ25" s="624">
        <v>13.8</v>
      </c>
      <c r="DA25" s="636"/>
      <c r="DB25" s="636"/>
      <c r="DC25" s="637"/>
      <c r="DD25" s="627">
        <v>2639000</v>
      </c>
      <c r="DE25" s="634"/>
      <c r="DF25" s="634"/>
      <c r="DG25" s="634"/>
      <c r="DH25" s="634"/>
      <c r="DI25" s="634"/>
      <c r="DJ25" s="634"/>
      <c r="DK25" s="635"/>
      <c r="DL25" s="627">
        <v>2633104</v>
      </c>
      <c r="DM25" s="634"/>
      <c r="DN25" s="634"/>
      <c r="DO25" s="634"/>
      <c r="DP25" s="634"/>
      <c r="DQ25" s="634"/>
      <c r="DR25" s="634"/>
      <c r="DS25" s="634"/>
      <c r="DT25" s="634"/>
      <c r="DU25" s="634"/>
      <c r="DV25" s="635"/>
      <c r="DW25" s="624">
        <v>23.2</v>
      </c>
      <c r="DX25" s="636"/>
      <c r="DY25" s="636"/>
      <c r="DZ25" s="636"/>
      <c r="EA25" s="636"/>
      <c r="EB25" s="636"/>
      <c r="EC25" s="648"/>
    </row>
    <row r="26" spans="2:133" ht="11.25" customHeight="1" x14ac:dyDescent="0.2">
      <c r="B26" s="618" t="s">
        <v>296</v>
      </c>
      <c r="C26" s="619"/>
      <c r="D26" s="619"/>
      <c r="E26" s="619"/>
      <c r="F26" s="619"/>
      <c r="G26" s="619"/>
      <c r="H26" s="619"/>
      <c r="I26" s="619"/>
      <c r="J26" s="619"/>
      <c r="K26" s="619"/>
      <c r="L26" s="619"/>
      <c r="M26" s="619"/>
      <c r="N26" s="619"/>
      <c r="O26" s="619"/>
      <c r="P26" s="619"/>
      <c r="Q26" s="620"/>
      <c r="R26" s="621">
        <v>3561</v>
      </c>
      <c r="S26" s="622"/>
      <c r="T26" s="622"/>
      <c r="U26" s="622"/>
      <c r="V26" s="622"/>
      <c r="W26" s="622"/>
      <c r="X26" s="622"/>
      <c r="Y26" s="623"/>
      <c r="Z26" s="659">
        <v>0</v>
      </c>
      <c r="AA26" s="659"/>
      <c r="AB26" s="659"/>
      <c r="AC26" s="659"/>
      <c r="AD26" s="660">
        <v>3561</v>
      </c>
      <c r="AE26" s="660"/>
      <c r="AF26" s="660"/>
      <c r="AG26" s="660"/>
      <c r="AH26" s="660"/>
      <c r="AI26" s="660"/>
      <c r="AJ26" s="660"/>
      <c r="AK26" s="660"/>
      <c r="AL26" s="624">
        <v>0</v>
      </c>
      <c r="AM26" s="625"/>
      <c r="AN26" s="625"/>
      <c r="AO26" s="661"/>
      <c r="AP26" s="618" t="s">
        <v>297</v>
      </c>
      <c r="AQ26" s="698"/>
      <c r="AR26" s="698"/>
      <c r="AS26" s="698"/>
      <c r="AT26" s="698"/>
      <c r="AU26" s="698"/>
      <c r="AV26" s="698"/>
      <c r="AW26" s="698"/>
      <c r="AX26" s="698"/>
      <c r="AY26" s="698"/>
      <c r="AZ26" s="698"/>
      <c r="BA26" s="698"/>
      <c r="BB26" s="698"/>
      <c r="BC26" s="698"/>
      <c r="BD26" s="698"/>
      <c r="BE26" s="698"/>
      <c r="BF26" s="699"/>
      <c r="BG26" s="621" t="s">
        <v>229</v>
      </c>
      <c r="BH26" s="622"/>
      <c r="BI26" s="622"/>
      <c r="BJ26" s="622"/>
      <c r="BK26" s="622"/>
      <c r="BL26" s="622"/>
      <c r="BM26" s="622"/>
      <c r="BN26" s="623"/>
      <c r="BO26" s="659" t="s">
        <v>129</v>
      </c>
      <c r="BP26" s="659"/>
      <c r="BQ26" s="659"/>
      <c r="BR26" s="659"/>
      <c r="BS26" s="660" t="s">
        <v>229</v>
      </c>
      <c r="BT26" s="660"/>
      <c r="BU26" s="660"/>
      <c r="BV26" s="660"/>
      <c r="BW26" s="660"/>
      <c r="BX26" s="660"/>
      <c r="BY26" s="660"/>
      <c r="BZ26" s="660"/>
      <c r="CA26" s="660"/>
      <c r="CB26" s="700"/>
      <c r="CD26" s="618" t="s">
        <v>298</v>
      </c>
      <c r="CE26" s="619"/>
      <c r="CF26" s="619"/>
      <c r="CG26" s="619"/>
      <c r="CH26" s="619"/>
      <c r="CI26" s="619"/>
      <c r="CJ26" s="619"/>
      <c r="CK26" s="619"/>
      <c r="CL26" s="619"/>
      <c r="CM26" s="619"/>
      <c r="CN26" s="619"/>
      <c r="CO26" s="619"/>
      <c r="CP26" s="619"/>
      <c r="CQ26" s="620"/>
      <c r="CR26" s="621">
        <v>1416097</v>
      </c>
      <c r="CS26" s="622"/>
      <c r="CT26" s="622"/>
      <c r="CU26" s="622"/>
      <c r="CV26" s="622"/>
      <c r="CW26" s="622"/>
      <c r="CX26" s="622"/>
      <c r="CY26" s="623"/>
      <c r="CZ26" s="624">
        <v>6.6</v>
      </c>
      <c r="DA26" s="636"/>
      <c r="DB26" s="636"/>
      <c r="DC26" s="637"/>
      <c r="DD26" s="627">
        <v>1274646</v>
      </c>
      <c r="DE26" s="622"/>
      <c r="DF26" s="622"/>
      <c r="DG26" s="622"/>
      <c r="DH26" s="622"/>
      <c r="DI26" s="622"/>
      <c r="DJ26" s="622"/>
      <c r="DK26" s="623"/>
      <c r="DL26" s="627" t="s">
        <v>129</v>
      </c>
      <c r="DM26" s="622"/>
      <c r="DN26" s="622"/>
      <c r="DO26" s="622"/>
      <c r="DP26" s="622"/>
      <c r="DQ26" s="622"/>
      <c r="DR26" s="622"/>
      <c r="DS26" s="622"/>
      <c r="DT26" s="622"/>
      <c r="DU26" s="622"/>
      <c r="DV26" s="623"/>
      <c r="DW26" s="624" t="s">
        <v>129</v>
      </c>
      <c r="DX26" s="636"/>
      <c r="DY26" s="636"/>
      <c r="DZ26" s="636"/>
      <c r="EA26" s="636"/>
      <c r="EB26" s="636"/>
      <c r="EC26" s="648"/>
    </row>
    <row r="27" spans="2:133" ht="11.25" customHeight="1" x14ac:dyDescent="0.2">
      <c r="B27" s="618" t="s">
        <v>299</v>
      </c>
      <c r="C27" s="619"/>
      <c r="D27" s="619"/>
      <c r="E27" s="619"/>
      <c r="F27" s="619"/>
      <c r="G27" s="619"/>
      <c r="H27" s="619"/>
      <c r="I27" s="619"/>
      <c r="J27" s="619"/>
      <c r="K27" s="619"/>
      <c r="L27" s="619"/>
      <c r="M27" s="619"/>
      <c r="N27" s="619"/>
      <c r="O27" s="619"/>
      <c r="P27" s="619"/>
      <c r="Q27" s="620"/>
      <c r="R27" s="621">
        <v>19384</v>
      </c>
      <c r="S27" s="622"/>
      <c r="T27" s="622"/>
      <c r="U27" s="622"/>
      <c r="V27" s="622"/>
      <c r="W27" s="622"/>
      <c r="X27" s="622"/>
      <c r="Y27" s="623"/>
      <c r="Z27" s="659">
        <v>0.1</v>
      </c>
      <c r="AA27" s="659"/>
      <c r="AB27" s="659"/>
      <c r="AC27" s="659"/>
      <c r="AD27" s="660" t="s">
        <v>129</v>
      </c>
      <c r="AE27" s="660"/>
      <c r="AF27" s="660"/>
      <c r="AG27" s="660"/>
      <c r="AH27" s="660"/>
      <c r="AI27" s="660"/>
      <c r="AJ27" s="660"/>
      <c r="AK27" s="660"/>
      <c r="AL27" s="624" t="s">
        <v>129</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5276760</v>
      </c>
      <c r="BH27" s="622"/>
      <c r="BI27" s="622"/>
      <c r="BJ27" s="622"/>
      <c r="BK27" s="622"/>
      <c r="BL27" s="622"/>
      <c r="BM27" s="622"/>
      <c r="BN27" s="623"/>
      <c r="BO27" s="659">
        <v>100</v>
      </c>
      <c r="BP27" s="659"/>
      <c r="BQ27" s="659"/>
      <c r="BR27" s="659"/>
      <c r="BS27" s="660" t="s">
        <v>229</v>
      </c>
      <c r="BT27" s="660"/>
      <c r="BU27" s="660"/>
      <c r="BV27" s="660"/>
      <c r="BW27" s="660"/>
      <c r="BX27" s="660"/>
      <c r="BY27" s="660"/>
      <c r="BZ27" s="660"/>
      <c r="CA27" s="660"/>
      <c r="CB27" s="700"/>
      <c r="CD27" s="618" t="s">
        <v>301</v>
      </c>
      <c r="CE27" s="619"/>
      <c r="CF27" s="619"/>
      <c r="CG27" s="619"/>
      <c r="CH27" s="619"/>
      <c r="CI27" s="619"/>
      <c r="CJ27" s="619"/>
      <c r="CK27" s="619"/>
      <c r="CL27" s="619"/>
      <c r="CM27" s="619"/>
      <c r="CN27" s="619"/>
      <c r="CO27" s="619"/>
      <c r="CP27" s="619"/>
      <c r="CQ27" s="620"/>
      <c r="CR27" s="621">
        <v>2381178</v>
      </c>
      <c r="CS27" s="634"/>
      <c r="CT27" s="634"/>
      <c r="CU27" s="634"/>
      <c r="CV27" s="634"/>
      <c r="CW27" s="634"/>
      <c r="CX27" s="634"/>
      <c r="CY27" s="635"/>
      <c r="CZ27" s="624">
        <v>11.1</v>
      </c>
      <c r="DA27" s="636"/>
      <c r="DB27" s="636"/>
      <c r="DC27" s="637"/>
      <c r="DD27" s="627">
        <v>860535</v>
      </c>
      <c r="DE27" s="634"/>
      <c r="DF27" s="634"/>
      <c r="DG27" s="634"/>
      <c r="DH27" s="634"/>
      <c r="DI27" s="634"/>
      <c r="DJ27" s="634"/>
      <c r="DK27" s="635"/>
      <c r="DL27" s="627">
        <v>636516</v>
      </c>
      <c r="DM27" s="634"/>
      <c r="DN27" s="634"/>
      <c r="DO27" s="634"/>
      <c r="DP27" s="634"/>
      <c r="DQ27" s="634"/>
      <c r="DR27" s="634"/>
      <c r="DS27" s="634"/>
      <c r="DT27" s="634"/>
      <c r="DU27" s="634"/>
      <c r="DV27" s="635"/>
      <c r="DW27" s="624">
        <v>5.6</v>
      </c>
      <c r="DX27" s="636"/>
      <c r="DY27" s="636"/>
      <c r="DZ27" s="636"/>
      <c r="EA27" s="636"/>
      <c r="EB27" s="636"/>
      <c r="EC27" s="648"/>
    </row>
    <row r="28" spans="2:133" ht="11.25" customHeight="1" x14ac:dyDescent="0.2">
      <c r="B28" s="618" t="s">
        <v>302</v>
      </c>
      <c r="C28" s="619"/>
      <c r="D28" s="619"/>
      <c r="E28" s="619"/>
      <c r="F28" s="619"/>
      <c r="G28" s="619"/>
      <c r="H28" s="619"/>
      <c r="I28" s="619"/>
      <c r="J28" s="619"/>
      <c r="K28" s="619"/>
      <c r="L28" s="619"/>
      <c r="M28" s="619"/>
      <c r="N28" s="619"/>
      <c r="O28" s="619"/>
      <c r="P28" s="619"/>
      <c r="Q28" s="620"/>
      <c r="R28" s="621">
        <v>112209</v>
      </c>
      <c r="S28" s="622"/>
      <c r="T28" s="622"/>
      <c r="U28" s="622"/>
      <c r="V28" s="622"/>
      <c r="W28" s="622"/>
      <c r="X28" s="622"/>
      <c r="Y28" s="623"/>
      <c r="Z28" s="659">
        <v>0.5</v>
      </c>
      <c r="AA28" s="659"/>
      <c r="AB28" s="659"/>
      <c r="AC28" s="659"/>
      <c r="AD28" s="660">
        <v>23656</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1720695</v>
      </c>
      <c r="CS28" s="622"/>
      <c r="CT28" s="622"/>
      <c r="CU28" s="622"/>
      <c r="CV28" s="622"/>
      <c r="CW28" s="622"/>
      <c r="CX28" s="622"/>
      <c r="CY28" s="623"/>
      <c r="CZ28" s="624">
        <v>8</v>
      </c>
      <c r="DA28" s="636"/>
      <c r="DB28" s="636"/>
      <c r="DC28" s="637"/>
      <c r="DD28" s="627">
        <v>1715350</v>
      </c>
      <c r="DE28" s="622"/>
      <c r="DF28" s="622"/>
      <c r="DG28" s="622"/>
      <c r="DH28" s="622"/>
      <c r="DI28" s="622"/>
      <c r="DJ28" s="622"/>
      <c r="DK28" s="623"/>
      <c r="DL28" s="627">
        <v>1715350</v>
      </c>
      <c r="DM28" s="622"/>
      <c r="DN28" s="622"/>
      <c r="DO28" s="622"/>
      <c r="DP28" s="622"/>
      <c r="DQ28" s="622"/>
      <c r="DR28" s="622"/>
      <c r="DS28" s="622"/>
      <c r="DT28" s="622"/>
      <c r="DU28" s="622"/>
      <c r="DV28" s="623"/>
      <c r="DW28" s="624">
        <v>15.1</v>
      </c>
      <c r="DX28" s="636"/>
      <c r="DY28" s="636"/>
      <c r="DZ28" s="636"/>
      <c r="EA28" s="636"/>
      <c r="EB28" s="636"/>
      <c r="EC28" s="648"/>
    </row>
    <row r="29" spans="2:133" ht="11.25" customHeight="1" x14ac:dyDescent="0.2">
      <c r="B29" s="618" t="s">
        <v>304</v>
      </c>
      <c r="C29" s="619"/>
      <c r="D29" s="619"/>
      <c r="E29" s="619"/>
      <c r="F29" s="619"/>
      <c r="G29" s="619"/>
      <c r="H29" s="619"/>
      <c r="I29" s="619"/>
      <c r="J29" s="619"/>
      <c r="K29" s="619"/>
      <c r="L29" s="619"/>
      <c r="M29" s="619"/>
      <c r="N29" s="619"/>
      <c r="O29" s="619"/>
      <c r="P29" s="619"/>
      <c r="Q29" s="620"/>
      <c r="R29" s="621">
        <v>76430</v>
      </c>
      <c r="S29" s="622"/>
      <c r="T29" s="622"/>
      <c r="U29" s="622"/>
      <c r="V29" s="622"/>
      <c r="W29" s="622"/>
      <c r="X29" s="622"/>
      <c r="Y29" s="623"/>
      <c r="Z29" s="659">
        <v>0.3</v>
      </c>
      <c r="AA29" s="659"/>
      <c r="AB29" s="659"/>
      <c r="AC29" s="659"/>
      <c r="AD29" s="660" t="s">
        <v>129</v>
      </c>
      <c r="AE29" s="660"/>
      <c r="AF29" s="660"/>
      <c r="AG29" s="660"/>
      <c r="AH29" s="660"/>
      <c r="AI29" s="660"/>
      <c r="AJ29" s="660"/>
      <c r="AK29" s="660"/>
      <c r="AL29" s="624" t="s">
        <v>129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305</v>
      </c>
      <c r="CE29" s="641"/>
      <c r="CF29" s="618" t="s">
        <v>306</v>
      </c>
      <c r="CG29" s="619"/>
      <c r="CH29" s="619"/>
      <c r="CI29" s="619"/>
      <c r="CJ29" s="619"/>
      <c r="CK29" s="619"/>
      <c r="CL29" s="619"/>
      <c r="CM29" s="619"/>
      <c r="CN29" s="619"/>
      <c r="CO29" s="619"/>
      <c r="CP29" s="619"/>
      <c r="CQ29" s="620"/>
      <c r="CR29" s="621">
        <v>1720242</v>
      </c>
      <c r="CS29" s="634"/>
      <c r="CT29" s="634"/>
      <c r="CU29" s="634"/>
      <c r="CV29" s="634"/>
      <c r="CW29" s="634"/>
      <c r="CX29" s="634"/>
      <c r="CY29" s="635"/>
      <c r="CZ29" s="624">
        <v>8</v>
      </c>
      <c r="DA29" s="636"/>
      <c r="DB29" s="636"/>
      <c r="DC29" s="637"/>
      <c r="DD29" s="627">
        <v>1714897</v>
      </c>
      <c r="DE29" s="634"/>
      <c r="DF29" s="634"/>
      <c r="DG29" s="634"/>
      <c r="DH29" s="634"/>
      <c r="DI29" s="634"/>
      <c r="DJ29" s="634"/>
      <c r="DK29" s="635"/>
      <c r="DL29" s="627">
        <v>1714897</v>
      </c>
      <c r="DM29" s="634"/>
      <c r="DN29" s="634"/>
      <c r="DO29" s="634"/>
      <c r="DP29" s="634"/>
      <c r="DQ29" s="634"/>
      <c r="DR29" s="634"/>
      <c r="DS29" s="634"/>
      <c r="DT29" s="634"/>
      <c r="DU29" s="634"/>
      <c r="DV29" s="635"/>
      <c r="DW29" s="624">
        <v>15.1</v>
      </c>
      <c r="DX29" s="636"/>
      <c r="DY29" s="636"/>
      <c r="DZ29" s="636"/>
      <c r="EA29" s="636"/>
      <c r="EB29" s="636"/>
      <c r="EC29" s="648"/>
    </row>
    <row r="30" spans="2:133" ht="11.25" customHeight="1" x14ac:dyDescent="0.2">
      <c r="B30" s="618" t="s">
        <v>307</v>
      </c>
      <c r="C30" s="619"/>
      <c r="D30" s="619"/>
      <c r="E30" s="619"/>
      <c r="F30" s="619"/>
      <c r="G30" s="619"/>
      <c r="H30" s="619"/>
      <c r="I30" s="619"/>
      <c r="J30" s="619"/>
      <c r="K30" s="619"/>
      <c r="L30" s="619"/>
      <c r="M30" s="619"/>
      <c r="N30" s="619"/>
      <c r="O30" s="619"/>
      <c r="P30" s="619"/>
      <c r="Q30" s="620"/>
      <c r="R30" s="621">
        <v>2885141</v>
      </c>
      <c r="S30" s="622"/>
      <c r="T30" s="622"/>
      <c r="U30" s="622"/>
      <c r="V30" s="622"/>
      <c r="W30" s="622"/>
      <c r="X30" s="622"/>
      <c r="Y30" s="623"/>
      <c r="Z30" s="659">
        <v>12.7</v>
      </c>
      <c r="AA30" s="659"/>
      <c r="AB30" s="659"/>
      <c r="AC30" s="659"/>
      <c r="AD30" s="660" t="s">
        <v>129</v>
      </c>
      <c r="AE30" s="660"/>
      <c r="AF30" s="660"/>
      <c r="AG30" s="660"/>
      <c r="AH30" s="660"/>
      <c r="AI30" s="660"/>
      <c r="AJ30" s="660"/>
      <c r="AK30" s="660"/>
      <c r="AL30" s="624" t="s">
        <v>129</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308</v>
      </c>
      <c r="BH30" s="691"/>
      <c r="BI30" s="691"/>
      <c r="BJ30" s="691"/>
      <c r="BK30" s="691"/>
      <c r="BL30" s="691"/>
      <c r="BM30" s="691"/>
      <c r="BN30" s="691"/>
      <c r="BO30" s="691"/>
      <c r="BP30" s="691"/>
      <c r="BQ30" s="692"/>
      <c r="BR30" s="673" t="s">
        <v>309</v>
      </c>
      <c r="BS30" s="691"/>
      <c r="BT30" s="691"/>
      <c r="BU30" s="691"/>
      <c r="BV30" s="691"/>
      <c r="BW30" s="691"/>
      <c r="BX30" s="691"/>
      <c r="BY30" s="691"/>
      <c r="BZ30" s="691"/>
      <c r="CA30" s="691"/>
      <c r="CB30" s="692"/>
      <c r="CD30" s="642"/>
      <c r="CE30" s="643"/>
      <c r="CF30" s="618" t="s">
        <v>310</v>
      </c>
      <c r="CG30" s="619"/>
      <c r="CH30" s="619"/>
      <c r="CI30" s="619"/>
      <c r="CJ30" s="619"/>
      <c r="CK30" s="619"/>
      <c r="CL30" s="619"/>
      <c r="CM30" s="619"/>
      <c r="CN30" s="619"/>
      <c r="CO30" s="619"/>
      <c r="CP30" s="619"/>
      <c r="CQ30" s="620"/>
      <c r="CR30" s="621">
        <v>1664492</v>
      </c>
      <c r="CS30" s="622"/>
      <c r="CT30" s="622"/>
      <c r="CU30" s="622"/>
      <c r="CV30" s="622"/>
      <c r="CW30" s="622"/>
      <c r="CX30" s="622"/>
      <c r="CY30" s="623"/>
      <c r="CZ30" s="624">
        <v>7.8</v>
      </c>
      <c r="DA30" s="636"/>
      <c r="DB30" s="636"/>
      <c r="DC30" s="637"/>
      <c r="DD30" s="627">
        <v>1659579</v>
      </c>
      <c r="DE30" s="622"/>
      <c r="DF30" s="622"/>
      <c r="DG30" s="622"/>
      <c r="DH30" s="622"/>
      <c r="DI30" s="622"/>
      <c r="DJ30" s="622"/>
      <c r="DK30" s="623"/>
      <c r="DL30" s="627">
        <v>1659579</v>
      </c>
      <c r="DM30" s="622"/>
      <c r="DN30" s="622"/>
      <c r="DO30" s="622"/>
      <c r="DP30" s="622"/>
      <c r="DQ30" s="622"/>
      <c r="DR30" s="622"/>
      <c r="DS30" s="622"/>
      <c r="DT30" s="622"/>
      <c r="DU30" s="622"/>
      <c r="DV30" s="623"/>
      <c r="DW30" s="624">
        <v>14.6</v>
      </c>
      <c r="DX30" s="636"/>
      <c r="DY30" s="636"/>
      <c r="DZ30" s="636"/>
      <c r="EA30" s="636"/>
      <c r="EB30" s="636"/>
      <c r="EC30" s="648"/>
    </row>
    <row r="31" spans="2:133" ht="11.25" customHeight="1" x14ac:dyDescent="0.2">
      <c r="B31" s="688" t="s">
        <v>311</v>
      </c>
      <c r="C31" s="689"/>
      <c r="D31" s="689"/>
      <c r="E31" s="689"/>
      <c r="F31" s="689"/>
      <c r="G31" s="689"/>
      <c r="H31" s="689"/>
      <c r="I31" s="689"/>
      <c r="J31" s="689"/>
      <c r="K31" s="689"/>
      <c r="L31" s="689"/>
      <c r="M31" s="689"/>
      <c r="N31" s="689"/>
      <c r="O31" s="689"/>
      <c r="P31" s="689"/>
      <c r="Q31" s="690"/>
      <c r="R31" s="621" t="s">
        <v>229</v>
      </c>
      <c r="S31" s="622"/>
      <c r="T31" s="622"/>
      <c r="U31" s="622"/>
      <c r="V31" s="622"/>
      <c r="W31" s="622"/>
      <c r="X31" s="622"/>
      <c r="Y31" s="623"/>
      <c r="Z31" s="659" t="s">
        <v>229</v>
      </c>
      <c r="AA31" s="659"/>
      <c r="AB31" s="659"/>
      <c r="AC31" s="659"/>
      <c r="AD31" s="660" t="s">
        <v>129</v>
      </c>
      <c r="AE31" s="660"/>
      <c r="AF31" s="660"/>
      <c r="AG31" s="660"/>
      <c r="AH31" s="660"/>
      <c r="AI31" s="660"/>
      <c r="AJ31" s="660"/>
      <c r="AK31" s="660"/>
      <c r="AL31" s="624" t="s">
        <v>129</v>
      </c>
      <c r="AM31" s="625"/>
      <c r="AN31" s="625"/>
      <c r="AO31" s="661"/>
      <c r="AP31" s="693" t="s">
        <v>312</v>
      </c>
      <c r="AQ31" s="694"/>
      <c r="AR31" s="694"/>
      <c r="AS31" s="694"/>
      <c r="AT31" s="695" t="s">
        <v>313</v>
      </c>
      <c r="AU31" s="218"/>
      <c r="AV31" s="218"/>
      <c r="AW31" s="218"/>
      <c r="AX31" s="679" t="s">
        <v>186</v>
      </c>
      <c r="AY31" s="680"/>
      <c r="AZ31" s="680"/>
      <c r="BA31" s="680"/>
      <c r="BB31" s="680"/>
      <c r="BC31" s="680"/>
      <c r="BD31" s="680"/>
      <c r="BE31" s="680"/>
      <c r="BF31" s="681"/>
      <c r="BG31" s="683">
        <v>99.4</v>
      </c>
      <c r="BH31" s="684"/>
      <c r="BI31" s="684"/>
      <c r="BJ31" s="684"/>
      <c r="BK31" s="684"/>
      <c r="BL31" s="684"/>
      <c r="BM31" s="685">
        <v>98.1</v>
      </c>
      <c r="BN31" s="684"/>
      <c r="BO31" s="684"/>
      <c r="BP31" s="684"/>
      <c r="BQ31" s="686"/>
      <c r="BR31" s="683">
        <v>99.4</v>
      </c>
      <c r="BS31" s="684"/>
      <c r="BT31" s="684"/>
      <c r="BU31" s="684"/>
      <c r="BV31" s="684"/>
      <c r="BW31" s="684"/>
      <c r="BX31" s="685">
        <v>98.1</v>
      </c>
      <c r="BY31" s="684"/>
      <c r="BZ31" s="684"/>
      <c r="CA31" s="684"/>
      <c r="CB31" s="686"/>
      <c r="CD31" s="642"/>
      <c r="CE31" s="643"/>
      <c r="CF31" s="618" t="s">
        <v>314</v>
      </c>
      <c r="CG31" s="619"/>
      <c r="CH31" s="619"/>
      <c r="CI31" s="619"/>
      <c r="CJ31" s="619"/>
      <c r="CK31" s="619"/>
      <c r="CL31" s="619"/>
      <c r="CM31" s="619"/>
      <c r="CN31" s="619"/>
      <c r="CO31" s="619"/>
      <c r="CP31" s="619"/>
      <c r="CQ31" s="620"/>
      <c r="CR31" s="621">
        <v>55750</v>
      </c>
      <c r="CS31" s="634"/>
      <c r="CT31" s="634"/>
      <c r="CU31" s="634"/>
      <c r="CV31" s="634"/>
      <c r="CW31" s="634"/>
      <c r="CX31" s="634"/>
      <c r="CY31" s="635"/>
      <c r="CZ31" s="624">
        <v>0.3</v>
      </c>
      <c r="DA31" s="636"/>
      <c r="DB31" s="636"/>
      <c r="DC31" s="637"/>
      <c r="DD31" s="627">
        <v>55318</v>
      </c>
      <c r="DE31" s="634"/>
      <c r="DF31" s="634"/>
      <c r="DG31" s="634"/>
      <c r="DH31" s="634"/>
      <c r="DI31" s="634"/>
      <c r="DJ31" s="634"/>
      <c r="DK31" s="635"/>
      <c r="DL31" s="627">
        <v>55318</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315</v>
      </c>
      <c r="C32" s="619"/>
      <c r="D32" s="619"/>
      <c r="E32" s="619"/>
      <c r="F32" s="619"/>
      <c r="G32" s="619"/>
      <c r="H32" s="619"/>
      <c r="I32" s="619"/>
      <c r="J32" s="619"/>
      <c r="K32" s="619"/>
      <c r="L32" s="619"/>
      <c r="M32" s="619"/>
      <c r="N32" s="619"/>
      <c r="O32" s="619"/>
      <c r="P32" s="619"/>
      <c r="Q32" s="620"/>
      <c r="R32" s="621">
        <v>952285</v>
      </c>
      <c r="S32" s="622"/>
      <c r="T32" s="622"/>
      <c r="U32" s="622"/>
      <c r="V32" s="622"/>
      <c r="W32" s="622"/>
      <c r="X32" s="622"/>
      <c r="Y32" s="623"/>
      <c r="Z32" s="659">
        <v>4.2</v>
      </c>
      <c r="AA32" s="659"/>
      <c r="AB32" s="659"/>
      <c r="AC32" s="659"/>
      <c r="AD32" s="660" t="s">
        <v>129</v>
      </c>
      <c r="AE32" s="660"/>
      <c r="AF32" s="660"/>
      <c r="AG32" s="660"/>
      <c r="AH32" s="660"/>
      <c r="AI32" s="660"/>
      <c r="AJ32" s="660"/>
      <c r="AK32" s="660"/>
      <c r="AL32" s="624" t="s">
        <v>229</v>
      </c>
      <c r="AM32" s="625"/>
      <c r="AN32" s="625"/>
      <c r="AO32" s="661"/>
      <c r="AP32" s="662"/>
      <c r="AQ32" s="663"/>
      <c r="AR32" s="663"/>
      <c r="AS32" s="663"/>
      <c r="AT32" s="696"/>
      <c r="AU32" s="214" t="s">
        <v>316</v>
      </c>
      <c r="AX32" s="618" t="s">
        <v>317</v>
      </c>
      <c r="AY32" s="619"/>
      <c r="AZ32" s="619"/>
      <c r="BA32" s="619"/>
      <c r="BB32" s="619"/>
      <c r="BC32" s="619"/>
      <c r="BD32" s="619"/>
      <c r="BE32" s="619"/>
      <c r="BF32" s="620"/>
      <c r="BG32" s="687">
        <v>99.1</v>
      </c>
      <c r="BH32" s="634"/>
      <c r="BI32" s="634"/>
      <c r="BJ32" s="634"/>
      <c r="BK32" s="634"/>
      <c r="BL32" s="634"/>
      <c r="BM32" s="625">
        <v>97.8</v>
      </c>
      <c r="BN32" s="634"/>
      <c r="BO32" s="634"/>
      <c r="BP32" s="634"/>
      <c r="BQ32" s="657"/>
      <c r="BR32" s="687">
        <v>99.3</v>
      </c>
      <c r="BS32" s="634"/>
      <c r="BT32" s="634"/>
      <c r="BU32" s="634"/>
      <c r="BV32" s="634"/>
      <c r="BW32" s="634"/>
      <c r="BX32" s="625">
        <v>98</v>
      </c>
      <c r="BY32" s="634"/>
      <c r="BZ32" s="634"/>
      <c r="CA32" s="634"/>
      <c r="CB32" s="657"/>
      <c r="CD32" s="644"/>
      <c r="CE32" s="645"/>
      <c r="CF32" s="618" t="s">
        <v>318</v>
      </c>
      <c r="CG32" s="619"/>
      <c r="CH32" s="619"/>
      <c r="CI32" s="619"/>
      <c r="CJ32" s="619"/>
      <c r="CK32" s="619"/>
      <c r="CL32" s="619"/>
      <c r="CM32" s="619"/>
      <c r="CN32" s="619"/>
      <c r="CO32" s="619"/>
      <c r="CP32" s="619"/>
      <c r="CQ32" s="620"/>
      <c r="CR32" s="621">
        <v>453</v>
      </c>
      <c r="CS32" s="622"/>
      <c r="CT32" s="622"/>
      <c r="CU32" s="622"/>
      <c r="CV32" s="622"/>
      <c r="CW32" s="622"/>
      <c r="CX32" s="622"/>
      <c r="CY32" s="623"/>
      <c r="CZ32" s="624">
        <v>0</v>
      </c>
      <c r="DA32" s="636"/>
      <c r="DB32" s="636"/>
      <c r="DC32" s="637"/>
      <c r="DD32" s="627">
        <v>453</v>
      </c>
      <c r="DE32" s="622"/>
      <c r="DF32" s="622"/>
      <c r="DG32" s="622"/>
      <c r="DH32" s="622"/>
      <c r="DI32" s="622"/>
      <c r="DJ32" s="622"/>
      <c r="DK32" s="623"/>
      <c r="DL32" s="627">
        <v>453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319</v>
      </c>
      <c r="C33" s="619"/>
      <c r="D33" s="619"/>
      <c r="E33" s="619"/>
      <c r="F33" s="619"/>
      <c r="G33" s="619"/>
      <c r="H33" s="619"/>
      <c r="I33" s="619"/>
      <c r="J33" s="619"/>
      <c r="K33" s="619"/>
      <c r="L33" s="619"/>
      <c r="M33" s="619"/>
      <c r="N33" s="619"/>
      <c r="O33" s="619"/>
      <c r="P33" s="619"/>
      <c r="Q33" s="620"/>
      <c r="R33" s="621">
        <v>121207</v>
      </c>
      <c r="S33" s="622"/>
      <c r="T33" s="622"/>
      <c r="U33" s="622"/>
      <c r="V33" s="622"/>
      <c r="W33" s="622"/>
      <c r="X33" s="622"/>
      <c r="Y33" s="623"/>
      <c r="Z33" s="659">
        <v>0.5</v>
      </c>
      <c r="AA33" s="659"/>
      <c r="AB33" s="659"/>
      <c r="AC33" s="659"/>
      <c r="AD33" s="660">
        <v>30645</v>
      </c>
      <c r="AE33" s="660"/>
      <c r="AF33" s="660"/>
      <c r="AG33" s="660"/>
      <c r="AH33" s="660"/>
      <c r="AI33" s="660"/>
      <c r="AJ33" s="660"/>
      <c r="AK33" s="660"/>
      <c r="AL33" s="624">
        <v>0.3</v>
      </c>
      <c r="AM33" s="625"/>
      <c r="AN33" s="625"/>
      <c r="AO33" s="661"/>
      <c r="AP33" s="664"/>
      <c r="AQ33" s="665"/>
      <c r="AR33" s="665"/>
      <c r="AS33" s="665"/>
      <c r="AT33" s="697"/>
      <c r="AU33" s="219"/>
      <c r="AV33" s="219"/>
      <c r="AW33" s="219"/>
      <c r="AX33" s="602" t="s">
        <v>320</v>
      </c>
      <c r="AY33" s="603"/>
      <c r="AZ33" s="603"/>
      <c r="BA33" s="603"/>
      <c r="BB33" s="603"/>
      <c r="BC33" s="603"/>
      <c r="BD33" s="603"/>
      <c r="BE33" s="603"/>
      <c r="BF33" s="604"/>
      <c r="BG33" s="682">
        <v>99.4</v>
      </c>
      <c r="BH33" s="606"/>
      <c r="BI33" s="606"/>
      <c r="BJ33" s="606"/>
      <c r="BK33" s="606"/>
      <c r="BL33" s="606"/>
      <c r="BM33" s="652">
        <v>98.2</v>
      </c>
      <c r="BN33" s="606"/>
      <c r="BO33" s="606"/>
      <c r="BP33" s="606"/>
      <c r="BQ33" s="669"/>
      <c r="BR33" s="682">
        <v>99.5</v>
      </c>
      <c r="BS33" s="606"/>
      <c r="BT33" s="606"/>
      <c r="BU33" s="606"/>
      <c r="BV33" s="606"/>
      <c r="BW33" s="606"/>
      <c r="BX33" s="652">
        <v>98.1</v>
      </c>
      <c r="BY33" s="606"/>
      <c r="BZ33" s="606"/>
      <c r="CA33" s="606"/>
      <c r="CB33" s="669"/>
      <c r="CD33" s="618" t="s">
        <v>321</v>
      </c>
      <c r="CE33" s="619"/>
      <c r="CF33" s="619"/>
      <c r="CG33" s="619"/>
      <c r="CH33" s="619"/>
      <c r="CI33" s="619"/>
      <c r="CJ33" s="619"/>
      <c r="CK33" s="619"/>
      <c r="CL33" s="619"/>
      <c r="CM33" s="619"/>
      <c r="CN33" s="619"/>
      <c r="CO33" s="619"/>
      <c r="CP33" s="619"/>
      <c r="CQ33" s="620"/>
      <c r="CR33" s="621">
        <v>8917391</v>
      </c>
      <c r="CS33" s="634"/>
      <c r="CT33" s="634"/>
      <c r="CU33" s="634"/>
      <c r="CV33" s="634"/>
      <c r="CW33" s="634"/>
      <c r="CX33" s="634"/>
      <c r="CY33" s="635"/>
      <c r="CZ33" s="624">
        <v>41.6</v>
      </c>
      <c r="DA33" s="636"/>
      <c r="DB33" s="636"/>
      <c r="DC33" s="637"/>
      <c r="DD33" s="627">
        <v>7092192</v>
      </c>
      <c r="DE33" s="634"/>
      <c r="DF33" s="634"/>
      <c r="DG33" s="634"/>
      <c r="DH33" s="634"/>
      <c r="DI33" s="634"/>
      <c r="DJ33" s="634"/>
      <c r="DK33" s="635"/>
      <c r="DL33" s="627">
        <v>5018202</v>
      </c>
      <c r="DM33" s="634"/>
      <c r="DN33" s="634"/>
      <c r="DO33" s="634"/>
      <c r="DP33" s="634"/>
      <c r="DQ33" s="634"/>
      <c r="DR33" s="634"/>
      <c r="DS33" s="634"/>
      <c r="DT33" s="634"/>
      <c r="DU33" s="634"/>
      <c r="DV33" s="635"/>
      <c r="DW33" s="624">
        <v>44.3</v>
      </c>
      <c r="DX33" s="636"/>
      <c r="DY33" s="636"/>
      <c r="DZ33" s="636"/>
      <c r="EA33" s="636"/>
      <c r="EB33" s="636"/>
      <c r="EC33" s="648"/>
    </row>
    <row r="34" spans="2:133" ht="11.25" customHeight="1" x14ac:dyDescent="0.2">
      <c r="B34" s="618" t="s">
        <v>322</v>
      </c>
      <c r="C34" s="619"/>
      <c r="D34" s="619"/>
      <c r="E34" s="619"/>
      <c r="F34" s="619"/>
      <c r="G34" s="619"/>
      <c r="H34" s="619"/>
      <c r="I34" s="619"/>
      <c r="J34" s="619"/>
      <c r="K34" s="619"/>
      <c r="L34" s="619"/>
      <c r="M34" s="619"/>
      <c r="N34" s="619"/>
      <c r="O34" s="619"/>
      <c r="P34" s="619"/>
      <c r="Q34" s="620"/>
      <c r="R34" s="621">
        <v>713698</v>
      </c>
      <c r="S34" s="622"/>
      <c r="T34" s="622"/>
      <c r="U34" s="622"/>
      <c r="V34" s="622"/>
      <c r="W34" s="622"/>
      <c r="X34" s="622"/>
      <c r="Y34" s="623"/>
      <c r="Z34" s="659">
        <v>3.1</v>
      </c>
      <c r="AA34" s="659"/>
      <c r="AB34" s="659"/>
      <c r="AC34" s="659"/>
      <c r="AD34" s="660" t="s">
        <v>229</v>
      </c>
      <c r="AE34" s="660"/>
      <c r="AF34" s="660"/>
      <c r="AG34" s="660"/>
      <c r="AH34" s="660"/>
      <c r="AI34" s="660"/>
      <c r="AJ34" s="660"/>
      <c r="AK34" s="660"/>
      <c r="AL34" s="624" t="s">
        <v>129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3370311</v>
      </c>
      <c r="CS34" s="622"/>
      <c r="CT34" s="622"/>
      <c r="CU34" s="622"/>
      <c r="CV34" s="622"/>
      <c r="CW34" s="622"/>
      <c r="CX34" s="622"/>
      <c r="CY34" s="623"/>
      <c r="CZ34" s="624">
        <v>15.7</v>
      </c>
      <c r="DA34" s="636"/>
      <c r="DB34" s="636"/>
      <c r="DC34" s="637"/>
      <c r="DD34" s="627">
        <v>2423610</v>
      </c>
      <c r="DE34" s="622"/>
      <c r="DF34" s="622"/>
      <c r="DG34" s="622"/>
      <c r="DH34" s="622"/>
      <c r="DI34" s="622"/>
      <c r="DJ34" s="622"/>
      <c r="DK34" s="623"/>
      <c r="DL34" s="627">
        <v>2152509</v>
      </c>
      <c r="DM34" s="622"/>
      <c r="DN34" s="622"/>
      <c r="DO34" s="622"/>
      <c r="DP34" s="622"/>
      <c r="DQ34" s="622"/>
      <c r="DR34" s="622"/>
      <c r="DS34" s="622"/>
      <c r="DT34" s="622"/>
      <c r="DU34" s="622"/>
      <c r="DV34" s="623"/>
      <c r="DW34" s="624">
        <v>19</v>
      </c>
      <c r="DX34" s="636"/>
      <c r="DY34" s="636"/>
      <c r="DZ34" s="636"/>
      <c r="EA34" s="636"/>
      <c r="EB34" s="636"/>
      <c r="EC34" s="648"/>
    </row>
    <row r="35" spans="2:133" ht="11.25" customHeight="1" x14ac:dyDescent="0.2">
      <c r="B35" s="618" t="s">
        <v>324</v>
      </c>
      <c r="C35" s="619"/>
      <c r="D35" s="619"/>
      <c r="E35" s="619"/>
      <c r="F35" s="619"/>
      <c r="G35" s="619"/>
      <c r="H35" s="619"/>
      <c r="I35" s="619"/>
      <c r="J35" s="619"/>
      <c r="K35" s="619"/>
      <c r="L35" s="619"/>
      <c r="M35" s="619"/>
      <c r="N35" s="619"/>
      <c r="O35" s="619"/>
      <c r="P35" s="619"/>
      <c r="Q35" s="620"/>
      <c r="R35" s="621">
        <v>1170683</v>
      </c>
      <c r="S35" s="622"/>
      <c r="T35" s="622"/>
      <c r="U35" s="622"/>
      <c r="V35" s="622"/>
      <c r="W35" s="622"/>
      <c r="X35" s="622"/>
      <c r="Y35" s="623"/>
      <c r="Z35" s="659">
        <v>5.2</v>
      </c>
      <c r="AA35" s="659"/>
      <c r="AB35" s="659"/>
      <c r="AC35" s="659"/>
      <c r="AD35" s="660" t="s">
        <v>229</v>
      </c>
      <c r="AE35" s="660"/>
      <c r="AF35" s="660"/>
      <c r="AG35" s="660"/>
      <c r="AH35" s="660"/>
      <c r="AI35" s="660"/>
      <c r="AJ35" s="660"/>
      <c r="AK35" s="660"/>
      <c r="AL35" s="624" t="s">
        <v>229</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236732</v>
      </c>
      <c r="CS35" s="634"/>
      <c r="CT35" s="634"/>
      <c r="CU35" s="634"/>
      <c r="CV35" s="634"/>
      <c r="CW35" s="634"/>
      <c r="CX35" s="634"/>
      <c r="CY35" s="635"/>
      <c r="CZ35" s="624">
        <v>1.1000000000000001</v>
      </c>
      <c r="DA35" s="636"/>
      <c r="DB35" s="636"/>
      <c r="DC35" s="637"/>
      <c r="DD35" s="627">
        <v>229698</v>
      </c>
      <c r="DE35" s="634"/>
      <c r="DF35" s="634"/>
      <c r="DG35" s="634"/>
      <c r="DH35" s="634"/>
      <c r="DI35" s="634"/>
      <c r="DJ35" s="634"/>
      <c r="DK35" s="635"/>
      <c r="DL35" s="627">
        <v>190937</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2">
      <c r="B36" s="618" t="s">
        <v>328</v>
      </c>
      <c r="C36" s="619"/>
      <c r="D36" s="619"/>
      <c r="E36" s="619"/>
      <c r="F36" s="619"/>
      <c r="G36" s="619"/>
      <c r="H36" s="619"/>
      <c r="I36" s="619"/>
      <c r="J36" s="619"/>
      <c r="K36" s="619"/>
      <c r="L36" s="619"/>
      <c r="M36" s="619"/>
      <c r="N36" s="619"/>
      <c r="O36" s="619"/>
      <c r="P36" s="619"/>
      <c r="Q36" s="620"/>
      <c r="R36" s="621">
        <v>1275949</v>
      </c>
      <c r="S36" s="622"/>
      <c r="T36" s="622"/>
      <c r="U36" s="622"/>
      <c r="V36" s="622"/>
      <c r="W36" s="622"/>
      <c r="X36" s="622"/>
      <c r="Y36" s="623"/>
      <c r="Z36" s="659">
        <v>5.6</v>
      </c>
      <c r="AA36" s="659"/>
      <c r="AB36" s="659"/>
      <c r="AC36" s="659"/>
      <c r="AD36" s="660" t="s">
        <v>129</v>
      </c>
      <c r="AE36" s="660"/>
      <c r="AF36" s="660"/>
      <c r="AG36" s="660"/>
      <c r="AH36" s="660"/>
      <c r="AI36" s="660"/>
      <c r="AJ36" s="660"/>
      <c r="AK36" s="660"/>
      <c r="AL36" s="624" t="s">
        <v>129</v>
      </c>
      <c r="AM36" s="625"/>
      <c r="AN36" s="625"/>
      <c r="AO36" s="661"/>
      <c r="AP36" s="222"/>
      <c r="AQ36" s="670" t="s">
        <v>329</v>
      </c>
      <c r="AR36" s="671"/>
      <c r="AS36" s="671"/>
      <c r="AT36" s="671"/>
      <c r="AU36" s="671"/>
      <c r="AV36" s="671"/>
      <c r="AW36" s="671"/>
      <c r="AX36" s="671"/>
      <c r="AY36" s="672"/>
      <c r="AZ36" s="676">
        <v>2844224</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104108</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2577206</v>
      </c>
      <c r="CS36" s="622"/>
      <c r="CT36" s="622"/>
      <c r="CU36" s="622"/>
      <c r="CV36" s="622"/>
      <c r="CW36" s="622"/>
      <c r="CX36" s="622"/>
      <c r="CY36" s="623"/>
      <c r="CZ36" s="624">
        <v>12</v>
      </c>
      <c r="DA36" s="636"/>
      <c r="DB36" s="636"/>
      <c r="DC36" s="637"/>
      <c r="DD36" s="627">
        <v>2262237</v>
      </c>
      <c r="DE36" s="622"/>
      <c r="DF36" s="622"/>
      <c r="DG36" s="622"/>
      <c r="DH36" s="622"/>
      <c r="DI36" s="622"/>
      <c r="DJ36" s="622"/>
      <c r="DK36" s="623"/>
      <c r="DL36" s="627">
        <v>1299875</v>
      </c>
      <c r="DM36" s="622"/>
      <c r="DN36" s="622"/>
      <c r="DO36" s="622"/>
      <c r="DP36" s="622"/>
      <c r="DQ36" s="622"/>
      <c r="DR36" s="622"/>
      <c r="DS36" s="622"/>
      <c r="DT36" s="622"/>
      <c r="DU36" s="622"/>
      <c r="DV36" s="623"/>
      <c r="DW36" s="624">
        <v>11.5</v>
      </c>
      <c r="DX36" s="636"/>
      <c r="DY36" s="636"/>
      <c r="DZ36" s="636"/>
      <c r="EA36" s="636"/>
      <c r="EB36" s="636"/>
      <c r="EC36" s="648"/>
    </row>
    <row r="37" spans="2:133" ht="11.25" customHeight="1" x14ac:dyDescent="0.2">
      <c r="B37" s="618" t="s">
        <v>332</v>
      </c>
      <c r="C37" s="619"/>
      <c r="D37" s="619"/>
      <c r="E37" s="619"/>
      <c r="F37" s="619"/>
      <c r="G37" s="619"/>
      <c r="H37" s="619"/>
      <c r="I37" s="619"/>
      <c r="J37" s="619"/>
      <c r="K37" s="619"/>
      <c r="L37" s="619"/>
      <c r="M37" s="619"/>
      <c r="N37" s="619"/>
      <c r="O37" s="619"/>
      <c r="P37" s="619"/>
      <c r="Q37" s="620"/>
      <c r="R37" s="621">
        <v>328889</v>
      </c>
      <c r="S37" s="622"/>
      <c r="T37" s="622"/>
      <c r="U37" s="622"/>
      <c r="V37" s="622"/>
      <c r="W37" s="622"/>
      <c r="X37" s="622"/>
      <c r="Y37" s="623"/>
      <c r="Z37" s="659">
        <v>1.4</v>
      </c>
      <c r="AA37" s="659"/>
      <c r="AB37" s="659"/>
      <c r="AC37" s="659"/>
      <c r="AD37" s="660">
        <v>12</v>
      </c>
      <c r="AE37" s="660"/>
      <c r="AF37" s="660"/>
      <c r="AG37" s="660"/>
      <c r="AH37" s="660"/>
      <c r="AI37" s="660"/>
      <c r="AJ37" s="660"/>
      <c r="AK37" s="660"/>
      <c r="AL37" s="624">
        <v>0</v>
      </c>
      <c r="AM37" s="625"/>
      <c r="AN37" s="625"/>
      <c r="AO37" s="661"/>
      <c r="AQ37" s="654" t="s">
        <v>333</v>
      </c>
      <c r="AR37" s="655"/>
      <c r="AS37" s="655"/>
      <c r="AT37" s="655"/>
      <c r="AU37" s="655"/>
      <c r="AV37" s="655"/>
      <c r="AW37" s="655"/>
      <c r="AX37" s="655"/>
      <c r="AY37" s="656"/>
      <c r="AZ37" s="621">
        <v>715904</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82715</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288901</v>
      </c>
      <c r="CS37" s="634"/>
      <c r="CT37" s="634"/>
      <c r="CU37" s="634"/>
      <c r="CV37" s="634"/>
      <c r="CW37" s="634"/>
      <c r="CX37" s="634"/>
      <c r="CY37" s="635"/>
      <c r="CZ37" s="624">
        <v>1.3</v>
      </c>
      <c r="DA37" s="636"/>
      <c r="DB37" s="636"/>
      <c r="DC37" s="637"/>
      <c r="DD37" s="627">
        <v>286792</v>
      </c>
      <c r="DE37" s="634"/>
      <c r="DF37" s="634"/>
      <c r="DG37" s="634"/>
      <c r="DH37" s="634"/>
      <c r="DI37" s="634"/>
      <c r="DJ37" s="634"/>
      <c r="DK37" s="635"/>
      <c r="DL37" s="627">
        <v>226387</v>
      </c>
      <c r="DM37" s="634"/>
      <c r="DN37" s="634"/>
      <c r="DO37" s="634"/>
      <c r="DP37" s="634"/>
      <c r="DQ37" s="634"/>
      <c r="DR37" s="634"/>
      <c r="DS37" s="634"/>
      <c r="DT37" s="634"/>
      <c r="DU37" s="634"/>
      <c r="DV37" s="635"/>
      <c r="DW37" s="624">
        <v>2</v>
      </c>
      <c r="DX37" s="636"/>
      <c r="DY37" s="636"/>
      <c r="DZ37" s="636"/>
      <c r="EA37" s="636"/>
      <c r="EB37" s="636"/>
      <c r="EC37" s="648"/>
    </row>
    <row r="38" spans="2:133" ht="11.25" customHeight="1" x14ac:dyDescent="0.2">
      <c r="B38" s="618" t="s">
        <v>336</v>
      </c>
      <c r="C38" s="619"/>
      <c r="D38" s="619"/>
      <c r="E38" s="619"/>
      <c r="F38" s="619"/>
      <c r="G38" s="619"/>
      <c r="H38" s="619"/>
      <c r="I38" s="619"/>
      <c r="J38" s="619"/>
      <c r="K38" s="619"/>
      <c r="L38" s="619"/>
      <c r="M38" s="619"/>
      <c r="N38" s="619"/>
      <c r="O38" s="619"/>
      <c r="P38" s="619"/>
      <c r="Q38" s="620"/>
      <c r="R38" s="621">
        <v>3615322</v>
      </c>
      <c r="S38" s="622"/>
      <c r="T38" s="622"/>
      <c r="U38" s="622"/>
      <c r="V38" s="622"/>
      <c r="W38" s="622"/>
      <c r="X38" s="622"/>
      <c r="Y38" s="623"/>
      <c r="Z38" s="659">
        <v>15.9</v>
      </c>
      <c r="AA38" s="659"/>
      <c r="AB38" s="659"/>
      <c r="AC38" s="659"/>
      <c r="AD38" s="660" t="s">
        <v>229</v>
      </c>
      <c r="AE38" s="660"/>
      <c r="AF38" s="660"/>
      <c r="AG38" s="660"/>
      <c r="AH38" s="660"/>
      <c r="AI38" s="660"/>
      <c r="AJ38" s="660"/>
      <c r="AK38" s="660"/>
      <c r="AL38" s="624" t="s">
        <v>129</v>
      </c>
      <c r="AM38" s="625"/>
      <c r="AN38" s="625"/>
      <c r="AO38" s="661"/>
      <c r="AQ38" s="654" t="s">
        <v>337</v>
      </c>
      <c r="AR38" s="655"/>
      <c r="AS38" s="655"/>
      <c r="AT38" s="655"/>
      <c r="AU38" s="655"/>
      <c r="AV38" s="655"/>
      <c r="AW38" s="655"/>
      <c r="AX38" s="655"/>
      <c r="AY38" s="656"/>
      <c r="AZ38" s="621">
        <v>524767</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4113</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2281674</v>
      </c>
      <c r="CS38" s="622"/>
      <c r="CT38" s="622"/>
      <c r="CU38" s="622"/>
      <c r="CV38" s="622"/>
      <c r="CW38" s="622"/>
      <c r="CX38" s="622"/>
      <c r="CY38" s="623"/>
      <c r="CZ38" s="624">
        <v>10.6</v>
      </c>
      <c r="DA38" s="636"/>
      <c r="DB38" s="636"/>
      <c r="DC38" s="637"/>
      <c r="DD38" s="627">
        <v>2068773</v>
      </c>
      <c r="DE38" s="622"/>
      <c r="DF38" s="622"/>
      <c r="DG38" s="622"/>
      <c r="DH38" s="622"/>
      <c r="DI38" s="622"/>
      <c r="DJ38" s="622"/>
      <c r="DK38" s="623"/>
      <c r="DL38" s="627">
        <v>1374881</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2">
      <c r="B39" s="618" t="s">
        <v>340</v>
      </c>
      <c r="C39" s="619"/>
      <c r="D39" s="619"/>
      <c r="E39" s="619"/>
      <c r="F39" s="619"/>
      <c r="G39" s="619"/>
      <c r="H39" s="619"/>
      <c r="I39" s="619"/>
      <c r="J39" s="619"/>
      <c r="K39" s="619"/>
      <c r="L39" s="619"/>
      <c r="M39" s="619"/>
      <c r="N39" s="619"/>
      <c r="O39" s="619"/>
      <c r="P39" s="619"/>
      <c r="Q39" s="620"/>
      <c r="R39" s="621" t="s">
        <v>129</v>
      </c>
      <c r="S39" s="622"/>
      <c r="T39" s="622"/>
      <c r="U39" s="622"/>
      <c r="V39" s="622"/>
      <c r="W39" s="622"/>
      <c r="X39" s="622"/>
      <c r="Y39" s="623"/>
      <c r="Z39" s="659" t="s">
        <v>229</v>
      </c>
      <c r="AA39" s="659"/>
      <c r="AB39" s="659"/>
      <c r="AC39" s="659"/>
      <c r="AD39" s="660" t="s">
        <v>229</v>
      </c>
      <c r="AE39" s="660"/>
      <c r="AF39" s="660"/>
      <c r="AG39" s="660"/>
      <c r="AH39" s="660"/>
      <c r="AI39" s="660"/>
      <c r="AJ39" s="660"/>
      <c r="AK39" s="660"/>
      <c r="AL39" s="624" t="s">
        <v>129</v>
      </c>
      <c r="AM39" s="625"/>
      <c r="AN39" s="625"/>
      <c r="AO39" s="661"/>
      <c r="AQ39" s="654" t="s">
        <v>341</v>
      </c>
      <c r="AR39" s="655"/>
      <c r="AS39" s="655"/>
      <c r="AT39" s="655"/>
      <c r="AU39" s="655"/>
      <c r="AV39" s="655"/>
      <c r="AW39" s="655"/>
      <c r="AX39" s="655"/>
      <c r="AY39" s="656"/>
      <c r="AZ39" s="621">
        <v>292925</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6542</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428468</v>
      </c>
      <c r="CS39" s="634"/>
      <c r="CT39" s="634"/>
      <c r="CU39" s="634"/>
      <c r="CV39" s="634"/>
      <c r="CW39" s="634"/>
      <c r="CX39" s="634"/>
      <c r="CY39" s="635"/>
      <c r="CZ39" s="624">
        <v>2</v>
      </c>
      <c r="DA39" s="636"/>
      <c r="DB39" s="636"/>
      <c r="DC39" s="637"/>
      <c r="DD39" s="627">
        <v>107874</v>
      </c>
      <c r="DE39" s="634"/>
      <c r="DF39" s="634"/>
      <c r="DG39" s="634"/>
      <c r="DH39" s="634"/>
      <c r="DI39" s="634"/>
      <c r="DJ39" s="634"/>
      <c r="DK39" s="635"/>
      <c r="DL39" s="627" t="s">
        <v>229</v>
      </c>
      <c r="DM39" s="634"/>
      <c r="DN39" s="634"/>
      <c r="DO39" s="634"/>
      <c r="DP39" s="634"/>
      <c r="DQ39" s="634"/>
      <c r="DR39" s="634"/>
      <c r="DS39" s="634"/>
      <c r="DT39" s="634"/>
      <c r="DU39" s="634"/>
      <c r="DV39" s="635"/>
      <c r="DW39" s="624" t="s">
        <v>129</v>
      </c>
      <c r="DX39" s="636"/>
      <c r="DY39" s="636"/>
      <c r="DZ39" s="636"/>
      <c r="EA39" s="636"/>
      <c r="EB39" s="636"/>
      <c r="EC39" s="648"/>
    </row>
    <row r="40" spans="2:133" ht="11.25" customHeight="1" x14ac:dyDescent="0.2">
      <c r="B40" s="618" t="s">
        <v>344</v>
      </c>
      <c r="C40" s="619"/>
      <c r="D40" s="619"/>
      <c r="E40" s="619"/>
      <c r="F40" s="619"/>
      <c r="G40" s="619"/>
      <c r="H40" s="619"/>
      <c r="I40" s="619"/>
      <c r="J40" s="619"/>
      <c r="K40" s="619"/>
      <c r="L40" s="619"/>
      <c r="M40" s="619"/>
      <c r="N40" s="619"/>
      <c r="O40" s="619"/>
      <c r="P40" s="619"/>
      <c r="Q40" s="620"/>
      <c r="R40" s="621">
        <v>210122</v>
      </c>
      <c r="S40" s="622"/>
      <c r="T40" s="622"/>
      <c r="U40" s="622"/>
      <c r="V40" s="622"/>
      <c r="W40" s="622"/>
      <c r="X40" s="622"/>
      <c r="Y40" s="623"/>
      <c r="Z40" s="659">
        <v>0.9</v>
      </c>
      <c r="AA40" s="659"/>
      <c r="AB40" s="659"/>
      <c r="AC40" s="659"/>
      <c r="AD40" s="660" t="s">
        <v>229</v>
      </c>
      <c r="AE40" s="660"/>
      <c r="AF40" s="660"/>
      <c r="AG40" s="660"/>
      <c r="AH40" s="660"/>
      <c r="AI40" s="660"/>
      <c r="AJ40" s="660"/>
      <c r="AK40" s="660"/>
      <c r="AL40" s="624" t="s">
        <v>229</v>
      </c>
      <c r="AM40" s="625"/>
      <c r="AN40" s="625"/>
      <c r="AO40" s="661"/>
      <c r="AQ40" s="654" t="s">
        <v>345</v>
      </c>
      <c r="AR40" s="655"/>
      <c r="AS40" s="655"/>
      <c r="AT40" s="655"/>
      <c r="AU40" s="655"/>
      <c r="AV40" s="655"/>
      <c r="AW40" s="655"/>
      <c r="AX40" s="655"/>
      <c r="AY40" s="656"/>
      <c r="AZ40" s="621">
        <v>617</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98</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23000</v>
      </c>
      <c r="CS40" s="622"/>
      <c r="CT40" s="622"/>
      <c r="CU40" s="622"/>
      <c r="CV40" s="622"/>
      <c r="CW40" s="622"/>
      <c r="CX40" s="622"/>
      <c r="CY40" s="623"/>
      <c r="CZ40" s="624">
        <v>0.1</v>
      </c>
      <c r="DA40" s="636"/>
      <c r="DB40" s="636"/>
      <c r="DC40" s="637"/>
      <c r="DD40" s="627" t="s">
        <v>129</v>
      </c>
      <c r="DE40" s="622"/>
      <c r="DF40" s="622"/>
      <c r="DG40" s="622"/>
      <c r="DH40" s="622"/>
      <c r="DI40" s="622"/>
      <c r="DJ40" s="622"/>
      <c r="DK40" s="623"/>
      <c r="DL40" s="627" t="s">
        <v>129</v>
      </c>
      <c r="DM40" s="622"/>
      <c r="DN40" s="622"/>
      <c r="DO40" s="622"/>
      <c r="DP40" s="622"/>
      <c r="DQ40" s="622"/>
      <c r="DR40" s="622"/>
      <c r="DS40" s="622"/>
      <c r="DT40" s="622"/>
      <c r="DU40" s="622"/>
      <c r="DV40" s="623"/>
      <c r="DW40" s="624" t="s">
        <v>129</v>
      </c>
      <c r="DX40" s="636"/>
      <c r="DY40" s="636"/>
      <c r="DZ40" s="636"/>
      <c r="EA40" s="636"/>
      <c r="EB40" s="636"/>
      <c r="EC40" s="648"/>
    </row>
    <row r="41" spans="2:133" ht="11.25" customHeight="1" x14ac:dyDescent="0.2">
      <c r="B41" s="602" t="s">
        <v>349</v>
      </c>
      <c r="C41" s="603"/>
      <c r="D41" s="603"/>
      <c r="E41" s="603"/>
      <c r="F41" s="603"/>
      <c r="G41" s="603"/>
      <c r="H41" s="603"/>
      <c r="I41" s="603"/>
      <c r="J41" s="603"/>
      <c r="K41" s="603"/>
      <c r="L41" s="603"/>
      <c r="M41" s="603"/>
      <c r="N41" s="603"/>
      <c r="O41" s="603"/>
      <c r="P41" s="603"/>
      <c r="Q41" s="604"/>
      <c r="R41" s="605">
        <v>22694096</v>
      </c>
      <c r="S41" s="646"/>
      <c r="T41" s="646"/>
      <c r="U41" s="646"/>
      <c r="V41" s="646"/>
      <c r="W41" s="646"/>
      <c r="X41" s="646"/>
      <c r="Y41" s="649"/>
      <c r="Z41" s="650">
        <v>100</v>
      </c>
      <c r="AA41" s="650"/>
      <c r="AB41" s="650"/>
      <c r="AC41" s="650"/>
      <c r="AD41" s="651">
        <v>11129316</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307612</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129</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229</v>
      </c>
      <c r="CS41" s="634"/>
      <c r="CT41" s="634"/>
      <c r="CU41" s="634"/>
      <c r="CV41" s="634"/>
      <c r="CW41" s="634"/>
      <c r="CX41" s="634"/>
      <c r="CY41" s="635"/>
      <c r="CZ41" s="624" t="s">
        <v>129</v>
      </c>
      <c r="DA41" s="636"/>
      <c r="DB41" s="636"/>
      <c r="DC41" s="637"/>
      <c r="DD41" s="627" t="s">
        <v>229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353</v>
      </c>
      <c r="AR42" s="667"/>
      <c r="AS42" s="667"/>
      <c r="AT42" s="667"/>
      <c r="AU42" s="667"/>
      <c r="AV42" s="667"/>
      <c r="AW42" s="667"/>
      <c r="AX42" s="667"/>
      <c r="AY42" s="668"/>
      <c r="AZ42" s="605">
        <v>1002399</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374</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5450828</v>
      </c>
      <c r="CS42" s="634"/>
      <c r="CT42" s="634"/>
      <c r="CU42" s="634"/>
      <c r="CV42" s="634"/>
      <c r="CW42" s="634"/>
      <c r="CX42" s="634"/>
      <c r="CY42" s="635"/>
      <c r="CZ42" s="624">
        <v>25.4</v>
      </c>
      <c r="DA42" s="636"/>
      <c r="DB42" s="636"/>
      <c r="DC42" s="637"/>
      <c r="DD42" s="627">
        <v>461312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356</v>
      </c>
      <c r="CD43" s="618" t="s">
        <v>357</v>
      </c>
      <c r="CE43" s="619"/>
      <c r="CF43" s="619"/>
      <c r="CG43" s="619"/>
      <c r="CH43" s="619"/>
      <c r="CI43" s="619"/>
      <c r="CJ43" s="619"/>
      <c r="CK43" s="619"/>
      <c r="CL43" s="619"/>
      <c r="CM43" s="619"/>
      <c r="CN43" s="619"/>
      <c r="CO43" s="619"/>
      <c r="CP43" s="619"/>
      <c r="CQ43" s="620"/>
      <c r="CR43" s="621">
        <v>135803</v>
      </c>
      <c r="CS43" s="634"/>
      <c r="CT43" s="634"/>
      <c r="CU43" s="634"/>
      <c r="CV43" s="634"/>
      <c r="CW43" s="634"/>
      <c r="CX43" s="634"/>
      <c r="CY43" s="635"/>
      <c r="CZ43" s="624">
        <v>0.6</v>
      </c>
      <c r="DA43" s="636"/>
      <c r="DB43" s="636"/>
      <c r="DC43" s="637"/>
      <c r="DD43" s="627">
        <v>135803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359</v>
      </c>
      <c r="CG44" s="619"/>
      <c r="CH44" s="619"/>
      <c r="CI44" s="619"/>
      <c r="CJ44" s="619"/>
      <c r="CK44" s="619"/>
      <c r="CL44" s="619"/>
      <c r="CM44" s="619"/>
      <c r="CN44" s="619"/>
      <c r="CO44" s="619"/>
      <c r="CP44" s="619"/>
      <c r="CQ44" s="620"/>
      <c r="CR44" s="621">
        <v>5416765</v>
      </c>
      <c r="CS44" s="622"/>
      <c r="CT44" s="622"/>
      <c r="CU44" s="622"/>
      <c r="CV44" s="622"/>
      <c r="CW44" s="622"/>
      <c r="CX44" s="622"/>
      <c r="CY44" s="623"/>
      <c r="CZ44" s="624">
        <v>25.3</v>
      </c>
      <c r="DA44" s="625"/>
      <c r="DB44" s="625"/>
      <c r="DC44" s="626"/>
      <c r="DD44" s="627">
        <v>448500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1369449</v>
      </c>
      <c r="CS45" s="634"/>
      <c r="CT45" s="634"/>
      <c r="CU45" s="634"/>
      <c r="CV45" s="634"/>
      <c r="CW45" s="634"/>
      <c r="CX45" s="634"/>
      <c r="CY45" s="635"/>
      <c r="CZ45" s="624">
        <v>6.4</v>
      </c>
      <c r="DA45" s="636"/>
      <c r="DB45" s="636"/>
      <c r="DC45" s="637"/>
      <c r="DD45" s="627">
        <v>109203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362</v>
      </c>
      <c r="CG46" s="619"/>
      <c r="CH46" s="619"/>
      <c r="CI46" s="619"/>
      <c r="CJ46" s="619"/>
      <c r="CK46" s="619"/>
      <c r="CL46" s="619"/>
      <c r="CM46" s="619"/>
      <c r="CN46" s="619"/>
      <c r="CO46" s="619"/>
      <c r="CP46" s="619"/>
      <c r="CQ46" s="620"/>
      <c r="CR46" s="621">
        <v>4041583</v>
      </c>
      <c r="CS46" s="622"/>
      <c r="CT46" s="622"/>
      <c r="CU46" s="622"/>
      <c r="CV46" s="622"/>
      <c r="CW46" s="622"/>
      <c r="CX46" s="622"/>
      <c r="CY46" s="623"/>
      <c r="CZ46" s="624">
        <v>18.899999999999999</v>
      </c>
      <c r="DA46" s="625"/>
      <c r="DB46" s="625"/>
      <c r="DC46" s="626"/>
      <c r="DD46" s="627">
        <v>333564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363</v>
      </c>
      <c r="CG47" s="619"/>
      <c r="CH47" s="619"/>
      <c r="CI47" s="619"/>
      <c r="CJ47" s="619"/>
      <c r="CK47" s="619"/>
      <c r="CL47" s="619"/>
      <c r="CM47" s="619"/>
      <c r="CN47" s="619"/>
      <c r="CO47" s="619"/>
      <c r="CP47" s="619"/>
      <c r="CQ47" s="620"/>
      <c r="CR47" s="621">
        <v>34063</v>
      </c>
      <c r="CS47" s="634"/>
      <c r="CT47" s="634"/>
      <c r="CU47" s="634"/>
      <c r="CV47" s="634"/>
      <c r="CW47" s="634"/>
      <c r="CX47" s="634"/>
      <c r="CY47" s="635"/>
      <c r="CZ47" s="624">
        <v>0.2</v>
      </c>
      <c r="DA47" s="636"/>
      <c r="DB47" s="636"/>
      <c r="DC47" s="637"/>
      <c r="DD47" s="627">
        <v>12812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364</v>
      </c>
      <c r="CG48" s="619"/>
      <c r="CH48" s="619"/>
      <c r="CI48" s="619"/>
      <c r="CJ48" s="619"/>
      <c r="CK48" s="619"/>
      <c r="CL48" s="619"/>
      <c r="CM48" s="619"/>
      <c r="CN48" s="619"/>
      <c r="CO48" s="619"/>
      <c r="CP48" s="619"/>
      <c r="CQ48" s="620"/>
      <c r="CR48" s="621" t="s">
        <v>129</v>
      </c>
      <c r="CS48" s="622"/>
      <c r="CT48" s="622"/>
      <c r="CU48" s="622"/>
      <c r="CV48" s="622"/>
      <c r="CW48" s="622"/>
      <c r="CX48" s="622"/>
      <c r="CY48" s="623"/>
      <c r="CZ48" s="624" t="s">
        <v>174</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365</v>
      </c>
      <c r="CE49" s="603"/>
      <c r="CF49" s="603"/>
      <c r="CG49" s="603"/>
      <c r="CH49" s="603"/>
      <c r="CI49" s="603"/>
      <c r="CJ49" s="603"/>
      <c r="CK49" s="603"/>
      <c r="CL49" s="603"/>
      <c r="CM49" s="603"/>
      <c r="CN49" s="603"/>
      <c r="CO49" s="603"/>
      <c r="CP49" s="603"/>
      <c r="CQ49" s="604"/>
      <c r="CR49" s="605">
        <v>21430252</v>
      </c>
      <c r="CS49" s="606"/>
      <c r="CT49" s="606"/>
      <c r="CU49" s="606"/>
      <c r="CV49" s="606"/>
      <c r="CW49" s="606"/>
      <c r="CX49" s="606"/>
      <c r="CY49" s="607"/>
      <c r="CZ49" s="608">
        <v>100</v>
      </c>
      <c r="DA49" s="609"/>
      <c r="DB49" s="609"/>
      <c r="DC49" s="610"/>
      <c r="DD49" s="611">
        <v>12768389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n/C08vEgqT82mG8tpJvdgpIoeBfKuDjwhSaV7WjdARM2jPhpYO/j1uwttzA4uiVrNQYgcVV2j0DSJDk+Vt8cg==" saltValue="0Tjo2/Gxty1aKvP92Zgp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388</v>
      </c>
      <c r="C7" s="1048"/>
      <c r="D7" s="1048"/>
      <c r="E7" s="1048"/>
      <c r="F7" s="1048"/>
      <c r="G7" s="1048"/>
      <c r="H7" s="1048"/>
      <c r="I7" s="1048"/>
      <c r="J7" s="1048"/>
      <c r="K7" s="1048"/>
      <c r="L7" s="1048"/>
      <c r="M7" s="1048"/>
      <c r="N7" s="1048"/>
      <c r="O7" s="1048"/>
      <c r="P7" s="1049"/>
      <c r="Q7" s="1102">
        <v>22708</v>
      </c>
      <c r="R7" s="1103"/>
      <c r="S7" s="1103"/>
      <c r="T7" s="1103"/>
      <c r="U7" s="1103"/>
      <c r="V7" s="1103">
        <v>21444</v>
      </c>
      <c r="W7" s="1103"/>
      <c r="X7" s="1103"/>
      <c r="Y7" s="1103"/>
      <c r="Z7" s="1103"/>
      <c r="AA7" s="1103">
        <v>1264</v>
      </c>
      <c r="AB7" s="1103"/>
      <c r="AC7" s="1103"/>
      <c r="AD7" s="1103"/>
      <c r="AE7" s="1104"/>
      <c r="AF7" s="1105">
        <v>885</v>
      </c>
      <c r="AG7" s="1106"/>
      <c r="AH7" s="1106"/>
      <c r="AI7" s="1106"/>
      <c r="AJ7" s="1107"/>
      <c r="AK7" s="1108">
        <v>1171</v>
      </c>
      <c r="AL7" s="1109"/>
      <c r="AM7" s="1109"/>
      <c r="AN7" s="1109"/>
      <c r="AO7" s="1109"/>
      <c r="AP7" s="1109">
        <v>20020</v>
      </c>
      <c r="AQ7" s="1109"/>
      <c r="AR7" s="1109"/>
      <c r="AS7" s="1109"/>
      <c r="AT7" s="1109"/>
      <c r="AU7" s="1110" t="s">
        <v>580</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583</v>
      </c>
      <c r="BT7" s="1100"/>
      <c r="BU7" s="1100"/>
      <c r="BV7" s="1100"/>
      <c r="BW7" s="1100"/>
      <c r="BX7" s="1100"/>
      <c r="BY7" s="1100"/>
      <c r="BZ7" s="1100"/>
      <c r="CA7" s="1100"/>
      <c r="CB7" s="1100"/>
      <c r="CC7" s="1100"/>
      <c r="CD7" s="1100"/>
      <c r="CE7" s="1100"/>
      <c r="CF7" s="1100"/>
      <c r="CG7" s="1112"/>
      <c r="CH7" s="1096">
        <v>-69</v>
      </c>
      <c r="CI7" s="1097"/>
      <c r="CJ7" s="1097"/>
      <c r="CK7" s="1097"/>
      <c r="CL7" s="1098"/>
      <c r="CM7" s="1096">
        <v>62</v>
      </c>
      <c r="CN7" s="1097"/>
      <c r="CO7" s="1097"/>
      <c r="CP7" s="1097"/>
      <c r="CQ7" s="1098"/>
      <c r="CR7" s="1096">
        <v>5</v>
      </c>
      <c r="CS7" s="1097"/>
      <c r="CT7" s="1097"/>
      <c r="CU7" s="1097"/>
      <c r="CV7" s="1098"/>
      <c r="CW7" s="1096">
        <v>67</v>
      </c>
      <c r="CX7" s="1097"/>
      <c r="CY7" s="1097"/>
      <c r="CZ7" s="1097"/>
      <c r="DA7" s="1098"/>
      <c r="DB7" s="1096">
        <v>191</v>
      </c>
      <c r="DC7" s="1097"/>
      <c r="DD7" s="1097"/>
      <c r="DE7" s="1097"/>
      <c r="DF7" s="1098"/>
      <c r="DG7" s="1096" t="s">
        <v>581</v>
      </c>
      <c r="DH7" s="1097"/>
      <c r="DI7" s="1097"/>
      <c r="DJ7" s="1097"/>
      <c r="DK7" s="1098"/>
      <c r="DL7" s="1096" t="s">
        <v>581</v>
      </c>
      <c r="DM7" s="1097"/>
      <c r="DN7" s="1097"/>
      <c r="DO7" s="1097"/>
      <c r="DP7" s="1098"/>
      <c r="DQ7" s="1096" t="s">
        <v>581</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390</v>
      </c>
      <c r="B23" s="937" t="s">
        <v>391</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885</v>
      </c>
      <c r="AG23" s="1061"/>
      <c r="AH23" s="1061"/>
      <c r="AI23" s="1061"/>
      <c r="AJ23" s="1070"/>
      <c r="AK23" s="1071"/>
      <c r="AL23" s="1072"/>
      <c r="AM23" s="1072"/>
      <c r="AN23" s="1072"/>
      <c r="AO23" s="1072"/>
      <c r="AP23" s="1061">
        <v>20020</v>
      </c>
      <c r="AQ23" s="1061"/>
      <c r="AR23" s="1061"/>
      <c r="AS23" s="1061"/>
      <c r="AT23" s="1061"/>
      <c r="AU23" s="1062"/>
      <c r="AV23" s="1062"/>
      <c r="AW23" s="1062"/>
      <c r="AX23" s="1062"/>
      <c r="AY23" s="1063"/>
      <c r="AZ23" s="1064" t="s">
        <v>392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371</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403</v>
      </c>
      <c r="C28" s="1048"/>
      <c r="D28" s="1048"/>
      <c r="E28" s="1048"/>
      <c r="F28" s="1048"/>
      <c r="G28" s="1048"/>
      <c r="H28" s="1048"/>
      <c r="I28" s="1048"/>
      <c r="J28" s="1048"/>
      <c r="K28" s="1048"/>
      <c r="L28" s="1048"/>
      <c r="M28" s="1048"/>
      <c r="N28" s="1048"/>
      <c r="O28" s="1048"/>
      <c r="P28" s="1049"/>
      <c r="Q28" s="1050">
        <v>3608</v>
      </c>
      <c r="R28" s="1051"/>
      <c r="S28" s="1051"/>
      <c r="T28" s="1051"/>
      <c r="U28" s="1051"/>
      <c r="V28" s="1051">
        <v>3504</v>
      </c>
      <c r="W28" s="1051"/>
      <c r="X28" s="1051"/>
      <c r="Y28" s="1051"/>
      <c r="Z28" s="1051"/>
      <c r="AA28" s="1051">
        <v>104</v>
      </c>
      <c r="AB28" s="1051"/>
      <c r="AC28" s="1051"/>
      <c r="AD28" s="1051"/>
      <c r="AE28" s="1052"/>
      <c r="AF28" s="1053">
        <v>104</v>
      </c>
      <c r="AG28" s="1051"/>
      <c r="AH28" s="1051"/>
      <c r="AI28" s="1051"/>
      <c r="AJ28" s="1054"/>
      <c r="AK28" s="1042">
        <v>246</v>
      </c>
      <c r="AL28" s="1043"/>
      <c r="AM28" s="1043"/>
      <c r="AN28" s="1043"/>
      <c r="AO28" s="1043"/>
      <c r="AP28" s="1043" t="s">
        <v>581</v>
      </c>
      <c r="AQ28" s="1043"/>
      <c r="AR28" s="1043"/>
      <c r="AS28" s="1043"/>
      <c r="AT28" s="1043"/>
      <c r="AU28" s="1043" t="s">
        <v>581</v>
      </c>
      <c r="AV28" s="1043"/>
      <c r="AW28" s="1043"/>
      <c r="AX28" s="1043"/>
      <c r="AY28" s="1043"/>
      <c r="AZ28" s="1044" t="s">
        <v>581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404</v>
      </c>
      <c r="C29" s="1031"/>
      <c r="D29" s="1031"/>
      <c r="E29" s="1031"/>
      <c r="F29" s="1031"/>
      <c r="G29" s="1031"/>
      <c r="H29" s="1031"/>
      <c r="I29" s="1031"/>
      <c r="J29" s="1031"/>
      <c r="K29" s="1031"/>
      <c r="L29" s="1031"/>
      <c r="M29" s="1031"/>
      <c r="N29" s="1031"/>
      <c r="O29" s="1031"/>
      <c r="P29" s="1032"/>
      <c r="Q29" s="1038">
        <v>240</v>
      </c>
      <c r="R29" s="1039"/>
      <c r="S29" s="1039"/>
      <c r="T29" s="1039"/>
      <c r="U29" s="1039"/>
      <c r="V29" s="1039">
        <v>236</v>
      </c>
      <c r="W29" s="1039"/>
      <c r="X29" s="1039"/>
      <c r="Y29" s="1039"/>
      <c r="Z29" s="1039"/>
      <c r="AA29" s="1039">
        <v>4</v>
      </c>
      <c r="AB29" s="1039"/>
      <c r="AC29" s="1039"/>
      <c r="AD29" s="1039"/>
      <c r="AE29" s="1040"/>
      <c r="AF29" s="1035">
        <v>4</v>
      </c>
      <c r="AG29" s="1036"/>
      <c r="AH29" s="1036"/>
      <c r="AI29" s="1036"/>
      <c r="AJ29" s="1037"/>
      <c r="AK29" s="980">
        <v>62</v>
      </c>
      <c r="AL29" s="971"/>
      <c r="AM29" s="971"/>
      <c r="AN29" s="971"/>
      <c r="AO29" s="971"/>
      <c r="AP29" s="971">
        <v>62</v>
      </c>
      <c r="AQ29" s="971"/>
      <c r="AR29" s="971"/>
      <c r="AS29" s="971"/>
      <c r="AT29" s="971"/>
      <c r="AU29" s="971">
        <v>19</v>
      </c>
      <c r="AV29" s="971"/>
      <c r="AW29" s="971"/>
      <c r="AX29" s="971"/>
      <c r="AY29" s="971"/>
      <c r="AZ29" s="1041" t="s">
        <v>581</v>
      </c>
      <c r="BA29" s="1041"/>
      <c r="BB29" s="1041"/>
      <c r="BC29" s="1041"/>
      <c r="BD29" s="1041"/>
      <c r="BE29" s="972" t="s">
        <v>582</v>
      </c>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405</v>
      </c>
      <c r="C30" s="1031"/>
      <c r="D30" s="1031"/>
      <c r="E30" s="1031"/>
      <c r="F30" s="1031"/>
      <c r="G30" s="1031"/>
      <c r="H30" s="1031"/>
      <c r="I30" s="1031"/>
      <c r="J30" s="1031"/>
      <c r="K30" s="1031"/>
      <c r="L30" s="1031"/>
      <c r="M30" s="1031"/>
      <c r="N30" s="1031"/>
      <c r="O30" s="1031"/>
      <c r="P30" s="1032"/>
      <c r="Q30" s="1038">
        <v>497</v>
      </c>
      <c r="R30" s="1039"/>
      <c r="S30" s="1039"/>
      <c r="T30" s="1039"/>
      <c r="U30" s="1039"/>
      <c r="V30" s="1039">
        <v>492</v>
      </c>
      <c r="W30" s="1039"/>
      <c r="X30" s="1039"/>
      <c r="Y30" s="1039"/>
      <c r="Z30" s="1039"/>
      <c r="AA30" s="1039">
        <v>5</v>
      </c>
      <c r="AB30" s="1039"/>
      <c r="AC30" s="1039"/>
      <c r="AD30" s="1039"/>
      <c r="AE30" s="1040"/>
      <c r="AF30" s="1035">
        <v>5</v>
      </c>
      <c r="AG30" s="1036"/>
      <c r="AH30" s="1036"/>
      <c r="AI30" s="1036"/>
      <c r="AJ30" s="1037"/>
      <c r="AK30" s="980">
        <v>102</v>
      </c>
      <c r="AL30" s="971"/>
      <c r="AM30" s="971"/>
      <c r="AN30" s="971"/>
      <c r="AO30" s="971"/>
      <c r="AP30" s="971" t="s">
        <v>581</v>
      </c>
      <c r="AQ30" s="971"/>
      <c r="AR30" s="971"/>
      <c r="AS30" s="971"/>
      <c r="AT30" s="971"/>
      <c r="AU30" s="971" t="s">
        <v>581</v>
      </c>
      <c r="AV30" s="971"/>
      <c r="AW30" s="971"/>
      <c r="AX30" s="971"/>
      <c r="AY30" s="971"/>
      <c r="AZ30" s="1041" t="s">
        <v>581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406</v>
      </c>
      <c r="C31" s="1031"/>
      <c r="D31" s="1031"/>
      <c r="E31" s="1031"/>
      <c r="F31" s="1031"/>
      <c r="G31" s="1031"/>
      <c r="H31" s="1031"/>
      <c r="I31" s="1031"/>
      <c r="J31" s="1031"/>
      <c r="K31" s="1031"/>
      <c r="L31" s="1031"/>
      <c r="M31" s="1031"/>
      <c r="N31" s="1031"/>
      <c r="O31" s="1031"/>
      <c r="P31" s="1032"/>
      <c r="Q31" s="1038">
        <v>801</v>
      </c>
      <c r="R31" s="1039"/>
      <c r="S31" s="1039"/>
      <c r="T31" s="1039"/>
      <c r="U31" s="1039"/>
      <c r="V31" s="1039">
        <v>777</v>
      </c>
      <c r="W31" s="1039"/>
      <c r="X31" s="1039"/>
      <c r="Y31" s="1039"/>
      <c r="Z31" s="1039"/>
      <c r="AA31" s="1039">
        <v>24</v>
      </c>
      <c r="AB31" s="1039"/>
      <c r="AC31" s="1039"/>
      <c r="AD31" s="1039"/>
      <c r="AE31" s="1040"/>
      <c r="AF31" s="1035">
        <v>428</v>
      </c>
      <c r="AG31" s="1036"/>
      <c r="AH31" s="1036"/>
      <c r="AI31" s="1036"/>
      <c r="AJ31" s="1037"/>
      <c r="AK31" s="980">
        <v>293</v>
      </c>
      <c r="AL31" s="971"/>
      <c r="AM31" s="971"/>
      <c r="AN31" s="971"/>
      <c r="AO31" s="971"/>
      <c r="AP31" s="971">
        <v>5076</v>
      </c>
      <c r="AQ31" s="971"/>
      <c r="AR31" s="971"/>
      <c r="AS31" s="971"/>
      <c r="AT31" s="971"/>
      <c r="AU31" s="971">
        <v>2487</v>
      </c>
      <c r="AV31" s="971"/>
      <c r="AW31" s="971"/>
      <c r="AX31" s="971"/>
      <c r="AY31" s="971"/>
      <c r="AZ31" s="1041" t="s">
        <v>581</v>
      </c>
      <c r="BA31" s="1041"/>
      <c r="BB31" s="1041"/>
      <c r="BC31" s="1041"/>
      <c r="BD31" s="1041"/>
      <c r="BE31" s="972" t="s">
        <v>407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408</v>
      </c>
      <c r="C32" s="1031"/>
      <c r="D32" s="1031"/>
      <c r="E32" s="1031"/>
      <c r="F32" s="1031"/>
      <c r="G32" s="1031"/>
      <c r="H32" s="1031"/>
      <c r="I32" s="1031"/>
      <c r="J32" s="1031"/>
      <c r="K32" s="1031"/>
      <c r="L32" s="1031"/>
      <c r="M32" s="1031"/>
      <c r="N32" s="1031"/>
      <c r="O32" s="1031"/>
      <c r="P32" s="1032"/>
      <c r="Q32" s="1038">
        <v>360</v>
      </c>
      <c r="R32" s="1039"/>
      <c r="S32" s="1039"/>
      <c r="T32" s="1039"/>
      <c r="U32" s="1039"/>
      <c r="V32" s="1039">
        <v>350</v>
      </c>
      <c r="W32" s="1039"/>
      <c r="X32" s="1039"/>
      <c r="Y32" s="1039"/>
      <c r="Z32" s="1039"/>
      <c r="AA32" s="1039">
        <v>10</v>
      </c>
      <c r="AB32" s="1039"/>
      <c r="AC32" s="1039"/>
      <c r="AD32" s="1039"/>
      <c r="AE32" s="1040"/>
      <c r="AF32" s="1035">
        <v>130</v>
      </c>
      <c r="AG32" s="1036"/>
      <c r="AH32" s="1036"/>
      <c r="AI32" s="1036"/>
      <c r="AJ32" s="1037"/>
      <c r="AK32" s="980">
        <v>270</v>
      </c>
      <c r="AL32" s="971"/>
      <c r="AM32" s="971"/>
      <c r="AN32" s="971"/>
      <c r="AO32" s="971"/>
      <c r="AP32" s="971">
        <v>1939</v>
      </c>
      <c r="AQ32" s="971"/>
      <c r="AR32" s="971"/>
      <c r="AS32" s="971"/>
      <c r="AT32" s="971"/>
      <c r="AU32" s="971">
        <v>1757</v>
      </c>
      <c r="AV32" s="971"/>
      <c r="AW32" s="971"/>
      <c r="AX32" s="971"/>
      <c r="AY32" s="971"/>
      <c r="AZ32" s="1041" t="s">
        <v>581</v>
      </c>
      <c r="BA32" s="1041"/>
      <c r="BB32" s="1041"/>
      <c r="BC32" s="1041"/>
      <c r="BD32" s="1041"/>
      <c r="BE32" s="972" t="s">
        <v>409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410</v>
      </c>
      <c r="C33" s="1031"/>
      <c r="D33" s="1031"/>
      <c r="E33" s="1031"/>
      <c r="F33" s="1031"/>
      <c r="G33" s="1031"/>
      <c r="H33" s="1031"/>
      <c r="I33" s="1031"/>
      <c r="J33" s="1031"/>
      <c r="K33" s="1031"/>
      <c r="L33" s="1031"/>
      <c r="M33" s="1031"/>
      <c r="N33" s="1031"/>
      <c r="O33" s="1031"/>
      <c r="P33" s="1032"/>
      <c r="Q33" s="1038">
        <v>688</v>
      </c>
      <c r="R33" s="1039"/>
      <c r="S33" s="1039"/>
      <c r="T33" s="1039"/>
      <c r="U33" s="1039"/>
      <c r="V33" s="1039">
        <v>666</v>
      </c>
      <c r="W33" s="1039"/>
      <c r="X33" s="1039"/>
      <c r="Y33" s="1039"/>
      <c r="Z33" s="1039"/>
      <c r="AA33" s="1039">
        <v>23</v>
      </c>
      <c r="AB33" s="1039"/>
      <c r="AC33" s="1039"/>
      <c r="AD33" s="1039"/>
      <c r="AE33" s="1040"/>
      <c r="AF33" s="1035">
        <v>23</v>
      </c>
      <c r="AG33" s="1036"/>
      <c r="AH33" s="1036"/>
      <c r="AI33" s="1036"/>
      <c r="AJ33" s="1037"/>
      <c r="AK33" s="980">
        <v>446</v>
      </c>
      <c r="AL33" s="971"/>
      <c r="AM33" s="971"/>
      <c r="AN33" s="971"/>
      <c r="AO33" s="971"/>
      <c r="AP33" s="971">
        <v>2507</v>
      </c>
      <c r="AQ33" s="971"/>
      <c r="AR33" s="971"/>
      <c r="AS33" s="971"/>
      <c r="AT33" s="971"/>
      <c r="AU33" s="971">
        <v>2507</v>
      </c>
      <c r="AV33" s="971"/>
      <c r="AW33" s="971"/>
      <c r="AX33" s="971"/>
      <c r="AY33" s="971"/>
      <c r="AZ33" s="1041" t="s">
        <v>581</v>
      </c>
      <c r="BA33" s="1041"/>
      <c r="BB33" s="1041"/>
      <c r="BC33" s="1041"/>
      <c r="BD33" s="1041"/>
      <c r="BE33" s="972" t="s">
        <v>411</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412</v>
      </c>
      <c r="C34" s="1031"/>
      <c r="D34" s="1031"/>
      <c r="E34" s="1031"/>
      <c r="F34" s="1031"/>
      <c r="G34" s="1031"/>
      <c r="H34" s="1031"/>
      <c r="I34" s="1031"/>
      <c r="J34" s="1031"/>
      <c r="K34" s="1031"/>
      <c r="L34" s="1031"/>
      <c r="M34" s="1031"/>
      <c r="N34" s="1031"/>
      <c r="O34" s="1031"/>
      <c r="P34" s="1032"/>
      <c r="Q34" s="1038">
        <v>854</v>
      </c>
      <c r="R34" s="1039"/>
      <c r="S34" s="1039"/>
      <c r="T34" s="1039"/>
      <c r="U34" s="1039"/>
      <c r="V34" s="1039">
        <v>660</v>
      </c>
      <c r="W34" s="1039"/>
      <c r="X34" s="1039"/>
      <c r="Y34" s="1039"/>
      <c r="Z34" s="1039"/>
      <c r="AA34" s="1039">
        <v>194</v>
      </c>
      <c r="AB34" s="1039"/>
      <c r="AC34" s="1039"/>
      <c r="AD34" s="1039"/>
      <c r="AE34" s="1040"/>
      <c r="AF34" s="1035">
        <v>0</v>
      </c>
      <c r="AG34" s="1036"/>
      <c r="AH34" s="1036"/>
      <c r="AI34" s="1036"/>
      <c r="AJ34" s="1037"/>
      <c r="AK34" s="980">
        <v>418</v>
      </c>
      <c r="AL34" s="971"/>
      <c r="AM34" s="971"/>
      <c r="AN34" s="971"/>
      <c r="AO34" s="971"/>
      <c r="AP34" s="971" t="s">
        <v>581</v>
      </c>
      <c r="AQ34" s="971"/>
      <c r="AR34" s="971"/>
      <c r="AS34" s="971"/>
      <c r="AT34" s="971"/>
      <c r="AU34" s="971" t="s">
        <v>581</v>
      </c>
      <c r="AV34" s="971"/>
      <c r="AW34" s="971"/>
      <c r="AX34" s="971"/>
      <c r="AY34" s="971"/>
      <c r="AZ34" s="1041" t="s">
        <v>581</v>
      </c>
      <c r="BA34" s="1041"/>
      <c r="BB34" s="1041"/>
      <c r="BC34" s="1041"/>
      <c r="BD34" s="1041"/>
      <c r="BE34" s="972" t="s">
        <v>413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390</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693</v>
      </c>
      <c r="AG63" s="959"/>
      <c r="AH63" s="959"/>
      <c r="AI63" s="959"/>
      <c r="AJ63" s="1022"/>
      <c r="AK63" s="1023"/>
      <c r="AL63" s="963"/>
      <c r="AM63" s="963"/>
      <c r="AN63" s="963"/>
      <c r="AO63" s="963"/>
      <c r="AP63" s="959">
        <v>9585</v>
      </c>
      <c r="AQ63" s="959"/>
      <c r="AR63" s="959"/>
      <c r="AS63" s="959"/>
      <c r="AT63" s="959"/>
      <c r="AU63" s="959">
        <v>6771</v>
      </c>
      <c r="AV63" s="959"/>
      <c r="AW63" s="959"/>
      <c r="AX63" s="959"/>
      <c r="AY63" s="959"/>
      <c r="AZ63" s="1017"/>
      <c r="BA63" s="1017"/>
      <c r="BB63" s="1017"/>
      <c r="BC63" s="1017"/>
      <c r="BD63" s="1017"/>
      <c r="BE63" s="960"/>
      <c r="BF63" s="960"/>
      <c r="BG63" s="960"/>
      <c r="BH63" s="960"/>
      <c r="BI63" s="961"/>
      <c r="BJ63" s="1018" t="s">
        <v>129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396</v>
      </c>
      <c r="W66" s="1002"/>
      <c r="X66" s="1002"/>
      <c r="Y66" s="1002"/>
      <c r="Z66" s="1003"/>
      <c r="AA66" s="1001" t="s">
        <v>397</v>
      </c>
      <c r="AB66" s="1002"/>
      <c r="AC66" s="1002"/>
      <c r="AD66" s="1002"/>
      <c r="AE66" s="1003"/>
      <c r="AF66" s="1007" t="s">
        <v>398</v>
      </c>
      <c r="AG66" s="1008"/>
      <c r="AH66" s="1008"/>
      <c r="AI66" s="1008"/>
      <c r="AJ66" s="1009"/>
      <c r="AK66" s="1001" t="s">
        <v>399</v>
      </c>
      <c r="AL66" s="996"/>
      <c r="AM66" s="996"/>
      <c r="AN66" s="996"/>
      <c r="AO66" s="997"/>
      <c r="AP66" s="1001" t="s">
        <v>419</v>
      </c>
      <c r="AQ66" s="1002"/>
      <c r="AR66" s="1002"/>
      <c r="AS66" s="1002"/>
      <c r="AT66" s="1003"/>
      <c r="AU66" s="1001" t="s">
        <v>420</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584</v>
      </c>
      <c r="C68" s="986"/>
      <c r="D68" s="986"/>
      <c r="E68" s="986"/>
      <c r="F68" s="986"/>
      <c r="G68" s="986"/>
      <c r="H68" s="986"/>
      <c r="I68" s="986"/>
      <c r="J68" s="986"/>
      <c r="K68" s="986"/>
      <c r="L68" s="986"/>
      <c r="M68" s="986"/>
      <c r="N68" s="986"/>
      <c r="O68" s="986"/>
      <c r="P68" s="987"/>
      <c r="Q68" s="988">
        <v>1533</v>
      </c>
      <c r="R68" s="982"/>
      <c r="S68" s="982"/>
      <c r="T68" s="982"/>
      <c r="U68" s="982"/>
      <c r="V68" s="982">
        <v>1517</v>
      </c>
      <c r="W68" s="982"/>
      <c r="X68" s="982"/>
      <c r="Y68" s="982"/>
      <c r="Z68" s="982"/>
      <c r="AA68" s="982">
        <v>16</v>
      </c>
      <c r="AB68" s="982"/>
      <c r="AC68" s="982"/>
      <c r="AD68" s="982"/>
      <c r="AE68" s="982"/>
      <c r="AF68" s="982">
        <v>16</v>
      </c>
      <c r="AG68" s="982"/>
      <c r="AH68" s="982"/>
      <c r="AI68" s="982"/>
      <c r="AJ68" s="982"/>
      <c r="AK68" s="982">
        <v>287</v>
      </c>
      <c r="AL68" s="982"/>
      <c r="AM68" s="982"/>
      <c r="AN68" s="982"/>
      <c r="AO68" s="982"/>
      <c r="AP68" s="982">
        <v>1599</v>
      </c>
      <c r="AQ68" s="982"/>
      <c r="AR68" s="982"/>
      <c r="AS68" s="982"/>
      <c r="AT68" s="982"/>
      <c r="AU68" s="982">
        <v>246</v>
      </c>
      <c r="AV68" s="982"/>
      <c r="AW68" s="982"/>
      <c r="AX68" s="982"/>
      <c r="AY68" s="982"/>
      <c r="AZ68" s="983" t="s">
        <v>593</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585</v>
      </c>
      <c r="C69" s="975"/>
      <c r="D69" s="975"/>
      <c r="E69" s="975"/>
      <c r="F69" s="975"/>
      <c r="G69" s="975"/>
      <c r="H69" s="975"/>
      <c r="I69" s="975"/>
      <c r="J69" s="975"/>
      <c r="K69" s="975"/>
      <c r="L69" s="975"/>
      <c r="M69" s="975"/>
      <c r="N69" s="975"/>
      <c r="O69" s="975"/>
      <c r="P69" s="976"/>
      <c r="Q69" s="977">
        <v>543</v>
      </c>
      <c r="R69" s="971"/>
      <c r="S69" s="971"/>
      <c r="T69" s="971"/>
      <c r="U69" s="971"/>
      <c r="V69" s="971">
        <v>494</v>
      </c>
      <c r="W69" s="971"/>
      <c r="X69" s="971"/>
      <c r="Y69" s="971"/>
      <c r="Z69" s="971"/>
      <c r="AA69" s="971">
        <v>49</v>
      </c>
      <c r="AB69" s="971"/>
      <c r="AC69" s="971"/>
      <c r="AD69" s="971"/>
      <c r="AE69" s="971"/>
      <c r="AF69" s="971">
        <v>48</v>
      </c>
      <c r="AG69" s="971"/>
      <c r="AH69" s="971"/>
      <c r="AI69" s="971"/>
      <c r="AJ69" s="971"/>
      <c r="AK69" s="971">
        <v>54</v>
      </c>
      <c r="AL69" s="971"/>
      <c r="AM69" s="971"/>
      <c r="AN69" s="971"/>
      <c r="AO69" s="971"/>
      <c r="AP69" s="971">
        <v>516</v>
      </c>
      <c r="AQ69" s="971"/>
      <c r="AR69" s="971"/>
      <c r="AS69" s="971"/>
      <c r="AT69" s="971"/>
      <c r="AU69" s="971">
        <v>195</v>
      </c>
      <c r="AV69" s="971"/>
      <c r="AW69" s="971"/>
      <c r="AX69" s="971"/>
      <c r="AY69" s="971"/>
      <c r="AZ69" s="972" t="s">
        <v>596</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586</v>
      </c>
      <c r="C70" s="975"/>
      <c r="D70" s="975"/>
      <c r="E70" s="975"/>
      <c r="F70" s="975"/>
      <c r="G70" s="975"/>
      <c r="H70" s="975"/>
      <c r="I70" s="975"/>
      <c r="J70" s="975"/>
      <c r="K70" s="975"/>
      <c r="L70" s="975"/>
      <c r="M70" s="975"/>
      <c r="N70" s="975"/>
      <c r="O70" s="975"/>
      <c r="P70" s="976"/>
      <c r="Q70" s="977">
        <v>872</v>
      </c>
      <c r="R70" s="971"/>
      <c r="S70" s="971"/>
      <c r="T70" s="971"/>
      <c r="U70" s="971"/>
      <c r="V70" s="971">
        <v>796</v>
      </c>
      <c r="W70" s="971"/>
      <c r="X70" s="971"/>
      <c r="Y70" s="971"/>
      <c r="Z70" s="971"/>
      <c r="AA70" s="971">
        <v>77</v>
      </c>
      <c r="AB70" s="971"/>
      <c r="AC70" s="971"/>
      <c r="AD70" s="971"/>
      <c r="AE70" s="971"/>
      <c r="AF70" s="971">
        <v>77</v>
      </c>
      <c r="AG70" s="971"/>
      <c r="AH70" s="971"/>
      <c r="AI70" s="971"/>
      <c r="AJ70" s="971"/>
      <c r="AK70" s="971">
        <v>80</v>
      </c>
      <c r="AL70" s="971"/>
      <c r="AM70" s="971"/>
      <c r="AN70" s="971"/>
      <c r="AO70" s="971"/>
      <c r="AP70" s="971">
        <v>8</v>
      </c>
      <c r="AQ70" s="971"/>
      <c r="AR70" s="971"/>
      <c r="AS70" s="971"/>
      <c r="AT70" s="971"/>
      <c r="AU70" s="971" t="s">
        <v>595</v>
      </c>
      <c r="AV70" s="971"/>
      <c r="AW70" s="971"/>
      <c r="AX70" s="971"/>
      <c r="AY70" s="971"/>
      <c r="AZ70" s="972" t="s">
        <v>597</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587</v>
      </c>
      <c r="C71" s="975"/>
      <c r="D71" s="975"/>
      <c r="E71" s="975"/>
      <c r="F71" s="975"/>
      <c r="G71" s="975"/>
      <c r="H71" s="975"/>
      <c r="I71" s="975"/>
      <c r="J71" s="975"/>
      <c r="K71" s="975"/>
      <c r="L71" s="975"/>
      <c r="M71" s="975"/>
      <c r="N71" s="975"/>
      <c r="O71" s="975"/>
      <c r="P71" s="976"/>
      <c r="Q71" s="977">
        <v>8355</v>
      </c>
      <c r="R71" s="971"/>
      <c r="S71" s="971"/>
      <c r="T71" s="971"/>
      <c r="U71" s="971"/>
      <c r="V71" s="971">
        <v>7788</v>
      </c>
      <c r="W71" s="971"/>
      <c r="X71" s="971"/>
      <c r="Y71" s="971"/>
      <c r="Z71" s="971"/>
      <c r="AA71" s="971">
        <v>567</v>
      </c>
      <c r="AB71" s="971"/>
      <c r="AC71" s="971"/>
      <c r="AD71" s="971"/>
      <c r="AE71" s="971"/>
      <c r="AF71" s="971">
        <v>567</v>
      </c>
      <c r="AG71" s="971"/>
      <c r="AH71" s="971"/>
      <c r="AI71" s="971"/>
      <c r="AJ71" s="971"/>
      <c r="AK71" s="971" t="s">
        <v>595</v>
      </c>
      <c r="AL71" s="971"/>
      <c r="AM71" s="971"/>
      <c r="AN71" s="971"/>
      <c r="AO71" s="971"/>
      <c r="AP71" s="971" t="s">
        <v>595</v>
      </c>
      <c r="AQ71" s="971"/>
      <c r="AR71" s="971"/>
      <c r="AS71" s="971"/>
      <c r="AT71" s="971"/>
      <c r="AU71" s="971" t="s">
        <v>595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588</v>
      </c>
      <c r="C72" s="975"/>
      <c r="D72" s="975"/>
      <c r="E72" s="975"/>
      <c r="F72" s="975"/>
      <c r="G72" s="975"/>
      <c r="H72" s="975"/>
      <c r="I72" s="975"/>
      <c r="J72" s="975"/>
      <c r="K72" s="975"/>
      <c r="L72" s="975"/>
      <c r="M72" s="975"/>
      <c r="N72" s="975"/>
      <c r="O72" s="975"/>
      <c r="P72" s="976"/>
      <c r="Q72" s="977">
        <v>61</v>
      </c>
      <c r="R72" s="971"/>
      <c r="S72" s="971"/>
      <c r="T72" s="971"/>
      <c r="U72" s="971"/>
      <c r="V72" s="971">
        <v>56</v>
      </c>
      <c r="W72" s="971"/>
      <c r="X72" s="971"/>
      <c r="Y72" s="971"/>
      <c r="Z72" s="971"/>
      <c r="AA72" s="971">
        <v>5</v>
      </c>
      <c r="AB72" s="971"/>
      <c r="AC72" s="971"/>
      <c r="AD72" s="971"/>
      <c r="AE72" s="971"/>
      <c r="AF72" s="971">
        <v>5</v>
      </c>
      <c r="AG72" s="971"/>
      <c r="AH72" s="971"/>
      <c r="AI72" s="971"/>
      <c r="AJ72" s="971"/>
      <c r="AK72" s="971" t="s">
        <v>598</v>
      </c>
      <c r="AL72" s="971"/>
      <c r="AM72" s="971"/>
      <c r="AN72" s="971"/>
      <c r="AO72" s="971"/>
      <c r="AP72" s="971" t="s">
        <v>595</v>
      </c>
      <c r="AQ72" s="971"/>
      <c r="AR72" s="971"/>
      <c r="AS72" s="971"/>
      <c r="AT72" s="971"/>
      <c r="AU72" s="971" t="s">
        <v>595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589</v>
      </c>
      <c r="C73" s="975"/>
      <c r="D73" s="975"/>
      <c r="E73" s="975"/>
      <c r="F73" s="975"/>
      <c r="G73" s="975"/>
      <c r="H73" s="975"/>
      <c r="I73" s="975"/>
      <c r="J73" s="975"/>
      <c r="K73" s="975"/>
      <c r="L73" s="975"/>
      <c r="M73" s="975"/>
      <c r="N73" s="975"/>
      <c r="O73" s="975"/>
      <c r="P73" s="976"/>
      <c r="Q73" s="977">
        <v>146</v>
      </c>
      <c r="R73" s="971"/>
      <c r="S73" s="971"/>
      <c r="T73" s="971"/>
      <c r="U73" s="971"/>
      <c r="V73" s="971">
        <v>141</v>
      </c>
      <c r="W73" s="971"/>
      <c r="X73" s="971"/>
      <c r="Y73" s="971"/>
      <c r="Z73" s="971"/>
      <c r="AA73" s="971">
        <v>5</v>
      </c>
      <c r="AB73" s="971"/>
      <c r="AC73" s="971"/>
      <c r="AD73" s="971"/>
      <c r="AE73" s="971"/>
      <c r="AF73" s="971">
        <v>5</v>
      </c>
      <c r="AG73" s="971"/>
      <c r="AH73" s="971"/>
      <c r="AI73" s="971"/>
      <c r="AJ73" s="971"/>
      <c r="AK73" s="971" t="s">
        <v>594</v>
      </c>
      <c r="AL73" s="971"/>
      <c r="AM73" s="971"/>
      <c r="AN73" s="971"/>
      <c r="AO73" s="971"/>
      <c r="AP73" s="971">
        <v>106</v>
      </c>
      <c r="AQ73" s="971"/>
      <c r="AR73" s="971"/>
      <c r="AS73" s="971"/>
      <c r="AT73" s="971"/>
      <c r="AU73" s="971">
        <v>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590</v>
      </c>
      <c r="C74" s="975"/>
      <c r="D74" s="975"/>
      <c r="E74" s="975"/>
      <c r="F74" s="975"/>
      <c r="G74" s="975"/>
      <c r="H74" s="975"/>
      <c r="I74" s="975"/>
      <c r="J74" s="975"/>
      <c r="K74" s="975"/>
      <c r="L74" s="975"/>
      <c r="M74" s="975"/>
      <c r="N74" s="975"/>
      <c r="O74" s="975"/>
      <c r="P74" s="976"/>
      <c r="Q74" s="977">
        <v>6958</v>
      </c>
      <c r="R74" s="971"/>
      <c r="S74" s="971"/>
      <c r="T74" s="971"/>
      <c r="U74" s="971"/>
      <c r="V74" s="971">
        <v>6929</v>
      </c>
      <c r="W74" s="971"/>
      <c r="X74" s="971"/>
      <c r="Y74" s="971"/>
      <c r="Z74" s="971"/>
      <c r="AA74" s="971">
        <v>29</v>
      </c>
      <c r="AB74" s="971"/>
      <c r="AC74" s="971"/>
      <c r="AD74" s="971"/>
      <c r="AE74" s="971"/>
      <c r="AF74" s="971">
        <v>29</v>
      </c>
      <c r="AG74" s="971"/>
      <c r="AH74" s="971"/>
      <c r="AI74" s="971"/>
      <c r="AJ74" s="971"/>
      <c r="AK74" s="971">
        <v>90</v>
      </c>
      <c r="AL74" s="971"/>
      <c r="AM74" s="971"/>
      <c r="AN74" s="971"/>
      <c r="AO74" s="971"/>
      <c r="AP74" s="971" t="s">
        <v>595</v>
      </c>
      <c r="AQ74" s="971"/>
      <c r="AR74" s="971"/>
      <c r="AS74" s="971"/>
      <c r="AT74" s="971"/>
      <c r="AU74" s="971" t="s">
        <v>595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591</v>
      </c>
      <c r="C75" s="975"/>
      <c r="D75" s="975"/>
      <c r="E75" s="975"/>
      <c r="F75" s="975"/>
      <c r="G75" s="975"/>
      <c r="H75" s="975"/>
      <c r="I75" s="975"/>
      <c r="J75" s="975"/>
      <c r="K75" s="975"/>
      <c r="L75" s="975"/>
      <c r="M75" s="975"/>
      <c r="N75" s="975"/>
      <c r="O75" s="975"/>
      <c r="P75" s="976"/>
      <c r="Q75" s="978">
        <v>267</v>
      </c>
      <c r="R75" s="979"/>
      <c r="S75" s="979"/>
      <c r="T75" s="979"/>
      <c r="U75" s="980"/>
      <c r="V75" s="981">
        <v>235</v>
      </c>
      <c r="W75" s="979"/>
      <c r="X75" s="979"/>
      <c r="Y75" s="979"/>
      <c r="Z75" s="980"/>
      <c r="AA75" s="981">
        <v>32</v>
      </c>
      <c r="AB75" s="979"/>
      <c r="AC75" s="979"/>
      <c r="AD75" s="979"/>
      <c r="AE75" s="980"/>
      <c r="AF75" s="981">
        <v>32</v>
      </c>
      <c r="AG75" s="979"/>
      <c r="AH75" s="979"/>
      <c r="AI75" s="979"/>
      <c r="AJ75" s="980"/>
      <c r="AK75" s="981" t="s">
        <v>594</v>
      </c>
      <c r="AL75" s="979"/>
      <c r="AM75" s="979"/>
      <c r="AN75" s="979"/>
      <c r="AO75" s="980"/>
      <c r="AP75" s="981" t="s">
        <v>594</v>
      </c>
      <c r="AQ75" s="979"/>
      <c r="AR75" s="979"/>
      <c r="AS75" s="979"/>
      <c r="AT75" s="980"/>
      <c r="AU75" s="981" t="s">
        <v>594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592</v>
      </c>
      <c r="C76" s="975"/>
      <c r="D76" s="975"/>
      <c r="E76" s="975"/>
      <c r="F76" s="975"/>
      <c r="G76" s="975"/>
      <c r="H76" s="975"/>
      <c r="I76" s="975"/>
      <c r="J76" s="975"/>
      <c r="K76" s="975"/>
      <c r="L76" s="975"/>
      <c r="M76" s="975"/>
      <c r="N76" s="975"/>
      <c r="O76" s="975"/>
      <c r="P76" s="976"/>
      <c r="Q76" s="978">
        <v>279696</v>
      </c>
      <c r="R76" s="979"/>
      <c r="S76" s="979"/>
      <c r="T76" s="979"/>
      <c r="U76" s="980"/>
      <c r="V76" s="981">
        <v>267445</v>
      </c>
      <c r="W76" s="979"/>
      <c r="X76" s="979"/>
      <c r="Y76" s="979"/>
      <c r="Z76" s="980"/>
      <c r="AA76" s="981">
        <v>12251</v>
      </c>
      <c r="AB76" s="979"/>
      <c r="AC76" s="979"/>
      <c r="AD76" s="979"/>
      <c r="AE76" s="980"/>
      <c r="AF76" s="981">
        <v>12251</v>
      </c>
      <c r="AG76" s="979"/>
      <c r="AH76" s="979"/>
      <c r="AI76" s="979"/>
      <c r="AJ76" s="980"/>
      <c r="AK76" s="981" t="s">
        <v>594</v>
      </c>
      <c r="AL76" s="979"/>
      <c r="AM76" s="979"/>
      <c r="AN76" s="979"/>
      <c r="AO76" s="980"/>
      <c r="AP76" s="981" t="s">
        <v>594</v>
      </c>
      <c r="AQ76" s="979"/>
      <c r="AR76" s="979"/>
      <c r="AS76" s="979"/>
      <c r="AT76" s="980"/>
      <c r="AU76" s="981" t="s">
        <v>594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390</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13030</v>
      </c>
      <c r="AG88" s="959"/>
      <c r="AH88" s="959"/>
      <c r="AI88" s="959"/>
      <c r="AJ88" s="959"/>
      <c r="AK88" s="963"/>
      <c r="AL88" s="963"/>
      <c r="AM88" s="963"/>
      <c r="AN88" s="963"/>
      <c r="AO88" s="963"/>
      <c r="AP88" s="959">
        <v>2222</v>
      </c>
      <c r="AQ88" s="959"/>
      <c r="AR88" s="959"/>
      <c r="AS88" s="959"/>
      <c r="AT88" s="959"/>
      <c r="AU88" s="959">
        <v>446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v>67</v>
      </c>
      <c r="CX102" s="953"/>
      <c r="CY102" s="953"/>
      <c r="CZ102" s="953"/>
      <c r="DA102" s="954"/>
      <c r="DB102" s="952">
        <v>191</v>
      </c>
      <c r="DC102" s="953"/>
      <c r="DD102" s="953"/>
      <c r="DE102" s="953"/>
      <c r="DF102" s="954"/>
      <c r="DG102" s="952" t="s">
        <v>595</v>
      </c>
      <c r="DH102" s="953"/>
      <c r="DI102" s="953"/>
      <c r="DJ102" s="953"/>
      <c r="DK102" s="954"/>
      <c r="DL102" s="952" t="s">
        <v>595</v>
      </c>
      <c r="DM102" s="953"/>
      <c r="DN102" s="953"/>
      <c r="DO102" s="953"/>
      <c r="DP102" s="954"/>
      <c r="DQ102" s="952" t="s">
        <v>595</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308</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308</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308</v>
      </c>
      <c r="DR109" s="896"/>
      <c r="DS109" s="896"/>
      <c r="DT109" s="896"/>
      <c r="DU109" s="897"/>
      <c r="DV109" s="898" t="s">
        <v>432</v>
      </c>
      <c r="DW109" s="896"/>
      <c r="DX109" s="896"/>
      <c r="DY109" s="896"/>
      <c r="DZ109" s="929"/>
    </row>
    <row r="110" spans="1:131" s="230" customFormat="1" ht="26.25" customHeight="1" x14ac:dyDescent="0.2">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1544439</v>
      </c>
      <c r="AB110" s="889"/>
      <c r="AC110" s="889"/>
      <c r="AD110" s="889"/>
      <c r="AE110" s="890"/>
      <c r="AF110" s="891">
        <v>1629831</v>
      </c>
      <c r="AG110" s="889"/>
      <c r="AH110" s="889"/>
      <c r="AI110" s="889"/>
      <c r="AJ110" s="890"/>
      <c r="AK110" s="891">
        <v>1720242</v>
      </c>
      <c r="AL110" s="889"/>
      <c r="AM110" s="889"/>
      <c r="AN110" s="889"/>
      <c r="AO110" s="890"/>
      <c r="AP110" s="892">
        <v>18</v>
      </c>
      <c r="AQ110" s="893"/>
      <c r="AR110" s="893"/>
      <c r="AS110" s="893"/>
      <c r="AT110" s="894"/>
      <c r="AU110" s="930" t="s">
        <v>73</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17196523</v>
      </c>
      <c r="BR110" s="842"/>
      <c r="BS110" s="842"/>
      <c r="BT110" s="842"/>
      <c r="BU110" s="842"/>
      <c r="BV110" s="842">
        <v>18068698</v>
      </c>
      <c r="BW110" s="842"/>
      <c r="BX110" s="842"/>
      <c r="BY110" s="842"/>
      <c r="BZ110" s="842"/>
      <c r="CA110" s="842">
        <v>20019528</v>
      </c>
      <c r="CB110" s="842"/>
      <c r="CC110" s="842"/>
      <c r="CD110" s="842"/>
      <c r="CE110" s="842"/>
      <c r="CF110" s="866">
        <v>208.9</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438</v>
      </c>
      <c r="DH110" s="842"/>
      <c r="DI110" s="842"/>
      <c r="DJ110" s="842"/>
      <c r="DK110" s="842"/>
      <c r="DL110" s="842" t="s">
        <v>438</v>
      </c>
      <c r="DM110" s="842"/>
      <c r="DN110" s="842"/>
      <c r="DO110" s="842"/>
      <c r="DP110" s="842"/>
      <c r="DQ110" s="842" t="s">
        <v>438</v>
      </c>
      <c r="DR110" s="842"/>
      <c r="DS110" s="842"/>
      <c r="DT110" s="842"/>
      <c r="DU110" s="842"/>
      <c r="DV110" s="843" t="s">
        <v>438</v>
      </c>
      <c r="DW110" s="843"/>
      <c r="DX110" s="843"/>
      <c r="DY110" s="843"/>
      <c r="DZ110" s="844"/>
    </row>
    <row r="111" spans="1:131" s="230" customFormat="1" ht="26.25" customHeight="1" x14ac:dyDescent="0.2">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129</v>
      </c>
      <c r="AB111" s="919"/>
      <c r="AC111" s="919"/>
      <c r="AD111" s="919"/>
      <c r="AE111" s="920"/>
      <c r="AF111" s="921" t="s">
        <v>129</v>
      </c>
      <c r="AG111" s="919"/>
      <c r="AH111" s="919"/>
      <c r="AI111" s="919"/>
      <c r="AJ111" s="920"/>
      <c r="AK111" s="921" t="s">
        <v>129</v>
      </c>
      <c r="AL111" s="919"/>
      <c r="AM111" s="919"/>
      <c r="AN111" s="919"/>
      <c r="AO111" s="920"/>
      <c r="AP111" s="922" t="s">
        <v>438</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t="s">
        <v>129</v>
      </c>
      <c r="BR111" s="817"/>
      <c r="BS111" s="817"/>
      <c r="BT111" s="817"/>
      <c r="BU111" s="817"/>
      <c r="BV111" s="817" t="s">
        <v>129</v>
      </c>
      <c r="BW111" s="817"/>
      <c r="BX111" s="817"/>
      <c r="BY111" s="817"/>
      <c r="BZ111" s="817"/>
      <c r="CA111" s="817" t="s">
        <v>129</v>
      </c>
      <c r="CB111" s="817"/>
      <c r="CC111" s="817"/>
      <c r="CD111" s="817"/>
      <c r="CE111" s="817"/>
      <c r="CF111" s="875" t="s">
        <v>129</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129</v>
      </c>
      <c r="DH111" s="817"/>
      <c r="DI111" s="817"/>
      <c r="DJ111" s="817"/>
      <c r="DK111" s="817"/>
      <c r="DL111" s="817" t="s">
        <v>129</v>
      </c>
      <c r="DM111" s="817"/>
      <c r="DN111" s="817"/>
      <c r="DO111" s="817"/>
      <c r="DP111" s="817"/>
      <c r="DQ111" s="817" t="s">
        <v>129</v>
      </c>
      <c r="DR111" s="817"/>
      <c r="DS111" s="817"/>
      <c r="DT111" s="817"/>
      <c r="DU111" s="817"/>
      <c r="DV111" s="794" t="s">
        <v>129</v>
      </c>
      <c r="DW111" s="794"/>
      <c r="DX111" s="794"/>
      <c r="DY111" s="794"/>
      <c r="DZ111" s="795"/>
    </row>
    <row r="112" spans="1:131" s="230" customFormat="1" ht="26.25" customHeight="1" x14ac:dyDescent="0.2">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129</v>
      </c>
      <c r="AB112" s="780"/>
      <c r="AC112" s="780"/>
      <c r="AD112" s="780"/>
      <c r="AE112" s="781"/>
      <c r="AF112" s="782" t="s">
        <v>129</v>
      </c>
      <c r="AG112" s="780"/>
      <c r="AH112" s="780"/>
      <c r="AI112" s="780"/>
      <c r="AJ112" s="781"/>
      <c r="AK112" s="782" t="s">
        <v>129</v>
      </c>
      <c r="AL112" s="780"/>
      <c r="AM112" s="780"/>
      <c r="AN112" s="780"/>
      <c r="AO112" s="781"/>
      <c r="AP112" s="824" t="s">
        <v>129</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8137215</v>
      </c>
      <c r="BR112" s="817"/>
      <c r="BS112" s="817"/>
      <c r="BT112" s="817"/>
      <c r="BU112" s="817"/>
      <c r="BV112" s="817">
        <v>7401322</v>
      </c>
      <c r="BW112" s="817"/>
      <c r="BX112" s="817"/>
      <c r="BY112" s="817"/>
      <c r="BZ112" s="817"/>
      <c r="CA112" s="817">
        <v>6771094</v>
      </c>
      <c r="CB112" s="817"/>
      <c r="CC112" s="817"/>
      <c r="CD112" s="817"/>
      <c r="CE112" s="817"/>
      <c r="CF112" s="875">
        <v>70.7</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129</v>
      </c>
      <c r="DH112" s="817"/>
      <c r="DI112" s="817"/>
      <c r="DJ112" s="817"/>
      <c r="DK112" s="817"/>
      <c r="DL112" s="817" t="s">
        <v>129</v>
      </c>
      <c r="DM112" s="817"/>
      <c r="DN112" s="817"/>
      <c r="DO112" s="817"/>
      <c r="DP112" s="817"/>
      <c r="DQ112" s="817" t="s">
        <v>129</v>
      </c>
      <c r="DR112" s="817"/>
      <c r="DS112" s="817"/>
      <c r="DT112" s="817"/>
      <c r="DU112" s="817"/>
      <c r="DV112" s="794" t="s">
        <v>446</v>
      </c>
      <c r="DW112" s="794"/>
      <c r="DX112" s="794"/>
      <c r="DY112" s="794"/>
      <c r="DZ112" s="795"/>
    </row>
    <row r="113" spans="1:130" s="230" customFormat="1" ht="26.25" customHeight="1" x14ac:dyDescent="0.2">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669420</v>
      </c>
      <c r="AB113" s="919"/>
      <c r="AC113" s="919"/>
      <c r="AD113" s="919"/>
      <c r="AE113" s="920"/>
      <c r="AF113" s="921">
        <v>685818</v>
      </c>
      <c r="AG113" s="919"/>
      <c r="AH113" s="919"/>
      <c r="AI113" s="919"/>
      <c r="AJ113" s="920"/>
      <c r="AK113" s="921">
        <v>671229</v>
      </c>
      <c r="AL113" s="919"/>
      <c r="AM113" s="919"/>
      <c r="AN113" s="919"/>
      <c r="AO113" s="920"/>
      <c r="AP113" s="922">
        <v>7</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407070</v>
      </c>
      <c r="BR113" s="817"/>
      <c r="BS113" s="817"/>
      <c r="BT113" s="817"/>
      <c r="BU113" s="817"/>
      <c r="BV113" s="817">
        <v>482683</v>
      </c>
      <c r="BW113" s="817"/>
      <c r="BX113" s="817"/>
      <c r="BY113" s="817"/>
      <c r="BZ113" s="817"/>
      <c r="CA113" s="817">
        <v>446036</v>
      </c>
      <c r="CB113" s="817"/>
      <c r="CC113" s="817"/>
      <c r="CD113" s="817"/>
      <c r="CE113" s="817"/>
      <c r="CF113" s="875">
        <v>4.7</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129</v>
      </c>
      <c r="DH113" s="780"/>
      <c r="DI113" s="780"/>
      <c r="DJ113" s="780"/>
      <c r="DK113" s="781"/>
      <c r="DL113" s="782" t="s">
        <v>129</v>
      </c>
      <c r="DM113" s="780"/>
      <c r="DN113" s="780"/>
      <c r="DO113" s="780"/>
      <c r="DP113" s="781"/>
      <c r="DQ113" s="782" t="s">
        <v>129</v>
      </c>
      <c r="DR113" s="780"/>
      <c r="DS113" s="780"/>
      <c r="DT113" s="780"/>
      <c r="DU113" s="781"/>
      <c r="DV113" s="824" t="s">
        <v>450</v>
      </c>
      <c r="DW113" s="825"/>
      <c r="DX113" s="825"/>
      <c r="DY113" s="825"/>
      <c r="DZ113" s="826"/>
    </row>
    <row r="114" spans="1:130" s="230" customFormat="1" ht="26.25" customHeight="1" x14ac:dyDescent="0.2">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32429</v>
      </c>
      <c r="AB114" s="780"/>
      <c r="AC114" s="780"/>
      <c r="AD114" s="780"/>
      <c r="AE114" s="781"/>
      <c r="AF114" s="782">
        <v>32753</v>
      </c>
      <c r="AG114" s="780"/>
      <c r="AH114" s="780"/>
      <c r="AI114" s="780"/>
      <c r="AJ114" s="781"/>
      <c r="AK114" s="782">
        <v>32576</v>
      </c>
      <c r="AL114" s="780"/>
      <c r="AM114" s="780"/>
      <c r="AN114" s="780"/>
      <c r="AO114" s="781"/>
      <c r="AP114" s="824">
        <v>0.3</v>
      </c>
      <c r="AQ114" s="825"/>
      <c r="AR114" s="825"/>
      <c r="AS114" s="825"/>
      <c r="AT114" s="826"/>
      <c r="AU114" s="932"/>
      <c r="AV114" s="933"/>
      <c r="AW114" s="933"/>
      <c r="AX114" s="933"/>
      <c r="AY114" s="933"/>
      <c r="AZ114" s="815" t="s">
        <v>452</v>
      </c>
      <c r="BA114" s="752"/>
      <c r="BB114" s="752"/>
      <c r="BC114" s="752"/>
      <c r="BD114" s="752"/>
      <c r="BE114" s="752"/>
      <c r="BF114" s="752"/>
      <c r="BG114" s="752"/>
      <c r="BH114" s="752"/>
      <c r="BI114" s="752"/>
      <c r="BJ114" s="752"/>
      <c r="BK114" s="752"/>
      <c r="BL114" s="752"/>
      <c r="BM114" s="752"/>
      <c r="BN114" s="752"/>
      <c r="BO114" s="752"/>
      <c r="BP114" s="753"/>
      <c r="BQ114" s="816">
        <v>1870207</v>
      </c>
      <c r="BR114" s="817"/>
      <c r="BS114" s="817"/>
      <c r="BT114" s="817"/>
      <c r="BU114" s="817"/>
      <c r="BV114" s="817">
        <v>1858060</v>
      </c>
      <c r="BW114" s="817"/>
      <c r="BX114" s="817"/>
      <c r="BY114" s="817"/>
      <c r="BZ114" s="817"/>
      <c r="CA114" s="817">
        <v>1957439</v>
      </c>
      <c r="CB114" s="817"/>
      <c r="CC114" s="817"/>
      <c r="CD114" s="817"/>
      <c r="CE114" s="817"/>
      <c r="CF114" s="875">
        <v>20.399999999999999</v>
      </c>
      <c r="CG114" s="876"/>
      <c r="CH114" s="876"/>
      <c r="CI114" s="876"/>
      <c r="CJ114" s="876"/>
      <c r="CK114" s="927"/>
      <c r="CL114" s="821"/>
      <c r="CM114" s="815"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129</v>
      </c>
      <c r="DH114" s="780"/>
      <c r="DI114" s="780"/>
      <c r="DJ114" s="780"/>
      <c r="DK114" s="781"/>
      <c r="DL114" s="782" t="s">
        <v>129</v>
      </c>
      <c r="DM114" s="780"/>
      <c r="DN114" s="780"/>
      <c r="DO114" s="780"/>
      <c r="DP114" s="781"/>
      <c r="DQ114" s="782" t="s">
        <v>129</v>
      </c>
      <c r="DR114" s="780"/>
      <c r="DS114" s="780"/>
      <c r="DT114" s="780"/>
      <c r="DU114" s="781"/>
      <c r="DV114" s="824" t="s">
        <v>129</v>
      </c>
      <c r="DW114" s="825"/>
      <c r="DX114" s="825"/>
      <c r="DY114" s="825"/>
      <c r="DZ114" s="826"/>
    </row>
    <row r="115" spans="1:130" s="230" customFormat="1" ht="26.25" customHeight="1" x14ac:dyDescent="0.2">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52</v>
      </c>
      <c r="AB115" s="919"/>
      <c r="AC115" s="919"/>
      <c r="AD115" s="919"/>
      <c r="AE115" s="920"/>
      <c r="AF115" s="921">
        <v>46</v>
      </c>
      <c r="AG115" s="919"/>
      <c r="AH115" s="919"/>
      <c r="AI115" s="919"/>
      <c r="AJ115" s="920"/>
      <c r="AK115" s="921">
        <v>40</v>
      </c>
      <c r="AL115" s="919"/>
      <c r="AM115" s="919"/>
      <c r="AN115" s="919"/>
      <c r="AO115" s="920"/>
      <c r="AP115" s="922">
        <v>0</v>
      </c>
      <c r="AQ115" s="923"/>
      <c r="AR115" s="923"/>
      <c r="AS115" s="923"/>
      <c r="AT115" s="924"/>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t="s">
        <v>129</v>
      </c>
      <c r="BR115" s="817"/>
      <c r="BS115" s="817"/>
      <c r="BT115" s="817"/>
      <c r="BU115" s="817"/>
      <c r="BV115" s="817" t="s">
        <v>129</v>
      </c>
      <c r="BW115" s="817"/>
      <c r="BX115" s="817"/>
      <c r="BY115" s="817"/>
      <c r="BZ115" s="817"/>
      <c r="CA115" s="817" t="s">
        <v>129</v>
      </c>
      <c r="CB115" s="817"/>
      <c r="CC115" s="817"/>
      <c r="CD115" s="817"/>
      <c r="CE115" s="817"/>
      <c r="CF115" s="875" t="s">
        <v>129</v>
      </c>
      <c r="CG115" s="876"/>
      <c r="CH115" s="876"/>
      <c r="CI115" s="876"/>
      <c r="CJ115" s="876"/>
      <c r="CK115" s="927"/>
      <c r="CL115" s="821"/>
      <c r="CM115" s="815"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129</v>
      </c>
      <c r="DH115" s="780"/>
      <c r="DI115" s="780"/>
      <c r="DJ115" s="780"/>
      <c r="DK115" s="781"/>
      <c r="DL115" s="782" t="s">
        <v>129</v>
      </c>
      <c r="DM115" s="780"/>
      <c r="DN115" s="780"/>
      <c r="DO115" s="780"/>
      <c r="DP115" s="781"/>
      <c r="DQ115" s="782" t="s">
        <v>129</v>
      </c>
      <c r="DR115" s="780"/>
      <c r="DS115" s="780"/>
      <c r="DT115" s="780"/>
      <c r="DU115" s="781"/>
      <c r="DV115" s="824" t="s">
        <v>129</v>
      </c>
      <c r="DW115" s="825"/>
      <c r="DX115" s="825"/>
      <c r="DY115" s="825"/>
      <c r="DZ115" s="826"/>
    </row>
    <row r="116" spans="1:130" s="230" customFormat="1" ht="26.25" customHeight="1" x14ac:dyDescent="0.2">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458</v>
      </c>
      <c r="AB116" s="780"/>
      <c r="AC116" s="780"/>
      <c r="AD116" s="780"/>
      <c r="AE116" s="781"/>
      <c r="AF116" s="782" t="s">
        <v>129</v>
      </c>
      <c r="AG116" s="780"/>
      <c r="AH116" s="780"/>
      <c r="AI116" s="780"/>
      <c r="AJ116" s="781"/>
      <c r="AK116" s="782">
        <v>453</v>
      </c>
      <c r="AL116" s="780"/>
      <c r="AM116" s="780"/>
      <c r="AN116" s="780"/>
      <c r="AO116" s="781"/>
      <c r="AP116" s="824">
        <v>0</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129</v>
      </c>
      <c r="BR116" s="817"/>
      <c r="BS116" s="817"/>
      <c r="BT116" s="817"/>
      <c r="BU116" s="817"/>
      <c r="BV116" s="817" t="s">
        <v>129</v>
      </c>
      <c r="BW116" s="817"/>
      <c r="BX116" s="817"/>
      <c r="BY116" s="817"/>
      <c r="BZ116" s="817"/>
      <c r="CA116" s="817" t="s">
        <v>129</v>
      </c>
      <c r="CB116" s="817"/>
      <c r="CC116" s="817"/>
      <c r="CD116" s="817"/>
      <c r="CE116" s="817"/>
      <c r="CF116" s="875" t="s">
        <v>129</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129</v>
      </c>
      <c r="DH116" s="780"/>
      <c r="DI116" s="780"/>
      <c r="DJ116" s="780"/>
      <c r="DK116" s="781"/>
      <c r="DL116" s="782" t="s">
        <v>129</v>
      </c>
      <c r="DM116" s="780"/>
      <c r="DN116" s="780"/>
      <c r="DO116" s="780"/>
      <c r="DP116" s="781"/>
      <c r="DQ116" s="782" t="s">
        <v>129</v>
      </c>
      <c r="DR116" s="780"/>
      <c r="DS116" s="780"/>
      <c r="DT116" s="780"/>
      <c r="DU116" s="781"/>
      <c r="DV116" s="824" t="s">
        <v>129</v>
      </c>
      <c r="DW116" s="825"/>
      <c r="DX116" s="825"/>
      <c r="DY116" s="825"/>
      <c r="DZ116" s="826"/>
    </row>
    <row r="117" spans="1:130" s="230" customFormat="1" ht="26.25" customHeight="1" x14ac:dyDescent="0.2">
      <c r="A117" s="895" t="s">
        <v>186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2246340</v>
      </c>
      <c r="AB117" s="903"/>
      <c r="AC117" s="903"/>
      <c r="AD117" s="903"/>
      <c r="AE117" s="904"/>
      <c r="AF117" s="905">
        <v>2348448</v>
      </c>
      <c r="AG117" s="903"/>
      <c r="AH117" s="903"/>
      <c r="AI117" s="903"/>
      <c r="AJ117" s="904"/>
      <c r="AK117" s="905">
        <v>2424540</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458</v>
      </c>
      <c r="BR117" s="817"/>
      <c r="BS117" s="817"/>
      <c r="BT117" s="817"/>
      <c r="BU117" s="817"/>
      <c r="BV117" s="817" t="s">
        <v>129</v>
      </c>
      <c r="BW117" s="817"/>
      <c r="BX117" s="817"/>
      <c r="BY117" s="817"/>
      <c r="BZ117" s="817"/>
      <c r="CA117" s="817" t="s">
        <v>129</v>
      </c>
      <c r="CB117" s="817"/>
      <c r="CC117" s="817"/>
      <c r="CD117" s="817"/>
      <c r="CE117" s="817"/>
      <c r="CF117" s="875" t="s">
        <v>129</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129</v>
      </c>
      <c r="DM117" s="780"/>
      <c r="DN117" s="780"/>
      <c r="DO117" s="780"/>
      <c r="DP117" s="781"/>
      <c r="DQ117" s="782" t="s">
        <v>129</v>
      </c>
      <c r="DR117" s="780"/>
      <c r="DS117" s="780"/>
      <c r="DT117" s="780"/>
      <c r="DU117" s="781"/>
      <c r="DV117" s="824" t="s">
        <v>450</v>
      </c>
      <c r="DW117" s="825"/>
      <c r="DX117" s="825"/>
      <c r="DY117" s="825"/>
      <c r="DZ117" s="826"/>
    </row>
    <row r="118" spans="1:130" s="230" customFormat="1" ht="26.25" customHeight="1" x14ac:dyDescent="0.2">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308</v>
      </c>
      <c r="AL118" s="896"/>
      <c r="AM118" s="896"/>
      <c r="AN118" s="896"/>
      <c r="AO118" s="897"/>
      <c r="AP118" s="899" t="s">
        <v>432</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129</v>
      </c>
      <c r="BW118" s="845"/>
      <c r="BX118" s="845"/>
      <c r="BY118" s="845"/>
      <c r="BZ118" s="845"/>
      <c r="CA118" s="845" t="s">
        <v>129</v>
      </c>
      <c r="CB118" s="845"/>
      <c r="CC118" s="845"/>
      <c r="CD118" s="845"/>
      <c r="CE118" s="845"/>
      <c r="CF118" s="875" t="s">
        <v>129</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129</v>
      </c>
      <c r="DM118" s="780"/>
      <c r="DN118" s="780"/>
      <c r="DO118" s="780"/>
      <c r="DP118" s="781"/>
      <c r="DQ118" s="782" t="s">
        <v>129</v>
      </c>
      <c r="DR118" s="780"/>
      <c r="DS118" s="780"/>
      <c r="DT118" s="780"/>
      <c r="DU118" s="781"/>
      <c r="DV118" s="824" t="s">
        <v>129</v>
      </c>
      <c r="DW118" s="825"/>
      <c r="DX118" s="825"/>
      <c r="DY118" s="825"/>
      <c r="DZ118" s="826"/>
    </row>
    <row r="119" spans="1:130" s="230" customFormat="1" ht="26.25" customHeight="1" x14ac:dyDescent="0.2">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129</v>
      </c>
      <c r="AB119" s="889"/>
      <c r="AC119" s="889"/>
      <c r="AD119" s="889"/>
      <c r="AE119" s="890"/>
      <c r="AF119" s="891" t="s">
        <v>129</v>
      </c>
      <c r="AG119" s="889"/>
      <c r="AH119" s="889"/>
      <c r="AI119" s="889"/>
      <c r="AJ119" s="890"/>
      <c r="AK119" s="891" t="s">
        <v>129</v>
      </c>
      <c r="AL119" s="889"/>
      <c r="AM119" s="889"/>
      <c r="AN119" s="889"/>
      <c r="AO119" s="890"/>
      <c r="AP119" s="892" t="s">
        <v>129</v>
      </c>
      <c r="AQ119" s="893"/>
      <c r="AR119" s="893"/>
      <c r="AS119" s="893"/>
      <c r="AT119" s="894"/>
      <c r="AU119" s="934"/>
      <c r="AV119" s="935"/>
      <c r="AW119" s="935"/>
      <c r="AX119" s="935"/>
      <c r="AY119" s="935"/>
      <c r="AZ119" s="251" t="s">
        <v>186</v>
      </c>
      <c r="BA119" s="251"/>
      <c r="BB119" s="251"/>
      <c r="BC119" s="251"/>
      <c r="BD119" s="251"/>
      <c r="BE119" s="251"/>
      <c r="BF119" s="251"/>
      <c r="BG119" s="251"/>
      <c r="BH119" s="251"/>
      <c r="BI119" s="251"/>
      <c r="BJ119" s="251"/>
      <c r="BK119" s="251"/>
      <c r="BL119" s="251"/>
      <c r="BM119" s="251"/>
      <c r="BN119" s="251"/>
      <c r="BO119" s="877" t="s">
        <v>466</v>
      </c>
      <c r="BP119" s="878"/>
      <c r="BQ119" s="879">
        <v>27611015</v>
      </c>
      <c r="BR119" s="845"/>
      <c r="BS119" s="845"/>
      <c r="BT119" s="845"/>
      <c r="BU119" s="845"/>
      <c r="BV119" s="845">
        <v>27810763</v>
      </c>
      <c r="BW119" s="845"/>
      <c r="BX119" s="845"/>
      <c r="BY119" s="845"/>
      <c r="BZ119" s="845"/>
      <c r="CA119" s="845">
        <v>29194097</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129</v>
      </c>
      <c r="DH119" s="764"/>
      <c r="DI119" s="764"/>
      <c r="DJ119" s="764"/>
      <c r="DK119" s="765"/>
      <c r="DL119" s="766" t="s">
        <v>129</v>
      </c>
      <c r="DM119" s="764"/>
      <c r="DN119" s="764"/>
      <c r="DO119" s="764"/>
      <c r="DP119" s="765"/>
      <c r="DQ119" s="766" t="s">
        <v>129</v>
      </c>
      <c r="DR119" s="764"/>
      <c r="DS119" s="764"/>
      <c r="DT119" s="764"/>
      <c r="DU119" s="765"/>
      <c r="DV119" s="848" t="s">
        <v>129</v>
      </c>
      <c r="DW119" s="849"/>
      <c r="DX119" s="849"/>
      <c r="DY119" s="849"/>
      <c r="DZ119" s="850"/>
    </row>
    <row r="120" spans="1:130" s="230" customFormat="1" ht="26.25" customHeight="1" x14ac:dyDescent="0.2">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129</v>
      </c>
      <c r="AB120" s="780"/>
      <c r="AC120" s="780"/>
      <c r="AD120" s="780"/>
      <c r="AE120" s="781"/>
      <c r="AF120" s="782" t="s">
        <v>129</v>
      </c>
      <c r="AG120" s="780"/>
      <c r="AH120" s="780"/>
      <c r="AI120" s="780"/>
      <c r="AJ120" s="781"/>
      <c r="AK120" s="782" t="s">
        <v>129</v>
      </c>
      <c r="AL120" s="780"/>
      <c r="AM120" s="780"/>
      <c r="AN120" s="780"/>
      <c r="AO120" s="781"/>
      <c r="AP120" s="824" t="s">
        <v>129</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7195962</v>
      </c>
      <c r="BR120" s="842"/>
      <c r="BS120" s="842"/>
      <c r="BT120" s="842"/>
      <c r="BU120" s="842"/>
      <c r="BV120" s="842">
        <v>7929998</v>
      </c>
      <c r="BW120" s="842"/>
      <c r="BX120" s="842"/>
      <c r="BY120" s="842"/>
      <c r="BZ120" s="842"/>
      <c r="CA120" s="842">
        <v>7407076</v>
      </c>
      <c r="CB120" s="842"/>
      <c r="CC120" s="842"/>
      <c r="CD120" s="842"/>
      <c r="CE120" s="842"/>
      <c r="CF120" s="866">
        <v>77.3</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v>3037785</v>
      </c>
      <c r="DH120" s="842"/>
      <c r="DI120" s="842"/>
      <c r="DJ120" s="842"/>
      <c r="DK120" s="842"/>
      <c r="DL120" s="842">
        <v>2767379</v>
      </c>
      <c r="DM120" s="842"/>
      <c r="DN120" s="842"/>
      <c r="DO120" s="842"/>
      <c r="DP120" s="842"/>
      <c r="DQ120" s="842">
        <v>2507339</v>
      </c>
      <c r="DR120" s="842"/>
      <c r="DS120" s="842"/>
      <c r="DT120" s="842"/>
      <c r="DU120" s="842"/>
      <c r="DV120" s="843">
        <v>26.2</v>
      </c>
      <c r="DW120" s="843"/>
      <c r="DX120" s="843"/>
      <c r="DY120" s="843"/>
      <c r="DZ120" s="844"/>
    </row>
    <row r="121" spans="1:130" s="230" customFormat="1" ht="26.25" customHeight="1" x14ac:dyDescent="0.2">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129</v>
      </c>
      <c r="AB121" s="780"/>
      <c r="AC121" s="780"/>
      <c r="AD121" s="780"/>
      <c r="AE121" s="781"/>
      <c r="AF121" s="782" t="s">
        <v>129</v>
      </c>
      <c r="AG121" s="780"/>
      <c r="AH121" s="780"/>
      <c r="AI121" s="780"/>
      <c r="AJ121" s="781"/>
      <c r="AK121" s="782" t="s">
        <v>129</v>
      </c>
      <c r="AL121" s="780"/>
      <c r="AM121" s="780"/>
      <c r="AN121" s="780"/>
      <c r="AO121" s="781"/>
      <c r="AP121" s="824" t="s">
        <v>129</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31689</v>
      </c>
      <c r="BR121" s="817"/>
      <c r="BS121" s="817"/>
      <c r="BT121" s="817"/>
      <c r="BU121" s="817"/>
      <c r="BV121" s="817">
        <v>26860</v>
      </c>
      <c r="BW121" s="817"/>
      <c r="BX121" s="817"/>
      <c r="BY121" s="817"/>
      <c r="BZ121" s="817"/>
      <c r="CA121" s="817">
        <v>21947</v>
      </c>
      <c r="CB121" s="817"/>
      <c r="CC121" s="817"/>
      <c r="CD121" s="817"/>
      <c r="CE121" s="817"/>
      <c r="CF121" s="875">
        <v>0.2</v>
      </c>
      <c r="CG121" s="876"/>
      <c r="CH121" s="876"/>
      <c r="CI121" s="876"/>
      <c r="CJ121" s="876"/>
      <c r="CK121" s="869"/>
      <c r="CL121" s="855"/>
      <c r="CM121" s="855"/>
      <c r="CN121" s="855"/>
      <c r="CO121" s="856"/>
      <c r="CP121" s="835" t="s">
        <v>474</v>
      </c>
      <c r="CQ121" s="836"/>
      <c r="CR121" s="836"/>
      <c r="CS121" s="836"/>
      <c r="CT121" s="836"/>
      <c r="CU121" s="836"/>
      <c r="CV121" s="836"/>
      <c r="CW121" s="836"/>
      <c r="CX121" s="836"/>
      <c r="CY121" s="836"/>
      <c r="CZ121" s="836"/>
      <c r="DA121" s="836"/>
      <c r="DB121" s="836"/>
      <c r="DC121" s="836"/>
      <c r="DD121" s="836"/>
      <c r="DE121" s="836"/>
      <c r="DF121" s="837"/>
      <c r="DG121" s="816">
        <v>2809944</v>
      </c>
      <c r="DH121" s="817"/>
      <c r="DI121" s="817"/>
      <c r="DJ121" s="817"/>
      <c r="DK121" s="817"/>
      <c r="DL121" s="817">
        <v>2657724</v>
      </c>
      <c r="DM121" s="817"/>
      <c r="DN121" s="817"/>
      <c r="DO121" s="817"/>
      <c r="DP121" s="817"/>
      <c r="DQ121" s="817">
        <v>2487473</v>
      </c>
      <c r="DR121" s="817"/>
      <c r="DS121" s="817"/>
      <c r="DT121" s="817"/>
      <c r="DU121" s="817"/>
      <c r="DV121" s="794">
        <v>26</v>
      </c>
      <c r="DW121" s="794"/>
      <c r="DX121" s="794"/>
      <c r="DY121" s="794"/>
      <c r="DZ121" s="795"/>
    </row>
    <row r="122" spans="1:130" s="230" customFormat="1" ht="26.25" customHeight="1" x14ac:dyDescent="0.2">
      <c r="A122" s="820"/>
      <c r="B122" s="821"/>
      <c r="C122" s="815"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129</v>
      </c>
      <c r="AG122" s="780"/>
      <c r="AH122" s="780"/>
      <c r="AI122" s="780"/>
      <c r="AJ122" s="781"/>
      <c r="AK122" s="782" t="s">
        <v>129</v>
      </c>
      <c r="AL122" s="780"/>
      <c r="AM122" s="780"/>
      <c r="AN122" s="780"/>
      <c r="AO122" s="781"/>
      <c r="AP122" s="824" t="s">
        <v>475</v>
      </c>
      <c r="AQ122" s="825"/>
      <c r="AR122" s="825"/>
      <c r="AS122" s="825"/>
      <c r="AT122" s="826"/>
      <c r="AU122" s="883"/>
      <c r="AV122" s="884"/>
      <c r="AW122" s="884"/>
      <c r="AX122" s="884"/>
      <c r="AY122" s="885"/>
      <c r="AZ122" s="838" t="s">
        <v>476</v>
      </c>
      <c r="BA122" s="839"/>
      <c r="BB122" s="839"/>
      <c r="BC122" s="839"/>
      <c r="BD122" s="839"/>
      <c r="BE122" s="839"/>
      <c r="BF122" s="839"/>
      <c r="BG122" s="839"/>
      <c r="BH122" s="839"/>
      <c r="BI122" s="839"/>
      <c r="BJ122" s="839"/>
      <c r="BK122" s="839"/>
      <c r="BL122" s="839"/>
      <c r="BM122" s="839"/>
      <c r="BN122" s="839"/>
      <c r="BO122" s="839"/>
      <c r="BP122" s="840"/>
      <c r="BQ122" s="879">
        <v>17164757</v>
      </c>
      <c r="BR122" s="845"/>
      <c r="BS122" s="845"/>
      <c r="BT122" s="845"/>
      <c r="BU122" s="845"/>
      <c r="BV122" s="845">
        <v>17483054</v>
      </c>
      <c r="BW122" s="845"/>
      <c r="BX122" s="845"/>
      <c r="BY122" s="845"/>
      <c r="BZ122" s="845"/>
      <c r="CA122" s="845">
        <v>18375387</v>
      </c>
      <c r="CB122" s="845"/>
      <c r="CC122" s="845"/>
      <c r="CD122" s="845"/>
      <c r="CE122" s="845"/>
      <c r="CF122" s="846">
        <v>191.7</v>
      </c>
      <c r="CG122" s="847"/>
      <c r="CH122" s="847"/>
      <c r="CI122" s="847"/>
      <c r="CJ122" s="847"/>
      <c r="CK122" s="869"/>
      <c r="CL122" s="855"/>
      <c r="CM122" s="855"/>
      <c r="CN122" s="855"/>
      <c r="CO122" s="856"/>
      <c r="CP122" s="835" t="s">
        <v>477</v>
      </c>
      <c r="CQ122" s="836"/>
      <c r="CR122" s="836"/>
      <c r="CS122" s="836"/>
      <c r="CT122" s="836"/>
      <c r="CU122" s="836"/>
      <c r="CV122" s="836"/>
      <c r="CW122" s="836"/>
      <c r="CX122" s="836"/>
      <c r="CY122" s="836"/>
      <c r="CZ122" s="836"/>
      <c r="DA122" s="836"/>
      <c r="DB122" s="836"/>
      <c r="DC122" s="836"/>
      <c r="DD122" s="836"/>
      <c r="DE122" s="836"/>
      <c r="DF122" s="837"/>
      <c r="DG122" s="816">
        <v>2264836</v>
      </c>
      <c r="DH122" s="817"/>
      <c r="DI122" s="817"/>
      <c r="DJ122" s="817"/>
      <c r="DK122" s="817"/>
      <c r="DL122" s="817">
        <v>1955962</v>
      </c>
      <c r="DM122" s="817"/>
      <c r="DN122" s="817"/>
      <c r="DO122" s="817"/>
      <c r="DP122" s="817"/>
      <c r="DQ122" s="817">
        <v>1757110</v>
      </c>
      <c r="DR122" s="817"/>
      <c r="DS122" s="817"/>
      <c r="DT122" s="817"/>
      <c r="DU122" s="817"/>
      <c r="DV122" s="794">
        <v>18.3</v>
      </c>
      <c r="DW122" s="794"/>
      <c r="DX122" s="794"/>
      <c r="DY122" s="794"/>
      <c r="DZ122" s="795"/>
    </row>
    <row r="123" spans="1:130" s="230" customFormat="1" ht="26.25" customHeight="1" x14ac:dyDescent="0.2">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446</v>
      </c>
      <c r="AB123" s="780"/>
      <c r="AC123" s="780"/>
      <c r="AD123" s="780"/>
      <c r="AE123" s="781"/>
      <c r="AF123" s="782" t="s">
        <v>129</v>
      </c>
      <c r="AG123" s="780"/>
      <c r="AH123" s="780"/>
      <c r="AI123" s="780"/>
      <c r="AJ123" s="781"/>
      <c r="AK123" s="782" t="s">
        <v>129</v>
      </c>
      <c r="AL123" s="780"/>
      <c r="AM123" s="780"/>
      <c r="AN123" s="780"/>
      <c r="AO123" s="781"/>
      <c r="AP123" s="824" t="s">
        <v>129</v>
      </c>
      <c r="AQ123" s="825"/>
      <c r="AR123" s="825"/>
      <c r="AS123" s="825"/>
      <c r="AT123" s="826"/>
      <c r="AU123" s="886"/>
      <c r="AV123" s="887"/>
      <c r="AW123" s="887"/>
      <c r="AX123" s="887"/>
      <c r="AY123" s="887"/>
      <c r="AZ123" s="251" t="s">
        <v>186</v>
      </c>
      <c r="BA123" s="251"/>
      <c r="BB123" s="251"/>
      <c r="BC123" s="251"/>
      <c r="BD123" s="251"/>
      <c r="BE123" s="251"/>
      <c r="BF123" s="251"/>
      <c r="BG123" s="251"/>
      <c r="BH123" s="251"/>
      <c r="BI123" s="251"/>
      <c r="BJ123" s="251"/>
      <c r="BK123" s="251"/>
      <c r="BL123" s="251"/>
      <c r="BM123" s="251"/>
      <c r="BN123" s="251"/>
      <c r="BO123" s="877" t="s">
        <v>478</v>
      </c>
      <c r="BP123" s="878"/>
      <c r="BQ123" s="832">
        <v>24392408</v>
      </c>
      <c r="BR123" s="833"/>
      <c r="BS123" s="833"/>
      <c r="BT123" s="833"/>
      <c r="BU123" s="833"/>
      <c r="BV123" s="833">
        <v>25439912</v>
      </c>
      <c r="BW123" s="833"/>
      <c r="BX123" s="833"/>
      <c r="BY123" s="833"/>
      <c r="BZ123" s="833"/>
      <c r="CA123" s="833">
        <v>25804410</v>
      </c>
      <c r="CB123" s="833"/>
      <c r="CC123" s="833"/>
      <c r="CD123" s="833"/>
      <c r="CE123" s="833"/>
      <c r="CF123" s="748"/>
      <c r="CG123" s="749"/>
      <c r="CH123" s="749"/>
      <c r="CI123" s="749"/>
      <c r="CJ123" s="834"/>
      <c r="CK123" s="869"/>
      <c r="CL123" s="855"/>
      <c r="CM123" s="855"/>
      <c r="CN123" s="855"/>
      <c r="CO123" s="856"/>
      <c r="CP123" s="835" t="s">
        <v>404</v>
      </c>
      <c r="CQ123" s="836"/>
      <c r="CR123" s="836"/>
      <c r="CS123" s="836"/>
      <c r="CT123" s="836"/>
      <c r="CU123" s="836"/>
      <c r="CV123" s="836"/>
      <c r="CW123" s="836"/>
      <c r="CX123" s="836"/>
      <c r="CY123" s="836"/>
      <c r="CZ123" s="836"/>
      <c r="DA123" s="836"/>
      <c r="DB123" s="836"/>
      <c r="DC123" s="836"/>
      <c r="DD123" s="836"/>
      <c r="DE123" s="836"/>
      <c r="DF123" s="837"/>
      <c r="DG123" s="779">
        <v>24650</v>
      </c>
      <c r="DH123" s="780"/>
      <c r="DI123" s="780"/>
      <c r="DJ123" s="780"/>
      <c r="DK123" s="781"/>
      <c r="DL123" s="782">
        <v>20257</v>
      </c>
      <c r="DM123" s="780"/>
      <c r="DN123" s="780"/>
      <c r="DO123" s="780"/>
      <c r="DP123" s="781"/>
      <c r="DQ123" s="782">
        <v>19172</v>
      </c>
      <c r="DR123" s="780"/>
      <c r="DS123" s="780"/>
      <c r="DT123" s="780"/>
      <c r="DU123" s="781"/>
      <c r="DV123" s="824">
        <v>0.2</v>
      </c>
      <c r="DW123" s="825"/>
      <c r="DX123" s="825"/>
      <c r="DY123" s="825"/>
      <c r="DZ123" s="826"/>
    </row>
    <row r="124" spans="1:130" s="230" customFormat="1" ht="26.25" customHeight="1" thickBot="1" x14ac:dyDescent="0.25">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446</v>
      </c>
      <c r="AG124" s="780"/>
      <c r="AH124" s="780"/>
      <c r="AI124" s="780"/>
      <c r="AJ124" s="781"/>
      <c r="AK124" s="782" t="s">
        <v>129</v>
      </c>
      <c r="AL124" s="780"/>
      <c r="AM124" s="780"/>
      <c r="AN124" s="780"/>
      <c r="AO124" s="781"/>
      <c r="AP124" s="824" t="s">
        <v>129</v>
      </c>
      <c r="AQ124" s="825"/>
      <c r="AR124" s="825"/>
      <c r="AS124" s="825"/>
      <c r="AT124" s="826"/>
      <c r="AU124" s="827" t="s">
        <v>479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34.200000000000003</v>
      </c>
      <c r="BR124" s="831"/>
      <c r="BS124" s="831"/>
      <c r="BT124" s="831"/>
      <c r="BU124" s="831"/>
      <c r="BV124" s="831">
        <v>23.9</v>
      </c>
      <c r="BW124" s="831"/>
      <c r="BX124" s="831"/>
      <c r="BY124" s="831"/>
      <c r="BZ124" s="831"/>
      <c r="CA124" s="831">
        <v>35.299999999999997</v>
      </c>
      <c r="CB124" s="831"/>
      <c r="CC124" s="831"/>
      <c r="CD124" s="831"/>
      <c r="CE124" s="831"/>
      <c r="CF124" s="726"/>
      <c r="CG124" s="727"/>
      <c r="CH124" s="727"/>
      <c r="CI124" s="727"/>
      <c r="CJ124" s="862"/>
      <c r="CK124" s="870"/>
      <c r="CL124" s="870"/>
      <c r="CM124" s="870"/>
      <c r="CN124" s="870"/>
      <c r="CO124" s="871"/>
      <c r="CP124" s="835" t="s">
        <v>480</v>
      </c>
      <c r="CQ124" s="836"/>
      <c r="CR124" s="836"/>
      <c r="CS124" s="836"/>
      <c r="CT124" s="836"/>
      <c r="CU124" s="836"/>
      <c r="CV124" s="836"/>
      <c r="CW124" s="836"/>
      <c r="CX124" s="836"/>
      <c r="CY124" s="836"/>
      <c r="CZ124" s="836"/>
      <c r="DA124" s="836"/>
      <c r="DB124" s="836"/>
      <c r="DC124" s="836"/>
      <c r="DD124" s="836"/>
      <c r="DE124" s="836"/>
      <c r="DF124" s="837"/>
      <c r="DG124" s="763" t="s">
        <v>129</v>
      </c>
      <c r="DH124" s="764"/>
      <c r="DI124" s="764"/>
      <c r="DJ124" s="764"/>
      <c r="DK124" s="765"/>
      <c r="DL124" s="766" t="s">
        <v>129</v>
      </c>
      <c r="DM124" s="764"/>
      <c r="DN124" s="764"/>
      <c r="DO124" s="764"/>
      <c r="DP124" s="765"/>
      <c r="DQ124" s="766" t="s">
        <v>129</v>
      </c>
      <c r="DR124" s="764"/>
      <c r="DS124" s="764"/>
      <c r="DT124" s="764"/>
      <c r="DU124" s="765"/>
      <c r="DV124" s="848" t="s">
        <v>129</v>
      </c>
      <c r="DW124" s="849"/>
      <c r="DX124" s="849"/>
      <c r="DY124" s="849"/>
      <c r="DZ124" s="850"/>
    </row>
    <row r="125" spans="1:130" s="230" customFormat="1" ht="26.25" customHeight="1" x14ac:dyDescent="0.2">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129</v>
      </c>
      <c r="AB125" s="780"/>
      <c r="AC125" s="780"/>
      <c r="AD125" s="780"/>
      <c r="AE125" s="781"/>
      <c r="AF125" s="782" t="s">
        <v>129</v>
      </c>
      <c r="AG125" s="780"/>
      <c r="AH125" s="780"/>
      <c r="AI125" s="780"/>
      <c r="AJ125" s="781"/>
      <c r="AK125" s="782" t="s">
        <v>129</v>
      </c>
      <c r="AL125" s="780"/>
      <c r="AM125" s="780"/>
      <c r="AN125" s="780"/>
      <c r="AO125" s="781"/>
      <c r="AP125" s="824" t="s">
        <v>129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481</v>
      </c>
      <c r="CL125" s="852"/>
      <c r="CM125" s="852"/>
      <c r="CN125" s="852"/>
      <c r="CO125" s="853"/>
      <c r="CP125" s="860" t="s">
        <v>482</v>
      </c>
      <c r="CQ125" s="808"/>
      <c r="CR125" s="808"/>
      <c r="CS125" s="808"/>
      <c r="CT125" s="808"/>
      <c r="CU125" s="808"/>
      <c r="CV125" s="808"/>
      <c r="CW125" s="808"/>
      <c r="CX125" s="808"/>
      <c r="CY125" s="808"/>
      <c r="CZ125" s="808"/>
      <c r="DA125" s="808"/>
      <c r="DB125" s="808"/>
      <c r="DC125" s="808"/>
      <c r="DD125" s="808"/>
      <c r="DE125" s="808"/>
      <c r="DF125" s="809"/>
      <c r="DG125" s="861" t="s">
        <v>129</v>
      </c>
      <c r="DH125" s="842"/>
      <c r="DI125" s="842"/>
      <c r="DJ125" s="842"/>
      <c r="DK125" s="842"/>
      <c r="DL125" s="842" t="s">
        <v>129</v>
      </c>
      <c r="DM125" s="842"/>
      <c r="DN125" s="842"/>
      <c r="DO125" s="842"/>
      <c r="DP125" s="842"/>
      <c r="DQ125" s="842" t="s">
        <v>129</v>
      </c>
      <c r="DR125" s="842"/>
      <c r="DS125" s="842"/>
      <c r="DT125" s="842"/>
      <c r="DU125" s="842"/>
      <c r="DV125" s="843" t="s">
        <v>483</v>
      </c>
      <c r="DW125" s="843"/>
      <c r="DX125" s="843"/>
      <c r="DY125" s="843"/>
      <c r="DZ125" s="844"/>
    </row>
    <row r="126" spans="1:130" s="230" customFormat="1" ht="26.25" customHeight="1" thickBot="1" x14ac:dyDescent="0.25">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129</v>
      </c>
      <c r="AB126" s="780"/>
      <c r="AC126" s="780"/>
      <c r="AD126" s="780"/>
      <c r="AE126" s="781"/>
      <c r="AF126" s="782" t="s">
        <v>129</v>
      </c>
      <c r="AG126" s="780"/>
      <c r="AH126" s="780"/>
      <c r="AI126" s="780"/>
      <c r="AJ126" s="781"/>
      <c r="AK126" s="782" t="s">
        <v>129</v>
      </c>
      <c r="AL126" s="780"/>
      <c r="AM126" s="780"/>
      <c r="AN126" s="780"/>
      <c r="AO126" s="781"/>
      <c r="AP126" s="824" t="s">
        <v>129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484</v>
      </c>
      <c r="CQ126" s="752"/>
      <c r="CR126" s="752"/>
      <c r="CS126" s="752"/>
      <c r="CT126" s="752"/>
      <c r="CU126" s="752"/>
      <c r="CV126" s="752"/>
      <c r="CW126" s="752"/>
      <c r="CX126" s="752"/>
      <c r="CY126" s="752"/>
      <c r="CZ126" s="752"/>
      <c r="DA126" s="752"/>
      <c r="DB126" s="752"/>
      <c r="DC126" s="752"/>
      <c r="DD126" s="752"/>
      <c r="DE126" s="752"/>
      <c r="DF126" s="753"/>
      <c r="DG126" s="816" t="s">
        <v>129</v>
      </c>
      <c r="DH126" s="817"/>
      <c r="DI126" s="817"/>
      <c r="DJ126" s="817"/>
      <c r="DK126" s="817"/>
      <c r="DL126" s="817" t="s">
        <v>129</v>
      </c>
      <c r="DM126" s="817"/>
      <c r="DN126" s="817"/>
      <c r="DO126" s="817"/>
      <c r="DP126" s="817"/>
      <c r="DQ126" s="817" t="s">
        <v>129</v>
      </c>
      <c r="DR126" s="817"/>
      <c r="DS126" s="817"/>
      <c r="DT126" s="817"/>
      <c r="DU126" s="817"/>
      <c r="DV126" s="794" t="s">
        <v>129</v>
      </c>
      <c r="DW126" s="794"/>
      <c r="DX126" s="794"/>
      <c r="DY126" s="794"/>
      <c r="DZ126" s="795"/>
    </row>
    <row r="127" spans="1:130" s="230" customFormat="1" ht="26.25" customHeight="1" x14ac:dyDescent="0.2">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52</v>
      </c>
      <c r="AB127" s="780"/>
      <c r="AC127" s="780"/>
      <c r="AD127" s="780"/>
      <c r="AE127" s="781"/>
      <c r="AF127" s="782">
        <v>46</v>
      </c>
      <c r="AG127" s="780"/>
      <c r="AH127" s="780"/>
      <c r="AI127" s="780"/>
      <c r="AJ127" s="781"/>
      <c r="AK127" s="782">
        <v>40</v>
      </c>
      <c r="AL127" s="780"/>
      <c r="AM127" s="780"/>
      <c r="AN127" s="780"/>
      <c r="AO127" s="781"/>
      <c r="AP127" s="824">
        <v>0</v>
      </c>
      <c r="AQ127" s="825"/>
      <c r="AR127" s="825"/>
      <c r="AS127" s="825"/>
      <c r="AT127" s="826"/>
      <c r="AU127" s="232"/>
      <c r="AV127" s="232"/>
      <c r="AW127" s="232"/>
      <c r="AX127" s="841"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490</v>
      </c>
      <c r="CQ127" s="752"/>
      <c r="CR127" s="752"/>
      <c r="CS127" s="752"/>
      <c r="CT127" s="752"/>
      <c r="CU127" s="752"/>
      <c r="CV127" s="752"/>
      <c r="CW127" s="752"/>
      <c r="CX127" s="752"/>
      <c r="CY127" s="752"/>
      <c r="CZ127" s="752"/>
      <c r="DA127" s="752"/>
      <c r="DB127" s="752"/>
      <c r="DC127" s="752"/>
      <c r="DD127" s="752"/>
      <c r="DE127" s="752"/>
      <c r="DF127" s="753"/>
      <c r="DG127" s="816" t="s">
        <v>129</v>
      </c>
      <c r="DH127" s="817"/>
      <c r="DI127" s="817"/>
      <c r="DJ127" s="817"/>
      <c r="DK127" s="817"/>
      <c r="DL127" s="817" t="s">
        <v>129</v>
      </c>
      <c r="DM127" s="817"/>
      <c r="DN127" s="817"/>
      <c r="DO127" s="817"/>
      <c r="DP127" s="817"/>
      <c r="DQ127" s="817" t="s">
        <v>129</v>
      </c>
      <c r="DR127" s="817"/>
      <c r="DS127" s="817"/>
      <c r="DT127" s="817"/>
      <c r="DU127" s="817"/>
      <c r="DV127" s="794" t="s">
        <v>129</v>
      </c>
      <c r="DW127" s="794"/>
      <c r="DX127" s="794"/>
      <c r="DY127" s="794"/>
      <c r="DZ127" s="795"/>
    </row>
    <row r="128" spans="1:130" s="230" customFormat="1" ht="26.25" customHeight="1" thickBot="1" x14ac:dyDescent="0.25">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v>5345</v>
      </c>
      <c r="AB128" s="801"/>
      <c r="AC128" s="801"/>
      <c r="AD128" s="801"/>
      <c r="AE128" s="802"/>
      <c r="AF128" s="803">
        <v>5345</v>
      </c>
      <c r="AG128" s="801"/>
      <c r="AH128" s="801"/>
      <c r="AI128" s="801"/>
      <c r="AJ128" s="802"/>
      <c r="AK128" s="803">
        <v>5851</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129</v>
      </c>
      <c r="BG128" s="787"/>
      <c r="BH128" s="787"/>
      <c r="BI128" s="787"/>
      <c r="BJ128" s="787"/>
      <c r="BK128" s="787"/>
      <c r="BL128" s="810"/>
      <c r="BM128" s="786">
        <v>13.15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494</v>
      </c>
      <c r="CQ128" s="730"/>
      <c r="CR128" s="730"/>
      <c r="CS128" s="730"/>
      <c r="CT128" s="730"/>
      <c r="CU128" s="730"/>
      <c r="CV128" s="730"/>
      <c r="CW128" s="730"/>
      <c r="CX128" s="730"/>
      <c r="CY128" s="730"/>
      <c r="CZ128" s="730"/>
      <c r="DA128" s="730"/>
      <c r="DB128" s="730"/>
      <c r="DC128" s="730"/>
      <c r="DD128" s="730"/>
      <c r="DE128" s="730"/>
      <c r="DF128" s="731"/>
      <c r="DG128" s="790" t="s">
        <v>129</v>
      </c>
      <c r="DH128" s="791"/>
      <c r="DI128" s="791"/>
      <c r="DJ128" s="791"/>
      <c r="DK128" s="791"/>
      <c r="DL128" s="791" t="s">
        <v>129</v>
      </c>
      <c r="DM128" s="791"/>
      <c r="DN128" s="791"/>
      <c r="DO128" s="791"/>
      <c r="DP128" s="791"/>
      <c r="DQ128" s="791" t="s">
        <v>129</v>
      </c>
      <c r="DR128" s="791"/>
      <c r="DS128" s="791"/>
      <c r="DT128" s="791"/>
      <c r="DU128" s="791"/>
      <c r="DV128" s="792" t="s">
        <v>129</v>
      </c>
      <c r="DW128" s="792"/>
      <c r="DX128" s="792"/>
      <c r="DY128" s="792"/>
      <c r="DZ128" s="793"/>
    </row>
    <row r="129" spans="1:131" s="230" customFormat="1" ht="26.25" customHeight="1" x14ac:dyDescent="0.2">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11010426</v>
      </c>
      <c r="AB129" s="780"/>
      <c r="AC129" s="780"/>
      <c r="AD129" s="780"/>
      <c r="AE129" s="781"/>
      <c r="AF129" s="782">
        <v>11523534</v>
      </c>
      <c r="AG129" s="780"/>
      <c r="AH129" s="780"/>
      <c r="AI129" s="780"/>
      <c r="AJ129" s="781"/>
      <c r="AK129" s="782">
        <v>11205444</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129</v>
      </c>
      <c r="BG129" s="771"/>
      <c r="BH129" s="771"/>
      <c r="BI129" s="771"/>
      <c r="BJ129" s="771"/>
      <c r="BK129" s="771"/>
      <c r="BL129" s="772"/>
      <c r="BM129" s="770">
        <v>18.149999999999999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1601751</v>
      </c>
      <c r="AB130" s="780"/>
      <c r="AC130" s="780"/>
      <c r="AD130" s="780"/>
      <c r="AE130" s="781"/>
      <c r="AF130" s="782">
        <v>1616157</v>
      </c>
      <c r="AG130" s="780"/>
      <c r="AH130" s="780"/>
      <c r="AI130" s="780"/>
      <c r="AJ130" s="781"/>
      <c r="AK130" s="782">
        <v>1622109</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7.4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9408675</v>
      </c>
      <c r="AB131" s="764"/>
      <c r="AC131" s="764"/>
      <c r="AD131" s="764"/>
      <c r="AE131" s="765"/>
      <c r="AF131" s="766">
        <v>9907377</v>
      </c>
      <c r="AG131" s="764"/>
      <c r="AH131" s="764"/>
      <c r="AI131" s="764"/>
      <c r="AJ131" s="765"/>
      <c r="AK131" s="766">
        <v>9583335</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v>35.299999999999997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6.7941979080000001</v>
      </c>
      <c r="AB132" s="745"/>
      <c r="AC132" s="745"/>
      <c r="AD132" s="745"/>
      <c r="AE132" s="746"/>
      <c r="AF132" s="747">
        <v>7.337421398</v>
      </c>
      <c r="AG132" s="745"/>
      <c r="AH132" s="745"/>
      <c r="AI132" s="745"/>
      <c r="AJ132" s="746"/>
      <c r="AK132" s="747">
        <v>8.3121376849999997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6.7</v>
      </c>
      <c r="AB133" s="724"/>
      <c r="AC133" s="724"/>
      <c r="AD133" s="724"/>
      <c r="AE133" s="725"/>
      <c r="AF133" s="723">
        <v>6.9</v>
      </c>
      <c r="AG133" s="724"/>
      <c r="AH133" s="724"/>
      <c r="AI133" s="724"/>
      <c r="AJ133" s="725"/>
      <c r="AK133" s="723">
        <v>7.4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fZxTP2tFmF8QYpkv+FidEYCJ1gJ+Nvzoc6Mn53ehwSZtpz+HW6WWqUfhBhzSct+HyF2ddiufTuIRBV7+zZZUg==" saltValue="KfbN6EpGK31Qj0ueKD4O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LcxFZig3ZKeKdYXUv+dK4yWyIGHJa+Gpw/PtfWEOD3nMQKkRdywBsS93SPkuGwkp6DOh0Ban8x6g0thFB1x4Q==" saltValue="1L1Es5S3clHhejKJYA9E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LB68FE/XAtRqR9xtT4GP7v2O/iLba25NvWPn9PlpE3ucT9fXl14Z+yaNGVgo8ytnPb/9b1sFrl8EhukcYK5Pw==" saltValue="xiAcLymmCQU409KZ/W+v5A==" spinCount="100000" sheet="1" objects="1" scenarios="1"/>
  <dataConsolidate/>
  <phoneticPr fontId="2"/>
  <printOptions horizontalCentered="1" verticalCentered="1"/>
  <pageMargins left="0" right="0" top="0" bottom="0" header="0" footer="0"/>
  <pageSetup paperSize="8" scale="6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2960160</v>
      </c>
      <c r="AP9" s="281">
        <v>89452</v>
      </c>
      <c r="AQ9" s="282">
        <v>88339</v>
      </c>
      <c r="AR9" s="283">
        <v>1.3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85907</v>
      </c>
      <c r="AP10" s="284">
        <v>2596</v>
      </c>
      <c r="AQ10" s="285">
        <v>7842</v>
      </c>
      <c r="AR10" s="286">
        <v>-66.900000000000006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v>11085</v>
      </c>
      <c r="AP11" s="284">
        <v>335</v>
      </c>
      <c r="AQ11" s="285">
        <v>2321</v>
      </c>
      <c r="AR11" s="286">
        <v>-85.6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516</v>
      </c>
      <c r="AL12" s="1117"/>
      <c r="AM12" s="1117"/>
      <c r="AN12" s="1118"/>
      <c r="AO12" s="284" t="s">
        <v>517</v>
      </c>
      <c r="AP12" s="284" t="s">
        <v>517</v>
      </c>
      <c r="AQ12" s="285">
        <v>10</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v>63167</v>
      </c>
      <c r="AP13" s="284">
        <v>1909</v>
      </c>
      <c r="AQ13" s="285">
        <v>2936</v>
      </c>
      <c r="AR13" s="286">
        <v>-35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135803</v>
      </c>
      <c r="AP14" s="284">
        <v>4104</v>
      </c>
      <c r="AQ14" s="285">
        <v>1649</v>
      </c>
      <c r="AR14" s="286">
        <v>148.9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-157711</v>
      </c>
      <c r="AP15" s="284">
        <v>-4766</v>
      </c>
      <c r="AQ15" s="285">
        <v>-5997</v>
      </c>
      <c r="AR15" s="286">
        <v>-20.5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186</v>
      </c>
      <c r="AL16" s="1120"/>
      <c r="AM16" s="1120"/>
      <c r="AN16" s="1121"/>
      <c r="AO16" s="284">
        <v>3098411</v>
      </c>
      <c r="AP16" s="284">
        <v>93630</v>
      </c>
      <c r="AQ16" s="285">
        <v>97102</v>
      </c>
      <c r="AR16" s="286">
        <v>-3.6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8.61</v>
      </c>
      <c r="AP21" s="298">
        <v>8.91</v>
      </c>
      <c r="AQ21" s="299">
        <v>-0.3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96.2</v>
      </c>
      <c r="AP22" s="303">
        <v>97.5</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1720242</v>
      </c>
      <c r="AP32" s="312">
        <v>51984</v>
      </c>
      <c r="AQ32" s="313">
        <v>55264</v>
      </c>
      <c r="AR32" s="314">
        <v>-5.9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t="s">
        <v>517</v>
      </c>
      <c r="AP34" s="312" t="s">
        <v>517</v>
      </c>
      <c r="AQ34" s="313">
        <v>19</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671229</v>
      </c>
      <c r="AP35" s="312">
        <v>20284</v>
      </c>
      <c r="AQ35" s="313">
        <v>18522</v>
      </c>
      <c r="AR35" s="314">
        <v>9.5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32576</v>
      </c>
      <c r="AP36" s="312">
        <v>984</v>
      </c>
      <c r="AQ36" s="313">
        <v>2744</v>
      </c>
      <c r="AR36" s="314">
        <v>-64.099999999999994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v>40</v>
      </c>
      <c r="AP37" s="312">
        <v>1</v>
      </c>
      <c r="AQ37" s="313">
        <v>519</v>
      </c>
      <c r="AR37" s="314">
        <v>-99.8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v>453</v>
      </c>
      <c r="AP38" s="315">
        <v>14</v>
      </c>
      <c r="AQ38" s="316">
        <v>4</v>
      </c>
      <c r="AR38" s="304">
        <v>250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-5851</v>
      </c>
      <c r="AP39" s="312">
        <v>-177</v>
      </c>
      <c r="AQ39" s="313">
        <v>-3996</v>
      </c>
      <c r="AR39" s="314">
        <v>-95.6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-1622109</v>
      </c>
      <c r="AP40" s="312">
        <v>-49018</v>
      </c>
      <c r="AQ40" s="313">
        <v>-50182</v>
      </c>
      <c r="AR40" s="314">
        <v>-2.2999999999999998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796580</v>
      </c>
      <c r="AP41" s="312">
        <v>24072</v>
      </c>
      <c r="AQ41" s="313">
        <v>22892</v>
      </c>
      <c r="AR41" s="314">
        <v>5.2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2555782</v>
      </c>
      <c r="AN51" s="334">
        <v>74270</v>
      </c>
      <c r="AO51" s="335">
        <v>-14.2</v>
      </c>
      <c r="AP51" s="336">
        <v>85173</v>
      </c>
      <c r="AQ51" s="337">
        <v>-4.3</v>
      </c>
      <c r="AR51" s="338">
        <v>-9.9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1861431</v>
      </c>
      <c r="AN52" s="342">
        <v>54092</v>
      </c>
      <c r="AO52" s="343">
        <v>-19.100000000000001</v>
      </c>
      <c r="AP52" s="344">
        <v>43913</v>
      </c>
      <c r="AQ52" s="345">
        <v>-3.4</v>
      </c>
      <c r="AR52" s="346">
        <v>-15.7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2372667</v>
      </c>
      <c r="AN53" s="334">
        <v>69411</v>
      </c>
      <c r="AO53" s="335">
        <v>-6.5</v>
      </c>
      <c r="AP53" s="336">
        <v>94081</v>
      </c>
      <c r="AQ53" s="337">
        <v>10.5</v>
      </c>
      <c r="AR53" s="338">
        <v>-17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1665575</v>
      </c>
      <c r="AN54" s="342">
        <v>48725</v>
      </c>
      <c r="AO54" s="343">
        <v>-9.9</v>
      </c>
      <c r="AP54" s="344">
        <v>48949</v>
      </c>
      <c r="AQ54" s="345">
        <v>11.5</v>
      </c>
      <c r="AR54" s="346">
        <v>-21.4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2996502</v>
      </c>
      <c r="AN55" s="334">
        <v>88748</v>
      </c>
      <c r="AO55" s="335">
        <v>27.9</v>
      </c>
      <c r="AP55" s="336">
        <v>92632</v>
      </c>
      <c r="AQ55" s="337">
        <v>-1.5</v>
      </c>
      <c r="AR55" s="338">
        <v>29.4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1992378</v>
      </c>
      <c r="AN56" s="342">
        <v>59009</v>
      </c>
      <c r="AO56" s="343">
        <v>21.1</v>
      </c>
      <c r="AP56" s="344">
        <v>47978</v>
      </c>
      <c r="AQ56" s="345">
        <v>-2</v>
      </c>
      <c r="AR56" s="346">
        <v>23.1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3257485</v>
      </c>
      <c r="AN57" s="334">
        <v>97816</v>
      </c>
      <c r="AO57" s="335">
        <v>10.199999999999999</v>
      </c>
      <c r="AP57" s="336">
        <v>69604</v>
      </c>
      <c r="AQ57" s="337">
        <v>-24.9</v>
      </c>
      <c r="AR57" s="338">
        <v>35.1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2108417</v>
      </c>
      <c r="AN58" s="342">
        <v>63312</v>
      </c>
      <c r="AO58" s="343">
        <v>7.3</v>
      </c>
      <c r="AP58" s="344">
        <v>36247</v>
      </c>
      <c r="AQ58" s="345">
        <v>-24.5</v>
      </c>
      <c r="AR58" s="346">
        <v>31.8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5416765</v>
      </c>
      <c r="AN59" s="334">
        <v>163688</v>
      </c>
      <c r="AO59" s="335">
        <v>67.3</v>
      </c>
      <c r="AP59" s="336">
        <v>68410</v>
      </c>
      <c r="AQ59" s="337">
        <v>-1.7</v>
      </c>
      <c r="AR59" s="338">
        <v>69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4041583</v>
      </c>
      <c r="AN60" s="342">
        <v>122132</v>
      </c>
      <c r="AO60" s="343">
        <v>92.9</v>
      </c>
      <c r="AP60" s="344">
        <v>35086</v>
      </c>
      <c r="AQ60" s="345">
        <v>-3.2</v>
      </c>
      <c r="AR60" s="346">
        <v>96.1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3319840</v>
      </c>
      <c r="AN61" s="349">
        <v>98787</v>
      </c>
      <c r="AO61" s="350">
        <v>16.899999999999999</v>
      </c>
      <c r="AP61" s="351">
        <v>81980</v>
      </c>
      <c r="AQ61" s="352">
        <v>-4.4000000000000004</v>
      </c>
      <c r="AR61" s="338">
        <v>21.3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2333877</v>
      </c>
      <c r="AN62" s="342">
        <v>69454</v>
      </c>
      <c r="AO62" s="343">
        <v>18.5</v>
      </c>
      <c r="AP62" s="344">
        <v>42435</v>
      </c>
      <c r="AQ62" s="345">
        <v>-4.3</v>
      </c>
      <c r="AR62" s="346">
        <v>22.8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d+K8RrLOEOt9Pk+n/IJyWTqilrAvI4H9xVid9gXY9DLQYQife0feHY1EJaTkEsGvRAF3CXO8nWvyPPu5Spx/2A==" saltValue="vacNojlcR7JCNFGfBMSL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505</v>
      </c>
    </row>
    <row r="121" spans="125:125" ht="13.5" hidden="1" customHeight="1" x14ac:dyDescent="0.2">
      <c r="DU121" s="259"/>
    </row>
  </sheetData>
  <sheetProtection algorithmName="SHA-512" hashValue="HtSXoIvqE9cXKTVeJ/t7QfBG9dUnuT7v/abngZAxwf9KKGC8kTf4WDLvTaagj9AGkyFWaKegVJMO9EsEhCcKoQ==" saltValue="ZMHxLwi4VjZqN07t4cGc5Q==" spinCount="100000" sheet="1" objects="1" scenarios="1"/>
  <dataConsolidate/>
  <phoneticPr fontId="2"/>
  <printOptions horizontalCentered="1" verticalCentered="1"/>
  <pageMargins left="0" right="0" top="0.19685039370078741" bottom="0" header="0.39370078740157483" footer="0"/>
  <pageSetup paperSize="8"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505</v>
      </c>
    </row>
  </sheetData>
  <sheetProtection algorithmName="SHA-512" hashValue="YBpuPP8SLqZFZ1dL68d/YOYDWZ6w9Numj+ubE+Z8Y4bFisXm/WSL891mMiGaBkaJh6yBovh7p0/GeaahuEh+nw==" saltValue="pPYs9oO5dLYCVIVdqjScUA==" spinCount="100000" sheet="1" objects="1" scenarios="1"/>
  <dataConsolidate/>
  <phoneticPr fontId="2"/>
  <printOptions horizontalCentered="1" verticalCentered="1"/>
  <pageMargins left="0" right="0" top="0.19685039370078741" bottom="0" header="0.39370078740157483" footer="0"/>
  <pageSetup paperSize="8"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39" t="s">
        <v>3</v>
      </c>
      <c r="D47" s="1139"/>
      <c r="E47" s="1140"/>
      <c r="F47" s="11">
        <v>36.299999999999997</v>
      </c>
      <c r="G47" s="12">
        <v>34.479999999999997</v>
      </c>
      <c r="H47" s="12">
        <v>32.17</v>
      </c>
      <c r="I47" s="12">
        <v>35.909999999999997</v>
      </c>
      <c r="J47" s="13">
        <v>36.159999999999997</v>
      </c>
    </row>
    <row r="48" spans="2:10" ht="57.75" customHeight="1" x14ac:dyDescent="0.2">
      <c r="B48" s="14"/>
      <c r="C48" s="1141" t="s">
        <v>4</v>
      </c>
      <c r="D48" s="1141"/>
      <c r="E48" s="1142"/>
      <c r="F48" s="15">
        <v>8.2799999999999994</v>
      </c>
      <c r="G48" s="16">
        <v>8.36</v>
      </c>
      <c r="H48" s="16">
        <v>6.91</v>
      </c>
      <c r="I48" s="16">
        <v>9.99</v>
      </c>
      <c r="J48" s="17">
        <v>7.9</v>
      </c>
    </row>
    <row r="49" spans="2:10" ht="57.75" customHeight="1" thickBot="1" x14ac:dyDescent="0.25">
      <c r="B49" s="18"/>
      <c r="C49" s="1143" t="s">
        <v>5</v>
      </c>
      <c r="D49" s="1143"/>
      <c r="E49" s="1144"/>
      <c r="F49" s="19">
        <v>0.85</v>
      </c>
      <c r="G49" s="20" t="s">
        <v>561</v>
      </c>
      <c r="H49" s="20" t="s">
        <v>562</v>
      </c>
      <c r="I49" s="20">
        <v>8.56</v>
      </c>
      <c r="J49" s="21" t="s">
        <v>563</v>
      </c>
    </row>
    <row r="50" spans="2:10" ht="13.2" x14ac:dyDescent="0.2"/>
  </sheetData>
  <sheetProtection algorithmName="SHA-512" hashValue="4wKLB3ezRgqOgulMQyMWs/WHDKqRXN5cMmQ0E5Dsb3oeMslMYvoXUYYPHuAQTohThS7Z00CmcNvHAHk9PIdYhw==" saltValue="KPNIERyDrKphXALTjxo5B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51" t="s">
        <v>564</v>
      </c>
      <c r="D34" s="1151"/>
      <c r="E34" s="1152"/>
      <c r="F34" s="32">
        <v>8.27</v>
      </c>
      <c r="G34" s="33">
        <v>8.35</v>
      </c>
      <c r="H34" s="33">
        <v>6.9</v>
      </c>
      <c r="I34" s="33">
        <v>9.98</v>
      </c>
      <c r="J34" s="34">
        <v>7.9</v>
      </c>
      <c r="K34" s="22"/>
      <c r="L34" s="22"/>
      <c r="M34" s="22"/>
      <c r="N34" s="22"/>
      <c r="O34" s="22"/>
      <c r="P34" s="22"/>
    </row>
    <row r="35" spans="1:16" ht="39" customHeight="1" x14ac:dyDescent="0.2">
      <c r="A35" s="22"/>
      <c r="B35" s="35"/>
      <c r="C35" s="1145" t="s">
        <v>565</v>
      </c>
      <c r="D35" s="1146"/>
      <c r="E35" s="1147"/>
      <c r="F35" s="36">
        <v>7.74</v>
      </c>
      <c r="G35" s="37">
        <v>7.52</v>
      </c>
      <c r="H35" s="37">
        <v>6.74</v>
      </c>
      <c r="I35" s="37">
        <v>6.01</v>
      </c>
      <c r="J35" s="38">
        <v>3.81</v>
      </c>
      <c r="K35" s="22"/>
      <c r="L35" s="22"/>
      <c r="M35" s="22"/>
      <c r="N35" s="22"/>
      <c r="O35" s="22"/>
      <c r="P35" s="22"/>
    </row>
    <row r="36" spans="1:16" ht="39" customHeight="1" x14ac:dyDescent="0.2">
      <c r="A36" s="22"/>
      <c r="B36" s="35"/>
      <c r="C36" s="1145" t="s">
        <v>566</v>
      </c>
      <c r="D36" s="1146"/>
      <c r="E36" s="1147"/>
      <c r="F36" s="36" t="s">
        <v>517</v>
      </c>
      <c r="G36" s="37" t="s">
        <v>517</v>
      </c>
      <c r="H36" s="37">
        <v>0.61</v>
      </c>
      <c r="I36" s="37">
        <v>0.92</v>
      </c>
      <c r="J36" s="38">
        <v>1.1499999999999999</v>
      </c>
      <c r="K36" s="22"/>
      <c r="L36" s="22"/>
      <c r="M36" s="22"/>
      <c r="N36" s="22"/>
      <c r="O36" s="22"/>
      <c r="P36" s="22"/>
    </row>
    <row r="37" spans="1:16" ht="39" customHeight="1" x14ac:dyDescent="0.2">
      <c r="A37" s="22"/>
      <c r="B37" s="35"/>
      <c r="C37" s="1145" t="s">
        <v>567</v>
      </c>
      <c r="D37" s="1146"/>
      <c r="E37" s="1147"/>
      <c r="F37" s="36">
        <v>1.31</v>
      </c>
      <c r="G37" s="37">
        <v>1</v>
      </c>
      <c r="H37" s="37">
        <v>1.07</v>
      </c>
      <c r="I37" s="37">
        <v>1.4</v>
      </c>
      <c r="J37" s="38">
        <v>0.92</v>
      </c>
      <c r="K37" s="22"/>
      <c r="L37" s="22"/>
      <c r="M37" s="22"/>
      <c r="N37" s="22"/>
      <c r="O37" s="22"/>
      <c r="P37" s="22"/>
    </row>
    <row r="38" spans="1:16" ht="39" customHeight="1" x14ac:dyDescent="0.2">
      <c r="A38" s="22"/>
      <c r="B38" s="35"/>
      <c r="C38" s="1145" t="s">
        <v>568</v>
      </c>
      <c r="D38" s="1146"/>
      <c r="E38" s="1147"/>
      <c r="F38" s="36">
        <v>0.22</v>
      </c>
      <c r="G38" s="37">
        <v>0.2</v>
      </c>
      <c r="H38" s="37">
        <v>0.27</v>
      </c>
      <c r="I38" s="37">
        <v>0.15</v>
      </c>
      <c r="J38" s="38">
        <v>0.2</v>
      </c>
      <c r="K38" s="22"/>
      <c r="L38" s="22"/>
      <c r="M38" s="22"/>
      <c r="N38" s="22"/>
      <c r="O38" s="22"/>
      <c r="P38" s="22"/>
    </row>
    <row r="39" spans="1:16" ht="39" customHeight="1" x14ac:dyDescent="0.2">
      <c r="A39" s="22"/>
      <c r="B39" s="35"/>
      <c r="C39" s="1145" t="s">
        <v>569</v>
      </c>
      <c r="D39" s="1146"/>
      <c r="E39" s="1147"/>
      <c r="F39" s="36">
        <v>0.03</v>
      </c>
      <c r="G39" s="37">
        <v>0.04</v>
      </c>
      <c r="H39" s="37">
        <v>0.03</v>
      </c>
      <c r="I39" s="37">
        <v>0.01</v>
      </c>
      <c r="J39" s="38">
        <v>0.04</v>
      </c>
      <c r="K39" s="22"/>
      <c r="L39" s="22"/>
      <c r="M39" s="22"/>
      <c r="N39" s="22"/>
      <c r="O39" s="22"/>
      <c r="P39" s="22"/>
    </row>
    <row r="40" spans="1:16" ht="39" customHeight="1" x14ac:dyDescent="0.2">
      <c r="A40" s="22"/>
      <c r="B40" s="35"/>
      <c r="C40" s="1145" t="s">
        <v>570</v>
      </c>
      <c r="D40" s="1146"/>
      <c r="E40" s="1147"/>
      <c r="F40" s="36">
        <v>0.1</v>
      </c>
      <c r="G40" s="37">
        <v>7.0000000000000007E-2</v>
      </c>
      <c r="H40" s="37">
        <v>0.1</v>
      </c>
      <c r="I40" s="37">
        <v>0.12</v>
      </c>
      <c r="J40" s="38">
        <v>0.03</v>
      </c>
      <c r="K40" s="22"/>
      <c r="L40" s="22"/>
      <c r="M40" s="22"/>
      <c r="N40" s="22"/>
      <c r="O40" s="22"/>
      <c r="P40" s="22"/>
    </row>
    <row r="41" spans="1:16" ht="39" customHeight="1" x14ac:dyDescent="0.2">
      <c r="A41" s="22"/>
      <c r="B41" s="35"/>
      <c r="C41" s="1145" t="s">
        <v>571</v>
      </c>
      <c r="D41" s="1146"/>
      <c r="E41" s="1147"/>
      <c r="F41" s="36">
        <v>0</v>
      </c>
      <c r="G41" s="37">
        <v>0</v>
      </c>
      <c r="H41" s="37">
        <v>0</v>
      </c>
      <c r="I41" s="37">
        <v>0</v>
      </c>
      <c r="J41" s="38">
        <v>0</v>
      </c>
      <c r="K41" s="22"/>
      <c r="L41" s="22"/>
      <c r="M41" s="22"/>
      <c r="N41" s="22"/>
      <c r="O41" s="22"/>
      <c r="P41" s="22"/>
    </row>
    <row r="42" spans="1:16" ht="39" customHeight="1" x14ac:dyDescent="0.2">
      <c r="A42" s="22"/>
      <c r="B42" s="39"/>
      <c r="C42" s="1145" t="s">
        <v>572</v>
      </c>
      <c r="D42" s="1146"/>
      <c r="E42" s="1147"/>
      <c r="F42" s="36" t="s">
        <v>517</v>
      </c>
      <c r="G42" s="37" t="s">
        <v>517</v>
      </c>
      <c r="H42" s="37" t="s">
        <v>517</v>
      </c>
      <c r="I42" s="37" t="s">
        <v>517</v>
      </c>
      <c r="J42" s="38" t="s">
        <v>517</v>
      </c>
      <c r="K42" s="22"/>
      <c r="L42" s="22"/>
      <c r="M42" s="22"/>
      <c r="N42" s="22"/>
      <c r="O42" s="22"/>
      <c r="P42" s="22"/>
    </row>
    <row r="43" spans="1:16" ht="39" customHeight="1" thickBot="1" x14ac:dyDescent="0.25">
      <c r="A43" s="22"/>
      <c r="B43" s="40"/>
      <c r="C43" s="1148" t="s">
        <v>573</v>
      </c>
      <c r="D43" s="1149"/>
      <c r="E43" s="1150"/>
      <c r="F43" s="41">
        <v>0.12</v>
      </c>
      <c r="G43" s="42">
        <v>0.47</v>
      </c>
      <c r="H43" s="42" t="s">
        <v>517</v>
      </c>
      <c r="I43" s="42" t="s">
        <v>517</v>
      </c>
      <c r="J43" s="43" t="s">
        <v>517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ii6qWgQzq7q6Rhw1j0m6lyPtfCwrTDqaEUI/wAJLz2UaG+aj5vFQ6YyClH3mG/CgpcpYLMqy5raQ5N8DUZdhg==" saltValue="FNss8obRHJyrzr9CIXKS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70" zoomScaleNormal="70" zoomScaleSheetLayoutView="55" workbookViewId="0">
      <selection activeCell="O61" sqref="O6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1406</v>
      </c>
      <c r="L45" s="60">
        <v>1448</v>
      </c>
      <c r="M45" s="60">
        <v>1544</v>
      </c>
      <c r="N45" s="60">
        <v>1630</v>
      </c>
      <c r="O45" s="61">
        <v>1720</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517</v>
      </c>
      <c r="L46" s="64" t="s">
        <v>517</v>
      </c>
      <c r="M46" s="64" t="s">
        <v>517</v>
      </c>
      <c r="N46" s="64" t="s">
        <v>517</v>
      </c>
      <c r="O46" s="65" t="s">
        <v>517</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517</v>
      </c>
      <c r="L47" s="64" t="s">
        <v>517</v>
      </c>
      <c r="M47" s="64" t="s">
        <v>517</v>
      </c>
      <c r="N47" s="64" t="s">
        <v>517</v>
      </c>
      <c r="O47" s="65" t="s">
        <v>517</v>
      </c>
      <c r="P47" s="48"/>
      <c r="Q47" s="48"/>
      <c r="R47" s="48"/>
      <c r="S47" s="48"/>
      <c r="T47" s="48"/>
      <c r="U47" s="48"/>
    </row>
    <row r="48" spans="1:21" ht="30.75" customHeight="1" x14ac:dyDescent="0.2">
      <c r="A48" s="48"/>
      <c r="B48" s="1155"/>
      <c r="C48" s="1156"/>
      <c r="D48" s="62"/>
      <c r="E48" s="1161" t="s">
        <v>14</v>
      </c>
      <c r="F48" s="1161"/>
      <c r="G48" s="1161"/>
      <c r="H48" s="1161"/>
      <c r="I48" s="1161"/>
      <c r="J48" s="1162"/>
      <c r="K48" s="63">
        <v>707</v>
      </c>
      <c r="L48" s="64">
        <v>711</v>
      </c>
      <c r="M48" s="64">
        <v>669</v>
      </c>
      <c r="N48" s="64">
        <v>686</v>
      </c>
      <c r="O48" s="65">
        <v>671</v>
      </c>
      <c r="P48" s="48"/>
      <c r="Q48" s="48"/>
      <c r="R48" s="48"/>
      <c r="S48" s="48"/>
      <c r="T48" s="48"/>
      <c r="U48" s="48"/>
    </row>
    <row r="49" spans="1:21" ht="30.75" customHeight="1" x14ac:dyDescent="0.2">
      <c r="A49" s="48"/>
      <c r="B49" s="1155"/>
      <c r="C49" s="1156"/>
      <c r="D49" s="62"/>
      <c r="E49" s="1161" t="s">
        <v>15</v>
      </c>
      <c r="F49" s="1161"/>
      <c r="G49" s="1161"/>
      <c r="H49" s="1161"/>
      <c r="I49" s="1161"/>
      <c r="J49" s="1162"/>
      <c r="K49" s="63">
        <v>52</v>
      </c>
      <c r="L49" s="64">
        <v>40</v>
      </c>
      <c r="M49" s="64">
        <v>32</v>
      </c>
      <c r="N49" s="64">
        <v>33</v>
      </c>
      <c r="O49" s="65">
        <v>33</v>
      </c>
      <c r="P49" s="48"/>
      <c r="Q49" s="48"/>
      <c r="R49" s="48"/>
      <c r="S49" s="48"/>
      <c r="T49" s="48"/>
      <c r="U49" s="48"/>
    </row>
    <row r="50" spans="1:21" ht="30.75" customHeight="1" x14ac:dyDescent="0.2">
      <c r="A50" s="48"/>
      <c r="B50" s="1155"/>
      <c r="C50" s="1156"/>
      <c r="D50" s="62"/>
      <c r="E50" s="1161" t="s">
        <v>16</v>
      </c>
      <c r="F50" s="1161"/>
      <c r="G50" s="1161"/>
      <c r="H50" s="1161"/>
      <c r="I50" s="1161"/>
      <c r="J50" s="1162"/>
      <c r="K50" s="63">
        <v>0</v>
      </c>
      <c r="L50" s="64">
        <v>0</v>
      </c>
      <c r="M50" s="64">
        <v>0</v>
      </c>
      <c r="N50" s="64">
        <v>0</v>
      </c>
      <c r="O50" s="65">
        <v>0</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517</v>
      </c>
      <c r="L51" s="64" t="s">
        <v>517</v>
      </c>
      <c r="M51" s="64" t="s">
        <v>517</v>
      </c>
      <c r="N51" s="64" t="s">
        <v>517</v>
      </c>
      <c r="O51" s="65">
        <v>0</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1576</v>
      </c>
      <c r="L52" s="64">
        <v>1587</v>
      </c>
      <c r="M52" s="64">
        <v>1607</v>
      </c>
      <c r="N52" s="64">
        <v>1621</v>
      </c>
      <c r="O52" s="65">
        <v>1628</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589</v>
      </c>
      <c r="L53" s="69">
        <v>612</v>
      </c>
      <c r="M53" s="69">
        <v>638</v>
      </c>
      <c r="N53" s="69">
        <v>728</v>
      </c>
      <c r="O53" s="70">
        <v>796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5">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169" t="s">
        <v>25</v>
      </c>
      <c r="C58" s="1170"/>
      <c r="D58" s="1175" t="s">
        <v>26</v>
      </c>
      <c r="E58" s="1176"/>
      <c r="F58" s="1176"/>
      <c r="G58" s="1176"/>
      <c r="H58" s="1176"/>
      <c r="I58" s="1176"/>
      <c r="J58" s="1177"/>
      <c r="K58" s="83" t="s">
        <v>604</v>
      </c>
      <c r="L58" s="84" t="s">
        <v>604</v>
      </c>
      <c r="M58" s="84" t="s">
        <v>604</v>
      </c>
      <c r="N58" s="84" t="s">
        <v>604</v>
      </c>
      <c r="O58" s="85" t="s">
        <v>604</v>
      </c>
    </row>
    <row r="59" spans="1:21" ht="31.5" customHeight="1" x14ac:dyDescent="0.2">
      <c r="B59" s="1171"/>
      <c r="C59" s="1172"/>
      <c r="D59" s="1178" t="s">
        <v>27</v>
      </c>
      <c r="E59" s="1179"/>
      <c r="F59" s="1179"/>
      <c r="G59" s="1179"/>
      <c r="H59" s="1179"/>
      <c r="I59" s="1179"/>
      <c r="J59" s="1180"/>
      <c r="K59" s="86" t="s">
        <v>604</v>
      </c>
      <c r="L59" s="87" t="s">
        <v>604</v>
      </c>
      <c r="M59" s="87" t="s">
        <v>604</v>
      </c>
      <c r="N59" s="87" t="s">
        <v>604</v>
      </c>
      <c r="O59" s="88" t="s">
        <v>604</v>
      </c>
    </row>
    <row r="60" spans="1:21" ht="31.5" customHeight="1" thickBot="1" x14ac:dyDescent="0.25">
      <c r="B60" s="1173"/>
      <c r="C60" s="1174"/>
      <c r="D60" s="1181" t="s">
        <v>28</v>
      </c>
      <c r="E60" s="1182"/>
      <c r="F60" s="1182"/>
      <c r="G60" s="1182"/>
      <c r="H60" s="1182"/>
      <c r="I60" s="1182"/>
      <c r="J60" s="1183"/>
      <c r="K60" s="89" t="s">
        <v>604</v>
      </c>
      <c r="L60" s="90" t="s">
        <v>604</v>
      </c>
      <c r="M60" s="90" t="s">
        <v>604</v>
      </c>
      <c r="N60" s="90" t="s">
        <v>604</v>
      </c>
      <c r="O60" s="91" t="s">
        <v>604</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Pt3y/qP3YjjClnAAxAamNH7FRSuqkXX5cg6TNqfJ+Y99gu+qlutshICudg0xB2MsVAS0nt9tjPWOu7qpcl2rQ==" saltValue="Fs7REItOMqrIwjjfbXwH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556</v>
      </c>
      <c r="J40" s="103" t="s">
        <v>557</v>
      </c>
      <c r="K40" s="103" t="s">
        <v>558</v>
      </c>
      <c r="L40" s="103" t="s">
        <v>559</v>
      </c>
      <c r="M40" s="104" t="s">
        <v>560</v>
      </c>
    </row>
    <row r="41" spans="2:13" ht="27.75" customHeight="1" x14ac:dyDescent="0.2">
      <c r="B41" s="1184" t="s">
        <v>31</v>
      </c>
      <c r="C41" s="1185"/>
      <c r="D41" s="105"/>
      <c r="E41" s="1190" t="s">
        <v>32</v>
      </c>
      <c r="F41" s="1190"/>
      <c r="G41" s="1190"/>
      <c r="H41" s="1191"/>
      <c r="I41" s="355">
        <v>16697</v>
      </c>
      <c r="J41" s="356">
        <v>16747</v>
      </c>
      <c r="K41" s="356">
        <v>17197</v>
      </c>
      <c r="L41" s="356">
        <v>18069</v>
      </c>
      <c r="M41" s="357">
        <v>20020</v>
      </c>
    </row>
    <row r="42" spans="2:13" ht="27.75" customHeight="1" x14ac:dyDescent="0.2">
      <c r="B42" s="1186"/>
      <c r="C42" s="1187"/>
      <c r="D42" s="106"/>
      <c r="E42" s="1192" t="s">
        <v>33</v>
      </c>
      <c r="F42" s="1192"/>
      <c r="G42" s="1192"/>
      <c r="H42" s="1193"/>
      <c r="I42" s="358" t="s">
        <v>517</v>
      </c>
      <c r="J42" s="359" t="s">
        <v>517</v>
      </c>
      <c r="K42" s="359" t="s">
        <v>517</v>
      </c>
      <c r="L42" s="359" t="s">
        <v>517</v>
      </c>
      <c r="M42" s="360" t="s">
        <v>517</v>
      </c>
    </row>
    <row r="43" spans="2:13" ht="27.75" customHeight="1" x14ac:dyDescent="0.2">
      <c r="B43" s="1186"/>
      <c r="C43" s="1187"/>
      <c r="D43" s="106"/>
      <c r="E43" s="1192" t="s">
        <v>34</v>
      </c>
      <c r="F43" s="1192"/>
      <c r="G43" s="1192"/>
      <c r="H43" s="1193"/>
      <c r="I43" s="358">
        <v>9580</v>
      </c>
      <c r="J43" s="359">
        <v>8896</v>
      </c>
      <c r="K43" s="359">
        <v>8137</v>
      </c>
      <c r="L43" s="359">
        <v>7401</v>
      </c>
      <c r="M43" s="360">
        <v>6771</v>
      </c>
    </row>
    <row r="44" spans="2:13" ht="27.75" customHeight="1" x14ac:dyDescent="0.2">
      <c r="B44" s="1186"/>
      <c r="C44" s="1187"/>
      <c r="D44" s="106"/>
      <c r="E44" s="1192" t="s">
        <v>35</v>
      </c>
      <c r="F44" s="1192"/>
      <c r="G44" s="1192"/>
      <c r="H44" s="1193"/>
      <c r="I44" s="358">
        <v>396</v>
      </c>
      <c r="J44" s="359">
        <v>350</v>
      </c>
      <c r="K44" s="359">
        <v>407</v>
      </c>
      <c r="L44" s="359">
        <v>483</v>
      </c>
      <c r="M44" s="360">
        <v>446</v>
      </c>
    </row>
    <row r="45" spans="2:13" ht="27.75" customHeight="1" x14ac:dyDescent="0.2">
      <c r="B45" s="1186"/>
      <c r="C45" s="1187"/>
      <c r="D45" s="106"/>
      <c r="E45" s="1192" t="s">
        <v>36</v>
      </c>
      <c r="F45" s="1192"/>
      <c r="G45" s="1192"/>
      <c r="H45" s="1193"/>
      <c r="I45" s="358">
        <v>1922</v>
      </c>
      <c r="J45" s="359">
        <v>1915</v>
      </c>
      <c r="K45" s="359">
        <v>1870</v>
      </c>
      <c r="L45" s="359">
        <v>1858</v>
      </c>
      <c r="M45" s="360">
        <v>1957</v>
      </c>
    </row>
    <row r="46" spans="2:13" ht="27.75" customHeight="1" x14ac:dyDescent="0.2">
      <c r="B46" s="1186"/>
      <c r="C46" s="1187"/>
      <c r="D46" s="107"/>
      <c r="E46" s="1192" t="s">
        <v>37</v>
      </c>
      <c r="F46" s="1192"/>
      <c r="G46" s="1192"/>
      <c r="H46" s="1193"/>
      <c r="I46" s="358" t="s">
        <v>517</v>
      </c>
      <c r="J46" s="359" t="s">
        <v>517</v>
      </c>
      <c r="K46" s="359" t="s">
        <v>517</v>
      </c>
      <c r="L46" s="359" t="s">
        <v>517</v>
      </c>
      <c r="M46" s="360" t="s">
        <v>517</v>
      </c>
    </row>
    <row r="47" spans="2:13" ht="27.75" customHeight="1" x14ac:dyDescent="0.2">
      <c r="B47" s="1186"/>
      <c r="C47" s="1187"/>
      <c r="D47" s="108"/>
      <c r="E47" s="1194" t="s">
        <v>38</v>
      </c>
      <c r="F47" s="1195"/>
      <c r="G47" s="1195"/>
      <c r="H47" s="1196"/>
      <c r="I47" s="358" t="s">
        <v>517</v>
      </c>
      <c r="J47" s="359" t="s">
        <v>517</v>
      </c>
      <c r="K47" s="359" t="s">
        <v>517</v>
      </c>
      <c r="L47" s="359" t="s">
        <v>517</v>
      </c>
      <c r="M47" s="360" t="s">
        <v>517</v>
      </c>
    </row>
    <row r="48" spans="2:13" ht="27.75" customHeight="1" x14ac:dyDescent="0.2">
      <c r="B48" s="1186"/>
      <c r="C48" s="1187"/>
      <c r="D48" s="106"/>
      <c r="E48" s="1192" t="s">
        <v>39</v>
      </c>
      <c r="F48" s="1192"/>
      <c r="G48" s="1192"/>
      <c r="H48" s="1193"/>
      <c r="I48" s="358" t="s">
        <v>517</v>
      </c>
      <c r="J48" s="359" t="s">
        <v>517</v>
      </c>
      <c r="K48" s="359" t="s">
        <v>517</v>
      </c>
      <c r="L48" s="359" t="s">
        <v>517</v>
      </c>
      <c r="M48" s="360" t="s">
        <v>517</v>
      </c>
    </row>
    <row r="49" spans="2:13" ht="27.75" customHeight="1" x14ac:dyDescent="0.2">
      <c r="B49" s="1188"/>
      <c r="C49" s="1189"/>
      <c r="D49" s="106"/>
      <c r="E49" s="1192" t="s">
        <v>40</v>
      </c>
      <c r="F49" s="1192"/>
      <c r="G49" s="1192"/>
      <c r="H49" s="1193"/>
      <c r="I49" s="358" t="s">
        <v>517</v>
      </c>
      <c r="J49" s="359" t="s">
        <v>517</v>
      </c>
      <c r="K49" s="359" t="s">
        <v>517</v>
      </c>
      <c r="L49" s="359" t="s">
        <v>517</v>
      </c>
      <c r="M49" s="360" t="s">
        <v>517</v>
      </c>
    </row>
    <row r="50" spans="2:13" ht="27.75" customHeight="1" x14ac:dyDescent="0.2">
      <c r="B50" s="1197" t="s">
        <v>41</v>
      </c>
      <c r="C50" s="1198"/>
      <c r="D50" s="109"/>
      <c r="E50" s="1192" t="s">
        <v>42</v>
      </c>
      <c r="F50" s="1192"/>
      <c r="G50" s="1192"/>
      <c r="H50" s="1193"/>
      <c r="I50" s="358">
        <v>7752</v>
      </c>
      <c r="J50" s="359">
        <v>7500</v>
      </c>
      <c r="K50" s="359">
        <v>7196</v>
      </c>
      <c r="L50" s="359">
        <v>7930</v>
      </c>
      <c r="M50" s="360">
        <v>7407</v>
      </c>
    </row>
    <row r="51" spans="2:13" ht="27.75" customHeight="1" x14ac:dyDescent="0.2">
      <c r="B51" s="1186"/>
      <c r="C51" s="1187"/>
      <c r="D51" s="106"/>
      <c r="E51" s="1192" t="s">
        <v>43</v>
      </c>
      <c r="F51" s="1192"/>
      <c r="G51" s="1192"/>
      <c r="H51" s="1193"/>
      <c r="I51" s="358">
        <v>42</v>
      </c>
      <c r="J51" s="359">
        <v>36</v>
      </c>
      <c r="K51" s="359">
        <v>32</v>
      </c>
      <c r="L51" s="359">
        <v>27</v>
      </c>
      <c r="M51" s="360">
        <v>22</v>
      </c>
    </row>
    <row r="52" spans="2:13" ht="27.75" customHeight="1" x14ac:dyDescent="0.2">
      <c r="B52" s="1188"/>
      <c r="C52" s="1189"/>
      <c r="D52" s="106"/>
      <c r="E52" s="1192" t="s">
        <v>44</v>
      </c>
      <c r="F52" s="1192"/>
      <c r="G52" s="1192"/>
      <c r="H52" s="1193"/>
      <c r="I52" s="358">
        <v>17881</v>
      </c>
      <c r="J52" s="359">
        <v>17443</v>
      </c>
      <c r="K52" s="359">
        <v>17165</v>
      </c>
      <c r="L52" s="359">
        <v>17483</v>
      </c>
      <c r="M52" s="360">
        <v>18375</v>
      </c>
    </row>
    <row r="53" spans="2:13" ht="27.75" customHeight="1" thickBot="1" x14ac:dyDescent="0.25">
      <c r="B53" s="1199" t="s">
        <v>20</v>
      </c>
      <c r="C53" s="1200"/>
      <c r="D53" s="110"/>
      <c r="E53" s="1201" t="s">
        <v>45</v>
      </c>
      <c r="F53" s="1201"/>
      <c r="G53" s="1201"/>
      <c r="H53" s="1202"/>
      <c r="I53" s="361">
        <v>2920</v>
      </c>
      <c r="J53" s="362">
        <v>2928</v>
      </c>
      <c r="K53" s="362">
        <v>3219</v>
      </c>
      <c r="L53" s="362">
        <v>2371</v>
      </c>
      <c r="M53" s="363">
        <v>3390</v>
      </c>
    </row>
    <row r="54" spans="2:13" ht="27.75" customHeight="1" x14ac:dyDescent="0.2">
      <c r="B54" s="111" t="s">
        <v>46</v>
      </c>
      <c r="C54" s="112"/>
      <c r="D54" s="112"/>
      <c r="E54" s="113"/>
      <c r="F54" s="113"/>
      <c r="G54" s="113"/>
      <c r="H54" s="113"/>
      <c r="I54" s="114"/>
      <c r="J54" s="114"/>
      <c r="K54" s="114"/>
      <c r="L54" s="114"/>
      <c r="M54" s="114"/>
    </row>
    <row r="55" spans="2:13" ht="13.2" x14ac:dyDescent="0.2"/>
  </sheetData>
  <sheetProtection algorithmName="SHA-512" hashValue="evf0TnuckHvGeKgdkPRerKSec32RUwpBQYFEZGWmrZ/l4slJCTbgQLkUng/jH8TDEUFlg+aNiAnQWbZwVqWMMQ==" saltValue="lK+tfTafxQYVzfS9RRzm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47</v>
      </c>
    </row>
    <row r="54" spans="2:8" ht="29.25" customHeight="1" thickBot="1" x14ac:dyDescent="0.3">
      <c r="B54" s="116" t="s">
        <v>1</v>
      </c>
      <c r="C54" s="117"/>
      <c r="D54" s="117"/>
      <c r="E54" s="118" t="s">
        <v>2</v>
      </c>
      <c r="F54" s="119" t="s">
        <v>558</v>
      </c>
      <c r="G54" s="119" t="s">
        <v>559</v>
      </c>
      <c r="H54" s="120" t="s">
        <v>560</v>
      </c>
    </row>
    <row r="55" spans="2:8" ht="52.5" customHeight="1" x14ac:dyDescent="0.2">
      <c r="B55" s="121"/>
      <c r="C55" s="1211" t="s">
        <v>48</v>
      </c>
      <c r="D55" s="1211"/>
      <c r="E55" s="1212"/>
      <c r="F55" s="122">
        <v>3542</v>
      </c>
      <c r="G55" s="122">
        <v>4138</v>
      </c>
      <c r="H55" s="123">
        <v>4052</v>
      </c>
    </row>
    <row r="56" spans="2:8" ht="52.5" customHeight="1" x14ac:dyDescent="0.2">
      <c r="B56" s="124"/>
      <c r="C56" s="1213" t="s">
        <v>49</v>
      </c>
      <c r="D56" s="1213"/>
      <c r="E56" s="1214"/>
      <c r="F56" s="125">
        <v>466</v>
      </c>
      <c r="G56" s="125">
        <v>718</v>
      </c>
      <c r="H56" s="126">
        <v>768</v>
      </c>
    </row>
    <row r="57" spans="2:8" ht="53.25" customHeight="1" x14ac:dyDescent="0.2">
      <c r="B57" s="124"/>
      <c r="C57" s="1215" t="s">
        <v>50</v>
      </c>
      <c r="D57" s="1215"/>
      <c r="E57" s="1216"/>
      <c r="F57" s="127">
        <v>2380</v>
      </c>
      <c r="G57" s="127">
        <v>2250</v>
      </c>
      <c r="H57" s="128">
        <v>1785</v>
      </c>
    </row>
    <row r="58" spans="2:8" ht="45.75" customHeight="1" x14ac:dyDescent="0.2">
      <c r="B58" s="129"/>
      <c r="C58" s="1203" t="s">
        <v>599</v>
      </c>
      <c r="D58" s="1204"/>
      <c r="E58" s="1205"/>
      <c r="F58" s="130">
        <v>1850</v>
      </c>
      <c r="G58" s="130">
        <v>1709</v>
      </c>
      <c r="H58" s="131">
        <v>1233</v>
      </c>
    </row>
    <row r="59" spans="2:8" ht="45.75" customHeight="1" x14ac:dyDescent="0.2">
      <c r="B59" s="129"/>
      <c r="C59" s="1203" t="s">
        <v>600</v>
      </c>
      <c r="D59" s="1204"/>
      <c r="E59" s="1205"/>
      <c r="F59" s="130">
        <v>214</v>
      </c>
      <c r="G59" s="130">
        <v>213</v>
      </c>
      <c r="H59" s="131">
        <v>213</v>
      </c>
    </row>
    <row r="60" spans="2:8" ht="45.75" customHeight="1" x14ac:dyDescent="0.2">
      <c r="B60" s="129"/>
      <c r="C60" s="1203" t="s">
        <v>601</v>
      </c>
      <c r="D60" s="1204"/>
      <c r="E60" s="1205"/>
      <c r="F60" s="130">
        <v>89</v>
      </c>
      <c r="G60" s="130">
        <v>89</v>
      </c>
      <c r="H60" s="131">
        <v>90</v>
      </c>
    </row>
    <row r="61" spans="2:8" ht="45.75" customHeight="1" x14ac:dyDescent="0.2">
      <c r="B61" s="129"/>
      <c r="C61" s="1203" t="s">
        <v>602</v>
      </c>
      <c r="D61" s="1204"/>
      <c r="E61" s="1205"/>
      <c r="F61" s="130">
        <v>86</v>
      </c>
      <c r="G61" s="130">
        <v>81</v>
      </c>
      <c r="H61" s="131">
        <v>78</v>
      </c>
    </row>
    <row r="62" spans="2:8" ht="45.75" customHeight="1" thickBot="1" x14ac:dyDescent="0.25">
      <c r="B62" s="132"/>
      <c r="C62" s="1206" t="s">
        <v>603</v>
      </c>
      <c r="D62" s="1207"/>
      <c r="E62" s="1208"/>
      <c r="F62" s="133">
        <v>74</v>
      </c>
      <c r="G62" s="133">
        <v>75</v>
      </c>
      <c r="H62" s="134">
        <v>76</v>
      </c>
    </row>
    <row r="63" spans="2:8" ht="52.5" customHeight="1" thickBot="1" x14ac:dyDescent="0.25">
      <c r="B63" s="135"/>
      <c r="C63" s="1209" t="s">
        <v>51</v>
      </c>
      <c r="D63" s="1209"/>
      <c r="E63" s="1210"/>
      <c r="F63" s="136">
        <v>6387</v>
      </c>
      <c r="G63" s="136">
        <v>7105</v>
      </c>
      <c r="H63" s="137">
        <v>6604</v>
      </c>
    </row>
    <row r="64" spans="2:8" ht="13.2" x14ac:dyDescent="0.2"/>
  </sheetData>
  <sheetProtection algorithmName="SHA-512" hashValue="bYHcWJkf03758s4wYShyzKw711AjLgV/4uuuXxqrbbDGSkM5VjWXvH6rAFBBsYT/t5KhHlnQq7MoI7gJP9hNsw==" saltValue="vZQSv4unTaXMxszqCaSb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1AFC1-17DD-43D4-B984-F9FD28A7711A}">
  <sheetPr>
    <pageSetUpPr fitToPage="1"/>
  </sheetPr>
  <dimension ref="A1:DE85"/>
  <sheetViews>
    <sheetView showGridLines="0" zoomScale="115" zoomScaleNormal="115" zoomScaleSheetLayoutView="55" workbookViewId="0">
      <selection activeCell="AF92" sqref="AF92"/>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605</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606</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608</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556</v>
      </c>
      <c r="BQ50" s="1250"/>
      <c r="BR50" s="1250"/>
      <c r="BS50" s="1250"/>
      <c r="BT50" s="1250"/>
      <c r="BU50" s="1250"/>
      <c r="BV50" s="1250"/>
      <c r="BW50" s="1250"/>
      <c r="BX50" s="1250" t="s">
        <v>557</v>
      </c>
      <c r="BY50" s="1250"/>
      <c r="BZ50" s="1250"/>
      <c r="CA50" s="1250"/>
      <c r="CB50" s="1250"/>
      <c r="CC50" s="1250"/>
      <c r="CD50" s="1250"/>
      <c r="CE50" s="1250"/>
      <c r="CF50" s="1250" t="s">
        <v>558</v>
      </c>
      <c r="CG50" s="1250"/>
      <c r="CH50" s="1250"/>
      <c r="CI50" s="1250"/>
      <c r="CJ50" s="1250"/>
      <c r="CK50" s="1250"/>
      <c r="CL50" s="1250"/>
      <c r="CM50" s="1250"/>
      <c r="CN50" s="1250" t="s">
        <v>559</v>
      </c>
      <c r="CO50" s="1250"/>
      <c r="CP50" s="1250"/>
      <c r="CQ50" s="1250"/>
      <c r="CR50" s="1250"/>
      <c r="CS50" s="1250"/>
      <c r="CT50" s="1250"/>
      <c r="CU50" s="1250"/>
      <c r="CV50" s="1250" t="s">
        <v>560</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609</v>
      </c>
      <c r="AO51" s="1254"/>
      <c r="AP51" s="1254"/>
      <c r="AQ51" s="1254"/>
      <c r="AR51" s="1254"/>
      <c r="AS51" s="1254"/>
      <c r="AT51" s="1254"/>
      <c r="AU51" s="1254"/>
      <c r="AV51" s="1254"/>
      <c r="AW51" s="1254"/>
      <c r="AX51" s="1254"/>
      <c r="AY51" s="1254"/>
      <c r="AZ51" s="1254"/>
      <c r="BA51" s="1254"/>
      <c r="BB51" s="1254" t="s">
        <v>610</v>
      </c>
      <c r="BC51" s="1254"/>
      <c r="BD51" s="1254"/>
      <c r="BE51" s="1254"/>
      <c r="BF51" s="1254"/>
      <c r="BG51" s="1254"/>
      <c r="BH51" s="1254"/>
      <c r="BI51" s="1254"/>
      <c r="BJ51" s="1254"/>
      <c r="BK51" s="1254"/>
      <c r="BL51" s="1254"/>
      <c r="BM51" s="1254"/>
      <c r="BN51" s="1254"/>
      <c r="BO51" s="1254"/>
      <c r="BP51" s="1255">
        <v>32.5</v>
      </c>
      <c r="BQ51" s="1255"/>
      <c r="BR51" s="1255"/>
      <c r="BS51" s="1255"/>
      <c r="BT51" s="1255"/>
      <c r="BU51" s="1255"/>
      <c r="BV51" s="1255"/>
      <c r="BW51" s="1255"/>
      <c r="BX51" s="1255">
        <v>32.700000000000003</v>
      </c>
      <c r="BY51" s="1255"/>
      <c r="BZ51" s="1255"/>
      <c r="CA51" s="1255"/>
      <c r="CB51" s="1255"/>
      <c r="CC51" s="1255"/>
      <c r="CD51" s="1255"/>
      <c r="CE51" s="1255"/>
      <c r="CF51" s="1255">
        <v>34.200000000000003</v>
      </c>
      <c r="CG51" s="1255"/>
      <c r="CH51" s="1255"/>
      <c r="CI51" s="1255"/>
      <c r="CJ51" s="1255"/>
      <c r="CK51" s="1255"/>
      <c r="CL51" s="1255"/>
      <c r="CM51" s="1255"/>
      <c r="CN51" s="1255">
        <v>23.9</v>
      </c>
      <c r="CO51" s="1255"/>
      <c r="CP51" s="1255"/>
      <c r="CQ51" s="1255"/>
      <c r="CR51" s="1255"/>
      <c r="CS51" s="1255"/>
      <c r="CT51" s="1255"/>
      <c r="CU51" s="1255"/>
      <c r="CV51" s="1255">
        <v>35.299999999999997</v>
      </c>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611</v>
      </c>
      <c r="BC53" s="1254"/>
      <c r="BD53" s="1254"/>
      <c r="BE53" s="1254"/>
      <c r="BF53" s="1254"/>
      <c r="BG53" s="1254"/>
      <c r="BH53" s="1254"/>
      <c r="BI53" s="1254"/>
      <c r="BJ53" s="1254"/>
      <c r="BK53" s="1254"/>
      <c r="BL53" s="1254"/>
      <c r="BM53" s="1254"/>
      <c r="BN53" s="1254"/>
      <c r="BO53" s="1254"/>
      <c r="BP53" s="1255">
        <v>53.9</v>
      </c>
      <c r="BQ53" s="1255"/>
      <c r="BR53" s="1255"/>
      <c r="BS53" s="1255"/>
      <c r="BT53" s="1255"/>
      <c r="BU53" s="1255"/>
      <c r="BV53" s="1255"/>
      <c r="BW53" s="1255"/>
      <c r="BX53" s="1255">
        <v>55.5</v>
      </c>
      <c r="BY53" s="1255"/>
      <c r="BZ53" s="1255"/>
      <c r="CA53" s="1255"/>
      <c r="CB53" s="1255"/>
      <c r="CC53" s="1255"/>
      <c r="CD53" s="1255"/>
      <c r="CE53" s="1255"/>
      <c r="CF53" s="1255">
        <v>56.3</v>
      </c>
      <c r="CG53" s="1255"/>
      <c r="CH53" s="1255"/>
      <c r="CI53" s="1255"/>
      <c r="CJ53" s="1255"/>
      <c r="CK53" s="1255"/>
      <c r="CL53" s="1255"/>
      <c r="CM53" s="1255"/>
      <c r="CN53" s="1255">
        <v>57.6</v>
      </c>
      <c r="CO53" s="1255"/>
      <c r="CP53" s="1255"/>
      <c r="CQ53" s="1255"/>
      <c r="CR53" s="1255"/>
      <c r="CS53" s="1255"/>
      <c r="CT53" s="1255"/>
      <c r="CU53" s="1255"/>
      <c r="CV53" s="1255">
        <v>58.5</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612</v>
      </c>
      <c r="AO55" s="1250"/>
      <c r="AP55" s="1250"/>
      <c r="AQ55" s="1250"/>
      <c r="AR55" s="1250"/>
      <c r="AS55" s="1250"/>
      <c r="AT55" s="1250"/>
      <c r="AU55" s="1250"/>
      <c r="AV55" s="1250"/>
      <c r="AW55" s="1250"/>
      <c r="AX55" s="1250"/>
      <c r="AY55" s="1250"/>
      <c r="AZ55" s="1250"/>
      <c r="BA55" s="1250"/>
      <c r="BB55" s="1254" t="s">
        <v>610</v>
      </c>
      <c r="BC55" s="1254"/>
      <c r="BD55" s="1254"/>
      <c r="BE55" s="1254"/>
      <c r="BF55" s="1254"/>
      <c r="BG55" s="1254"/>
      <c r="BH55" s="1254"/>
      <c r="BI55" s="1254"/>
      <c r="BJ55" s="1254"/>
      <c r="BK55" s="1254"/>
      <c r="BL55" s="1254"/>
      <c r="BM55" s="1254"/>
      <c r="BN55" s="1254"/>
      <c r="BO55" s="1254"/>
      <c r="BP55" s="1255">
        <v>48</v>
      </c>
      <c r="BQ55" s="1255"/>
      <c r="BR55" s="1255"/>
      <c r="BS55" s="1255"/>
      <c r="BT55" s="1255"/>
      <c r="BU55" s="1255"/>
      <c r="BV55" s="1255"/>
      <c r="BW55" s="1255"/>
      <c r="BX55" s="1255">
        <v>49.1</v>
      </c>
      <c r="BY55" s="1255"/>
      <c r="BZ55" s="1255"/>
      <c r="CA55" s="1255"/>
      <c r="CB55" s="1255"/>
      <c r="CC55" s="1255"/>
      <c r="CD55" s="1255"/>
      <c r="CE55" s="1255"/>
      <c r="CF55" s="1255">
        <v>41.5</v>
      </c>
      <c r="CG55" s="1255"/>
      <c r="CH55" s="1255"/>
      <c r="CI55" s="1255"/>
      <c r="CJ55" s="1255"/>
      <c r="CK55" s="1255"/>
      <c r="CL55" s="1255"/>
      <c r="CM55" s="1255"/>
      <c r="CN55" s="1255">
        <v>25.1</v>
      </c>
      <c r="CO55" s="1255"/>
      <c r="CP55" s="1255"/>
      <c r="CQ55" s="1255"/>
      <c r="CR55" s="1255"/>
      <c r="CS55" s="1255"/>
      <c r="CT55" s="1255"/>
      <c r="CU55" s="1255"/>
      <c r="CV55" s="1255">
        <v>17.600000000000001</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611</v>
      </c>
      <c r="BC57" s="1254"/>
      <c r="BD57" s="1254"/>
      <c r="BE57" s="1254"/>
      <c r="BF57" s="1254"/>
      <c r="BG57" s="1254"/>
      <c r="BH57" s="1254"/>
      <c r="BI57" s="1254"/>
      <c r="BJ57" s="1254"/>
      <c r="BK57" s="1254"/>
      <c r="BL57" s="1254"/>
      <c r="BM57" s="1254"/>
      <c r="BN57" s="1254"/>
      <c r="BO57" s="1254"/>
      <c r="BP57" s="1255">
        <v>60.8</v>
      </c>
      <c r="BQ57" s="1255"/>
      <c r="BR57" s="1255"/>
      <c r="BS57" s="1255"/>
      <c r="BT57" s="1255"/>
      <c r="BU57" s="1255"/>
      <c r="BV57" s="1255"/>
      <c r="BW57" s="1255"/>
      <c r="BX57" s="1255">
        <v>61</v>
      </c>
      <c r="BY57" s="1255"/>
      <c r="BZ57" s="1255"/>
      <c r="CA57" s="1255"/>
      <c r="CB57" s="1255"/>
      <c r="CC57" s="1255"/>
      <c r="CD57" s="1255"/>
      <c r="CE57" s="1255"/>
      <c r="CF57" s="1255">
        <v>61.7</v>
      </c>
      <c r="CG57" s="1255"/>
      <c r="CH57" s="1255"/>
      <c r="CI57" s="1255"/>
      <c r="CJ57" s="1255"/>
      <c r="CK57" s="1255"/>
      <c r="CL57" s="1255"/>
      <c r="CM57" s="1255"/>
      <c r="CN57" s="1255">
        <v>63.2</v>
      </c>
      <c r="CO57" s="1255"/>
      <c r="CP57" s="1255"/>
      <c r="CQ57" s="1255"/>
      <c r="CR57" s="1255"/>
      <c r="CS57" s="1255"/>
      <c r="CT57" s="1255"/>
      <c r="CU57" s="1255"/>
      <c r="CV57" s="1255">
        <v>65.2</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613</v>
      </c>
    </row>
    <row r="64" spans="1:109" ht="13.2" x14ac:dyDescent="0.2">
      <c r="B64" s="1225"/>
      <c r="G64" s="1232"/>
      <c r="I64" s="1265"/>
      <c r="J64" s="1265"/>
      <c r="K64" s="1265"/>
      <c r="L64" s="1265"/>
      <c r="M64" s="1265"/>
      <c r="N64" s="1266"/>
      <c r="AM64" s="1232"/>
      <c r="AN64" s="1232" t="s">
        <v>606</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5" customHeight="1" x14ac:dyDescent="0.2">
      <c r="B65" s="1225"/>
      <c r="AN65" s="1267" t="s">
        <v>614</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3.2" x14ac:dyDescent="0.2">
      <c r="B66" s="122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3.2" x14ac:dyDescent="0.2">
      <c r="B67" s="122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3.2" x14ac:dyDescent="0.2">
      <c r="B68" s="122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3.2" x14ac:dyDescent="0.2">
      <c r="B69" s="122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3.2" x14ac:dyDescent="0.2">
      <c r="B70" s="1225"/>
      <c r="H70" s="1276"/>
      <c r="I70" s="1276"/>
      <c r="J70" s="1277"/>
      <c r="K70" s="1277"/>
      <c r="L70" s="1278"/>
      <c r="M70" s="1277"/>
      <c r="N70" s="1278"/>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9"/>
      <c r="I71" s="1280"/>
      <c r="J71" s="1277"/>
      <c r="K71" s="1277"/>
      <c r="L71" s="1278"/>
      <c r="M71" s="1277"/>
      <c r="N71" s="1278"/>
      <c r="AM71" s="1279"/>
      <c r="AN71" s="1219" t="s">
        <v>608</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556</v>
      </c>
      <c r="BQ72" s="1250"/>
      <c r="BR72" s="1250"/>
      <c r="BS72" s="1250"/>
      <c r="BT72" s="1250"/>
      <c r="BU72" s="1250"/>
      <c r="BV72" s="1250"/>
      <c r="BW72" s="1250"/>
      <c r="BX72" s="1250" t="s">
        <v>557</v>
      </c>
      <c r="BY72" s="1250"/>
      <c r="BZ72" s="1250"/>
      <c r="CA72" s="1250"/>
      <c r="CB72" s="1250"/>
      <c r="CC72" s="1250"/>
      <c r="CD72" s="1250"/>
      <c r="CE72" s="1250"/>
      <c r="CF72" s="1250" t="s">
        <v>558</v>
      </c>
      <c r="CG72" s="1250"/>
      <c r="CH72" s="1250"/>
      <c r="CI72" s="1250"/>
      <c r="CJ72" s="1250"/>
      <c r="CK72" s="1250"/>
      <c r="CL72" s="1250"/>
      <c r="CM72" s="1250"/>
      <c r="CN72" s="1250" t="s">
        <v>559</v>
      </c>
      <c r="CO72" s="1250"/>
      <c r="CP72" s="1250"/>
      <c r="CQ72" s="1250"/>
      <c r="CR72" s="1250"/>
      <c r="CS72" s="1250"/>
      <c r="CT72" s="1250"/>
      <c r="CU72" s="1250"/>
      <c r="CV72" s="1250" t="s">
        <v>560</v>
      </c>
      <c r="CW72" s="1250"/>
      <c r="CX72" s="1250"/>
      <c r="CY72" s="1250"/>
      <c r="CZ72" s="1250"/>
      <c r="DA72" s="1250"/>
      <c r="DB72" s="1250"/>
      <c r="DC72" s="1250"/>
    </row>
    <row r="73" spans="2:107" ht="13.2" x14ac:dyDescent="0.2">
      <c r="B73" s="1225"/>
      <c r="G73" s="1251"/>
      <c r="H73" s="1251"/>
      <c r="I73" s="1251"/>
      <c r="J73" s="1251"/>
      <c r="K73" s="1281"/>
      <c r="L73" s="1281"/>
      <c r="M73" s="1281"/>
      <c r="N73" s="1281"/>
      <c r="AM73" s="1243"/>
      <c r="AN73" s="1254" t="s">
        <v>609</v>
      </c>
      <c r="AO73" s="1254"/>
      <c r="AP73" s="1254"/>
      <c r="AQ73" s="1254"/>
      <c r="AR73" s="1254"/>
      <c r="AS73" s="1254"/>
      <c r="AT73" s="1254"/>
      <c r="AU73" s="1254"/>
      <c r="AV73" s="1254"/>
      <c r="AW73" s="1254"/>
      <c r="AX73" s="1254"/>
      <c r="AY73" s="1254"/>
      <c r="AZ73" s="1254"/>
      <c r="BA73" s="1254"/>
      <c r="BB73" s="1254" t="s">
        <v>610</v>
      </c>
      <c r="BC73" s="1254"/>
      <c r="BD73" s="1254"/>
      <c r="BE73" s="1254"/>
      <c r="BF73" s="1254"/>
      <c r="BG73" s="1254"/>
      <c r="BH73" s="1254"/>
      <c r="BI73" s="1254"/>
      <c r="BJ73" s="1254"/>
      <c r="BK73" s="1254"/>
      <c r="BL73" s="1254"/>
      <c r="BM73" s="1254"/>
      <c r="BN73" s="1254"/>
      <c r="BO73" s="1254"/>
      <c r="BP73" s="1255">
        <v>32.5</v>
      </c>
      <c r="BQ73" s="1255"/>
      <c r="BR73" s="1255"/>
      <c r="BS73" s="1255"/>
      <c r="BT73" s="1255"/>
      <c r="BU73" s="1255"/>
      <c r="BV73" s="1255"/>
      <c r="BW73" s="1255"/>
      <c r="BX73" s="1255">
        <v>32.700000000000003</v>
      </c>
      <c r="BY73" s="1255"/>
      <c r="BZ73" s="1255"/>
      <c r="CA73" s="1255"/>
      <c r="CB73" s="1255"/>
      <c r="CC73" s="1255"/>
      <c r="CD73" s="1255"/>
      <c r="CE73" s="1255"/>
      <c r="CF73" s="1255">
        <v>34.200000000000003</v>
      </c>
      <c r="CG73" s="1255"/>
      <c r="CH73" s="1255"/>
      <c r="CI73" s="1255"/>
      <c r="CJ73" s="1255"/>
      <c r="CK73" s="1255"/>
      <c r="CL73" s="1255"/>
      <c r="CM73" s="1255"/>
      <c r="CN73" s="1255">
        <v>23.9</v>
      </c>
      <c r="CO73" s="1255"/>
      <c r="CP73" s="1255"/>
      <c r="CQ73" s="1255"/>
      <c r="CR73" s="1255"/>
      <c r="CS73" s="1255"/>
      <c r="CT73" s="1255"/>
      <c r="CU73" s="1255"/>
      <c r="CV73" s="1255">
        <v>35.299999999999997</v>
      </c>
      <c r="CW73" s="1255"/>
      <c r="CX73" s="1255"/>
      <c r="CY73" s="1255"/>
      <c r="CZ73" s="1255"/>
      <c r="DA73" s="1255"/>
      <c r="DB73" s="1255"/>
      <c r="DC73" s="1255"/>
    </row>
    <row r="74" spans="2:107" ht="13.2" x14ac:dyDescent="0.2">
      <c r="B74" s="1225"/>
      <c r="G74" s="1251"/>
      <c r="H74" s="1251"/>
      <c r="I74" s="1251"/>
      <c r="J74" s="1251"/>
      <c r="K74" s="1281"/>
      <c r="L74" s="1281"/>
      <c r="M74" s="1281"/>
      <c r="N74" s="128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615</v>
      </c>
      <c r="BC75" s="1254"/>
      <c r="BD75" s="1254"/>
      <c r="BE75" s="1254"/>
      <c r="BF75" s="1254"/>
      <c r="BG75" s="1254"/>
      <c r="BH75" s="1254"/>
      <c r="BI75" s="1254"/>
      <c r="BJ75" s="1254"/>
      <c r="BK75" s="1254"/>
      <c r="BL75" s="1254"/>
      <c r="BM75" s="1254"/>
      <c r="BN75" s="1254"/>
      <c r="BO75" s="1254"/>
      <c r="BP75" s="1255">
        <v>6.2</v>
      </c>
      <c r="BQ75" s="1255"/>
      <c r="BR75" s="1255"/>
      <c r="BS75" s="1255"/>
      <c r="BT75" s="1255"/>
      <c r="BU75" s="1255"/>
      <c r="BV75" s="1255"/>
      <c r="BW75" s="1255"/>
      <c r="BX75" s="1255">
        <v>6.4</v>
      </c>
      <c r="BY75" s="1255"/>
      <c r="BZ75" s="1255"/>
      <c r="CA75" s="1255"/>
      <c r="CB75" s="1255"/>
      <c r="CC75" s="1255"/>
      <c r="CD75" s="1255"/>
      <c r="CE75" s="1255"/>
      <c r="CF75" s="1255">
        <v>6.7</v>
      </c>
      <c r="CG75" s="1255"/>
      <c r="CH75" s="1255"/>
      <c r="CI75" s="1255"/>
      <c r="CJ75" s="1255"/>
      <c r="CK75" s="1255"/>
      <c r="CL75" s="1255"/>
      <c r="CM75" s="1255"/>
      <c r="CN75" s="1255">
        <v>6.9</v>
      </c>
      <c r="CO75" s="1255"/>
      <c r="CP75" s="1255"/>
      <c r="CQ75" s="1255"/>
      <c r="CR75" s="1255"/>
      <c r="CS75" s="1255"/>
      <c r="CT75" s="1255"/>
      <c r="CU75" s="1255"/>
      <c r="CV75" s="1255">
        <v>7.4</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81"/>
      <c r="L77" s="1281"/>
      <c r="M77" s="1281"/>
      <c r="N77" s="1281"/>
      <c r="AN77" s="1250" t="s">
        <v>612</v>
      </c>
      <c r="AO77" s="1250"/>
      <c r="AP77" s="1250"/>
      <c r="AQ77" s="1250"/>
      <c r="AR77" s="1250"/>
      <c r="AS77" s="1250"/>
      <c r="AT77" s="1250"/>
      <c r="AU77" s="1250"/>
      <c r="AV77" s="1250"/>
      <c r="AW77" s="1250"/>
      <c r="AX77" s="1250"/>
      <c r="AY77" s="1250"/>
      <c r="AZ77" s="1250"/>
      <c r="BA77" s="1250"/>
      <c r="BB77" s="1254" t="s">
        <v>610</v>
      </c>
      <c r="BC77" s="1254"/>
      <c r="BD77" s="1254"/>
      <c r="BE77" s="1254"/>
      <c r="BF77" s="1254"/>
      <c r="BG77" s="1254"/>
      <c r="BH77" s="1254"/>
      <c r="BI77" s="1254"/>
      <c r="BJ77" s="1254"/>
      <c r="BK77" s="1254"/>
      <c r="BL77" s="1254"/>
      <c r="BM77" s="1254"/>
      <c r="BN77" s="1254"/>
      <c r="BO77" s="1254"/>
      <c r="BP77" s="1255">
        <v>48</v>
      </c>
      <c r="BQ77" s="1255"/>
      <c r="BR77" s="1255"/>
      <c r="BS77" s="1255"/>
      <c r="BT77" s="1255"/>
      <c r="BU77" s="1255"/>
      <c r="BV77" s="1255"/>
      <c r="BW77" s="1255"/>
      <c r="BX77" s="1255">
        <v>49.1</v>
      </c>
      <c r="BY77" s="1255"/>
      <c r="BZ77" s="1255"/>
      <c r="CA77" s="1255"/>
      <c r="CB77" s="1255"/>
      <c r="CC77" s="1255"/>
      <c r="CD77" s="1255"/>
      <c r="CE77" s="1255"/>
      <c r="CF77" s="1255">
        <v>41.5</v>
      </c>
      <c r="CG77" s="1255"/>
      <c r="CH77" s="1255"/>
      <c r="CI77" s="1255"/>
      <c r="CJ77" s="1255"/>
      <c r="CK77" s="1255"/>
      <c r="CL77" s="1255"/>
      <c r="CM77" s="1255"/>
      <c r="CN77" s="1255">
        <v>25.1</v>
      </c>
      <c r="CO77" s="1255"/>
      <c r="CP77" s="1255"/>
      <c r="CQ77" s="1255"/>
      <c r="CR77" s="1255"/>
      <c r="CS77" s="1255"/>
      <c r="CT77" s="1255"/>
      <c r="CU77" s="1255"/>
      <c r="CV77" s="1255">
        <v>17.600000000000001</v>
      </c>
      <c r="CW77" s="1255"/>
      <c r="CX77" s="1255"/>
      <c r="CY77" s="1255"/>
      <c r="CZ77" s="1255"/>
      <c r="DA77" s="1255"/>
      <c r="DB77" s="1255"/>
      <c r="DC77" s="1255"/>
    </row>
    <row r="78" spans="2:107" ht="13.2" x14ac:dyDescent="0.2">
      <c r="B78" s="1225"/>
      <c r="G78" s="1244"/>
      <c r="H78" s="1244"/>
      <c r="I78" s="1244"/>
      <c r="J78" s="1244"/>
      <c r="K78" s="1281"/>
      <c r="L78" s="1281"/>
      <c r="M78" s="1281"/>
      <c r="N78" s="128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82"/>
      <c r="L79" s="1282"/>
      <c r="M79" s="1282"/>
      <c r="N79" s="1282"/>
      <c r="AN79" s="1250"/>
      <c r="AO79" s="1250"/>
      <c r="AP79" s="1250"/>
      <c r="AQ79" s="1250"/>
      <c r="AR79" s="1250"/>
      <c r="AS79" s="1250"/>
      <c r="AT79" s="1250"/>
      <c r="AU79" s="1250"/>
      <c r="AV79" s="1250"/>
      <c r="AW79" s="1250"/>
      <c r="AX79" s="1250"/>
      <c r="AY79" s="1250"/>
      <c r="AZ79" s="1250"/>
      <c r="BA79" s="1250"/>
      <c r="BB79" s="1254" t="s">
        <v>615</v>
      </c>
      <c r="BC79" s="1254"/>
      <c r="BD79" s="1254"/>
      <c r="BE79" s="1254"/>
      <c r="BF79" s="1254"/>
      <c r="BG79" s="1254"/>
      <c r="BH79" s="1254"/>
      <c r="BI79" s="1254"/>
      <c r="BJ79" s="1254"/>
      <c r="BK79" s="1254"/>
      <c r="BL79" s="1254"/>
      <c r="BM79" s="1254"/>
      <c r="BN79" s="1254"/>
      <c r="BO79" s="1254"/>
      <c r="BP79" s="1255">
        <v>9.6</v>
      </c>
      <c r="BQ79" s="1255"/>
      <c r="BR79" s="1255"/>
      <c r="BS79" s="1255"/>
      <c r="BT79" s="1255"/>
      <c r="BU79" s="1255"/>
      <c r="BV79" s="1255"/>
      <c r="BW79" s="1255"/>
      <c r="BX79" s="1255">
        <v>9.5</v>
      </c>
      <c r="BY79" s="1255"/>
      <c r="BZ79" s="1255"/>
      <c r="CA79" s="1255"/>
      <c r="CB79" s="1255"/>
      <c r="CC79" s="1255"/>
      <c r="CD79" s="1255"/>
      <c r="CE79" s="1255"/>
      <c r="CF79" s="1255">
        <v>9.1999999999999993</v>
      </c>
      <c r="CG79" s="1255"/>
      <c r="CH79" s="1255"/>
      <c r="CI79" s="1255"/>
      <c r="CJ79" s="1255"/>
      <c r="CK79" s="1255"/>
      <c r="CL79" s="1255"/>
      <c r="CM79" s="1255"/>
      <c r="CN79" s="1255">
        <v>8.3000000000000007</v>
      </c>
      <c r="CO79" s="1255"/>
      <c r="CP79" s="1255"/>
      <c r="CQ79" s="1255"/>
      <c r="CR79" s="1255"/>
      <c r="CS79" s="1255"/>
      <c r="CT79" s="1255"/>
      <c r="CU79" s="1255"/>
      <c r="CV79" s="1255">
        <v>8.4</v>
      </c>
      <c r="CW79" s="1255"/>
      <c r="CX79" s="1255"/>
      <c r="CY79" s="1255"/>
      <c r="CZ79" s="1255"/>
      <c r="DA79" s="1255"/>
      <c r="DB79" s="1255"/>
      <c r="DC79" s="1255"/>
    </row>
    <row r="80" spans="2:107" ht="13.2" x14ac:dyDescent="0.2">
      <c r="B80" s="1225"/>
      <c r="G80" s="1244"/>
      <c r="H80" s="1244"/>
      <c r="I80" s="1257"/>
      <c r="J80" s="1257"/>
      <c r="K80" s="1282"/>
      <c r="L80" s="1282"/>
      <c r="M80" s="1282"/>
      <c r="N80" s="128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VhbHAnCgqA/I/CEwZdneRMHZS0BcZ8Dqrsq8oBucC1/CvaCJiGMPhlJiPGz81KHzS4CvKG+fVOksElq0iS3U8w==" saltValue="irX4guIjtg6xckAv3Kz9U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1759-6311-4397-A284-193E0E485938}">
  <sheetPr>
    <pageSetUpPr fitToPage="1"/>
  </sheetPr>
  <dimension ref="A1:DR125"/>
  <sheetViews>
    <sheetView showGridLines="0" zoomScale="86" zoomScaleNormal="86" zoomScaleSheetLayoutView="70" workbookViewId="0">
      <selection activeCell="AF92" sqref="AF92"/>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Jrunu0nkQ+RIcjUKWl93PQ3Ak4hEn6vgPAyINF9ftOxA/6BEUXnK9jXAQ+qky3mg/qdYR6IvFY8pki4gRXFsCA==" saltValue="FzMsT+e8FxMF74aO5/eTo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156B-DE0A-4BC1-BF2A-6C4D2903A6EA}">
  <sheetPr>
    <pageSetUpPr fitToPage="1"/>
  </sheetPr>
  <dimension ref="A1:DR125"/>
  <sheetViews>
    <sheetView showGridLines="0" zoomScale="70" zoomScaleNormal="70" zoomScaleSheetLayoutView="55" workbookViewId="0">
      <selection activeCell="AF92" sqref="AF92"/>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mb0R65C2GeQLQJbrxBM89s/VWYDg3Y50RfXvyXaxRcj7tfhjNM1GgIDw7hU3Ace9Km1wnKlE5qLdP+GSdPPXQ==" saltValue="xVWCW9Hx8j7NBgM6aujyP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52</v>
      </c>
      <c r="E2" s="149"/>
      <c r="F2" s="150" t="s">
        <v>555</v>
      </c>
      <c r="G2" s="151"/>
      <c r="H2" s="152"/>
    </row>
    <row r="3" spans="1:8" x14ac:dyDescent="0.2">
      <c r="A3" s="148" t="s">
        <v>548</v>
      </c>
      <c r="B3" s="153"/>
      <c r="C3" s="154"/>
      <c r="D3" s="155">
        <v>74270</v>
      </c>
      <c r="E3" s="156"/>
      <c r="F3" s="157">
        <v>85173</v>
      </c>
      <c r="G3" s="158"/>
      <c r="H3" s="159"/>
    </row>
    <row r="4" spans="1:8" x14ac:dyDescent="0.2">
      <c r="A4" s="160"/>
      <c r="B4" s="161"/>
      <c r="C4" s="162"/>
      <c r="D4" s="163">
        <v>54092</v>
      </c>
      <c r="E4" s="164"/>
      <c r="F4" s="165">
        <v>43913</v>
      </c>
      <c r="G4" s="166"/>
      <c r="H4" s="167"/>
    </row>
    <row r="5" spans="1:8" x14ac:dyDescent="0.2">
      <c r="A5" s="148" t="s">
        <v>550</v>
      </c>
      <c r="B5" s="153"/>
      <c r="C5" s="154"/>
      <c r="D5" s="155">
        <v>69411</v>
      </c>
      <c r="E5" s="156"/>
      <c r="F5" s="157">
        <v>94081</v>
      </c>
      <c r="G5" s="158"/>
      <c r="H5" s="159"/>
    </row>
    <row r="6" spans="1:8" x14ac:dyDescent="0.2">
      <c r="A6" s="160"/>
      <c r="B6" s="161"/>
      <c r="C6" s="162"/>
      <c r="D6" s="163">
        <v>48725</v>
      </c>
      <c r="E6" s="164"/>
      <c r="F6" s="165">
        <v>48949</v>
      </c>
      <c r="G6" s="166"/>
      <c r="H6" s="167"/>
    </row>
    <row r="7" spans="1:8" x14ac:dyDescent="0.2">
      <c r="A7" s="148" t="s">
        <v>551</v>
      </c>
      <c r="B7" s="153"/>
      <c r="C7" s="154"/>
      <c r="D7" s="155">
        <v>88748</v>
      </c>
      <c r="E7" s="156"/>
      <c r="F7" s="157">
        <v>92632</v>
      </c>
      <c r="G7" s="158"/>
      <c r="H7" s="159"/>
    </row>
    <row r="8" spans="1:8" x14ac:dyDescent="0.2">
      <c r="A8" s="160"/>
      <c r="B8" s="161"/>
      <c r="C8" s="162"/>
      <c r="D8" s="163">
        <v>59009</v>
      </c>
      <c r="E8" s="164"/>
      <c r="F8" s="165">
        <v>47978</v>
      </c>
      <c r="G8" s="166"/>
      <c r="H8" s="167"/>
    </row>
    <row r="9" spans="1:8" x14ac:dyDescent="0.2">
      <c r="A9" s="148" t="s">
        <v>552</v>
      </c>
      <c r="B9" s="153"/>
      <c r="C9" s="154"/>
      <c r="D9" s="155">
        <v>97816</v>
      </c>
      <c r="E9" s="156"/>
      <c r="F9" s="157">
        <v>69604</v>
      </c>
      <c r="G9" s="158"/>
      <c r="H9" s="159"/>
    </row>
    <row r="10" spans="1:8" x14ac:dyDescent="0.2">
      <c r="A10" s="160"/>
      <c r="B10" s="161"/>
      <c r="C10" s="162"/>
      <c r="D10" s="163">
        <v>63312</v>
      </c>
      <c r="E10" s="164"/>
      <c r="F10" s="165">
        <v>36247</v>
      </c>
      <c r="G10" s="166"/>
      <c r="H10" s="167"/>
    </row>
    <row r="11" spans="1:8" x14ac:dyDescent="0.2">
      <c r="A11" s="148" t="s">
        <v>553</v>
      </c>
      <c r="B11" s="153"/>
      <c r="C11" s="154"/>
      <c r="D11" s="155">
        <v>163688</v>
      </c>
      <c r="E11" s="156"/>
      <c r="F11" s="157">
        <v>68410</v>
      </c>
      <c r="G11" s="158"/>
      <c r="H11" s="159"/>
    </row>
    <row r="12" spans="1:8" x14ac:dyDescent="0.2">
      <c r="A12" s="160"/>
      <c r="B12" s="161"/>
      <c r="C12" s="168"/>
      <c r="D12" s="163">
        <v>122132</v>
      </c>
      <c r="E12" s="164"/>
      <c r="F12" s="165">
        <v>35086</v>
      </c>
      <c r="G12" s="166"/>
      <c r="H12" s="167"/>
    </row>
    <row r="13" spans="1:8" x14ac:dyDescent="0.2">
      <c r="A13" s="148"/>
      <c r="B13" s="153"/>
      <c r="C13" s="169"/>
      <c r="D13" s="170">
        <v>98787</v>
      </c>
      <c r="E13" s="171"/>
      <c r="F13" s="172">
        <v>81980</v>
      </c>
      <c r="G13" s="173"/>
      <c r="H13" s="159"/>
    </row>
    <row r="14" spans="1:8" x14ac:dyDescent="0.2">
      <c r="A14" s="160"/>
      <c r="B14" s="161"/>
      <c r="C14" s="162"/>
      <c r="D14" s="163">
        <v>69454</v>
      </c>
      <c r="E14" s="164"/>
      <c r="F14" s="165">
        <v>42435</v>
      </c>
      <c r="G14" s="166"/>
      <c r="H14" s="167"/>
    </row>
    <row r="17" spans="1:11" x14ac:dyDescent="0.2">
      <c r="A17" s="144" t="s">
        <v>53</v>
      </c>
    </row>
    <row r="18" spans="1:11" x14ac:dyDescent="0.2">
      <c r="A18" s="174"/>
      <c r="B18" s="174" t="e">
        <f>#REF!</f>
        <v>#REF!</v>
      </c>
      <c r="C18" s="174" t="e">
        <f>#REF!</f>
        <v>#REF!</v>
      </c>
      <c r="D18" s="174" t="e">
        <f>#REF!</f>
        <v>#REF!</v>
      </c>
      <c r="E18" s="174" t="e">
        <f>#REF!</f>
        <v>#REF!</v>
      </c>
      <c r="F18" s="174" t="e">
        <f>#REF!</f>
        <v>#REF!</v>
      </c>
    </row>
    <row r="19" spans="1:11" x14ac:dyDescent="0.2">
      <c r="A19" s="174" t="s">
        <v>54</v>
      </c>
      <c r="B19" s="174" t="e">
        <f>ROUND(VALUE(SUBSTITUTE(#REF!,"▲","-")),2)</f>
        <v>#REF!</v>
      </c>
      <c r="C19" s="174" t="e">
        <f>ROUND(VALUE(SUBSTITUTE(#REF!,"▲","-")),2)</f>
        <v>#REF!</v>
      </c>
      <c r="D19" s="174" t="e">
        <f>ROUND(VALUE(SUBSTITUTE(#REF!,"▲","-")),2)</f>
        <v>#REF!</v>
      </c>
      <c r="E19" s="174" t="e">
        <f>ROUND(VALUE(SUBSTITUTE(#REF!,"▲","-")),2)</f>
        <v>#REF!</v>
      </c>
      <c r="F19" s="174" t="e">
        <f>ROUND(VALUE(SUBSTITUTE(#REF!,"▲","-")),2)</f>
        <v>#REF!</v>
      </c>
    </row>
    <row r="20" spans="1:11" x14ac:dyDescent="0.2">
      <c r="A20" s="174" t="s">
        <v>55</v>
      </c>
      <c r="B20" s="174" t="e">
        <f>ROUND(VALUE(SUBSTITUTE(#REF!,"▲","-")),2)</f>
        <v>#REF!</v>
      </c>
      <c r="C20" s="174" t="e">
        <f>ROUND(VALUE(SUBSTITUTE(#REF!,"▲","-")),2)</f>
        <v>#REF!</v>
      </c>
      <c r="D20" s="174" t="e">
        <f>ROUND(VALUE(SUBSTITUTE(#REF!,"▲","-")),2)</f>
        <v>#REF!</v>
      </c>
      <c r="E20" s="174" t="e">
        <f>ROUND(VALUE(SUBSTITUTE(#REF!,"▲","-")),2)</f>
        <v>#REF!</v>
      </c>
      <c r="F20" s="174" t="e">
        <f>ROUND(VALUE(SUBSTITUTE(#REF!,"▲","-")),2)</f>
        <v>#REF!</v>
      </c>
    </row>
    <row r="21" spans="1:11" x14ac:dyDescent="0.2">
      <c r="A21" s="174" t="s">
        <v>56</v>
      </c>
      <c r="B21" s="174" t="e">
        <f>IF(ISNUMBER(VALUE(SUBSTITUTE(#REF!,"▲","-"))),ROUND(VALUE(SUBSTITUTE(#REF!,"▲","-")),2),NA())</f>
        <v>#N/A</v>
      </c>
      <c r="C21" s="174" t="e">
        <f>IF(ISNUMBER(VALUE(SUBSTITUTE(#REF!,"▲","-"))),ROUND(VALUE(SUBSTITUTE(#REF!,"▲","-")),2),NA())</f>
        <v>#N/A</v>
      </c>
      <c r="D21" s="174" t="e">
        <f>IF(ISNUMBER(VALUE(SUBSTITUTE(#REF!,"▲","-"))),ROUND(VALUE(SUBSTITUTE(#REF!,"▲","-")),2),NA())</f>
        <v>#N/A</v>
      </c>
      <c r="E21" s="174" t="e">
        <f>IF(ISNUMBER(VALUE(SUBSTITUTE(#REF!,"▲","-"))),ROUND(VALUE(SUBSTITUTE(#REF!,"▲","-")),2),NA())</f>
        <v>#N/A</v>
      </c>
      <c r="F21" s="174" t="e">
        <f>IF(ISNUMBER(VALUE(SUBSTITUTE(#REF!,"▲","-"))),ROUND(VALUE(SUBSTITUTE(#REF!,"▲","-")),2),NA())</f>
        <v>#N/A</v>
      </c>
    </row>
    <row r="24" spans="1:11" x14ac:dyDescent="0.2">
      <c r="A24" s="144" t="s">
        <v>57</v>
      </c>
    </row>
    <row r="25" spans="1:11" x14ac:dyDescent="0.2">
      <c r="A25" s="175"/>
      <c r="B25" s="175" t="e">
        <f>#REF!</f>
        <v>#REF!</v>
      </c>
      <c r="C25" s="175"/>
      <c r="D25" s="175" t="e">
        <f>#REF!</f>
        <v>#REF!</v>
      </c>
      <c r="E25" s="175"/>
      <c r="F25" s="175" t="e">
        <f>#REF!</f>
        <v>#REF!</v>
      </c>
      <c r="G25" s="175"/>
      <c r="H25" s="175" t="e">
        <f>#REF!</f>
        <v>#REF!</v>
      </c>
      <c r="I25" s="175"/>
      <c r="J25" s="175" t="e">
        <f>#REF!</f>
        <v>#REF!</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e">
        <f>IF(#REF!="",NA(),#REF!)</f>
        <v>#REF!</v>
      </c>
      <c r="B27" s="175" t="e">
        <f>IF(ROUND(VALUE(SUBSTITUTE(#REF!,"▲", "-")), 2) &lt; 0, ABS(ROUND(VALUE(SUBSTITUTE(#REF!,"▲", "-")), 2)), NA())</f>
        <v>#REF!</v>
      </c>
      <c r="C27" s="175" t="e">
        <f>IF(ROUND(VALUE(SUBSTITUTE(#REF!,"▲", "-")), 2) &gt;= 0, ABS(ROUND(VALUE(SUBSTITUTE(#REF!,"▲", "-")), 2)), NA())</f>
        <v>#REF!</v>
      </c>
      <c r="D27" s="175" t="e">
        <f>IF(ROUND(VALUE(SUBSTITUTE(#REF!,"▲", "-")), 2) &lt; 0, ABS(ROUND(VALUE(SUBSTITUTE(#REF!,"▲", "-")), 2)), NA())</f>
        <v>#REF!</v>
      </c>
      <c r="E27" s="175" t="e">
        <f>IF(ROUND(VALUE(SUBSTITUTE(#REF!,"▲", "-")), 2) &gt;= 0, ABS(ROUND(VALUE(SUBSTITUTE(#REF!,"▲", "-")), 2)), NA())</f>
        <v>#REF!</v>
      </c>
      <c r="F27" s="175" t="e">
        <f>IF(ROUND(VALUE(SUBSTITUTE(#REF!,"▲", "-")), 2) &lt; 0, ABS(ROUND(VALUE(SUBSTITUTE(#REF!,"▲", "-")), 2)), NA())</f>
        <v>#REF!</v>
      </c>
      <c r="G27" s="175" t="e">
        <f>IF(ROUND(VALUE(SUBSTITUTE(#REF!,"▲", "-")), 2) &gt;= 0, ABS(ROUND(VALUE(SUBSTITUTE(#REF!,"▲", "-")), 2)), NA())</f>
        <v>#REF!</v>
      </c>
      <c r="H27" s="175" t="e">
        <f>IF(ROUND(VALUE(SUBSTITUTE(#REF!,"▲", "-")), 2) &lt; 0, ABS(ROUND(VALUE(SUBSTITUTE(#REF!,"▲", "-")), 2)), NA())</f>
        <v>#REF!</v>
      </c>
      <c r="I27" s="175" t="e">
        <f>IF(ROUND(VALUE(SUBSTITUTE(#REF!,"▲", "-")), 2) &gt;= 0, ABS(ROUND(VALUE(SUBSTITUTE(#REF!,"▲", "-")), 2)), NA())</f>
        <v>#REF!</v>
      </c>
      <c r="J27" s="175" t="e">
        <f>IF(ROUND(VALUE(SUBSTITUTE(#REF!,"▲", "-")), 2) &lt; 0, ABS(ROUND(VALUE(SUBSTITUTE(#REF!,"▲", "-")), 2)), NA())</f>
        <v>#REF!</v>
      </c>
      <c r="K27" s="175" t="e">
        <f>IF(ROUND(VALUE(SUBSTITUTE(#REF!,"▲", "-")), 2) &gt;= 0, ABS(ROUND(VALUE(SUBSTITUTE(#REF!,"▲", "-")), 2)), NA())</f>
        <v>#REF!</v>
      </c>
    </row>
    <row r="28" spans="1:11" x14ac:dyDescent="0.2">
      <c r="A28" s="175" t="e">
        <f>IF(#REF!="",NA(),#REF!)</f>
        <v>#REF!</v>
      </c>
      <c r="B28" s="175" t="e">
        <f>IF(ROUND(VALUE(SUBSTITUTE(#REF!,"▲", "-")), 2) &lt; 0, ABS(ROUND(VALUE(SUBSTITUTE(#REF!,"▲", "-")), 2)), NA())</f>
        <v>#REF!</v>
      </c>
      <c r="C28" s="175" t="e">
        <f>IF(ROUND(VALUE(SUBSTITUTE(#REF!,"▲", "-")), 2) &gt;= 0, ABS(ROUND(VALUE(SUBSTITUTE(#REF!,"▲", "-")), 2)), NA())</f>
        <v>#REF!</v>
      </c>
      <c r="D28" s="175" t="e">
        <f>IF(ROUND(VALUE(SUBSTITUTE(#REF!,"▲", "-")), 2) &lt; 0, ABS(ROUND(VALUE(SUBSTITUTE(#REF!,"▲", "-")), 2)), NA())</f>
        <v>#REF!</v>
      </c>
      <c r="E28" s="175" t="e">
        <f>IF(ROUND(VALUE(SUBSTITUTE(#REF!,"▲", "-")), 2) &gt;= 0, ABS(ROUND(VALUE(SUBSTITUTE(#REF!,"▲", "-")), 2)), NA())</f>
        <v>#REF!</v>
      </c>
      <c r="F28" s="175" t="e">
        <f>IF(ROUND(VALUE(SUBSTITUTE(#REF!,"▲", "-")), 2) &lt; 0, ABS(ROUND(VALUE(SUBSTITUTE(#REF!,"▲", "-")), 2)), NA())</f>
        <v>#REF!</v>
      </c>
      <c r="G28" s="175" t="e">
        <f>IF(ROUND(VALUE(SUBSTITUTE(#REF!,"▲", "-")), 2) &gt;= 0, ABS(ROUND(VALUE(SUBSTITUTE(#REF!,"▲", "-")), 2)), NA())</f>
        <v>#REF!</v>
      </c>
      <c r="H28" s="175" t="e">
        <f>IF(ROUND(VALUE(SUBSTITUTE(#REF!,"▲", "-")), 2) &lt; 0, ABS(ROUND(VALUE(SUBSTITUTE(#REF!,"▲", "-")), 2)), NA())</f>
        <v>#REF!</v>
      </c>
      <c r="I28" s="175" t="e">
        <f>IF(ROUND(VALUE(SUBSTITUTE(#REF!,"▲", "-")), 2) &gt;= 0, ABS(ROUND(VALUE(SUBSTITUTE(#REF!,"▲", "-")), 2)), NA())</f>
        <v>#REF!</v>
      </c>
      <c r="J28" s="175" t="e">
        <f>IF(ROUND(VALUE(SUBSTITUTE(#REF!,"▲", "-")), 2) &lt; 0, ABS(ROUND(VALUE(SUBSTITUTE(#REF!,"▲", "-")), 2)), NA())</f>
        <v>#REF!</v>
      </c>
      <c r="K28" s="175" t="e">
        <f>IF(ROUND(VALUE(SUBSTITUTE(#REF!,"▲", "-")), 2) &gt;= 0, ABS(ROUND(VALUE(SUBSTITUTE(#REF!,"▲", "-")), 2)), NA())</f>
        <v>#REF!</v>
      </c>
    </row>
    <row r="29" spans="1:11" x14ac:dyDescent="0.2">
      <c r="A29" s="175" t="e">
        <f>IF(#REF!="",NA(),#REF!)</f>
        <v>#REF!</v>
      </c>
      <c r="B29" s="175" t="e">
        <f>IF(ROUND(VALUE(SUBSTITUTE(#REF!,"▲", "-")), 2) &lt; 0, ABS(ROUND(VALUE(SUBSTITUTE(#REF!,"▲", "-")), 2)), NA())</f>
        <v>#REF!</v>
      </c>
      <c r="C29" s="175" t="e">
        <f>IF(ROUND(VALUE(SUBSTITUTE(#REF!,"▲", "-")), 2) &gt;= 0, ABS(ROUND(VALUE(SUBSTITUTE(#REF!,"▲", "-")), 2)), NA())</f>
        <v>#REF!</v>
      </c>
      <c r="D29" s="175" t="e">
        <f>IF(ROUND(VALUE(SUBSTITUTE(#REF!,"▲", "-")), 2) &lt; 0, ABS(ROUND(VALUE(SUBSTITUTE(#REF!,"▲", "-")), 2)), NA())</f>
        <v>#REF!</v>
      </c>
      <c r="E29" s="175" t="e">
        <f>IF(ROUND(VALUE(SUBSTITUTE(#REF!,"▲", "-")), 2) &gt;= 0, ABS(ROUND(VALUE(SUBSTITUTE(#REF!,"▲", "-")), 2)), NA())</f>
        <v>#REF!</v>
      </c>
      <c r="F29" s="175" t="e">
        <f>IF(ROUND(VALUE(SUBSTITUTE(#REF!,"▲", "-")), 2) &lt; 0, ABS(ROUND(VALUE(SUBSTITUTE(#REF!,"▲", "-")), 2)), NA())</f>
        <v>#REF!</v>
      </c>
      <c r="G29" s="175" t="e">
        <f>IF(ROUND(VALUE(SUBSTITUTE(#REF!,"▲", "-")), 2) &gt;= 0, ABS(ROUND(VALUE(SUBSTITUTE(#REF!,"▲", "-")), 2)), NA())</f>
        <v>#REF!</v>
      </c>
      <c r="H29" s="175" t="e">
        <f>IF(ROUND(VALUE(SUBSTITUTE(#REF!,"▲", "-")), 2) &lt; 0, ABS(ROUND(VALUE(SUBSTITUTE(#REF!,"▲", "-")), 2)), NA())</f>
        <v>#REF!</v>
      </c>
      <c r="I29" s="175" t="e">
        <f>IF(ROUND(VALUE(SUBSTITUTE(#REF!,"▲", "-")), 2) &gt;= 0, ABS(ROUND(VALUE(SUBSTITUTE(#REF!,"▲", "-")), 2)), NA())</f>
        <v>#REF!</v>
      </c>
      <c r="J29" s="175" t="e">
        <f>IF(ROUND(VALUE(SUBSTITUTE(#REF!,"▲", "-")), 2) &lt; 0, ABS(ROUND(VALUE(SUBSTITUTE(#REF!,"▲", "-")), 2)), NA())</f>
        <v>#REF!</v>
      </c>
      <c r="K29" s="175" t="e">
        <f>IF(ROUND(VALUE(SUBSTITUTE(#REF!,"▲", "-")), 2) &gt;= 0, ABS(ROUND(VALUE(SUBSTITUTE(#REF!,"▲", "-")), 2)), NA())</f>
        <v>#REF!</v>
      </c>
    </row>
    <row r="30" spans="1:11" x14ac:dyDescent="0.2">
      <c r="A30" s="175" t="e">
        <f>IF(#REF!="",NA(),#REF!)</f>
        <v>#REF!</v>
      </c>
      <c r="B30" s="175" t="e">
        <f>IF(ROUND(VALUE(SUBSTITUTE(#REF!,"▲", "-")), 2) &lt; 0, ABS(ROUND(VALUE(SUBSTITUTE(#REF!,"▲", "-")), 2)), NA())</f>
        <v>#REF!</v>
      </c>
      <c r="C30" s="175" t="e">
        <f>IF(ROUND(VALUE(SUBSTITUTE(#REF!,"▲", "-")), 2) &gt;= 0, ABS(ROUND(VALUE(SUBSTITUTE(#REF!,"▲", "-")), 2)), NA())</f>
        <v>#REF!</v>
      </c>
      <c r="D30" s="175" t="e">
        <f>IF(ROUND(VALUE(SUBSTITUTE(#REF!,"▲", "-")), 2) &lt; 0, ABS(ROUND(VALUE(SUBSTITUTE(#REF!,"▲", "-")), 2)), NA())</f>
        <v>#REF!</v>
      </c>
      <c r="E30" s="175" t="e">
        <f>IF(ROUND(VALUE(SUBSTITUTE(#REF!,"▲", "-")), 2) &gt;= 0, ABS(ROUND(VALUE(SUBSTITUTE(#REF!,"▲", "-")), 2)), NA())</f>
        <v>#REF!</v>
      </c>
      <c r="F30" s="175" t="e">
        <f>IF(ROUND(VALUE(SUBSTITUTE(#REF!,"▲", "-")), 2) &lt; 0, ABS(ROUND(VALUE(SUBSTITUTE(#REF!,"▲", "-")), 2)), NA())</f>
        <v>#REF!</v>
      </c>
      <c r="G30" s="175" t="e">
        <f>IF(ROUND(VALUE(SUBSTITUTE(#REF!,"▲", "-")), 2) &gt;= 0, ABS(ROUND(VALUE(SUBSTITUTE(#REF!,"▲", "-")), 2)), NA())</f>
        <v>#REF!</v>
      </c>
      <c r="H30" s="175" t="e">
        <f>IF(ROUND(VALUE(SUBSTITUTE(#REF!,"▲", "-")), 2) &lt; 0, ABS(ROUND(VALUE(SUBSTITUTE(#REF!,"▲", "-")), 2)), NA())</f>
        <v>#REF!</v>
      </c>
      <c r="I30" s="175" t="e">
        <f>IF(ROUND(VALUE(SUBSTITUTE(#REF!,"▲", "-")), 2) &gt;= 0, ABS(ROUND(VALUE(SUBSTITUTE(#REF!,"▲", "-")), 2)), NA())</f>
        <v>#REF!</v>
      </c>
      <c r="J30" s="175" t="e">
        <f>IF(ROUND(VALUE(SUBSTITUTE(#REF!,"▲", "-")), 2) &lt; 0, ABS(ROUND(VALUE(SUBSTITUTE(#REF!,"▲", "-")), 2)), NA())</f>
        <v>#REF!</v>
      </c>
      <c r="K30" s="175" t="e">
        <f>IF(ROUND(VALUE(SUBSTITUTE(#REF!,"▲", "-")), 2) &gt;= 0, ABS(ROUND(VALUE(SUBSTITUTE(#REF!,"▲", "-")), 2)), NA())</f>
        <v>#REF!</v>
      </c>
    </row>
    <row r="31" spans="1:11" x14ac:dyDescent="0.2">
      <c r="A31" s="175" t="e">
        <f>IF(#REF!="",NA(),#REF!)</f>
        <v>#REF!</v>
      </c>
      <c r="B31" s="175" t="e">
        <f>IF(ROUND(VALUE(SUBSTITUTE(#REF!,"▲", "-")), 2) &lt; 0, ABS(ROUND(VALUE(SUBSTITUTE(#REF!,"▲", "-")), 2)), NA())</f>
        <v>#REF!</v>
      </c>
      <c r="C31" s="175" t="e">
        <f>IF(ROUND(VALUE(SUBSTITUTE(#REF!,"▲", "-")), 2) &gt;= 0, ABS(ROUND(VALUE(SUBSTITUTE(#REF!,"▲", "-")), 2)), NA())</f>
        <v>#REF!</v>
      </c>
      <c r="D31" s="175" t="e">
        <f>IF(ROUND(VALUE(SUBSTITUTE(#REF!,"▲", "-")), 2) &lt; 0, ABS(ROUND(VALUE(SUBSTITUTE(#REF!,"▲", "-")), 2)), NA())</f>
        <v>#REF!</v>
      </c>
      <c r="E31" s="175" t="e">
        <f>IF(ROUND(VALUE(SUBSTITUTE(#REF!,"▲", "-")), 2) &gt;= 0, ABS(ROUND(VALUE(SUBSTITUTE(#REF!,"▲", "-")), 2)), NA())</f>
        <v>#REF!</v>
      </c>
      <c r="F31" s="175" t="e">
        <f>IF(ROUND(VALUE(SUBSTITUTE(#REF!,"▲", "-")), 2) &lt; 0, ABS(ROUND(VALUE(SUBSTITUTE(#REF!,"▲", "-")), 2)), NA())</f>
        <v>#REF!</v>
      </c>
      <c r="G31" s="175" t="e">
        <f>IF(ROUND(VALUE(SUBSTITUTE(#REF!,"▲", "-")), 2) &gt;= 0, ABS(ROUND(VALUE(SUBSTITUTE(#REF!,"▲", "-")), 2)), NA())</f>
        <v>#REF!</v>
      </c>
      <c r="H31" s="175" t="e">
        <f>IF(ROUND(VALUE(SUBSTITUTE(#REF!,"▲", "-")), 2) &lt; 0, ABS(ROUND(VALUE(SUBSTITUTE(#REF!,"▲", "-")), 2)), NA())</f>
        <v>#REF!</v>
      </c>
      <c r="I31" s="175" t="e">
        <f>IF(ROUND(VALUE(SUBSTITUTE(#REF!,"▲", "-")), 2) &gt;= 0, ABS(ROUND(VALUE(SUBSTITUTE(#REF!,"▲", "-")), 2)), NA())</f>
        <v>#REF!</v>
      </c>
      <c r="J31" s="175" t="e">
        <f>IF(ROUND(VALUE(SUBSTITUTE(#REF!,"▲", "-")), 2) &lt; 0, ABS(ROUND(VALUE(SUBSTITUTE(#REF!,"▲", "-")), 2)), NA())</f>
        <v>#REF!</v>
      </c>
      <c r="K31" s="175" t="e">
        <f>IF(ROUND(VALUE(SUBSTITUTE(#REF!,"▲", "-")), 2) &gt;= 0, ABS(ROUND(VALUE(SUBSTITUTE(#REF!,"▲", "-")), 2)), NA())</f>
        <v>#REF!</v>
      </c>
    </row>
    <row r="32" spans="1:11" x14ac:dyDescent="0.2">
      <c r="A32" s="175" t="e">
        <f>IF(#REF!="",NA(),#REF!)</f>
        <v>#REF!</v>
      </c>
      <c r="B32" s="175" t="e">
        <f>IF(ROUND(VALUE(SUBSTITUTE(#REF!,"▲", "-")), 2) &lt; 0, ABS(ROUND(VALUE(SUBSTITUTE(#REF!,"▲", "-")), 2)), NA())</f>
        <v>#REF!</v>
      </c>
      <c r="C32" s="175" t="e">
        <f>IF(ROUND(VALUE(SUBSTITUTE(#REF!,"▲", "-")), 2) &gt;= 0, ABS(ROUND(VALUE(SUBSTITUTE(#REF!,"▲", "-")), 2)), NA())</f>
        <v>#REF!</v>
      </c>
      <c r="D32" s="175" t="e">
        <f>IF(ROUND(VALUE(SUBSTITUTE(#REF!,"▲", "-")), 2) &lt; 0, ABS(ROUND(VALUE(SUBSTITUTE(#REF!,"▲", "-")), 2)), NA())</f>
        <v>#REF!</v>
      </c>
      <c r="E32" s="175" t="e">
        <f>IF(ROUND(VALUE(SUBSTITUTE(#REF!,"▲", "-")), 2) &gt;= 0, ABS(ROUND(VALUE(SUBSTITUTE(#REF!,"▲", "-")), 2)), NA())</f>
        <v>#REF!</v>
      </c>
      <c r="F32" s="175" t="e">
        <f>IF(ROUND(VALUE(SUBSTITUTE(#REF!,"▲", "-")), 2) &lt; 0, ABS(ROUND(VALUE(SUBSTITUTE(#REF!,"▲", "-")), 2)), NA())</f>
        <v>#REF!</v>
      </c>
      <c r="G32" s="175" t="e">
        <f>IF(ROUND(VALUE(SUBSTITUTE(#REF!,"▲", "-")), 2) &gt;= 0, ABS(ROUND(VALUE(SUBSTITUTE(#REF!,"▲", "-")), 2)), NA())</f>
        <v>#REF!</v>
      </c>
      <c r="H32" s="175" t="e">
        <f>IF(ROUND(VALUE(SUBSTITUTE(#REF!,"▲", "-")), 2) &lt; 0, ABS(ROUND(VALUE(SUBSTITUTE(#REF!,"▲", "-")), 2)), NA())</f>
        <v>#REF!</v>
      </c>
      <c r="I32" s="175" t="e">
        <f>IF(ROUND(VALUE(SUBSTITUTE(#REF!,"▲", "-")), 2) &gt;= 0, ABS(ROUND(VALUE(SUBSTITUTE(#REF!,"▲", "-")), 2)), NA())</f>
        <v>#REF!</v>
      </c>
      <c r="J32" s="175" t="e">
        <f>IF(ROUND(VALUE(SUBSTITUTE(#REF!,"▲", "-")), 2) &lt; 0, ABS(ROUND(VALUE(SUBSTITUTE(#REF!,"▲", "-")), 2)), NA())</f>
        <v>#REF!</v>
      </c>
      <c r="K32" s="175" t="e">
        <f>IF(ROUND(VALUE(SUBSTITUTE(#REF!,"▲", "-")), 2) &gt;= 0, ABS(ROUND(VALUE(SUBSTITUTE(#REF!,"▲", "-")), 2)), NA())</f>
        <v>#REF!</v>
      </c>
    </row>
    <row r="33" spans="1:16" x14ac:dyDescent="0.2">
      <c r="A33" s="175" t="e">
        <f>IF(#REF!="",NA(),#REF!)</f>
        <v>#REF!</v>
      </c>
      <c r="B33" s="175" t="e">
        <f>IF(ROUND(VALUE(SUBSTITUTE(#REF!,"▲", "-")), 2) &lt; 0, ABS(ROUND(VALUE(SUBSTITUTE(#REF!,"▲", "-")), 2)), NA())</f>
        <v>#REF!</v>
      </c>
      <c r="C33" s="175" t="e">
        <f>IF(ROUND(VALUE(SUBSTITUTE(#REF!,"▲", "-")), 2) &gt;= 0, ABS(ROUND(VALUE(SUBSTITUTE(#REF!,"▲", "-")), 2)), NA())</f>
        <v>#REF!</v>
      </c>
      <c r="D33" s="175" t="e">
        <f>IF(ROUND(VALUE(SUBSTITUTE(#REF!,"▲", "-")), 2) &lt; 0, ABS(ROUND(VALUE(SUBSTITUTE(#REF!,"▲", "-")), 2)), NA())</f>
        <v>#REF!</v>
      </c>
      <c r="E33" s="175" t="e">
        <f>IF(ROUND(VALUE(SUBSTITUTE(#REF!,"▲", "-")), 2) &gt;= 0, ABS(ROUND(VALUE(SUBSTITUTE(#REF!,"▲", "-")), 2)), NA())</f>
        <v>#REF!</v>
      </c>
      <c r="F33" s="175" t="e">
        <f>IF(ROUND(VALUE(SUBSTITUTE(#REF!,"▲", "-")), 2) &lt; 0, ABS(ROUND(VALUE(SUBSTITUTE(#REF!,"▲", "-")), 2)), NA())</f>
        <v>#REF!</v>
      </c>
      <c r="G33" s="175" t="e">
        <f>IF(ROUND(VALUE(SUBSTITUTE(#REF!,"▲", "-")), 2) &gt;= 0, ABS(ROUND(VALUE(SUBSTITUTE(#REF!,"▲", "-")), 2)), NA())</f>
        <v>#REF!</v>
      </c>
      <c r="H33" s="175" t="e">
        <f>IF(ROUND(VALUE(SUBSTITUTE(#REF!,"▲", "-")), 2) &lt; 0, ABS(ROUND(VALUE(SUBSTITUTE(#REF!,"▲", "-")), 2)), NA())</f>
        <v>#REF!</v>
      </c>
      <c r="I33" s="175" t="e">
        <f>IF(ROUND(VALUE(SUBSTITUTE(#REF!,"▲", "-")), 2) &gt;= 0, ABS(ROUND(VALUE(SUBSTITUTE(#REF!,"▲", "-")), 2)), NA())</f>
        <v>#REF!</v>
      </c>
      <c r="J33" s="175" t="e">
        <f>IF(ROUND(VALUE(SUBSTITUTE(#REF!,"▲", "-")), 2) &lt; 0, ABS(ROUND(VALUE(SUBSTITUTE(#REF!,"▲", "-")), 2)), NA())</f>
        <v>#REF!</v>
      </c>
      <c r="K33" s="175" t="e">
        <f>IF(ROUND(VALUE(SUBSTITUTE(#REF!,"▲", "-")), 2) &gt;= 0, ABS(ROUND(VALUE(SUBSTITUTE(#REF!,"▲", "-")), 2)), NA())</f>
        <v>#REF!</v>
      </c>
    </row>
    <row r="34" spans="1:16" x14ac:dyDescent="0.2">
      <c r="A34" s="175" t="e">
        <f>IF(#REF!="",NA(),#REF!)</f>
        <v>#REF!</v>
      </c>
      <c r="B34" s="175" t="e">
        <f>IF(ROUND(VALUE(SUBSTITUTE(#REF!,"▲", "-")), 2) &lt; 0, ABS(ROUND(VALUE(SUBSTITUTE(#REF!,"▲", "-")), 2)), NA())</f>
        <v>#REF!</v>
      </c>
      <c r="C34" s="175" t="e">
        <f>IF(ROUND(VALUE(SUBSTITUTE(#REF!,"▲", "-")), 2) &gt;= 0, ABS(ROUND(VALUE(SUBSTITUTE(#REF!,"▲", "-")), 2)), NA())</f>
        <v>#REF!</v>
      </c>
      <c r="D34" s="175" t="e">
        <f>IF(ROUND(VALUE(SUBSTITUTE(#REF!,"▲", "-")), 2) &lt; 0, ABS(ROUND(VALUE(SUBSTITUTE(#REF!,"▲", "-")), 2)), NA())</f>
        <v>#REF!</v>
      </c>
      <c r="E34" s="175" t="e">
        <f>IF(ROUND(VALUE(SUBSTITUTE(#REF!,"▲", "-")), 2) &gt;= 0, ABS(ROUND(VALUE(SUBSTITUTE(#REF!,"▲", "-")), 2)), NA())</f>
        <v>#REF!</v>
      </c>
      <c r="F34" s="175" t="e">
        <f>IF(ROUND(VALUE(SUBSTITUTE(#REF!,"▲", "-")), 2) &lt; 0, ABS(ROUND(VALUE(SUBSTITUTE(#REF!,"▲", "-")), 2)), NA())</f>
        <v>#REF!</v>
      </c>
      <c r="G34" s="175" t="e">
        <f>IF(ROUND(VALUE(SUBSTITUTE(#REF!,"▲", "-")), 2) &gt;= 0, ABS(ROUND(VALUE(SUBSTITUTE(#REF!,"▲", "-")), 2)), NA())</f>
        <v>#REF!</v>
      </c>
      <c r="H34" s="175" t="e">
        <f>IF(ROUND(VALUE(SUBSTITUTE(#REF!,"▲", "-")), 2) &lt; 0, ABS(ROUND(VALUE(SUBSTITUTE(#REF!,"▲", "-")), 2)), NA())</f>
        <v>#REF!</v>
      </c>
      <c r="I34" s="175" t="e">
        <f>IF(ROUND(VALUE(SUBSTITUTE(#REF!,"▲", "-")), 2) &gt;= 0, ABS(ROUND(VALUE(SUBSTITUTE(#REF!,"▲", "-")), 2)), NA())</f>
        <v>#REF!</v>
      </c>
      <c r="J34" s="175" t="e">
        <f>IF(ROUND(VALUE(SUBSTITUTE(#REF!,"▲", "-")), 2) &lt; 0, ABS(ROUND(VALUE(SUBSTITUTE(#REF!,"▲", "-")), 2)), NA())</f>
        <v>#REF!</v>
      </c>
      <c r="K34" s="175" t="e">
        <f>IF(ROUND(VALUE(SUBSTITUTE(#REF!,"▲", "-")), 2) &gt;= 0, ABS(ROUND(VALUE(SUBSTITUTE(#REF!,"▲", "-")), 2)), NA())</f>
        <v>#REF!</v>
      </c>
    </row>
    <row r="35" spans="1:16" x14ac:dyDescent="0.2">
      <c r="A35" s="175" t="e">
        <f>IF(#REF!="",NA(),#REF!)</f>
        <v>#REF!</v>
      </c>
      <c r="B35" s="175" t="e">
        <f>IF(ROUND(VALUE(SUBSTITUTE(#REF!,"▲", "-")), 2) &lt; 0, ABS(ROUND(VALUE(SUBSTITUTE(#REF!,"▲", "-")), 2)), NA())</f>
        <v>#REF!</v>
      </c>
      <c r="C35" s="175" t="e">
        <f>IF(ROUND(VALUE(SUBSTITUTE(#REF!,"▲", "-")), 2) &gt;= 0, ABS(ROUND(VALUE(SUBSTITUTE(#REF!,"▲", "-")), 2)), NA())</f>
        <v>#REF!</v>
      </c>
      <c r="D35" s="175" t="e">
        <f>IF(ROUND(VALUE(SUBSTITUTE(#REF!,"▲", "-")), 2) &lt; 0, ABS(ROUND(VALUE(SUBSTITUTE(#REF!,"▲", "-")), 2)), NA())</f>
        <v>#REF!</v>
      </c>
      <c r="E35" s="175" t="e">
        <f>IF(ROUND(VALUE(SUBSTITUTE(#REF!,"▲", "-")), 2) &gt;= 0, ABS(ROUND(VALUE(SUBSTITUTE(#REF!,"▲", "-")), 2)), NA())</f>
        <v>#REF!</v>
      </c>
      <c r="F35" s="175" t="e">
        <f>IF(ROUND(VALUE(SUBSTITUTE(#REF!,"▲", "-")), 2) &lt; 0, ABS(ROUND(VALUE(SUBSTITUTE(#REF!,"▲", "-")), 2)), NA())</f>
        <v>#REF!</v>
      </c>
      <c r="G35" s="175" t="e">
        <f>IF(ROUND(VALUE(SUBSTITUTE(#REF!,"▲", "-")), 2) &gt;= 0, ABS(ROUND(VALUE(SUBSTITUTE(#REF!,"▲", "-")), 2)), NA())</f>
        <v>#REF!</v>
      </c>
      <c r="H35" s="175" t="e">
        <f>IF(ROUND(VALUE(SUBSTITUTE(#REF!,"▲", "-")), 2) &lt; 0, ABS(ROUND(VALUE(SUBSTITUTE(#REF!,"▲", "-")), 2)), NA())</f>
        <v>#REF!</v>
      </c>
      <c r="I35" s="175" t="e">
        <f>IF(ROUND(VALUE(SUBSTITUTE(#REF!,"▲", "-")), 2) &gt;= 0, ABS(ROUND(VALUE(SUBSTITUTE(#REF!,"▲", "-")), 2)), NA())</f>
        <v>#REF!</v>
      </c>
      <c r="J35" s="175" t="e">
        <f>IF(ROUND(VALUE(SUBSTITUTE(#REF!,"▲", "-")), 2) &lt; 0, ABS(ROUND(VALUE(SUBSTITUTE(#REF!,"▲", "-")), 2)), NA())</f>
        <v>#REF!</v>
      </c>
      <c r="K35" s="175" t="e">
        <f>IF(ROUND(VALUE(SUBSTITUTE(#REF!,"▲", "-")), 2) &gt;= 0, ABS(ROUND(VALUE(SUBSTITUTE(#REF!,"▲", "-")), 2)), NA())</f>
        <v>#REF!</v>
      </c>
    </row>
    <row r="36" spans="1:16" x14ac:dyDescent="0.2">
      <c r="A36" s="175" t="e">
        <f>IF(#REF!="",NA(),#REF!)</f>
        <v>#REF!</v>
      </c>
      <c r="B36" s="175" t="e">
        <f>IF(ROUND(VALUE(SUBSTITUTE(#REF!,"▲", "-")), 2) &lt; 0, ABS(ROUND(VALUE(SUBSTITUTE(#REF!,"▲", "-")), 2)), NA())</f>
        <v>#REF!</v>
      </c>
      <c r="C36" s="175" t="e">
        <f>IF(ROUND(VALUE(SUBSTITUTE(#REF!,"▲", "-")), 2) &gt;= 0, ABS(ROUND(VALUE(SUBSTITUTE(#REF!,"▲", "-")), 2)), NA())</f>
        <v>#REF!</v>
      </c>
      <c r="D36" s="175" t="e">
        <f>IF(ROUND(VALUE(SUBSTITUTE(#REF!,"▲", "-")), 2) &lt; 0, ABS(ROUND(VALUE(SUBSTITUTE(#REF!,"▲", "-")), 2)), NA())</f>
        <v>#REF!</v>
      </c>
      <c r="E36" s="175" t="e">
        <f>IF(ROUND(VALUE(SUBSTITUTE(#REF!,"▲", "-")), 2) &gt;= 0, ABS(ROUND(VALUE(SUBSTITUTE(#REF!,"▲", "-")), 2)), NA())</f>
        <v>#REF!</v>
      </c>
      <c r="F36" s="175" t="e">
        <f>IF(ROUND(VALUE(SUBSTITUTE(#REF!,"▲", "-")), 2) &lt; 0, ABS(ROUND(VALUE(SUBSTITUTE(#REF!,"▲", "-")), 2)), NA())</f>
        <v>#REF!</v>
      </c>
      <c r="G36" s="175" t="e">
        <f>IF(ROUND(VALUE(SUBSTITUTE(#REF!,"▲", "-")), 2) &gt;= 0, ABS(ROUND(VALUE(SUBSTITUTE(#REF!,"▲", "-")), 2)), NA())</f>
        <v>#REF!</v>
      </c>
      <c r="H36" s="175" t="e">
        <f>IF(ROUND(VALUE(SUBSTITUTE(#REF!,"▲", "-")), 2) &lt; 0, ABS(ROUND(VALUE(SUBSTITUTE(#REF!,"▲", "-")), 2)), NA())</f>
        <v>#REF!</v>
      </c>
      <c r="I36" s="175" t="e">
        <f>IF(ROUND(VALUE(SUBSTITUTE(#REF!,"▲", "-")), 2) &gt;= 0, ABS(ROUND(VALUE(SUBSTITUTE(#REF!,"▲", "-")), 2)), NA())</f>
        <v>#REF!</v>
      </c>
      <c r="J36" s="175" t="e">
        <f>IF(ROUND(VALUE(SUBSTITUTE(#REF!,"▲", "-")), 2) &lt; 0, ABS(ROUND(VALUE(SUBSTITUTE(#REF!,"▲", "-")), 2)), NA())</f>
        <v>#REF!</v>
      </c>
      <c r="K36" s="175" t="e">
        <f>IF(ROUND(VALUE(SUBSTITUTE(#REF!,"▲", "-")), 2) &gt;= 0, ABS(ROUND(VALUE(SUBSTITUTE(#REF!,"▲", "-")), 2)), NA())</f>
        <v>#REF!</v>
      </c>
    </row>
    <row r="39" spans="1:16" x14ac:dyDescent="0.2">
      <c r="A39" s="144" t="s">
        <v>60</v>
      </c>
    </row>
    <row r="40" spans="1:16" x14ac:dyDescent="0.2">
      <c r="A40" s="176"/>
      <c r="B40" s="176" t="e">
        <f>#REF!</f>
        <v>#REF!</v>
      </c>
      <c r="C40" s="176"/>
      <c r="D40" s="176"/>
      <c r="E40" s="176" t="e">
        <f>#REF!</f>
        <v>#REF!</v>
      </c>
      <c r="F40" s="176"/>
      <c r="G40" s="176"/>
      <c r="H40" s="176" t="e">
        <f>#REF!</f>
        <v>#REF!</v>
      </c>
      <c r="I40" s="176"/>
      <c r="J40" s="176"/>
      <c r="K40" s="176" t="e">
        <f>#REF!</f>
        <v>#REF!</v>
      </c>
      <c r="L40" s="176"/>
      <c r="M40" s="176"/>
      <c r="N40" s="176" t="e">
        <f>#REF!</f>
        <v>#REF!</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t="e">
        <f>#REF!</f>
        <v>#REF!</v>
      </c>
      <c r="E42" s="176"/>
      <c r="F42" s="176"/>
      <c r="G42" s="176" t="e">
        <f>#REF!</f>
        <v>#REF!</v>
      </c>
      <c r="H42" s="176"/>
      <c r="I42" s="176"/>
      <c r="J42" s="176" t="e">
        <f>#REF!</f>
        <v>#REF!</v>
      </c>
      <c r="K42" s="176"/>
      <c r="L42" s="176"/>
      <c r="M42" s="176" t="e">
        <f>#REF!</f>
        <v>#REF!</v>
      </c>
      <c r="N42" s="176"/>
      <c r="O42" s="176"/>
      <c r="P42" s="176" t="e">
        <f>#REF!</f>
        <v>#REF!</v>
      </c>
    </row>
    <row r="43" spans="1:16" x14ac:dyDescent="0.2">
      <c r="A43" s="176" t="s">
        <v>64</v>
      </c>
      <c r="B43" s="176" t="e">
        <f>#REF!</f>
        <v>#REF!</v>
      </c>
      <c r="C43" s="176"/>
      <c r="D43" s="176"/>
      <c r="E43" s="176" t="e">
        <f>#REF!</f>
        <v>#REF!</v>
      </c>
      <c r="F43" s="176"/>
      <c r="G43" s="176"/>
      <c r="H43" s="176" t="e">
        <f>#REF!</f>
        <v>#REF!</v>
      </c>
      <c r="I43" s="176"/>
      <c r="J43" s="176"/>
      <c r="K43" s="176" t="e">
        <f>#REF!</f>
        <v>#REF!</v>
      </c>
      <c r="L43" s="176"/>
      <c r="M43" s="176"/>
      <c r="N43" s="176" t="e">
        <f>#REF!</f>
        <v>#REF!</v>
      </c>
      <c r="O43" s="176"/>
      <c r="P43" s="176"/>
    </row>
    <row r="44" spans="1:16" x14ac:dyDescent="0.2">
      <c r="A44" s="176" t="s">
        <v>65</v>
      </c>
      <c r="B44" s="176" t="e">
        <f>#REF!</f>
        <v>#REF!</v>
      </c>
      <c r="C44" s="176"/>
      <c r="D44" s="176"/>
      <c r="E44" s="176" t="e">
        <f>#REF!</f>
        <v>#REF!</v>
      </c>
      <c r="F44" s="176"/>
      <c r="G44" s="176"/>
      <c r="H44" s="176" t="e">
        <f>#REF!</f>
        <v>#REF!</v>
      </c>
      <c r="I44" s="176"/>
      <c r="J44" s="176"/>
      <c r="K44" s="176" t="e">
        <f>#REF!</f>
        <v>#REF!</v>
      </c>
      <c r="L44" s="176"/>
      <c r="M44" s="176"/>
      <c r="N44" s="176" t="e">
        <f>#REF!</f>
        <v>#REF!</v>
      </c>
      <c r="O44" s="176"/>
      <c r="P44" s="176"/>
    </row>
    <row r="45" spans="1:16" x14ac:dyDescent="0.2">
      <c r="A45" s="176" t="s">
        <v>66</v>
      </c>
      <c r="B45" s="176" t="e">
        <f>#REF!</f>
        <v>#REF!</v>
      </c>
      <c r="C45" s="176"/>
      <c r="D45" s="176"/>
      <c r="E45" s="176" t="e">
        <f>#REF!</f>
        <v>#REF!</v>
      </c>
      <c r="F45" s="176"/>
      <c r="G45" s="176"/>
      <c r="H45" s="176" t="e">
        <f>#REF!</f>
        <v>#REF!</v>
      </c>
      <c r="I45" s="176"/>
      <c r="J45" s="176"/>
      <c r="K45" s="176" t="e">
        <f>#REF!</f>
        <v>#REF!</v>
      </c>
      <c r="L45" s="176"/>
      <c r="M45" s="176"/>
      <c r="N45" s="176" t="e">
        <f>#REF!</f>
        <v>#REF!</v>
      </c>
      <c r="O45" s="176"/>
      <c r="P45" s="176"/>
    </row>
    <row r="46" spans="1:16" x14ac:dyDescent="0.2">
      <c r="A46" s="176" t="s">
        <v>67</v>
      </c>
      <c r="B46" s="176" t="e">
        <f>#REF!</f>
        <v>#REF!</v>
      </c>
      <c r="C46" s="176"/>
      <c r="D46" s="176"/>
      <c r="E46" s="176" t="e">
        <f>#REF!</f>
        <v>#REF!</v>
      </c>
      <c r="F46" s="176"/>
      <c r="G46" s="176"/>
      <c r="H46" s="176" t="e">
        <f>#REF!</f>
        <v>#REF!</v>
      </c>
      <c r="I46" s="176"/>
      <c r="J46" s="176"/>
      <c r="K46" s="176" t="e">
        <f>#REF!</f>
        <v>#REF!</v>
      </c>
      <c r="L46" s="176"/>
      <c r="M46" s="176"/>
      <c r="N46" s="176" t="e">
        <f>#REF!</f>
        <v>#REF!</v>
      </c>
      <c r="O46" s="176"/>
      <c r="P46" s="176"/>
    </row>
    <row r="47" spans="1:16" x14ac:dyDescent="0.2">
      <c r="A47" s="176" t="s">
        <v>68</v>
      </c>
      <c r="B47" s="176" t="e">
        <f>#REF!</f>
        <v>#REF!</v>
      </c>
      <c r="C47" s="176"/>
      <c r="D47" s="176"/>
      <c r="E47" s="176" t="e">
        <f>#REF!</f>
        <v>#REF!</v>
      </c>
      <c r="F47" s="176"/>
      <c r="G47" s="176"/>
      <c r="H47" s="176" t="e">
        <f>#REF!</f>
        <v>#REF!</v>
      </c>
      <c r="I47" s="176"/>
      <c r="J47" s="176"/>
      <c r="K47" s="176" t="e">
        <f>#REF!</f>
        <v>#REF!</v>
      </c>
      <c r="L47" s="176"/>
      <c r="M47" s="176"/>
      <c r="N47" s="176" t="e">
        <f>#REF!</f>
        <v>#REF!</v>
      </c>
      <c r="O47" s="176"/>
      <c r="P47" s="176"/>
    </row>
    <row r="48" spans="1:16" x14ac:dyDescent="0.2">
      <c r="A48" s="176" t="s">
        <v>69</v>
      </c>
      <c r="B48" s="176" t="e">
        <f>#REF!</f>
        <v>#REF!</v>
      </c>
      <c r="C48" s="176"/>
      <c r="D48" s="176"/>
      <c r="E48" s="176" t="e">
        <f>#REF!</f>
        <v>#REF!</v>
      </c>
      <c r="F48" s="176"/>
      <c r="G48" s="176"/>
      <c r="H48" s="176" t="e">
        <f>#REF!</f>
        <v>#REF!</v>
      </c>
      <c r="I48" s="176"/>
      <c r="J48" s="176"/>
      <c r="K48" s="176" t="e">
        <f>#REF!</f>
        <v>#REF!</v>
      </c>
      <c r="L48" s="176"/>
      <c r="M48" s="176"/>
      <c r="N48" s="176" t="e">
        <f>#REF!</f>
        <v>#REF!</v>
      </c>
      <c r="O48" s="176"/>
      <c r="P48" s="176"/>
    </row>
    <row r="49" spans="1:16" x14ac:dyDescent="0.2">
      <c r="A49" s="176" t="s">
        <v>70</v>
      </c>
      <c r="B49" s="176" t="e">
        <f>#REF!</f>
        <v>#REF!</v>
      </c>
      <c r="C49" s="176"/>
      <c r="D49" s="176"/>
      <c r="E49" s="176" t="e">
        <f>#REF!</f>
        <v>#REF!</v>
      </c>
      <c r="F49" s="176"/>
      <c r="G49" s="176"/>
      <c r="H49" s="176" t="e">
        <f>#REF!</f>
        <v>#REF!</v>
      </c>
      <c r="I49" s="176"/>
      <c r="J49" s="176"/>
      <c r="K49" s="176" t="e">
        <f>#REF!</f>
        <v>#REF!</v>
      </c>
      <c r="L49" s="176"/>
      <c r="M49" s="176"/>
      <c r="N49" s="176" t="e">
        <f>#REF!</f>
        <v>#REF!</v>
      </c>
      <c r="O49" s="176"/>
      <c r="P49" s="176"/>
    </row>
    <row r="50" spans="1:16" x14ac:dyDescent="0.2">
      <c r="A50" s="176" t="s">
        <v>71</v>
      </c>
      <c r="B50" s="176" t="e">
        <f>NA()</f>
        <v>#N/A</v>
      </c>
      <c r="C50" s="176" t="e">
        <f>IF(ISNUMBER(#REF!),#REF!,NA())</f>
        <v>#N/A</v>
      </c>
      <c r="D50" s="176" t="e">
        <f>NA()</f>
        <v>#N/A</v>
      </c>
      <c r="E50" s="176" t="e">
        <f>NA()</f>
        <v>#N/A</v>
      </c>
      <c r="F50" s="176" t="e">
        <f>IF(ISNUMBER(#REF!),#REF!,NA())</f>
        <v>#N/A</v>
      </c>
      <c r="G50" s="176" t="e">
        <f>NA()</f>
        <v>#N/A</v>
      </c>
      <c r="H50" s="176" t="e">
        <f>NA()</f>
        <v>#N/A</v>
      </c>
      <c r="I50" s="176" t="e">
        <f>IF(ISNUMBER(#REF!),#REF!,NA())</f>
        <v>#N/A</v>
      </c>
      <c r="J50" s="176" t="e">
        <f>NA()</f>
        <v>#N/A</v>
      </c>
      <c r="K50" s="176" t="e">
        <f>NA()</f>
        <v>#N/A</v>
      </c>
      <c r="L50" s="176" t="e">
        <f>IF(ISNUMBER(#REF!),#REF!,NA())</f>
        <v>#N/A</v>
      </c>
      <c r="M50" s="176" t="e">
        <f>NA()</f>
        <v>#N/A</v>
      </c>
      <c r="N50" s="176" t="e">
        <f>NA()</f>
        <v>#N/A</v>
      </c>
      <c r="O50" s="176" t="e">
        <f>IF(ISNUMBER(#REF!),#REF!,NA())</f>
        <v>#N/A</v>
      </c>
      <c r="P50" s="176" t="e">
        <f>NA()</f>
        <v>#N/A</v>
      </c>
    </row>
    <row r="53" spans="1:16" x14ac:dyDescent="0.2">
      <c r="A53" s="144" t="s">
        <v>72</v>
      </c>
    </row>
    <row r="54" spans="1:16" x14ac:dyDescent="0.2">
      <c r="A54" s="175"/>
      <c r="B54" s="175" t="e">
        <f>#REF!</f>
        <v>#REF!</v>
      </c>
      <c r="C54" s="175"/>
      <c r="D54" s="175"/>
      <c r="E54" s="175" t="e">
        <f>#REF!</f>
        <v>#REF!</v>
      </c>
      <c r="F54" s="175"/>
      <c r="G54" s="175"/>
      <c r="H54" s="175" t="e">
        <f>#REF!</f>
        <v>#REF!</v>
      </c>
      <c r="I54" s="175"/>
      <c r="J54" s="175"/>
      <c r="K54" s="175" t="e">
        <f>#REF!</f>
        <v>#REF!</v>
      </c>
      <c r="L54" s="175"/>
      <c r="M54" s="175"/>
      <c r="N54" s="175" t="e">
        <f>#REF!</f>
        <v>#REF!</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44</v>
      </c>
      <c r="B56" s="175"/>
      <c r="C56" s="175"/>
      <c r="D56" s="175" t="e">
        <f>#REF!</f>
        <v>#REF!</v>
      </c>
      <c r="E56" s="175"/>
      <c r="F56" s="175"/>
      <c r="G56" s="175" t="e">
        <f>#REF!</f>
        <v>#REF!</v>
      </c>
      <c r="H56" s="175"/>
      <c r="I56" s="175"/>
      <c r="J56" s="175" t="e">
        <f>#REF!</f>
        <v>#REF!</v>
      </c>
      <c r="K56" s="175"/>
      <c r="L56" s="175"/>
      <c r="M56" s="175" t="e">
        <f>#REF!</f>
        <v>#REF!</v>
      </c>
      <c r="N56" s="175"/>
      <c r="O56" s="175"/>
      <c r="P56" s="175" t="e">
        <f>#REF!</f>
        <v>#REF!</v>
      </c>
    </row>
    <row r="57" spans="1:16" x14ac:dyDescent="0.2">
      <c r="A57" s="175" t="s">
        <v>43</v>
      </c>
      <c r="B57" s="175"/>
      <c r="C57" s="175"/>
      <c r="D57" s="175" t="e">
        <f>#REF!</f>
        <v>#REF!</v>
      </c>
      <c r="E57" s="175"/>
      <c r="F57" s="175"/>
      <c r="G57" s="175" t="e">
        <f>#REF!</f>
        <v>#REF!</v>
      </c>
      <c r="H57" s="175"/>
      <c r="I57" s="175"/>
      <c r="J57" s="175" t="e">
        <f>#REF!</f>
        <v>#REF!</v>
      </c>
      <c r="K57" s="175"/>
      <c r="L57" s="175"/>
      <c r="M57" s="175" t="e">
        <f>#REF!</f>
        <v>#REF!</v>
      </c>
      <c r="N57" s="175"/>
      <c r="O57" s="175"/>
      <c r="P57" s="175" t="e">
        <f>#REF!</f>
        <v>#REF!</v>
      </c>
    </row>
    <row r="58" spans="1:16" x14ac:dyDescent="0.2">
      <c r="A58" s="175" t="s">
        <v>42</v>
      </c>
      <c r="B58" s="175"/>
      <c r="C58" s="175"/>
      <c r="D58" s="175" t="e">
        <f>#REF!</f>
        <v>#REF!</v>
      </c>
      <c r="E58" s="175"/>
      <c r="F58" s="175"/>
      <c r="G58" s="175" t="e">
        <f>#REF!</f>
        <v>#REF!</v>
      </c>
      <c r="H58" s="175"/>
      <c r="I58" s="175"/>
      <c r="J58" s="175" t="e">
        <f>#REF!</f>
        <v>#REF!</v>
      </c>
      <c r="K58" s="175"/>
      <c r="L58" s="175"/>
      <c r="M58" s="175" t="e">
        <f>#REF!</f>
        <v>#REF!</v>
      </c>
      <c r="N58" s="175"/>
      <c r="O58" s="175"/>
      <c r="P58" s="175" t="e">
        <f>#REF!</f>
        <v>#REF!</v>
      </c>
    </row>
    <row r="59" spans="1:16" x14ac:dyDescent="0.2">
      <c r="A59" s="175" t="s">
        <v>40</v>
      </c>
      <c r="B59" s="175" t="e">
        <f>#REF!</f>
        <v>#REF!</v>
      </c>
      <c r="C59" s="175"/>
      <c r="D59" s="175"/>
      <c r="E59" s="175" t="e">
        <f>#REF!</f>
        <v>#REF!</v>
      </c>
      <c r="F59" s="175"/>
      <c r="G59" s="175"/>
      <c r="H59" s="175" t="e">
        <f>#REF!</f>
        <v>#REF!</v>
      </c>
      <c r="I59" s="175"/>
      <c r="J59" s="175"/>
      <c r="K59" s="175" t="e">
        <f>#REF!</f>
        <v>#REF!</v>
      </c>
      <c r="L59" s="175"/>
      <c r="M59" s="175"/>
      <c r="N59" s="175" t="e">
        <f>#REF!</f>
        <v>#REF!</v>
      </c>
      <c r="O59" s="175"/>
      <c r="P59" s="175"/>
    </row>
    <row r="60" spans="1:16" x14ac:dyDescent="0.2">
      <c r="A60" s="175" t="s">
        <v>39</v>
      </c>
      <c r="B60" s="175" t="e">
        <f>#REF!</f>
        <v>#REF!</v>
      </c>
      <c r="C60" s="175"/>
      <c r="D60" s="175"/>
      <c r="E60" s="175" t="e">
        <f>#REF!</f>
        <v>#REF!</v>
      </c>
      <c r="F60" s="175"/>
      <c r="G60" s="175"/>
      <c r="H60" s="175" t="e">
        <f>#REF!</f>
        <v>#REF!</v>
      </c>
      <c r="I60" s="175"/>
      <c r="J60" s="175"/>
      <c r="K60" s="175" t="e">
        <f>#REF!</f>
        <v>#REF!</v>
      </c>
      <c r="L60" s="175"/>
      <c r="M60" s="175"/>
      <c r="N60" s="175" t="e">
        <f>#REF!</f>
        <v>#REF!</v>
      </c>
      <c r="O60" s="175"/>
      <c r="P60" s="175"/>
    </row>
    <row r="61" spans="1:16" x14ac:dyDescent="0.2">
      <c r="A61" s="175" t="s">
        <v>37</v>
      </c>
      <c r="B61" s="175" t="e">
        <f>#REF!</f>
        <v>#REF!</v>
      </c>
      <c r="C61" s="175"/>
      <c r="D61" s="175"/>
      <c r="E61" s="175" t="e">
        <f>#REF!</f>
        <v>#REF!</v>
      </c>
      <c r="F61" s="175"/>
      <c r="G61" s="175"/>
      <c r="H61" s="175" t="e">
        <f>#REF!</f>
        <v>#REF!</v>
      </c>
      <c r="I61" s="175"/>
      <c r="J61" s="175"/>
      <c r="K61" s="175" t="e">
        <f>#REF!</f>
        <v>#REF!</v>
      </c>
      <c r="L61" s="175"/>
      <c r="M61" s="175"/>
      <c r="N61" s="175" t="e">
        <f>#REF!</f>
        <v>#REF!</v>
      </c>
      <c r="O61" s="175"/>
      <c r="P61" s="175"/>
    </row>
    <row r="62" spans="1:16" x14ac:dyDescent="0.2">
      <c r="A62" s="175" t="s">
        <v>36</v>
      </c>
      <c r="B62" s="175" t="e">
        <f>#REF!</f>
        <v>#REF!</v>
      </c>
      <c r="C62" s="175"/>
      <c r="D62" s="175"/>
      <c r="E62" s="175" t="e">
        <f>#REF!</f>
        <v>#REF!</v>
      </c>
      <c r="F62" s="175"/>
      <c r="G62" s="175"/>
      <c r="H62" s="175" t="e">
        <f>#REF!</f>
        <v>#REF!</v>
      </c>
      <c r="I62" s="175"/>
      <c r="J62" s="175"/>
      <c r="K62" s="175" t="e">
        <f>#REF!</f>
        <v>#REF!</v>
      </c>
      <c r="L62" s="175"/>
      <c r="M62" s="175"/>
      <c r="N62" s="175" t="e">
        <f>#REF!</f>
        <v>#REF!</v>
      </c>
      <c r="O62" s="175"/>
      <c r="P62" s="175"/>
    </row>
    <row r="63" spans="1:16" x14ac:dyDescent="0.2">
      <c r="A63" s="175" t="s">
        <v>35</v>
      </c>
      <c r="B63" s="175" t="e">
        <f>#REF!</f>
        <v>#REF!</v>
      </c>
      <c r="C63" s="175"/>
      <c r="D63" s="175"/>
      <c r="E63" s="175" t="e">
        <f>#REF!</f>
        <v>#REF!</v>
      </c>
      <c r="F63" s="175"/>
      <c r="G63" s="175"/>
      <c r="H63" s="175" t="e">
        <f>#REF!</f>
        <v>#REF!</v>
      </c>
      <c r="I63" s="175"/>
      <c r="J63" s="175"/>
      <c r="K63" s="175" t="e">
        <f>#REF!</f>
        <v>#REF!</v>
      </c>
      <c r="L63" s="175"/>
      <c r="M63" s="175"/>
      <c r="N63" s="175" t="e">
        <f>#REF!</f>
        <v>#REF!</v>
      </c>
      <c r="O63" s="175"/>
      <c r="P63" s="175"/>
    </row>
    <row r="64" spans="1:16" x14ac:dyDescent="0.2">
      <c r="A64" s="175" t="s">
        <v>34</v>
      </c>
      <c r="B64" s="175" t="e">
        <f>#REF!</f>
        <v>#REF!</v>
      </c>
      <c r="C64" s="175"/>
      <c r="D64" s="175"/>
      <c r="E64" s="175" t="e">
        <f>#REF!</f>
        <v>#REF!</v>
      </c>
      <c r="F64" s="175"/>
      <c r="G64" s="175"/>
      <c r="H64" s="175" t="e">
        <f>#REF!</f>
        <v>#REF!</v>
      </c>
      <c r="I64" s="175"/>
      <c r="J64" s="175"/>
      <c r="K64" s="175" t="e">
        <f>#REF!</f>
        <v>#REF!</v>
      </c>
      <c r="L64" s="175"/>
      <c r="M64" s="175"/>
      <c r="N64" s="175" t="e">
        <f>#REF!</f>
        <v>#REF!</v>
      </c>
      <c r="O64" s="175"/>
      <c r="P64" s="175"/>
    </row>
    <row r="65" spans="1:16" x14ac:dyDescent="0.2">
      <c r="A65" s="175" t="s">
        <v>33</v>
      </c>
      <c r="B65" s="175" t="e">
        <f>#REF!</f>
        <v>#REF!</v>
      </c>
      <c r="C65" s="175"/>
      <c r="D65" s="175"/>
      <c r="E65" s="175" t="e">
        <f>#REF!</f>
        <v>#REF!</v>
      </c>
      <c r="F65" s="175"/>
      <c r="G65" s="175"/>
      <c r="H65" s="175" t="e">
        <f>#REF!</f>
        <v>#REF!</v>
      </c>
      <c r="I65" s="175"/>
      <c r="J65" s="175"/>
      <c r="K65" s="175" t="e">
        <f>#REF!</f>
        <v>#REF!</v>
      </c>
      <c r="L65" s="175"/>
      <c r="M65" s="175"/>
      <c r="N65" s="175" t="e">
        <f>#REF!</f>
        <v>#REF!</v>
      </c>
      <c r="O65" s="175"/>
      <c r="P65" s="175"/>
    </row>
    <row r="66" spans="1:16" x14ac:dyDescent="0.2">
      <c r="A66" s="175" t="s">
        <v>32</v>
      </c>
      <c r="B66" s="175" t="e">
        <f>#REF!</f>
        <v>#REF!</v>
      </c>
      <c r="C66" s="175"/>
      <c r="D66" s="175"/>
      <c r="E66" s="175" t="e">
        <f>#REF!</f>
        <v>#REF!</v>
      </c>
      <c r="F66" s="175"/>
      <c r="G66" s="175"/>
      <c r="H66" s="175" t="e">
        <f>#REF!</f>
        <v>#REF!</v>
      </c>
      <c r="I66" s="175"/>
      <c r="J66" s="175"/>
      <c r="K66" s="175" t="e">
        <f>#REF!</f>
        <v>#REF!</v>
      </c>
      <c r="L66" s="175"/>
      <c r="M66" s="175"/>
      <c r="N66" s="175" t="e">
        <f>#REF!</f>
        <v>#REF!</v>
      </c>
      <c r="O66" s="175"/>
      <c r="P66" s="175"/>
    </row>
    <row r="67" spans="1:16" x14ac:dyDescent="0.2">
      <c r="A67" s="175" t="s">
        <v>75</v>
      </c>
      <c r="B67" s="175" t="e">
        <f>NA()</f>
        <v>#N/A</v>
      </c>
      <c r="C67" s="175" t="e">
        <f>IF(ISNUMBER(#REF!), IF(#REF! &lt; 0, 0,#REF!), NA())</f>
        <v>#N/A</v>
      </c>
      <c r="D67" s="175" t="e">
        <f>NA()</f>
        <v>#N/A</v>
      </c>
      <c r="E67" s="175" t="e">
        <f>NA()</f>
        <v>#N/A</v>
      </c>
      <c r="F67" s="175" t="e">
        <f>IF(ISNUMBER(#REF!), IF(#REF! &lt; 0, 0,#REF!), NA())</f>
        <v>#N/A</v>
      </c>
      <c r="G67" s="175" t="e">
        <f>NA()</f>
        <v>#N/A</v>
      </c>
      <c r="H67" s="175" t="e">
        <f>NA()</f>
        <v>#N/A</v>
      </c>
      <c r="I67" s="175" t="e">
        <f>IF(ISNUMBER(#REF!), IF(#REF! &lt; 0, 0,#REF!), NA())</f>
        <v>#N/A</v>
      </c>
      <c r="J67" s="175" t="e">
        <f>NA()</f>
        <v>#N/A</v>
      </c>
      <c r="K67" s="175" t="e">
        <f>NA()</f>
        <v>#N/A</v>
      </c>
      <c r="L67" s="175" t="e">
        <f>IF(ISNUMBER(#REF!), IF(#REF! &lt; 0, 0,#REF!), NA())</f>
        <v>#N/A</v>
      </c>
      <c r="M67" s="175" t="e">
        <f>NA()</f>
        <v>#N/A</v>
      </c>
      <c r="N67" s="175" t="e">
        <f>NA()</f>
        <v>#N/A</v>
      </c>
      <c r="O67" s="175" t="e">
        <f>IF(ISNUMBER(#REF!), IF(#REF! &lt; 0, 0,#REF!), NA())</f>
        <v>#N/A</v>
      </c>
      <c r="P67" s="175" t="e">
        <f>NA()</f>
        <v>#N/A</v>
      </c>
    </row>
    <row r="70" spans="1:16" x14ac:dyDescent="0.2">
      <c r="A70" s="177" t="s">
        <v>76</v>
      </c>
      <c r="B70" s="177"/>
      <c r="C70" s="177"/>
      <c r="D70" s="177"/>
      <c r="E70" s="177"/>
      <c r="F70" s="177"/>
    </row>
    <row r="71" spans="1:16" x14ac:dyDescent="0.2">
      <c r="A71" s="178"/>
      <c r="B71" s="178" t="e">
        <f>#REF!</f>
        <v>#REF!</v>
      </c>
      <c r="C71" s="178" t="e">
        <f>#REF!</f>
        <v>#REF!</v>
      </c>
      <c r="D71" s="178" t="e">
        <f>#REF!</f>
        <v>#REF!</v>
      </c>
    </row>
    <row r="72" spans="1:16" x14ac:dyDescent="0.2">
      <c r="A72" s="178" t="s">
        <v>77</v>
      </c>
      <c r="B72" s="179" t="e">
        <f>#REF!</f>
        <v>#REF!</v>
      </c>
      <c r="C72" s="179" t="e">
        <f>#REF!</f>
        <v>#REF!</v>
      </c>
      <c r="D72" s="179" t="e">
        <f>#REF!</f>
        <v>#REF!</v>
      </c>
    </row>
    <row r="73" spans="1:16" x14ac:dyDescent="0.2">
      <c r="A73" s="178" t="s">
        <v>78</v>
      </c>
      <c r="B73" s="179" t="e">
        <f>#REF!</f>
        <v>#REF!</v>
      </c>
      <c r="C73" s="179" t="e">
        <f>#REF!</f>
        <v>#REF!</v>
      </c>
      <c r="D73" s="179" t="e">
        <f>#REF!</f>
        <v>#REF!</v>
      </c>
    </row>
    <row r="74" spans="1:16" x14ac:dyDescent="0.2">
      <c r="A74" s="178" t="s">
        <v>79</v>
      </c>
      <c r="B74" s="179" t="e">
        <f>#REF!</f>
        <v>#REF!</v>
      </c>
      <c r="C74" s="179" t="e">
        <f>#REF!</f>
        <v>#REF!</v>
      </c>
      <c r="D74" s="179" t="e">
        <f>#REF!</f>
        <v>#REF!</v>
      </c>
    </row>
  </sheetData>
  <sheetProtection algorithmName="SHA-512" hashValue="Bh7djU2KWUBqncTUc+2IaRwlzFkb5GRFCLX7FGrfTaQqi/HD8twM7FEf/0CYNTAiwT6PX26tH4hTxVxhxVKo9w==" saltValue="fz41Lw3FLGLsoaPjtitHPA=="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2024-03-18T00:59:34Z</cp:lastPrinted>
  <dcterms:created xsi:type="dcterms:W3CDTF">2024-02-05T01:36:36Z</dcterms:created>
  <dcterms:modified xsi:type="dcterms:W3CDTF">2024-09-26T06:11:33Z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2024-03-21T08:32:31Z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cd5fe9eb-9ef4-4038-a687-a9dcf2d7f264</vt:lpwstr>
  </property>
  <property fmtid="{D5CDD505-2E9C-101B-9397-08002B2CF9AE}" pid="8" name="MSIP_Label_defa4170-0d19-0005-0004-bc88714345d2_ContentBits">
    <vt:lpwstr>0</vt:lpwstr>
  </property>
</Properties>
</file>