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D4935482-EE85-4381-9187-C92A36D4BBBC}" xr6:coauthVersionLast="47" xr6:coauthVersionMax="47" xr10:uidLastSave="{00000000-0000-0000-0000-000000000000}"/>
  <bookViews>
    <workbookView xWindow="-289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9" i="10"/>
  <c r="AO38"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C39" i="10"/>
  <c r="BE38" i="10"/>
  <c r="C38" i="10"/>
  <c r="BE37" i="10"/>
  <c r="BE36" i="10"/>
  <c r="BE35"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l="1"/>
  <c r="AM36" i="10" l="1"/>
  <c r="AM37" i="10" s="1"/>
  <c r="AM38" i="10" s="1"/>
  <c r="AM39" i="10" s="1"/>
  <c r="BE34" i="10"/>
  <c r="BW34" i="10" s="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<sst xmlns="http://schemas.openxmlformats.org/spreadsheetml/2006/main" count="1167" uniqueCount="655">
  <si>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</si>
  <si>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</si>
  <si>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</si>
  <si>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</si>
  <si>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</si>
  <si>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</si>
  <si>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</si>
  <si>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</si>
  <si>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</si>
  <si>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</si>
  <si>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</si>
  <si>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</si>
  <si>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</si>
  <si>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</si>
  <si>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</si>
  <si>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</si>
  <si>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</si>
  <si>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</si>
  <si>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</si>
  <si>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</si>
  <si>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</si>
  <si>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</si>
  <si>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</si>
  <si>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</si>
  <si>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</si>
  <si>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</si>
  <si>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</si>
  <si>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</si>
  <si>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</si>
  <si>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</si>
  <si>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</si>
  <si>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</si>
  <si>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</si>
  <si>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</si>
  <si>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</si>
  <si>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</si>
  <si>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</si>
  <si>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</si>
  <si>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</si>
  <si>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</si>
  <si>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</si>
  <si>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</si>
  <si>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</si>
  <si>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</si>
  <si>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</si>
  <si>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</si>
  <si>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</si>
  <si>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</si>
  <si>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</si>
  <si>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</si>
  <si>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</si>
  <si>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</si>
  <si>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</si>
  <si>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</si>
  <si>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</si>
  <si>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</si>
  <si>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</si>
  <si>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</si>
  <si>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</si>
  <si>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</si>
  <si>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</si>
  <si>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</si>
  <si>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</si>
  <si>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</si>
  <si>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</si>
  <si>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</si>
  <si>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</si>
  <si>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</si>
  <si>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</si>
  <si>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</si>
  <si>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</si>
  <si>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</si>
  <si>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</si>
  <si>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</si>
  <si>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</si>
  <si>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</si>
  <si>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</si>
  <si>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</si>
  <si>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</si>
  <si>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</si>
  <si>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</si>
  <si>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</si>
  <si>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</si>
  <si>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</si>
  <si>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</si>
  <si>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</si>
  <si>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</si>
  <si>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</si>
  <si>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</si>
  <si>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</si>
  <si>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</si>
  <si>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</si>
  <si>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</si>
  <si>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</si>
  <si>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</si>
  <si>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</si>
  <si>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</si>
  <si>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</si>
  <si>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</si>
  <si>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大垣市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</si>
  <si>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</si>
  <si>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</si>
  <si>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</si>
  <si>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</si>
  <si>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</si>
  <si>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</si>
  <si>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</si>
  <si>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</si>
  <si>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</si>
  <si>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</si>
  <si>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</si>
  <si>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</si>
  <si>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</si>
  <si>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</si>
  <si>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</si>
  <si>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</si>
  <si>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</si>
  <si>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</si>
  <si>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</si>
  <si>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</si>
  <si>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</si>
  <si>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</si>
  <si>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</si>
  <si>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</si>
  <si>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</si>
  <si>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</si>
  <si>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</si>
  <si>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</si>
  <si>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</si>
  <si>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</si>
  <si>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</si>
  <si>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</si>
  <si>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</si>
  <si>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</si>
  <si>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</si>
  <si>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</si>
  <si>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</si>
  <si>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</si>
  <si>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</si>
  <si>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</si>
  <si>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</si>
  <si>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</si>
  <si>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</si>
  <si>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</si>
  <si>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</si>
  <si>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</si>
  <si>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</si>
  <si>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</si>
  <si>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</si>
  <si>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</si>
  <si>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</si>
  <si>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</si>
  <si>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</si>
  <si>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</si>
  <si>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</si>
  <si>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</si>
  <si>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</si>
  <si>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</si>
  <si>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</si>
  <si>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</si>
  <si>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</si>
  <si>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</si>
  <si>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</si>
  <si>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</si>
  <si>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</si>
  <si>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</si>
  <si>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</si>
  <si>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</si>
  <si>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</si>
  <si>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</si>
  <si>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</si>
  <si>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</si>
  <si>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</si>
  <si>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</si>
  <si>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</si>
  <si>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</si>
  <si>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</si>
  <si>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</si>
  <si>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</si>
  <si>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</si>
  <si>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</si>
  <si>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</si>
  <si>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</si>
  <si>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</si>
  <si>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</si>
  <si>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</si>
  <si>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</si>
  <si>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</si>
  <si>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</si>
  <si>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</si>
  <si>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</si>
  <si>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</si>
  <si>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</si>
  <si>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</si>
  <si>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</si>
  <si>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</si>
  <si>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</si>
  <si>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</si>
  <si>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</si>
  <si>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</si>
  <si>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</si>
  <si>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</si>
  <si>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</si>
  <si>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</si>
  <si>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</si>
  <si>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</si>
  <si>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</si>
  <si>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</si>
  <si>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</si>
  <si>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</si>
  <si>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</si>
  <si>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</si>
  <si>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</si>
  <si>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</si>
  <si>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</si>
  <si>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</si>
  <si>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</si>
  <si>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</si>
  <si>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</si>
  <si>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</si>
  <si>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岐阜県大垣市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</si>
  <si>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</si>
  <si>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</si>
  <si>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</si>
  <si>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</si>
  <si>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</si>
  <si>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</si>
  <si>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</si>
  <si>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</si>
  <si>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</si>
  <si>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</si>
  <si>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</si>
  <si>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</si>
  <si>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</si>
  <si>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</si>
  <si>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</si>
  <si>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</si>
  <si>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</si>
  <si>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</si>
  <si>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</si>
  <si>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</si>
  <si>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</si>
  <si>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</si>
  <si>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</si>
  <si>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</si>
  <si>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</si>
  <si>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</si>
  <si>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</si>
  <si>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</si>
  <si>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</si>
  <si>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</si>
  <si>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</si>
  <si>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</si>
  <si>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</si>
  <si>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</si>
  <si>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</si>
  <si>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</si>
  <si>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</si>
  <si>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</si>
  <si>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</si>
  <si>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</si>
  <si>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</si>
  <si>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</si>
  <si>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</si>
  <si>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</si>
  <si>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</si>
  <si>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</si>
  <si>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</si>
  <si>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</si>
  <si>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</si>
  <si>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</si>
  <si>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</si>
  <si>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</si>
  <si>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</si>
  <si>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</si>
  <si>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</si>
  <si>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</si>
  <si>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</si>
  <si>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</si>
  <si>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</si>
  <si>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</si>
  <si>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</si>
  <si>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</si>
  <si>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</si>
  <si>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</si>
  <si>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</si>
  <si>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</si>
  <si>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</si>
  <si>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</si>
  <si>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</si>
  <si>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</si>
  <si>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</si>
  <si>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</si>
  <si>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</si>
  <si>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</si>
  <si>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</si>
  <si>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</si>
  <si>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</si>
  <si>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</si>
  <si>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</si>
  <si>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</si>
  <si>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</si>
  <si>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</si>
  <si>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</si>
  <si>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</si>
  <si>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</si>
  <si>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</si>
  <si>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</si>
  <si>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</si>
  <si>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</si>
  <si>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</si>
  <si>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</si>
  <si>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</si>
  <si>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</si>
  <si>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</si>
  <si>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</si>
  <si>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</si>
  <si>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</si>
  <si>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</si>
  <si>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</si>
  <si>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</si>
  <si>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</si>
  <si>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</si>
  <si>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</si>
  <si>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</si>
  <si>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</si>
  <si>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</si>
  <si>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</si>
  <si>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</si>
  <si>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</si>
  <si>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</si>
  <si>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</si>
  <si>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</si>
  <si>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</si>
  <si>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</si>
  <si>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</si>
  <si>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</si>
  <si>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</si>
  <si>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</si>
  <si>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</si>
  <si>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</si>
  <si>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</si>
  <si>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</si>
  <si>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</si>
  <si>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</si>
  <si>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</si>
  <si>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</si>
  <si>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</si>
  <si>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</si>
  <si>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</si>
  <si>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</si>
  <si>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</si>
  <si>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</si>
  <si>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</si>
  <si>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</si>
  <si>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</si>
  <si>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</si>
  <si>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</si>
  <si>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</si>
  <si>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</si>
  <si>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</si>
  <si>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</si>
  <si>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</si>
  <si>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</si>
  <si>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</si>
  <si>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</si>
  <si>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</si>
  <si>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</si>
  <si>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</si>
  <si>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</si>
  <si>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</si>
  <si>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</si>
  <si>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岐阜県大垣市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</si>
  <si>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</si>
  <si>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</si>
  <si>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</si>
  <si>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</si>
  <si>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</si>
  <si>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</si>
  <si>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</si>
  <si>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</si>
  <si>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</si>
  <si>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</si>
  <si>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</si>
  <si>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</si>
  <si>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</si>
  <si>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</si>
  <si>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</si>
  <si>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</si>
  <si>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</si>
  <si>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</si>
  <si>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</si>
  <si>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</si>
  <si>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物品調達会計</t>
    <phoneticPr fontId="5"/>
  </si>
  <si>
    <t>-</t>
    <phoneticPr fontId="5"/>
  </si>
  <si>
    <t>公共用地先行取得事業会計</t>
    <phoneticPr fontId="5"/>
  </si>
  <si>
    <t>-</t>
    <phoneticPr fontId="5"/>
  </si>
  <si>
    <t>市行造林事業会計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</si>
  <si>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</si>
  <si>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</si>
  <si>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</si>
  <si>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</si>
  <si>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</si>
  <si>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</si>
  <si>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</si>
  <si>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</si>
  <si>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</si>
  <si>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</si>
  <si>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</si>
  <si>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</si>
  <si>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</si>
  <si>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</si>
  <si>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</si>
  <si>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国民健康保険直営診療施設事業会計</t>
    <phoneticPr fontId="5"/>
  </si>
  <si>
    <t>後期高齢者医療事業会計</t>
    <phoneticPr fontId="5"/>
  </si>
  <si>
    <t>介護保険事業会計</t>
    <phoneticPr fontId="5"/>
  </si>
  <si>
    <t>駐車場事業会計</t>
    <phoneticPr fontId="5"/>
  </si>
  <si>
    <t>-</t>
    <phoneticPr fontId="5"/>
  </si>
  <si>
    <t>競輪事業会計</t>
    <phoneticPr fontId="5"/>
  </si>
  <si>
    <t>病院事業会計</t>
    <phoneticPr fontId="5"/>
  </si>
  <si>
    <t>法適用企業</t>
    <phoneticPr fontId="5"/>
  </si>
  <si>
    <t>水道事業会計</t>
    <phoneticPr fontId="5"/>
  </si>
  <si>
    <t>法適用企業</t>
    <phoneticPr fontId="5"/>
  </si>
  <si>
    <t>簡易水道事業会計</t>
    <phoneticPr fontId="5"/>
  </si>
  <si>
    <t>公共下水道事業会計</t>
    <phoneticPr fontId="5"/>
  </si>
  <si>
    <t>特定環境保全公共下水道事業会計</t>
    <phoneticPr fontId="5"/>
  </si>
  <si>
    <t>法適用企業</t>
    <phoneticPr fontId="5"/>
  </si>
  <si>
    <t>農業集落排水事業会計</t>
    <phoneticPr fontId="5"/>
  </si>
  <si>
    <t>法適用企業</t>
    <phoneticPr fontId="5"/>
  </si>
  <si>
    <t>公設地方卸売市場事業会計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</si>
  <si>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</si>
  <si>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</si>
  <si>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</si>
  <si>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</si>
  <si>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</si>
  <si>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</si>
  <si>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</si>
  <si>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</si>
  <si>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</si>
  <si>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</si>
  <si>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</si>
  <si>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</si>
  <si>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</si>
  <si>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</si>
  <si>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</si>
  <si>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</si>
  <si>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</si>
  <si>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</si>
  <si>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</si>
  <si>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</si>
  <si>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</si>
  <si>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</si>
  <si>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</si>
  <si>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</si>
  <si>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</si>
  <si>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</si>
  <si>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</si>
  <si>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</si>
  <si>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</si>
  <si>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</si>
  <si>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</si>
  <si>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</si>
  <si>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</si>
  <si>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</si>
  <si>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</si>
  <si>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</si>
  <si>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</si>
  <si>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</si>
  <si>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</si>
  <si>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</si>
  <si>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</si>
  <si>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</si>
  <si>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</si>
  <si>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</si>
  <si>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</si>
  <si>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</si>
  <si>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</si>
  <si>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</si>
  <si>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</si>
  <si>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</si>
  <si>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</si>
  <si>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</si>
  <si>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</si>
  <si>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</si>
  <si>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</si>
  <si>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</si>
  <si>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</si>
  <si>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</si>
  <si>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</si>
  <si>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</si>
  <si>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</si>
  <si>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</si>
  <si>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</si>
  <si>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</si>
  <si>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</si>
  <si>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</si>
  <si>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</si>
  <si>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</si>
  <si>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</si>
  <si>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</si>
  <si>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</si>
  <si>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</si>
  <si>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</si>
  <si>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</si>
  <si>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</si>
  <si>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</si>
  <si>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</si>
  <si>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特定環境保全公共下水道事業会計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</si>
  <si>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</si>
  <si>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</si>
  <si>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</si>
  <si>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</si>
  <si>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</si>
  <si>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</si>
  <si>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</si>
  <si>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</si>
  <si>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</si>
  <si>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</si>
  <si>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</si>
  <si>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</si>
  <si>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</si>
  <si>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</si>
  <si>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</si>
  <si>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</si>
  <si>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</si>
  <si>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</si>
  <si>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</si>
  <si>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</si>
  <si>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</si>
  <si>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</si>
  <si>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</si>
  <si>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</si>
  <si>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</si>
  <si>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</si>
  <si>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</si>
  <si>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</si>
  <si>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</si>
  <si>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</si>
  <si>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</si>
  <si>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</si>
  <si>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</si>
  <si>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</si>
  <si>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</si>
  <si>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</si>
  <si>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</si>
  <si>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</si>
  <si>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</si>
  <si>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</si>
  <si>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</si>
  <si>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</si>
  <si>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</si>
  <si>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</si>
  <si>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</si>
  <si>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</si>
  <si>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</si>
  <si>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</si>
  <si>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</si>
  <si>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</si>
  <si>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</si>
  <si>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</si>
  <si>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</si>
  <si>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</si>
  <si>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</si>
  <si>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</si>
  <si>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</si>
  <si>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</si>
  <si>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</si>
  <si>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</si>
  <si>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</si>
  <si>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</si>
  <si>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</si>
  <si>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</si>
  <si>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</si>
  <si>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</si>
  <si>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</si>
  <si>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</si>
  <si>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</si>
  <si>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</si>
  <si>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</si>
  <si>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</si>
  <si>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</si>
  <si>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</si>
  <si>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</si>
  <si>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</si>
  <si>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</si>
  <si>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</si>
  <si>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</si>
  <si>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</si>
  <si>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</si>
  <si>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</si>
  <si>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</si>
  <si>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</si>
  <si>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</si>
  <si>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</si>
  <si>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0.84</t>
  </si>
  <si>
    <t>▲ 2.39</t>
  </si>
  <si>
    <t>病院事業会計</t>
  </si>
  <si>
    <t>一般会計</t>
  </si>
  <si>
    <t>水道事業会計</t>
  </si>
  <si>
    <t>介護保険事業会計</t>
  </si>
  <si>
    <t>国民健康保険事業会計</t>
  </si>
  <si>
    <t>競輪事業会計</t>
  </si>
  <si>
    <t>公共下水道事業会計</t>
  </si>
  <si>
    <t>後期高齢者医療事業会計</t>
  </si>
  <si>
    <t>その他会計（赤字）</t>
  </si>
  <si>
    <t>その他会計（黒字）</t>
  </si>
  <si>
    <t>（百万円）</t>
    <phoneticPr fontId="5"/>
  </si>
  <si>
    <t>H30</t>
    <phoneticPr fontId="5"/>
  </si>
  <si>
    <t>R01</t>
    <phoneticPr fontId="5"/>
  </si>
  <si>
    <t>R02</t>
    <phoneticPr fontId="5"/>
  </si>
  <si>
    <t>R03</t>
    <phoneticPr fontId="5"/>
  </si>
  <si>
    <t>R04</t>
    <phoneticPr fontId="5"/>
  </si>
  <si>
    <t>基金繰入金　3</t>
    <rPh sb="0" eb="5">
      <t>キキンクリイレキン</t>
    </rPh>
    <phoneticPr fontId="2"/>
  </si>
  <si>
    <t>基金繰入金　1,140</t>
    <rPh sb="0" eb="5">
      <t>キキンクリイレキン</t>
    </rPh>
    <phoneticPr fontId="2"/>
  </si>
  <si>
    <t>-</t>
    <phoneticPr fontId="2"/>
  </si>
  <si>
    <t>基金繰入金　591</t>
    <rPh sb="0" eb="5">
      <t>キキンクリイレキン</t>
    </rPh>
    <phoneticPr fontId="2"/>
  </si>
  <si>
    <t>大垣消防組合</t>
    <rPh sb="0" eb="6">
      <t>オオガキショウボウクミアイ</t>
    </rPh>
    <phoneticPr fontId="2"/>
  </si>
  <si>
    <t>大垣衛生施設組合</t>
    <rPh sb="0" eb="2">
      <t>オオガキ</t>
    </rPh>
    <rPh sb="2" eb="6">
      <t>エイセイシセツ</t>
    </rPh>
    <rPh sb="6" eb="8">
      <t>クミアイ</t>
    </rPh>
    <phoneticPr fontId="2"/>
  </si>
  <si>
    <t>西南濃粗大廃棄物処理組合</t>
    <rPh sb="0" eb="3">
      <t>セイナンノウ</t>
    </rPh>
    <rPh sb="3" eb="8">
      <t>ソダイハイキブツ</t>
    </rPh>
    <rPh sb="8" eb="10">
      <t>ショリ</t>
    </rPh>
    <rPh sb="10" eb="12">
      <t>クミアイ</t>
    </rPh>
    <phoneticPr fontId="2"/>
  </si>
  <si>
    <t>西濃環境整備組合</t>
    <rPh sb="0" eb="8">
      <t>セイノウカンキョウセイビクミアイ</t>
    </rPh>
    <phoneticPr fontId="2"/>
  </si>
  <si>
    <t>あすわ苑老人福祉施設事務組合</t>
    <rPh sb="3" eb="4">
      <t>エン</t>
    </rPh>
    <rPh sb="4" eb="10">
      <t>ロウジンフクシシセツ</t>
    </rPh>
    <rPh sb="10" eb="14">
      <t>ジムクミアイ</t>
    </rPh>
    <phoneticPr fontId="2"/>
  </si>
  <si>
    <t>大垣市安八郡安八町答案中学校組合</t>
    <rPh sb="0" eb="3">
      <t>オオガキシ</t>
    </rPh>
    <rPh sb="3" eb="9">
      <t>アンパチグンアンパチチョウ</t>
    </rPh>
    <rPh sb="9" eb="14">
      <t>トウアンチュウガッコウ</t>
    </rPh>
    <rPh sb="14" eb="16">
      <t>クミアイ</t>
    </rPh>
    <phoneticPr fontId="2"/>
  </si>
  <si>
    <t>岐阜県後期高齢者医療広域連合（一般会計）</t>
    <rPh sb="0" eb="3">
      <t>ギフケン</t>
    </rPh>
    <rPh sb="3" eb="8">
      <t>コウキコウレイシャ</t>
    </rPh>
    <rPh sb="8" eb="14">
      <t>イリョウコウイキレンゴウ</t>
    </rPh>
    <rPh sb="15" eb="19">
      <t>イッパンカイケイ</t>
    </rPh>
    <phoneticPr fontId="2"/>
  </si>
  <si>
    <t>岐阜県後期高齢者医療広域連合（特別会計）</t>
    <rPh sb="0" eb="3">
      <t>ギフケン</t>
    </rPh>
    <rPh sb="3" eb="8">
      <t>コウキコウレイシャ</t>
    </rPh>
    <rPh sb="8" eb="14">
      <t>イリョウコウイキレンゴウ</t>
    </rPh>
    <rPh sb="15" eb="19">
      <t>トクベツカイケイ</t>
    </rPh>
    <phoneticPr fontId="2"/>
  </si>
  <si>
    <t>西美濃さくら苑介護老人保健施設事務組合</t>
    <rPh sb="0" eb="3">
      <t>ニシミノ</t>
    </rPh>
    <rPh sb="6" eb="7">
      <t>エン</t>
    </rPh>
    <rPh sb="7" eb="11">
      <t>カイゴロウジン</t>
    </rPh>
    <rPh sb="11" eb="15">
      <t>ホケンシセツ</t>
    </rPh>
    <rPh sb="15" eb="19">
      <t>ジムクミアイ</t>
    </rPh>
    <phoneticPr fontId="2"/>
  </si>
  <si>
    <t>大垣輪中水防事務組合</t>
    <rPh sb="0" eb="10">
      <t>オオガキワジュウスイボウジムクミアイ</t>
    </rPh>
    <phoneticPr fontId="2"/>
  </si>
  <si>
    <t>岐阜県市町村会館組合</t>
    <rPh sb="0" eb="3">
      <t>ギフケン</t>
    </rPh>
    <rPh sb="3" eb="6">
      <t>シチョウソン</t>
    </rPh>
    <rPh sb="6" eb="8">
      <t>カイカン</t>
    </rPh>
    <rPh sb="8" eb="10">
      <t>クミアイ</t>
    </rPh>
    <phoneticPr fontId="2"/>
  </si>
  <si>
    <t>基金繰入金　380</t>
    <rPh sb="0" eb="5">
      <t>キキンクリイレキン</t>
    </rPh>
    <phoneticPr fontId="2"/>
  </si>
  <si>
    <t>基金繰入金　287</t>
    <rPh sb="0" eb="5">
      <t>キキンクリイレキン</t>
    </rPh>
    <phoneticPr fontId="2"/>
  </si>
  <si>
    <t>大垣勤労者福祉サービスセンター</t>
    <rPh sb="0" eb="5">
      <t>オオガキキンロウシャ</t>
    </rPh>
    <rPh sb="5" eb="7">
      <t>フクシ</t>
    </rPh>
    <phoneticPr fontId="2"/>
  </si>
  <si>
    <t>大垣市文化事業団</t>
    <rPh sb="0" eb="3">
      <t>オオガキシ</t>
    </rPh>
    <rPh sb="3" eb="8">
      <t>ブンカジギョウダン</t>
    </rPh>
    <phoneticPr fontId="2"/>
  </si>
  <si>
    <t>大垣市土地開発公社</t>
    <rPh sb="0" eb="3">
      <t>オオガキシ</t>
    </rPh>
    <rPh sb="3" eb="9">
      <t>トチカイハツコウシャ</t>
    </rPh>
    <phoneticPr fontId="2"/>
  </si>
  <si>
    <t>かみいしづ緑の村公社</t>
    <rPh sb="5" eb="6">
      <t>ミドリ</t>
    </rPh>
    <rPh sb="7" eb="10">
      <t>ムラコウシャ</t>
    </rPh>
    <phoneticPr fontId="2"/>
  </si>
  <si>
    <t>養老線管理機構</t>
    <rPh sb="0" eb="3">
      <t>ヨウロウセン</t>
    </rPh>
    <rPh sb="3" eb="7">
      <t>カンリキコウ</t>
    </rPh>
    <phoneticPr fontId="2"/>
  </si>
  <si>
    <t>樽見鉄道株式会社</t>
    <rPh sb="0" eb="8">
      <t>タルミテツドウカブシキガイシャ</t>
    </rPh>
    <phoneticPr fontId="2"/>
  </si>
  <si>
    <t>-</t>
    <phoneticPr fontId="2"/>
  </si>
  <si>
    <t>法適用</t>
    <rPh sb="0" eb="1">
      <t>ホウ</t>
    </rPh>
    <rPh sb="1" eb="3">
      <t>テキヨウ</t>
    </rPh>
    <phoneticPr fontId="2"/>
  </si>
  <si>
    <t>○</t>
    <phoneticPr fontId="2"/>
  </si>
  <si>
    <t>公共施設整備基金</t>
    <rPh sb="0" eb="4">
      <t>コウキョウシセツ</t>
    </rPh>
    <rPh sb="4" eb="8">
      <t>セイビキキン</t>
    </rPh>
    <phoneticPr fontId="5"/>
  </si>
  <si>
    <t>水都大垣ふるさと応援基金</t>
    <rPh sb="0" eb="2">
      <t>スイト</t>
    </rPh>
    <rPh sb="2" eb="4">
      <t>オオガキ</t>
    </rPh>
    <rPh sb="8" eb="12">
      <t>オウエンキキン</t>
    </rPh>
    <phoneticPr fontId="5"/>
  </si>
  <si>
    <t>養老線支援基金</t>
    <rPh sb="0" eb="5">
      <t>ヨウロウセンシエン</t>
    </rPh>
    <rPh sb="5" eb="7">
      <t>キキン</t>
    </rPh>
    <phoneticPr fontId="5"/>
  </si>
  <si>
    <t>国際協力田口基金</t>
    <phoneticPr fontId="2"/>
  </si>
  <si>
    <t>未来づくり基金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</si>
  <si>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</si>
  <si>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</si>
  <si>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</si>
  <si>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4年度において、主に一般会計債及び企業債残高の減や、財政調整基金等の積立により、将来負担比率は減少した。一方、有形固定資産減価償却率については依然高い水準にあり、これは公共施設等の管理においては維持補修等を重視し、施設更新や大規模改修を抑制してきたためである。今後、総合管理計画の基本方針にもあるように、将来の需要を見通した上で公共施設等の集約、規模の縮小、廃止等の検討を進めるとともに、老朽化に伴う更新等を計画的に順次進めることで新規整備の抑制と施設の適正管理に努めていく。</t>
    <rPh sb="13" eb="15">
      <t>イッパン</t>
    </rPh>
    <rPh sb="15" eb="17">
      <t>カイケイ</t>
    </rPh>
    <rPh sb="17" eb="18">
      <t>サイ</t>
    </rPh>
    <rPh sb="18" eb="19">
      <t>オヨ</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</si>
  <si>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</si>
  <si>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</si>
  <si>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</si>
  <si>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</si>
  <si>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</si>
  <si>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</si>
  <si>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実質公債費比率は類似団体と比較して低い水準にあるが、庁舎建設事業債の償還増のため、前年度より悪化した。</t>
    </r>
    <r>
      <rPr>
        <sz val="11"/>
        <color theme="1"/>
        <rFont val="ＭＳ Ｐゴシック"/>
        <family val="3"/>
        <charset val="128"/>
      </rPr>
      <t>今後、庁舎建設事業債の償還が本格化することで更なる悪化が見込まれる。</t>
    </r>
    <r>
      <rPr>
        <sz val="11"/>
        <color indexed="8"/>
        <rFont val="ＭＳ Ｐゴシック"/>
        <family val="3"/>
        <charset val="128"/>
      </rPr>
      <t xml:space="preserve">
　将来負担比率は、地方債の新規発行を抑制したことや、公債費の償還が順調に進んだ結果、減少となった。老朽化した施設等の更新を行うにあたって、地方債の活用は不可欠であるため、交付税措置のある地方債の活用だけでなく、事務事業の徹底した見直しなど財政健全化に向けた取り組みが必要である。</t>
    </r>
    <rPh sb="27" eb="29">
      <t>チョウシャ</t>
    </rPh>
    <rPh sb="29" eb="31">
      <t>ケンセツ</t>
    </rPh>
    <rPh sb="31" eb="34">
      <t>ジギョウサイ</t>
    </rPh>
    <rPh sb="96" eb="99">
      <t>チホウサイ</t>
    </rPh>
    <rPh sb="100" eb="102">
      <t>シンキ</t>
    </rPh>
    <rPh sb="102" eb="104">
      <t>ハッコウ</t>
    </rPh>
    <rPh sb="105" eb="107">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</si>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</sst>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38AE5F7-B24C-4183-8907-72DC4125CBD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DF14-467B-AADE-7AADB18313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55328</c:v>
                </c:pt>
                <c:pt idx="1">
                  <c:v>87194</c:v>
                </c:pt>
                <c:pt idx="2">
                  <c:v>43417</c:v>
                </c:pt>
                <c:pt idx="3">
                  <c:v>40224</c:v>
                </c:pt>
                <c:pt idx="4">
                  <c:v>33859</c:v>
                </c:pt>
              </c:numCache>
            </c:numRef>
          </c:val>
          <c:smooth val="0"/>
          <c:extLst>
            <c:ext xmlns:c16="http://schemas.microsoft.com/office/drawing/2014/chart" uri="{C3380CC4-5D6E-409C-BE32-E72D297353CC}">
              <c16:uniqueId val="{00000001-DF14-467B-AADE-7AADB18313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7.02</c:v>
                </c:pt>
                <c:pt idx="1">
                  <c:v>7.98</c:v>
                </c:pt>
                <c:pt idx="2">
                  <c:v>6.14</c:v>
                </c:pt>
                <c:pt idx="3">
                  <c:v>12.55</c:v>
                </c:pt>
                <c:pt idx="4">
                  <c:v>6.13</c:v>
                </c:pt>
              </c:numCache>
            </c:numRef>
          </c:val>
          <c:extLst>
            <c:ext xmlns:c16="http://schemas.microsoft.com/office/drawing/2014/chart" uri="{C3380CC4-5D6E-409C-BE32-E72D297353CC}">
              <c16:uniqueId val="{00000000-A829-4B67-8580-51CFDD9B7B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15.73</c:v>
                </c:pt>
                <c:pt idx="1">
                  <c:v>15.16</c:v>
                </c:pt>
                <c:pt idx="2">
                  <c:v>15.6</c:v>
                </c:pt>
                <c:pt idx="3">
                  <c:v>17.559999999999999</c:v>
                </c:pt>
                <c:pt idx="4">
                  <c:v>22.34</c:v>
                </c:pt>
              </c:numCache>
            </c:numRef>
          </c:val>
          <c:extLst>
            <c:ext xmlns:c16="http://schemas.microsoft.com/office/drawing/2014/chart" uri="{C3380CC4-5D6E-409C-BE32-E72D297353CC}">
              <c16:uniqueId val="{00000001-A829-4B67-8580-51CFDD9B7B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2.87</c:v>
                </c:pt>
                <c:pt idx="1">
                  <c:v>0.43</c:v>
                </c:pt>
                <c:pt idx="2">
                  <c:v>-0.84</c:v>
                </c:pt>
                <c:pt idx="3">
                  <c:v>9.34</c:v>
                </c:pt>
                <c:pt idx="4">
                  <c:v>-2.39</c:v>
                </c:pt>
              </c:numCache>
            </c:numRef>
          </c:val>
          <c:smooth val="0"/>
          <c:extLst>
            <c:ext xmlns:c16="http://schemas.microsoft.com/office/drawing/2014/chart" uri="{C3380CC4-5D6E-409C-BE32-E72D297353CC}">
              <c16:uniqueId val="{00000002-A829-4B67-8580-51CFDD9B7B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0.06</c:v>
                </c:pt>
                <c:pt idx="2">
                  <c:v>#N/A</c:v>
                </c:pt>
                <c:pt idx="3">
                  <c:v>0.14000000000000001</c:v>
                </c:pt>
                <c:pt idx="4">
                  <c:v>#N/A</c:v>
                </c:pt>
                <c:pt idx="5">
                  <c:v>0.09</c:v>
                </c:pt>
                <c:pt idx="6">
                  <c:v>#N/A</c:v>
                </c:pt>
                <c:pt idx="7">
                  <c:v>0.06</c:v>
                </c:pt>
                <c:pt idx="8">
                  <c:v>#N/A</c:v>
                </c:pt>
                <c:pt idx="9">
                  <c:v>0.03</c:v>
                </c:pt>
              </c:numCache>
            </c:numRef>
          </c:val>
          <c:extLst>
            <c:ext xmlns:c16="http://schemas.microsoft.com/office/drawing/2014/chart" uri="{C3380CC4-5D6E-409C-BE32-E72D297353CC}">
              <c16:uniqueId val="{00000000-7E3E-43DA-8AED-62E56BC53F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3E-43DA-8AED-62E56BC53FBB}"/>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0.16</c:v>
                </c:pt>
                <c:pt idx="2">
                  <c:v>#N/A</c:v>
                </c:pt>
                <c:pt idx="3">
                  <c:v>0.15</c:v>
                </c:pt>
                <c:pt idx="4">
                  <c:v>#N/A</c:v>
                </c:pt>
                <c:pt idx="5">
                  <c:v>0.18</c:v>
                </c:pt>
                <c:pt idx="6">
                  <c:v>#N/A</c:v>
                </c:pt>
                <c:pt idx="7">
                  <c:v>0.17</c:v>
                </c:pt>
                <c:pt idx="8">
                  <c:v>#N/A</c:v>
                </c:pt>
                <c:pt idx="9">
                  <c:v>0.21</c:v>
                </c:pt>
              </c:numCache>
            </c:numRef>
          </c:val>
          <c:extLst>
            <c:ext xmlns:c16="http://schemas.microsoft.com/office/drawing/2014/chart" uri="{C3380CC4-5D6E-409C-BE32-E72D297353CC}">
              <c16:uniqueId val="{00000002-7E3E-43DA-8AED-62E56BC53FBB}"/>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0.31</c:v>
                </c:pt>
                <c:pt idx="4">
                  <c:v>#N/A</c:v>
                </c:pt>
                <c:pt idx="5">
                  <c:v>0.89</c:v>
                </c:pt>
                <c:pt idx="6">
                  <c:v>#N/A</c:v>
                </c:pt>
                <c:pt idx="7">
                  <c:v>0.84</c:v>
                </c:pt>
                <c:pt idx="8">
                  <c:v>#N/A</c:v>
                </c:pt>
                <c:pt idx="9">
                  <c:v>0.86</c:v>
                </c:pt>
              </c:numCache>
            </c:numRef>
          </c:val>
          <c:extLst>
            <c:ext xmlns:c16="http://schemas.microsoft.com/office/drawing/2014/chart" uri="{C3380CC4-5D6E-409C-BE32-E72D297353CC}">
              <c16:uniqueId val="{00000003-7E3E-43DA-8AED-62E56BC53FBB}"/>
            </c:ext>
          </c:extLst>
        </c:ser>
        <c:ser>
          <c:idx val="4"/>
          <c:order val="4"/>
          <c:tx>
            <c:strRef>
              <c:f>データシート!$A$31</c:f>
              <c:strCache>
                <c:ptCount val="1"/>
                <c:pt idx="0">
                  <c:v>競輪事業会計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3.39</c:v>
                </c:pt>
                <c:pt idx="2">
                  <c:v>#N/A</c:v>
                </c:pt>
                <c:pt idx="3">
                  <c:v>3.39</c:v>
                </c:pt>
                <c:pt idx="4">
                  <c:v>#N/A</c:v>
                </c:pt>
                <c:pt idx="5">
                  <c:v>3.23</c:v>
                </c:pt>
                <c:pt idx="6">
                  <c:v>#N/A</c:v>
                </c:pt>
                <c:pt idx="7">
                  <c:v>2.93</c:v>
                </c:pt>
                <c:pt idx="8">
                  <c:v>#N/A</c:v>
                </c:pt>
                <c:pt idx="9">
                  <c:v>2.97</c:v>
                </c:pt>
              </c:numCache>
            </c:numRef>
          </c:val>
          <c:extLst>
            <c:ext xmlns:c16="http://schemas.microsoft.com/office/drawing/2014/chart" uri="{C3380CC4-5D6E-409C-BE32-E72D297353CC}">
              <c16:uniqueId val="{00000004-7E3E-43DA-8AED-62E56BC53FBB}"/>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8.08</c:v>
                </c:pt>
                <c:pt idx="2">
                  <c:v>#N/A</c:v>
                </c:pt>
                <c:pt idx="3">
                  <c:v>6.89</c:v>
                </c:pt>
                <c:pt idx="4">
                  <c:v>#N/A</c:v>
                </c:pt>
                <c:pt idx="5">
                  <c:v>6.33</c:v>
                </c:pt>
                <c:pt idx="6">
                  <c:v>#N/A</c:v>
                </c:pt>
                <c:pt idx="7">
                  <c:v>5.7</c:v>
                </c:pt>
                <c:pt idx="8">
                  <c:v>#N/A</c:v>
                </c:pt>
                <c:pt idx="9">
                  <c:v>4.75</c:v>
                </c:pt>
              </c:numCache>
            </c:numRef>
          </c:val>
          <c:extLst>
            <c:ext xmlns:c16="http://schemas.microsoft.com/office/drawing/2014/chart" uri="{C3380CC4-5D6E-409C-BE32-E72D297353CC}">
              <c16:uniqueId val="{00000005-7E3E-43DA-8AED-62E56BC53FBB}"/>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4.7</c:v>
                </c:pt>
                <c:pt idx="2">
                  <c:v>#N/A</c:v>
                </c:pt>
                <c:pt idx="3">
                  <c:v>4.96</c:v>
                </c:pt>
                <c:pt idx="4">
                  <c:v>#N/A</c:v>
                </c:pt>
                <c:pt idx="5">
                  <c:v>5.2</c:v>
                </c:pt>
                <c:pt idx="6">
                  <c:v>#N/A</c:v>
                </c:pt>
                <c:pt idx="7">
                  <c:v>5.25</c:v>
                </c:pt>
                <c:pt idx="8">
                  <c:v>#N/A</c:v>
                </c:pt>
                <c:pt idx="9">
                  <c:v>5.59</c:v>
                </c:pt>
              </c:numCache>
            </c:numRef>
          </c:val>
          <c:extLst>
            <c:ext xmlns:c16="http://schemas.microsoft.com/office/drawing/2014/chart" uri="{C3380CC4-5D6E-409C-BE32-E72D297353CC}">
              <c16:uniqueId val="{00000006-7E3E-43DA-8AED-62E56BC53FB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5.88</c:v>
                </c:pt>
                <c:pt idx="2">
                  <c:v>#N/A</c:v>
                </c:pt>
                <c:pt idx="3">
                  <c:v>5.68</c:v>
                </c:pt>
                <c:pt idx="4">
                  <c:v>#N/A</c:v>
                </c:pt>
                <c:pt idx="5">
                  <c:v>5.72</c:v>
                </c:pt>
                <c:pt idx="6">
                  <c:v>#N/A</c:v>
                </c:pt>
                <c:pt idx="7">
                  <c:v>5.61</c:v>
                </c:pt>
                <c:pt idx="8">
                  <c:v>#N/A</c:v>
                </c:pt>
                <c:pt idx="9">
                  <c:v>5.78</c:v>
                </c:pt>
              </c:numCache>
            </c:numRef>
          </c:val>
          <c:extLst>
            <c:ext xmlns:c16="http://schemas.microsoft.com/office/drawing/2014/chart" uri="{C3380CC4-5D6E-409C-BE32-E72D297353CC}">
              <c16:uniqueId val="{00000007-7E3E-43DA-8AED-62E56BC53F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7.01</c:v>
                </c:pt>
                <c:pt idx="2">
                  <c:v>#N/A</c:v>
                </c:pt>
                <c:pt idx="3">
                  <c:v>7.97</c:v>
                </c:pt>
                <c:pt idx="4">
                  <c:v>#N/A</c:v>
                </c:pt>
                <c:pt idx="5">
                  <c:v>6.13</c:v>
                </c:pt>
                <c:pt idx="6">
                  <c:v>#N/A</c:v>
                </c:pt>
                <c:pt idx="7">
                  <c:v>12.54</c:v>
                </c:pt>
                <c:pt idx="8">
                  <c:v>#N/A</c:v>
                </c:pt>
                <c:pt idx="9">
                  <c:v>6.13</c:v>
                </c:pt>
              </c:numCache>
            </c:numRef>
          </c:val>
          <c:extLst>
            <c:ext xmlns:c16="http://schemas.microsoft.com/office/drawing/2014/chart" uri="{C3380CC4-5D6E-409C-BE32-E72D297353CC}">
              <c16:uniqueId val="{00000008-7E3E-43DA-8AED-62E56BC53FB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78.17</c:v>
                </c:pt>
                <c:pt idx="2">
                  <c:v>#N/A</c:v>
                </c:pt>
                <c:pt idx="3">
                  <c:v>77.03</c:v>
                </c:pt>
                <c:pt idx="4">
                  <c:v>#N/A</c:v>
                </c:pt>
                <c:pt idx="5">
                  <c:v>77.010000000000005</c:v>
                </c:pt>
                <c:pt idx="6">
                  <c:v>#N/A</c:v>
                </c:pt>
                <c:pt idx="7">
                  <c:v>77.989999999999995</c:v>
                </c:pt>
                <c:pt idx="8">
                  <c:v>#N/A</c:v>
                </c:pt>
                <c:pt idx="9">
                  <c:v>82.74</c:v>
                </c:pt>
              </c:numCache>
            </c:numRef>
          </c:val>
          <c:extLst>
            <c:ext xmlns:c16="http://schemas.microsoft.com/office/drawing/2014/chart" uri="{C3380CC4-5D6E-409C-BE32-E72D297353CC}">
              <c16:uniqueId val="{00000009-7E3E-43DA-8AED-62E56BC53FB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6832</c:v>
                </c:pt>
                <c:pt idx="5">
                  <c:v>6818</c:v>
                </c:pt>
                <c:pt idx="8">
                  <c:v>6532</c:v>
                </c:pt>
                <c:pt idx="11">
                  <c:v>6429</c:v>
                </c:pt>
                <c:pt idx="14">
                  <c:v>6438</c:v>
                </c:pt>
              </c:numCache>
            </c:numRef>
          </c:val>
          <c:extLst>
            <c:ext xmlns:c16="http://schemas.microsoft.com/office/drawing/2014/chart" uri="{C3380CC4-5D6E-409C-BE32-E72D297353CC}">
              <c16:uniqueId val="{00000000-B6CB-48F1-8F08-9AA6A0AE97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CB-48F1-8F08-9AA6A0AE97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220</c:v>
                </c:pt>
                <c:pt idx="3">
                  <c:v>219</c:v>
                </c:pt>
                <c:pt idx="6">
                  <c:v>216</c:v>
                </c:pt>
                <c:pt idx="9">
                  <c:v>213</c:v>
                </c:pt>
                <c:pt idx="12">
                  <c:v>211</c:v>
                </c:pt>
              </c:numCache>
            </c:numRef>
          </c:val>
          <c:extLst>
            <c:ext xmlns:c16="http://schemas.microsoft.com/office/drawing/2014/chart" uri="{C3380CC4-5D6E-409C-BE32-E72D297353CC}">
              <c16:uniqueId val="{00000002-B6CB-48F1-8F08-9AA6A0AE97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100</c:v>
                </c:pt>
                <c:pt idx="3">
                  <c:v>93</c:v>
                </c:pt>
                <c:pt idx="6">
                  <c:v>97</c:v>
                </c:pt>
                <c:pt idx="9">
                  <c:v>106</c:v>
                </c:pt>
                <c:pt idx="12">
                  <c:v>108</c:v>
                </c:pt>
              </c:numCache>
            </c:numRef>
          </c:val>
          <c:extLst>
            <c:ext xmlns:c16="http://schemas.microsoft.com/office/drawing/2014/chart" uri="{C3380CC4-5D6E-409C-BE32-E72D297353CC}">
              <c16:uniqueId val="{00000003-B6CB-48F1-8F08-9AA6A0AE97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1420</c:v>
                </c:pt>
                <c:pt idx="3">
                  <c:v>1482</c:v>
                </c:pt>
                <c:pt idx="6">
                  <c:v>1248</c:v>
                </c:pt>
                <c:pt idx="9">
                  <c:v>1023</c:v>
                </c:pt>
                <c:pt idx="12">
                  <c:v>1123</c:v>
                </c:pt>
              </c:numCache>
            </c:numRef>
          </c:val>
          <c:extLst>
            <c:ext xmlns:c16="http://schemas.microsoft.com/office/drawing/2014/chart" uri="{C3380CC4-5D6E-409C-BE32-E72D297353CC}">
              <c16:uniqueId val="{00000004-B6CB-48F1-8F08-9AA6A0AE97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CB-48F1-8F08-9AA6A0AE97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CB-48F1-8F08-9AA6A0AE97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5289</c:v>
                </c:pt>
                <c:pt idx="3">
                  <c:v>5493</c:v>
                </c:pt>
                <c:pt idx="6">
                  <c:v>5586</c:v>
                </c:pt>
                <c:pt idx="9">
                  <c:v>5654</c:v>
                </c:pt>
                <c:pt idx="12">
                  <c:v>5886</c:v>
                </c:pt>
              </c:numCache>
            </c:numRef>
          </c:val>
          <c:extLst>
            <c:ext xmlns:c16="http://schemas.microsoft.com/office/drawing/2014/chart" uri="{C3380CC4-5D6E-409C-BE32-E72D297353CC}">
              <c16:uniqueId val="{00000007-B6CB-48F1-8F08-9AA6A0AE97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197</c:v>
                </c:pt>
                <c:pt idx="2">
                  <c:v>#N/A</c:v>
                </c:pt>
                <c:pt idx="3">
                  <c:v>#N/A</c:v>
                </c:pt>
                <c:pt idx="4">
                  <c:v>469</c:v>
                </c:pt>
                <c:pt idx="5">
                  <c:v>#N/A</c:v>
                </c:pt>
                <c:pt idx="6">
                  <c:v>#N/A</c:v>
                </c:pt>
                <c:pt idx="7">
                  <c:v>615</c:v>
                </c:pt>
                <c:pt idx="8">
                  <c:v>#N/A</c:v>
                </c:pt>
                <c:pt idx="9">
                  <c:v>#N/A</c:v>
                </c:pt>
                <c:pt idx="10">
                  <c:v>567</c:v>
                </c:pt>
                <c:pt idx="11">
                  <c:v>#N/A</c:v>
                </c:pt>
                <c:pt idx="12">
                  <c:v>#N/A</c:v>
                </c:pt>
                <c:pt idx="13">
                  <c:v>890</c:v>
                </c:pt>
                <c:pt idx="14">
                  <c:v>#N/A</c:v>
                </c:pt>
              </c:numCache>
            </c:numRef>
          </c:val>
          <c:smooth val="0"/>
          <c:extLst>
            <c:ext xmlns:c16="http://schemas.microsoft.com/office/drawing/2014/chart" uri="{C3380CC4-5D6E-409C-BE32-E72D297353CC}">
              <c16:uniqueId val="{00000008-B6CB-48F1-8F08-9AA6A0AE97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61266</c:v>
                </c:pt>
                <c:pt idx="5">
                  <c:v>60820</c:v>
                </c:pt>
                <c:pt idx="8">
                  <c:v>59662</c:v>
                </c:pt>
                <c:pt idx="11">
                  <c:v>58255</c:v>
                </c:pt>
                <c:pt idx="14">
                  <c:v>55391</c:v>
                </c:pt>
              </c:numCache>
            </c:numRef>
          </c:val>
          <c:extLst>
            <c:ext xmlns:c16="http://schemas.microsoft.com/office/drawing/2014/chart" uri="{C3380CC4-5D6E-409C-BE32-E72D297353CC}">
              <c16:uniqueId val="{00000000-B948-4EC0-BA69-298D4B210E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21859</c:v>
                </c:pt>
                <c:pt idx="5">
                  <c:v>18598</c:v>
                </c:pt>
                <c:pt idx="8">
                  <c:v>17140</c:v>
                </c:pt>
                <c:pt idx="11">
                  <c:v>14860</c:v>
                </c:pt>
                <c:pt idx="14">
                  <c:v>12847</c:v>
                </c:pt>
              </c:numCache>
            </c:numRef>
          </c:val>
          <c:extLst>
            <c:ext xmlns:c16="http://schemas.microsoft.com/office/drawing/2014/chart" uri="{C3380CC4-5D6E-409C-BE32-E72D297353CC}">
              <c16:uniqueId val="{00000001-B948-4EC0-BA69-298D4B210E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15972</c:v>
                </c:pt>
                <c:pt idx="5">
                  <c:v>12003</c:v>
                </c:pt>
                <c:pt idx="8">
                  <c:v>12771</c:v>
                </c:pt>
                <c:pt idx="11">
                  <c:v>15098</c:v>
                </c:pt>
                <c:pt idx="14">
                  <c:v>18359</c:v>
                </c:pt>
              </c:numCache>
            </c:numRef>
          </c:val>
          <c:extLst>
            <c:ext xmlns:c16="http://schemas.microsoft.com/office/drawing/2014/chart" uri="{C3380CC4-5D6E-409C-BE32-E72D297353CC}">
              <c16:uniqueId val="{00000002-B948-4EC0-BA69-298D4B210E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48-4EC0-BA69-298D4B210E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48-4EC0-BA69-298D4B210E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2000</c:v>
                </c:pt>
                <c:pt idx="3">
                  <c:v>1580</c:v>
                </c:pt>
                <c:pt idx="6">
                  <c:v>586</c:v>
                </c:pt>
                <c:pt idx="9">
                  <c:v>511</c:v>
                </c:pt>
                <c:pt idx="12">
                  <c:v>587</c:v>
                </c:pt>
              </c:numCache>
            </c:numRef>
          </c:val>
          <c:extLst>
            <c:ext xmlns:c16="http://schemas.microsoft.com/office/drawing/2014/chart" uri="{C3380CC4-5D6E-409C-BE32-E72D297353CC}">
              <c16:uniqueId val="{00000005-B948-4EC0-BA69-298D4B210E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8269</c:v>
                </c:pt>
                <c:pt idx="3">
                  <c:v>8573</c:v>
                </c:pt>
                <c:pt idx="6">
                  <c:v>8667</c:v>
                </c:pt>
                <c:pt idx="9">
                  <c:v>9035</c:v>
                </c:pt>
                <c:pt idx="12">
                  <c:v>9278</c:v>
                </c:pt>
              </c:numCache>
            </c:numRef>
          </c:val>
          <c:extLst>
            <c:ext xmlns:c16="http://schemas.microsoft.com/office/drawing/2014/chart" uri="{C3380CC4-5D6E-409C-BE32-E72D297353CC}">
              <c16:uniqueId val="{00000006-B948-4EC0-BA69-298D4B210E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990</c:v>
                </c:pt>
                <c:pt idx="3">
                  <c:v>1056</c:v>
                </c:pt>
                <c:pt idx="6">
                  <c:v>1340</c:v>
                </c:pt>
                <c:pt idx="9">
                  <c:v>1314</c:v>
                </c:pt>
                <c:pt idx="12">
                  <c:v>1569</c:v>
                </c:pt>
              </c:numCache>
            </c:numRef>
          </c:val>
          <c:extLst>
            <c:ext xmlns:c16="http://schemas.microsoft.com/office/drawing/2014/chart" uri="{C3380CC4-5D6E-409C-BE32-E72D297353CC}">
              <c16:uniqueId val="{00000007-B948-4EC0-BA69-298D4B210E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19054</c:v>
                </c:pt>
                <c:pt idx="3">
                  <c:v>18092</c:v>
                </c:pt>
                <c:pt idx="6">
                  <c:v>16486</c:v>
                </c:pt>
                <c:pt idx="9">
                  <c:v>14094</c:v>
                </c:pt>
                <c:pt idx="12">
                  <c:v>12006</c:v>
                </c:pt>
              </c:numCache>
            </c:numRef>
          </c:val>
          <c:extLst>
            <c:ext xmlns:c16="http://schemas.microsoft.com/office/drawing/2014/chart" uri="{C3380CC4-5D6E-409C-BE32-E72D297353CC}">
              <c16:uniqueId val="{00000008-B948-4EC0-BA69-298D4B210E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4411</c:v>
                </c:pt>
                <c:pt idx="3">
                  <c:v>3506</c:v>
                </c:pt>
                <c:pt idx="6">
                  <c:v>3257</c:v>
                </c:pt>
                <c:pt idx="9">
                  <c:v>2963</c:v>
                </c:pt>
                <c:pt idx="12">
                  <c:v>2665</c:v>
                </c:pt>
              </c:numCache>
            </c:numRef>
          </c:val>
          <c:extLst>
            <c:ext xmlns:c16="http://schemas.microsoft.com/office/drawing/2014/chart" uri="{C3380CC4-5D6E-409C-BE32-E72D297353CC}">
              <c16:uniqueId val="{00000009-B948-4EC0-BA69-298D4B210E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67506</c:v>
                </c:pt>
                <c:pt idx="3">
                  <c:v>69823</c:v>
                </c:pt>
                <c:pt idx="6">
                  <c:v>69356</c:v>
                </c:pt>
                <c:pt idx="9">
                  <c:v>68492</c:v>
                </c:pt>
                <c:pt idx="12">
                  <c:v>64499</c:v>
                </c:pt>
              </c:numCache>
            </c:numRef>
          </c:val>
          <c:extLst>
            <c:ext xmlns:c16="http://schemas.microsoft.com/office/drawing/2014/chart" uri="{C3380CC4-5D6E-409C-BE32-E72D297353CC}">
              <c16:uniqueId val="{0000000A-B948-4EC0-BA69-298D4B210E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3134</c:v>
                </c:pt>
                <c:pt idx="2">
                  <c:v>#N/A</c:v>
                </c:pt>
                <c:pt idx="3">
                  <c:v>#N/A</c:v>
                </c:pt>
                <c:pt idx="4">
                  <c:v>11209</c:v>
                </c:pt>
                <c:pt idx="5">
                  <c:v>#N/A</c:v>
                </c:pt>
                <c:pt idx="6">
                  <c:v>#N/A</c:v>
                </c:pt>
                <c:pt idx="7">
                  <c:v>10120</c:v>
                </c:pt>
                <c:pt idx="8">
                  <c:v>#N/A</c:v>
                </c:pt>
                <c:pt idx="9">
                  <c:v>#N/A</c:v>
                </c:pt>
                <c:pt idx="10">
                  <c:v>8197</c:v>
                </c:pt>
                <c:pt idx="11">
                  <c:v>#N/A</c:v>
                </c:pt>
                <c:pt idx="12">
                  <c:v>#N/A</c:v>
                </c:pt>
                <c:pt idx="13">
                  <c:v>4008</c:v>
                </c:pt>
                <c:pt idx="14">
                  <c:v>#N/A</c:v>
                </c:pt>
              </c:numCache>
            </c:numRef>
          </c:val>
          <c:smooth val="0"/>
          <c:extLst>
            <c:ext xmlns:c16="http://schemas.microsoft.com/office/drawing/2014/chart" uri="{C3380CC4-5D6E-409C-BE32-E72D297353CC}">
              <c16:uniqueId val="{0000000B-B948-4EC0-BA69-298D4B210E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5644</c:v>
                </c:pt>
                <c:pt idx="1">
                  <c:v>6651</c:v>
                </c:pt>
                <c:pt idx="2">
                  <c:v>8257</c:v>
                </c:pt>
              </c:numCache>
            </c:numRef>
          </c:val>
          <c:extLst>
            <c:ext xmlns:c16="http://schemas.microsoft.com/office/drawing/2014/chart" uri="{C3380CC4-5D6E-409C-BE32-E72D297353CC}">
              <c16:uniqueId val="{00000000-5785-4FC8-90CC-C4E374A27E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875</c:v>
                </c:pt>
                <c:pt idx="1">
                  <c:v>1321</c:v>
                </c:pt>
                <c:pt idx="2">
                  <c:v>1688</c:v>
                </c:pt>
              </c:numCache>
            </c:numRef>
          </c:val>
          <c:extLst>
            <c:ext xmlns:c16="http://schemas.microsoft.com/office/drawing/2014/chart" uri="{C3380CC4-5D6E-409C-BE32-E72D297353CC}">
              <c16:uniqueId val="{00000001-5785-4FC8-90CC-C4E374A27E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3506</c:v>
                </c:pt>
                <c:pt idx="1">
                  <c:v>4231</c:v>
                </c:pt>
                <c:pt idx="2">
                  <c:v>5262</c:v>
                </c:pt>
              </c:numCache>
            </c:numRef>
          </c:val>
          <c:extLst>
            <c:ext xmlns:c16="http://schemas.microsoft.com/office/drawing/2014/chart" uri="{C3380CC4-5D6E-409C-BE32-E72D297353CC}">
              <c16:uniqueId val="{00000002-5785-4FC8-90CC-C4E374A27E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{85923722-0841-46D7-AB5B-72A906236181}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8FB-40DE-9433-5A2D29DE84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{E6CFA4DF-002F-48DE-8E85-8FF11380B70D}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FB-40DE-9433-5A2D29DE84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{DC874C4B-10F3-4624-9C41-90FE6C08E37C}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FB-40DE-9433-5A2D29DE84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{3FCF5E3F-5579-4E15-A8D4-3114C51E8098}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FB-40DE-9433-5A2D29DE84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{9D4FF37C-5C5E-4FE0-95C8-217453D85032}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FB-40DE-9433-5A2D29DE8443}"/>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{8782A373-8C08-4634-A4BA-6C5FDDABFF21}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8FB-40DE-9433-5A2D29DE844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{6502DB52-DBE1-4DCF-A835-50B00E901D5F}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8FB-40DE-9433-5A2D29DE8443}"/>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{7F9F7DA1-E18D-4EB5-81C5-89FAE18A9951}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8FB-40DE-9433-5A2D29DE8443}"/>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{F761C0B3-6D93-4082-8B37-309DDAA3DC48}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8FB-40DE-9433-5A2D29DE84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74.5</c:v>
                </c:pt>
                <c:pt idx="8">
                  <c:v>73.2</c:v>
                </c:pt>
                <c:pt idx="16">
                  <c:v>74</c:v>
                </c:pt>
                <c:pt idx="24">
                  <c:v>75.099999999999994</c:v>
                </c:pt>
                <c:pt idx="32">
                  <c:v>76.2</c:v>
                </c:pt>
              </c:numCache>
            </c:numRef>
          </c:xVal>
          <c:yVal>
            <c:numRef>
              <c:f>公会計指標分析・財政指標組合せ分析表!$BP$51:$DC$51</c:f>
              <c:numCache>
                <c:formatCode>#,##0.0;"▲ "#,##0.0</c:formatCode>
                <c:ptCount val="40"/>
                <c:pt idx="0">
                  <c:v>10.3</c:v>
                </c:pt>
                <c:pt idx="8">
                  <c:v>37</c:v>
                </c:pt>
                <c:pt idx="16">
                  <c:v>32.5</c:v>
                </c:pt>
                <c:pt idx="24">
                  <c:v>25</c:v>
                </c:pt>
                <c:pt idx="32">
                  <c:v>12.5</c:v>
                </c:pt>
              </c:numCache>
            </c:numRef>
          </c:yVal>
          <c:smooth val="0"/>
          <c:extLst>
            <c:ext xmlns:c16="http://schemas.microsoft.com/office/drawing/2014/chart" uri="{C3380CC4-5D6E-409C-BE32-E72D297353CC}">
              <c16:uniqueId val="{00000009-08FB-40DE-9433-5A2D29DE84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{C50F4EDA-3792-45EC-9206-780F05C18128}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8FB-40DE-9433-5A2D29DE84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{29E35915-FD9A-4727-A06B-4907632F8301}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FB-40DE-9433-5A2D29DE84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{DBFA26A5-6CFA-4925-B772-757B3D9782C2}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FB-40DE-9433-5A2D29DE84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{918A9DE8-009D-4C17-A625-372EF004C3C5}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FB-40DE-9433-5A2D29DE84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{7E94516E-9482-43E7-BA94-368E67494BEE}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FB-40DE-9433-5A2D29DE8443}"/>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{DC3B86A0-BAA4-47FC-8F5D-4BEA86EAC42C}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8FB-40DE-9433-5A2D29DE844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{DB91F171-7F29-49C6-8C2B-AE0E22620DE4}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8FB-40DE-9433-5A2D29DE8443}"/>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{BBD10968-CCA9-4526-9AD2-7D847544616C}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8FB-40DE-9433-5A2D29DE8443}"/>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{CDB99DFB-25BF-47AB-84F5-39FA99DCDD8A}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8FB-40DE-9433-5A2D29DE84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59.8</c:v>
                </c:pt>
                <c:pt idx="16">
                  <c:v>60.2</c:v>
                </c:pt>
                <c:pt idx="24">
                  <c:v>60.1</c:v>
                </c:pt>
                <c:pt idx="32">
                  <c:v>61.6</c:v>
                </c:pt>
              </c:numCache>
            </c:numRef>
          </c:xVal>
          <c:yVal>
            <c:numRef>
              <c:f>公会計指標分析・財政指標組合せ分析表!$BP$55:$DC$55</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08FB-40DE-9433-5A2D29DE844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{CD5C80FA-C4C6-4939-B64C-F2B392869801}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7D0-4DB7-8F87-EAF6784A1F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{F79E52AA-2D9B-49D6-A97F-B10F85AAA525}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D0-4DB7-8F87-EAF6784A1F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{BB9E43BC-584D-4C46-9089-B1F18373E7C7}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D0-4DB7-8F87-EAF6784A1F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{2B03B533-176E-482C-AD50-CB3FB8590046}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D0-4DB7-8F87-EAF6784A1F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{2886A982-3C0F-43C7-8E4D-0375251B5688}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D0-4DB7-8F87-EAF6784A1FD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{B11B204C-CCEA-4490-97C0-6EEF59C66364}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7D0-4DB7-8F87-EAF6784A1FD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{E62C393C-503E-4DBB-8B58-9AC2C629FCC1}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7D0-4DB7-8F87-EAF6784A1FD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{220A9BF4-93E1-484E-A861-9F37D95079DC}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7D0-4DB7-8F87-EAF6784A1FD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{822BDA88-2684-46D9-AABE-7E623E22947E}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7D0-4DB7-8F87-EAF6784A1F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0.8</c:v>
                </c:pt>
                <c:pt idx="8">
                  <c:v>0.9</c:v>
                </c:pt>
                <c:pt idx="16">
                  <c:v>1.3</c:v>
                </c:pt>
                <c:pt idx="24">
                  <c:v>1.7</c:v>
                </c:pt>
                <c:pt idx="32">
                  <c:v>2.1</c:v>
                </c:pt>
              </c:numCache>
            </c:numRef>
          </c:xVal>
          <c:yVal>
            <c:numRef>
              <c:f>公会計指標分析・財政指標組合せ分析表!$BP$73:$DC$73</c:f>
              <c:numCache>
                <c:formatCode>#,##0.0;"▲ "#,##0.0</c:formatCode>
                <c:ptCount val="40"/>
                <c:pt idx="0">
                  <c:v>10.3</c:v>
                </c:pt>
                <c:pt idx="8">
                  <c:v>37</c:v>
                </c:pt>
                <c:pt idx="16">
                  <c:v>32.5</c:v>
                </c:pt>
                <c:pt idx="24">
                  <c:v>25</c:v>
                </c:pt>
                <c:pt idx="32">
                  <c:v>12.5</c:v>
                </c:pt>
              </c:numCache>
            </c:numRef>
          </c:yVal>
          <c:smooth val="0"/>
          <c:extLst>
            <c:ext xmlns:c16="http://schemas.microsoft.com/office/drawing/2014/chart" uri="{C3380CC4-5D6E-409C-BE32-E72D297353CC}">
              <c16:uniqueId val="{00000009-57D0-4DB7-8F87-EAF6784A1F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{6688AA12-6916-4B0C-8691-0E4F4779FF40}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7D0-4DB7-8F87-EAF6784A1F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{3071E882-B665-4D51-A522-EE0C88C0B183}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D0-4DB7-8F87-EAF6784A1F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{87DEFA82-1DC7-45EE-AE41-E92ADF93F1D0}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D0-4DB7-8F87-EAF6784A1F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{AF755FE3-0C22-4700-BE39-03A4CDF7DCB4}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D0-4DB7-8F87-EAF6784A1F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{5C2B8D6E-CE33-44B5-BB69-945A3984809F}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D0-4DB7-8F87-EAF6784A1FD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{CF6CD077-B593-4B9A-AD1B-96CF66882DF2}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7D0-4DB7-8F87-EAF6784A1FD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{67E4155E-3A69-4111-82DF-CA99B68F28EC}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7D0-4DB7-8F87-EAF6784A1FD9}"/>
                </c:ext>
              </c:extLst>
            </c:dLbl>
            <c:dLbl>
              <c:idx val="24"/>
              <c:layout>
                <c:manualLayout>
                  <c:x val="-3.7842297186153222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{BCA2F695-9D32-4432-AFEB-D0A3D7B0652A}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7D0-4DB7-8F87-EAF6784A1FD9}"/>
                </c:ext>
              </c:extLst>
            </c:dLbl>
            <c:dLbl>
              <c:idx val="32"/>
              <c:layout>
                <c:manualLayout>
                  <c:x val="-2.5298388263998016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{38DB2C4E-E406-4B75-B377-A11A77E7AFF0}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7D0-4DB7-8F87-EAF6784A1F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4.3</c:v>
                </c:pt>
                <c:pt idx="24">
                  <c:v>3.9</c:v>
                </c:pt>
                <c:pt idx="32">
                  <c:v>3.8</c:v>
                </c:pt>
              </c:numCache>
            </c:numRef>
          </c:xVal>
          <c:yVal>
            <c:numRef>
              <c:f>公会計指標分析・財政指標組合せ分析表!$BP$77:$DC$77</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57D0-4DB7-8F87-EAF6784A1FD9}"/>
            </c:ext>
          </c:extLst>
        </c:ser>
        <c:dLbls>
          <c:showLegendKey val="0"/>
          <c:showVal val="1"/>
          <c:showCatName val="0"/>
          <c:showSerName val="0"/>
          <c:showPercent val="0"/>
          <c:showBubbleSize val="0"/>
        </c:dLbls>
        <c:axId val="84219776"/>
        <c:axId val="84234240"/>
      </c:scatterChart>
      <c:valAx>
        <c:axId val="84219776"/>
        <c:scaling>
          <c:orientation val="maxMin"/>
          <c:max val="6"/>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14A38D3-FC2B-442E-BB1B-0CE4F5BA409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674246B-E6CD-4CEF-9094-B51C37D765C5}"/>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3822F87-5A8B-4AC3-B4EF-9A3BE8B659A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652F256-41E8-4CD6-A39D-97D08B16EA3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AECF960-24E6-4CAA-A300-F891BABB791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F7EFECD-B094-43AC-AE15-FAEC1579D946}"/>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E73D807-E7EC-4A64-AFBC-ACE3B8DBE5D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C0144C1-FD55-4F73-8473-E6520CE39ED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B60BE6C8-1301-49ED-B552-C2C1767880E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D22FEDA-90EE-4723-859F-43B0B3A5E41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159,280
153,472
206.57
67,952,641
65,604,456
2,266,146
36,955,716
64,499,300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A78F724-869E-43DE-B4DD-B0D08D8A429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7F2702E-F231-4FBE-85D8-6D2D82C0F60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8F7E04F-7DFA-408B-9166-DF0E4C51714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3021BDF-5123-4BAD-9778-6438CEE9D365}"/>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1A07B6B-A5E1-4538-A686-CEEAB00FD98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38B51DE-CA2D-461D-9665-B5499C18013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8DC7EFA-1C36-4345-B280-EAB8C80C905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E1C954B-64FD-460A-A2D4-054871DC28D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D85E9A24-C06E-4EF0-87E1-EC922DA555BB}"/>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769BA47-45AE-4EFE-9700-F968F323EF1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3D4BC6D-8A93-4723-A4BC-4576A19E9CE8}"/>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C6D6FDE-3177-4A23-972B-C893C6778B52}"/>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5F45316-DAAD-4E74-9F04-6B8C6303392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BB34741-AC3B-4E99-8B50-7A1F5F5EB7E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F035C8D-9A66-455F-AB47-BE2767478FF6}"/>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7EDAD02-98F2-4B11-9837-B00AD1A334B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E1EDEAB-33D1-477D-928E-20D5C1B1463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885A423-81C7-4D53-BC3B-A5CA8F8547B8}"/>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4154375-3FB7-4146-95F4-60DF2FC9A369}"/>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93F1F53-4FC6-4D02-9FBD-F8AA9E3767F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3CF68CB-CA72-490B-AE29-F8DC5F25688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2C81ECF-F241-41BB-8F51-260085B69DCA}"/>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BFE30F0-ED8F-431D-921F-1D02FD9371AD}"/>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E5188723-A443-4B90-B7B2-525AE7E4C21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34AC5E7-82B6-4B38-B6C0-B9E61E4ED39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249057A-4BF0-4656-8B9D-1D66C673AEBC}"/>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25A547B-BF0E-4B8F-B1BC-22B50789263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8C8654C-6D21-4FD5-89E2-0C05426AB70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D881D81-2AD1-483C-BFF5-FB909C9CA9C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B8594E8-E555-48DF-8D4D-ABD5AD54EE8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5A70E25-5415-4348-8320-FF6640FB1A5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E835F34F-01B3-44A8-B6FF-4E50586C57A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53081E8F-8BA1-435C-95DC-FF7E8801E5E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19E0552-ED78-4450-BBE3-AA9837914BD4}"/>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FB0BE38-2225-4FDD-B6B8-6A4A11F4EB8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60380EF-8AA9-4EDD-9436-DC5CF72CC7B2}"/>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07668E1-BE1F-46F0-9398-5A80DFF55E1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年度の財政力指数は、法人税割の増等により分子である基準財政収入額が前年度比で</a:t>
          </a:r>
          <a:r>
            <a:rPr kumimoji="1" lang="en-US" altLang="ja-JP" sz="1100">
              <a:latin typeface="ＭＳ Ｐゴシック" panose="020B0600070205080204" pitchFamily="50" charset="-128"/>
              <a:ea typeface="ＭＳ Ｐゴシック" panose="020B0600070205080204" pitchFamily="50" charset="-128"/>
            </a:rPr>
            <a:t>1,053</a:t>
          </a:r>
          <a:r>
            <a:rPr kumimoji="1" lang="ja-JP" altLang="en-US" sz="1100">
              <a:latin typeface="ＭＳ Ｐゴシック" panose="020B0600070205080204" pitchFamily="50" charset="-128"/>
              <a:ea typeface="ＭＳ Ｐゴシック" panose="020B0600070205080204" pitchFamily="50" charset="-128"/>
            </a:rPr>
            <a:t>百万円の増となる一方、臨時財政対策債への振替額の大幅減等により分母である基準財政需要額が前年度比で</a:t>
          </a:r>
          <a:r>
            <a:rPr kumimoji="1" lang="en-US" altLang="ja-JP" sz="1100">
              <a:latin typeface="ＭＳ Ｐゴシック" panose="020B0600070205080204" pitchFamily="50" charset="-128"/>
              <a:ea typeface="ＭＳ Ｐゴシック" panose="020B0600070205080204" pitchFamily="50" charset="-128"/>
            </a:rPr>
            <a:t>1,206</a:t>
          </a:r>
          <a:r>
            <a:rPr kumimoji="1" lang="ja-JP" altLang="en-US" sz="1100">
              <a:latin typeface="ＭＳ Ｐゴシック" panose="020B0600070205080204" pitchFamily="50" charset="-128"/>
              <a:ea typeface="ＭＳ Ｐゴシック" panose="020B0600070205080204" pitchFamily="50" charset="-128"/>
            </a:rPr>
            <a:t>百万円増となったため、単年度では前年度（</a:t>
          </a:r>
          <a:r>
            <a:rPr kumimoji="1" lang="en-US" altLang="ja-JP" sz="1100">
              <a:latin typeface="ＭＳ Ｐゴシック" panose="020B0600070205080204" pitchFamily="50" charset="-128"/>
              <a:ea typeface="ＭＳ Ｐゴシック" panose="020B0600070205080204" pitchFamily="50" charset="-128"/>
            </a:rPr>
            <a:t>0.828</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0.002</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0.830</a:t>
          </a:r>
          <a:r>
            <a:rPr kumimoji="1" lang="ja-JP" altLang="en-US" sz="1100">
              <a:latin typeface="ＭＳ Ｐゴシック" panose="020B0600070205080204" pitchFamily="50" charset="-128"/>
              <a:ea typeface="ＭＳ Ｐゴシック" panose="020B0600070205080204" pitchFamily="50" charset="-128"/>
            </a:rPr>
            <a:t>となった。また、単年度の財政力指数において、令和元年度に比べ令和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年度は低下したことにより、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カ年平均の財政力指数が前年度（</a:t>
          </a:r>
          <a:r>
            <a:rPr kumimoji="1" lang="en-US" altLang="ja-JP" sz="1100">
              <a:latin typeface="ＭＳ Ｐゴシック" panose="020B0600070205080204" pitchFamily="50" charset="-128"/>
              <a:ea typeface="ＭＳ Ｐゴシック" panose="020B0600070205080204" pitchFamily="50" charset="-128"/>
            </a:rPr>
            <a:t>0.861</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0.016</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0.845</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≪単年度財政力指数≫</a:t>
          </a:r>
        </a:p>
        <a:p>
          <a:r>
            <a:rPr kumimoji="1" lang="ja-JP" altLang="en-US" sz="1100">
              <a:latin typeface="ＭＳ Ｐゴシック" panose="020B0600070205080204" pitchFamily="50" charset="-128"/>
              <a:ea typeface="ＭＳ Ｐゴシック" panose="020B0600070205080204" pitchFamily="50" charset="-128"/>
            </a:rPr>
            <a:t>　元年度 </a:t>
          </a:r>
          <a:r>
            <a:rPr kumimoji="1" lang="en-US" altLang="ja-JP" sz="1100">
              <a:latin typeface="ＭＳ Ｐゴシック" panose="020B0600070205080204" pitchFamily="50" charset="-128"/>
              <a:ea typeface="ＭＳ Ｐゴシック" panose="020B0600070205080204" pitchFamily="50" charset="-128"/>
            </a:rPr>
            <a:t>0.880</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0.876</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0.828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 </a:t>
          </a:r>
          <a:r>
            <a:rPr kumimoji="1" lang="en-US" altLang="ja-JP" sz="1100">
              <a:latin typeface="ＭＳ Ｐゴシック" panose="020B0600070205080204" pitchFamily="50" charset="-128"/>
              <a:ea typeface="ＭＳ Ｐゴシック" panose="020B0600070205080204" pitchFamily="50" charset="-128"/>
            </a:rPr>
            <a:t>0.830</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DC5710C-20E6-4932-BB43-EE6617F820A4}"/>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CC2C8EF4-3D8A-4E7F-B4B0-842F145CEB14}"/>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C64DEFCB-08B2-422A-B5EC-FFE4DF65003F}"/>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31509A91-92AB-483C-B1DD-966A00F2658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E50C1406-3008-4994-A530-7D8F1D36606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B191ABC-10B6-4D19-8A5D-4FCFC7DD7B04}"/>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F5A5E89D-54BF-4F84-9FDF-4FDC013A601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768AA3C6-6CEB-4802-9F59-3FBA12A02BF6}"/>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824B4B99-4068-4995-9498-287991309CBC}"/>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B299ED35-465A-4C74-8B73-CF63D3A12432}"/>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093FB6A-B7F2-4C2E-881C-0E0FD01AA6AA}"/>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C141496-1ECB-4443-9EDB-ED742BAB624E}"/>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2609A29B-1394-40E4-A5C8-C843F9592B1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A059180E-C430-4218-95EB-11051534EAC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2877679C-BFD9-4CD3-9A1E-47846B37DFD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7910F1A0-5CC4-44A5-8671-45DA9D257F11}"/>
            </a:ext>
          </a:extLst>
        </xdr:cNvPr>
        <xdr:cNvCxnSpPr/>
      </xdr:nvCxnSpPr>
      <xdr:spPr>
        <a:xfrm flipV="1">
          <a:off x="4953000" y="61002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9C83A27C-1240-4788-9D3C-05EE3E911108}"/>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8B63E96-26C4-4B70-8887-A15A60C3F87C}"/>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2ACD878F-3E54-4545-9271-7C136AB2C8B4}"/>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CB77AB5B-142D-4280-B175-22F51FF1F81A}"/>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26458</xdr:rowOff>
    </xdr:to>
    <xdr:cxnSp macro="">
      <xdr:nvCxnSpPr>
        <xdr:cNvPr id="69" name="直線コネクタ 68">
          <a:extLst>
            <a:ext uri="{FF2B5EF4-FFF2-40B4-BE49-F238E27FC236}">
              <a16:creationId xmlns:a16="http://schemas.microsoft.com/office/drawing/2014/main" id="{D9A8EDD6-6D60-46C3-B42C-293D9C936881}"/>
            </a:ext>
          </a:extLst>
        </xdr:cNvPr>
        <xdr:cNvCxnSpPr/>
      </xdr:nvCxnSpPr>
      <xdr:spPr>
        <a:xfrm>
          <a:off x="4114800" y="68643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8060</xdr:rowOff>
    </xdr:from>
    <xdr:ext cx="762000" cy="259045"/>
    <xdr:sp macro="" textlink="">
      <xdr:nvSpPr>
        <xdr:cNvPr id="70" name="財政力平均値テキスト">
          <a:extLst>
            <a:ext uri="{FF2B5EF4-FFF2-40B4-BE49-F238E27FC236}">
              <a16:creationId xmlns:a16="http://schemas.microsoft.com/office/drawing/2014/main" id="{C867335A-5B38-4F6C-A1C7-09721DA5EA42}"/>
            </a:ext>
          </a:extLst>
        </xdr:cNvPr>
        <xdr:cNvSpPr txBox="1"/>
      </xdr:nvSpPr>
      <xdr:spPr>
        <a:xfrm>
          <a:off x="5041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71" name="フローチャート: 判断 70">
          <a:extLst>
            <a:ext uri="{FF2B5EF4-FFF2-40B4-BE49-F238E27FC236}">
              <a16:creationId xmlns:a16="http://schemas.microsoft.com/office/drawing/2014/main" id="{1735509B-CDF7-4554-A5D8-89F642A51118}"/>
            </a:ext>
          </a:extLst>
        </xdr:cNvPr>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F4C330F3-1906-4080-A060-70C3EDD72469}"/>
            </a:ext>
          </a:extLst>
        </xdr:cNvPr>
        <xdr:cNvCxnSpPr/>
      </xdr:nvCxnSpPr>
      <xdr:spPr>
        <a:xfrm>
          <a:off x="3225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15875</xdr:rowOff>
    </xdr:from>
    <xdr:to>
      <xdr:col>19</xdr:col>
      <xdr:colOff>184150</xdr:colOff>
      <xdr:row>40</xdr:row>
      <xdr:rowOff>117475</xdr:rowOff>
    </xdr:to>
    <xdr:sp macro="" textlink="">
      <xdr:nvSpPr>
        <xdr:cNvPr id="73" name="フローチャート: 判断 72">
          <a:extLst>
            <a:ext uri="{FF2B5EF4-FFF2-40B4-BE49-F238E27FC236}">
              <a16:creationId xmlns:a16="http://schemas.microsoft.com/office/drawing/2014/main" id="{8F4AAECA-8771-4126-9CB9-8B33768ED8DF}"/>
            </a:ext>
          </a:extLst>
        </xdr:cNvPr>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102252</xdr:rowOff>
    </xdr:from>
    <xdr:ext cx="736600" cy="259045"/>
    <xdr:sp macro="" textlink="">
      <xdr:nvSpPr>
        <xdr:cNvPr id="74" name="テキスト ボックス 73">
          <a:extLst>
            <a:ext uri="{FF2B5EF4-FFF2-40B4-BE49-F238E27FC236}">
              <a16:creationId xmlns:a16="http://schemas.microsoft.com/office/drawing/2014/main" id="{4A60F6F6-AC66-48E8-B877-44129FA7C1AE}"/>
            </a:ext>
          </a:extLst>
        </xdr:cNvPr>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9BD7013B-8856-4FC0-BCAA-710D45A49D04}"/>
            </a:ext>
          </a:extLst>
        </xdr:cNvPr>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5ACF982D-868D-497C-9614-0766A4C634B5}"/>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21819</xdr:rowOff>
    </xdr:from>
    <xdr:ext cx="762000" cy="259045"/>
    <xdr:sp macro="" textlink="">
      <xdr:nvSpPr>
        <xdr:cNvPr id="77" name="テキスト ボックス 76">
          <a:extLst>
            <a:ext uri="{FF2B5EF4-FFF2-40B4-BE49-F238E27FC236}">
              <a16:creationId xmlns:a16="http://schemas.microsoft.com/office/drawing/2014/main" id="{8CE12586-1A3A-4251-A805-0AFFD5521ACB}"/>
            </a:ext>
          </a:extLst>
        </xdr:cNvPr>
        <xdr:cNvSpPr txBox="1"/>
      </xdr:nvSpPr>
      <xdr:spPr>
        <a:xfrm>
          <a:off x="2844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9B7235D3-1BC7-4310-916C-755299960163}"/>
            </a:ext>
          </a:extLst>
        </xdr:cNvPr>
        <xdr:cNvCxnSpPr/>
      </xdr:nvCxnSpPr>
      <xdr:spPr>
        <a:xfrm>
          <a:off x="1447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a:extLst>
            <a:ext uri="{FF2B5EF4-FFF2-40B4-BE49-F238E27FC236}">
              <a16:creationId xmlns:a16="http://schemas.microsoft.com/office/drawing/2014/main" id="{0E3B0C43-EB4B-4204-BB88-2D2A4F04EC7F}"/>
            </a:ext>
          </a:extLst>
        </xdr:cNvPr>
        <xdr:cNvSpPr/>
      </xdr:nvSpPr>
      <xdr:spPr>
        <a:xfrm>
          <a:off x="2286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80" name="テキスト ボックス 79">
          <a:extLst>
            <a:ext uri="{FF2B5EF4-FFF2-40B4-BE49-F238E27FC236}">
              <a16:creationId xmlns:a16="http://schemas.microsoft.com/office/drawing/2014/main" id="{5E8EAC0A-5549-49B3-8887-F2FEB7ED882E}"/>
            </a:ext>
          </a:extLst>
        </xdr:cNvPr>
        <xdr:cNvSpPr txBox="1"/>
      </xdr:nvSpPr>
      <xdr:spPr>
        <a:xfrm>
          <a:off x="1955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13274B5F-2995-4DC7-BAD5-BAB69A757907}"/>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73A1DF15-EDB3-4619-9EA1-92E7AA41C430}"/>
            </a:ext>
          </a:extLst>
        </xdr:cNvPr>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A04E3AA-34E8-4A1C-AEF0-F47AAC5A7E2E}"/>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80EE721-C425-4232-9881-256BF975B96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E1137E2-B376-4758-AAEC-F6F04FA106E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DFCCB2D-2597-444C-B0A9-626F3424B62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FA0C26C-2976-4B1E-9509-CE2C290198E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a:extLst>
            <a:ext uri="{FF2B5EF4-FFF2-40B4-BE49-F238E27FC236}">
              <a16:creationId xmlns:a16="http://schemas.microsoft.com/office/drawing/2014/main" id="{997B57E5-89A1-44C7-9082-CD709BA01100}"/>
            </a:ext>
          </a:extLst>
        </xdr:cNvPr>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a:extLst>
            <a:ext uri="{FF2B5EF4-FFF2-40B4-BE49-F238E27FC236}">
              <a16:creationId xmlns:a16="http://schemas.microsoft.com/office/drawing/2014/main" id="{FA1C7A28-9A3C-49A1-9CC6-D726FED0B426}"/>
            </a:ext>
          </a:extLst>
        </xdr:cNvPr>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54676348-195F-4A93-ACEF-43CF1DC61DAE}"/>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28BA3694-8906-4A6F-9446-5A5A776F26C3}"/>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a:extLst>
            <a:ext uri="{FF2B5EF4-FFF2-40B4-BE49-F238E27FC236}">
              <a16:creationId xmlns:a16="http://schemas.microsoft.com/office/drawing/2014/main" id="{2B1A8419-03A9-442F-909F-111D620B4064}"/>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a:extLst>
            <a:ext uri="{FF2B5EF4-FFF2-40B4-BE49-F238E27FC236}">
              <a16:creationId xmlns:a16="http://schemas.microsoft.com/office/drawing/2014/main" id="{F5549AE2-8B03-4A3B-9867-8E336A202754}"/>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CD3973E7-FF17-4F87-9D09-DB258FB9BB3F}"/>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DD461F87-0993-4879-BD65-157B76032D3F}"/>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C9CB3770-504B-44C2-8AE2-710EF6595678}"/>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77ED77E0-D74A-4587-A350-A22668B872D4}"/>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6CF8096-15FB-436E-AF42-739CD4456AF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B7912702-80AB-4F9F-8C31-3C629574C85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BB19FD34-82BD-4022-8B87-53E78D35816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B02BF2A7-D3F9-4A2E-B95F-66A17B06698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C793571-BB3B-441C-A39A-81743756A58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2DD49E27-18FF-4D4E-B86A-D6E2D1A1ABC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E124B5F-5A49-40EE-878E-BA23C5DEEB8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1A940598-1AED-4EC3-89C3-CCF9EFD5A8E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FF26F31D-AEAB-4ECA-BB09-FACA188417D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C2CC9CAA-99A1-40DA-9243-6593D9528601}"/>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E73D30F8-428D-4EED-B841-E4E72CA67EA7}"/>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C981A15F-EFD6-4FCF-A6EA-3C81416ACCC1}"/>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E5007B76-0EEA-46D2-BCE2-137FA335742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年度の経常収支比率は、分母となる経常一般財源のうち地方税は大幅増となったものの、地方特例交付金の大幅減、臨時財政対策債の皆減により、前年度比</a:t>
          </a:r>
          <a:r>
            <a:rPr kumimoji="1" lang="en-US" altLang="ja-JP" sz="1300">
              <a:latin typeface="ＭＳ Ｐゴシック" panose="020B0600070205080204" pitchFamily="50" charset="-128"/>
              <a:ea typeface="ＭＳ Ｐゴシック" panose="020B0600070205080204" pitchFamily="50" charset="-128"/>
            </a:rPr>
            <a:t>1,430</a:t>
          </a:r>
          <a:r>
            <a:rPr kumimoji="1" lang="ja-JP" altLang="en-US" sz="1300">
              <a:latin typeface="ＭＳ Ｐゴシック" panose="020B0600070205080204" pitchFamily="50" charset="-128"/>
              <a:ea typeface="ＭＳ Ｐゴシック" panose="020B0600070205080204" pitchFamily="50" charset="-128"/>
            </a:rPr>
            <a:t>百万円減となった。また、分子となる経常経費充当一般財源は公債費の増等により</a:t>
          </a:r>
          <a:r>
            <a:rPr kumimoji="1" lang="en-US" altLang="ja-JP" sz="1300">
              <a:latin typeface="ＭＳ Ｐゴシック" panose="020B0600070205080204" pitchFamily="50" charset="-128"/>
              <a:ea typeface="ＭＳ Ｐゴシック" panose="020B0600070205080204" pitchFamily="50" charset="-128"/>
            </a:rPr>
            <a:t>1,112</a:t>
          </a:r>
          <a:r>
            <a:rPr kumimoji="1" lang="ja-JP" altLang="en-US" sz="1300">
              <a:latin typeface="ＭＳ Ｐゴシック" panose="020B0600070205080204" pitchFamily="50" charset="-128"/>
              <a:ea typeface="ＭＳ Ｐゴシック" panose="020B0600070205080204" pitchFamily="50" charset="-128"/>
            </a:rPr>
            <a:t>百万円増となり、前年度比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88.6</a:t>
          </a:r>
          <a:r>
            <a:rPr kumimoji="1" lang="ja-JP" altLang="en-US" sz="1300">
              <a:latin typeface="ＭＳ Ｐゴシック" panose="020B0600070205080204" pitchFamily="50" charset="-128"/>
              <a:ea typeface="ＭＳ Ｐゴシック" panose="020B0600070205080204" pitchFamily="50" charset="-128"/>
            </a:rPr>
            <a:t>％となった。臨時財政対策債を経常一般財源等から除いた場合には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AD959554-E78D-44C5-879B-61C906E8ECED}"/>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C064062-0F7E-4B5D-A16C-86B34DF045C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A615E199-52A3-4448-AEE0-B97398958A2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5AF84C21-55F2-40E9-9763-207B335B2457}"/>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97528CD8-9369-47E7-A2AB-4E780D20EF18}"/>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A07E806F-D208-420A-9CAF-5B8773100708}"/>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9AFB0FC0-DCD4-41BF-9C24-C04BC614765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2331211E-D21A-4914-8019-59AA379C55C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23054E21-8C13-4995-933D-FD4F13614CD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141DC45D-0249-440A-9CCA-2DF12C2C4F86}"/>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C780B35D-3380-409F-98C8-F259627E5F98}"/>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29DA509E-9A3C-4507-8B71-4C0CBCA46883}"/>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B41B080F-7CB2-4D14-ACB1-EF0C786CD09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1BDFB447-9B5F-4E4F-8824-A907DAFE206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57B3FFE1-8567-4BD1-8BCD-CBC1EE003CA9}"/>
            </a:ext>
          </a:extLst>
        </xdr:cNvPr>
        <xdr:cNvCxnSpPr/>
      </xdr:nvCxnSpPr>
      <xdr:spPr>
        <a:xfrm flipV="1">
          <a:off x="4953000" y="1010970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8454069E-9E83-4983-85F8-18BECDC2C64A}"/>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AA902A5E-8BFA-4116-9456-87E1A0BC391F}"/>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C46A771C-76C7-4545-AEC7-C2BB2CE566E3}"/>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DCF26B31-304C-493A-B2DA-A3E00231AECB}"/>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63</xdr:row>
      <xdr:rowOff>99822</xdr:rowOff>
    </xdr:to>
    <xdr:cxnSp macro="">
      <xdr:nvCxnSpPr>
        <xdr:cNvPr id="130" name="直線コネクタ 129">
          <a:extLst>
            <a:ext uri="{FF2B5EF4-FFF2-40B4-BE49-F238E27FC236}">
              <a16:creationId xmlns:a16="http://schemas.microsoft.com/office/drawing/2014/main" id="{E353D9B4-4107-43D8-BC0D-997B46D0166B}"/>
            </a:ext>
          </a:extLst>
        </xdr:cNvPr>
        <xdr:cNvCxnSpPr/>
      </xdr:nvCxnSpPr>
      <xdr:spPr>
        <a:xfrm>
          <a:off x="4114800" y="10312400"/>
          <a:ext cx="8382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1" name="財政構造の弾力性平均値テキスト">
          <a:extLst>
            <a:ext uri="{FF2B5EF4-FFF2-40B4-BE49-F238E27FC236}">
              <a16:creationId xmlns:a16="http://schemas.microsoft.com/office/drawing/2014/main" id="{FE9AC2CC-297A-4E6D-A7F9-BC3EAF3D90C4}"/>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2" name="フローチャート: 判断 131">
          <a:extLst>
            <a:ext uri="{FF2B5EF4-FFF2-40B4-BE49-F238E27FC236}">
              <a16:creationId xmlns:a16="http://schemas.microsoft.com/office/drawing/2014/main" id="{3801049F-69BC-4054-8419-C9FDCF41BFB8}"/>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64</xdr:row>
      <xdr:rowOff>63500</xdr:rowOff>
    </xdr:to>
    <xdr:cxnSp macro="">
      <xdr:nvCxnSpPr>
        <xdr:cNvPr id="133" name="直線コネクタ 132">
          <a:extLst>
            <a:ext uri="{FF2B5EF4-FFF2-40B4-BE49-F238E27FC236}">
              <a16:creationId xmlns:a16="http://schemas.microsoft.com/office/drawing/2014/main" id="{53857938-D66C-46E2-8B97-5305C9ABCFC9}"/>
            </a:ext>
          </a:extLst>
        </xdr:cNvPr>
        <xdr:cNvCxnSpPr/>
      </xdr:nvCxnSpPr>
      <xdr:spPr>
        <a:xfrm flipV="1">
          <a:off x="3225800" y="103124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4" name="フローチャート: 判断 133">
          <a:extLst>
            <a:ext uri="{FF2B5EF4-FFF2-40B4-BE49-F238E27FC236}">
              <a16:creationId xmlns:a16="http://schemas.microsoft.com/office/drawing/2014/main" id="{FC747884-7E13-406B-8D7F-21CF176E69B8}"/>
            </a:ext>
          </a:extLst>
        </xdr:cNvPr>
        <xdr:cNvSpPr/>
      </xdr:nvSpPr>
      <xdr:spPr>
        <a:xfrm>
          <a:off x="4064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26941</xdr:rowOff>
    </xdr:from>
    <xdr:ext cx="736600" cy="259045"/>
    <xdr:sp macro="" textlink="">
      <xdr:nvSpPr>
        <xdr:cNvPr id="135" name="テキスト ボックス 134">
          <a:extLst>
            <a:ext uri="{FF2B5EF4-FFF2-40B4-BE49-F238E27FC236}">
              <a16:creationId xmlns:a16="http://schemas.microsoft.com/office/drawing/2014/main" id="{0B5EC21F-A675-46D7-8C83-8E10E3E30B6D}"/>
            </a:ext>
          </a:extLst>
        </xdr:cNvPr>
        <xdr:cNvSpPr txBox="1"/>
      </xdr:nvSpPr>
      <xdr:spPr>
        <a:xfrm>
          <a:off x="3733800" y="1065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64</xdr:row>
      <xdr:rowOff>63500</xdr:rowOff>
    </xdr:to>
    <xdr:cxnSp macro="">
      <xdr:nvCxnSpPr>
        <xdr:cNvPr id="136" name="直線コネクタ 135">
          <a:extLst>
            <a:ext uri="{FF2B5EF4-FFF2-40B4-BE49-F238E27FC236}">
              <a16:creationId xmlns:a16="http://schemas.microsoft.com/office/drawing/2014/main" id="{5B7B5C03-3C17-450B-A6BE-C30ABA190A53}"/>
            </a:ext>
          </a:extLst>
        </xdr:cNvPr>
        <xdr:cNvCxnSpPr/>
      </xdr:nvCxnSpPr>
      <xdr:spPr>
        <a:xfrm>
          <a:off x="2336800" y="1102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97282</xdr:rowOff>
    </xdr:from>
    <xdr:to>
      <xdr:col>15</xdr:col>
      <xdr:colOff>133350</xdr:colOff>
      <xdr:row>64</xdr:row>
      <xdr:rowOff>27432</xdr:rowOff>
    </xdr:to>
    <xdr:sp macro="" textlink="">
      <xdr:nvSpPr>
        <xdr:cNvPr id="137" name="フローチャート: 判断 136">
          <a:extLst>
            <a:ext uri="{FF2B5EF4-FFF2-40B4-BE49-F238E27FC236}">
              <a16:creationId xmlns:a16="http://schemas.microsoft.com/office/drawing/2014/main" id="{E7B5CEA8-F075-4908-B179-0DF787E00ACA}"/>
            </a:ext>
          </a:extLst>
        </xdr:cNvPr>
        <xdr:cNvSpPr/>
      </xdr:nvSpPr>
      <xdr:spPr>
        <a:xfrm>
          <a:off x="31750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37609</xdr:rowOff>
    </xdr:from>
    <xdr:ext cx="762000" cy="259045"/>
    <xdr:sp macro="" textlink="">
      <xdr:nvSpPr>
        <xdr:cNvPr id="138" name="テキスト ボックス 137">
          <a:extLst>
            <a:ext uri="{FF2B5EF4-FFF2-40B4-BE49-F238E27FC236}">
              <a16:creationId xmlns:a16="http://schemas.microsoft.com/office/drawing/2014/main" id="{237764E5-A122-41C5-B2C1-ED786E9A0ECE}"/>
            </a:ext>
          </a:extLst>
        </xdr:cNvPr>
        <xdr:cNvSpPr txBox="1"/>
      </xdr:nvSpPr>
      <xdr:spPr>
        <a:xfrm>
          <a:off x="2844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53848</xdr:rowOff>
    </xdr:to>
    <xdr:cxnSp macro="">
      <xdr:nvCxnSpPr>
        <xdr:cNvPr id="139" name="直線コネクタ 138">
          <a:extLst>
            <a:ext uri="{FF2B5EF4-FFF2-40B4-BE49-F238E27FC236}">
              <a16:creationId xmlns:a16="http://schemas.microsoft.com/office/drawing/2014/main" id="{A4627D2A-D968-4A16-A2A7-1E54BACD139A}"/>
            </a:ext>
          </a:extLst>
        </xdr:cNvPr>
        <xdr:cNvCxnSpPr/>
      </xdr:nvCxnSpPr>
      <xdr:spPr>
        <a:xfrm>
          <a:off x="1447800" y="1079500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4138C322-9C03-4385-878F-A8497706D6C9}"/>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1" name="テキスト ボックス 140">
          <a:extLst>
            <a:ext uri="{FF2B5EF4-FFF2-40B4-BE49-F238E27FC236}">
              <a16:creationId xmlns:a16="http://schemas.microsoft.com/office/drawing/2014/main" id="{71E46E1B-6CF1-45CC-B9A2-16504C7BA41E}"/>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2" name="フローチャート: 判断 141">
          <a:extLst>
            <a:ext uri="{FF2B5EF4-FFF2-40B4-BE49-F238E27FC236}">
              <a16:creationId xmlns:a16="http://schemas.microsoft.com/office/drawing/2014/main" id="{AE717835-9D44-4E0A-9C86-BDBACE87C332}"/>
            </a:ext>
          </a:extLst>
        </xdr:cNvPr>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3" name="テキスト ボックス 142">
          <a:extLst>
            <a:ext uri="{FF2B5EF4-FFF2-40B4-BE49-F238E27FC236}">
              <a16:creationId xmlns:a16="http://schemas.microsoft.com/office/drawing/2014/main" id="{81E3FB57-1CAF-4278-8998-03EDC0FB3C24}"/>
            </a:ext>
          </a:extLst>
        </xdr:cNvPr>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34E2B173-C33D-4F35-8DA3-D008AF852FA1}"/>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7436013-82B4-453F-A4D6-CA40CA73B828}"/>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E888AF75-5595-4051-98FD-98C20F863CC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FCB7E82-B337-46E4-87F2-AD1752A0028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43B4322-C3EB-48B6-AE83-98BB17315B05}"/>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49" name="楕円 148">
          <a:extLst>
            <a:ext uri="{FF2B5EF4-FFF2-40B4-BE49-F238E27FC236}">
              <a16:creationId xmlns:a16="http://schemas.microsoft.com/office/drawing/2014/main" id="{2A98266D-D222-429D-8D8B-26ABA46B2CBB}"/>
            </a:ext>
          </a:extLst>
        </xdr:cNvPr>
        <xdr:cNvSpPr/>
      </xdr:nvSpPr>
      <xdr:spPr>
        <a:xfrm>
          <a:off x="49022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21099</xdr:rowOff>
    </xdr:from>
    <xdr:ext cx="762000" cy="259045"/>
    <xdr:sp macro="" textlink="">
      <xdr:nvSpPr>
        <xdr:cNvPr id="150" name="財政構造の弾力性該当値テキスト">
          <a:extLst>
            <a:ext uri="{FF2B5EF4-FFF2-40B4-BE49-F238E27FC236}">
              <a16:creationId xmlns:a16="http://schemas.microsoft.com/office/drawing/2014/main" id="{12A0F8B2-713E-489E-8187-47891D54E883}"/>
            </a:ext>
          </a:extLst>
        </xdr:cNvPr>
        <xdr:cNvSpPr txBox="1"/>
      </xdr:nvSpPr>
      <xdr:spPr>
        <a:xfrm>
          <a:off x="5041900" y="1082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1" name="楕円 150">
          <a:extLst>
            <a:ext uri="{FF2B5EF4-FFF2-40B4-BE49-F238E27FC236}">
              <a16:creationId xmlns:a16="http://schemas.microsoft.com/office/drawing/2014/main" id="{9AA913A8-B12C-42EA-83A6-4EADB735D71C}"/>
            </a:ext>
          </a:extLst>
        </xdr:cNvPr>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2" name="テキスト ボックス 151">
          <a:extLst>
            <a:ext uri="{FF2B5EF4-FFF2-40B4-BE49-F238E27FC236}">
              <a16:creationId xmlns:a16="http://schemas.microsoft.com/office/drawing/2014/main" id="{2CC53B9D-A0F6-47BC-B137-C72D3B1AD45A}"/>
            </a:ext>
          </a:extLst>
        </xdr:cNvPr>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3" name="楕円 152">
          <a:extLst>
            <a:ext uri="{FF2B5EF4-FFF2-40B4-BE49-F238E27FC236}">
              <a16:creationId xmlns:a16="http://schemas.microsoft.com/office/drawing/2014/main" id="{160ADE8B-8BDD-4921-991E-D0B04AD2093F}"/>
            </a:ext>
          </a:extLst>
        </xdr:cNvPr>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4" name="テキスト ボックス 153">
          <a:extLst>
            <a:ext uri="{FF2B5EF4-FFF2-40B4-BE49-F238E27FC236}">
              <a16:creationId xmlns:a16="http://schemas.microsoft.com/office/drawing/2014/main" id="{A74CB019-2D22-4376-95A3-7D406359BFF2}"/>
            </a:ext>
          </a:extLst>
        </xdr:cNvPr>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a:extLst>
            <a:ext uri="{FF2B5EF4-FFF2-40B4-BE49-F238E27FC236}">
              <a16:creationId xmlns:a16="http://schemas.microsoft.com/office/drawing/2014/main" id="{F13E0509-9B1E-4CC9-B585-ED3B3E14A516}"/>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6" name="テキスト ボックス 155">
          <a:extLst>
            <a:ext uri="{FF2B5EF4-FFF2-40B4-BE49-F238E27FC236}">
              <a16:creationId xmlns:a16="http://schemas.microsoft.com/office/drawing/2014/main" id="{AD5EBD60-4373-4CD7-B5AF-EAA946DF486D}"/>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7" name="楕円 156">
          <a:extLst>
            <a:ext uri="{FF2B5EF4-FFF2-40B4-BE49-F238E27FC236}">
              <a16:creationId xmlns:a16="http://schemas.microsoft.com/office/drawing/2014/main" id="{E5D657E4-309B-4E0C-B2BA-D8CB534785A9}"/>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58" name="テキスト ボックス 157">
          <a:extLst>
            <a:ext uri="{FF2B5EF4-FFF2-40B4-BE49-F238E27FC236}">
              <a16:creationId xmlns:a16="http://schemas.microsoft.com/office/drawing/2014/main" id="{4D42DDD4-5E12-49BC-B01C-18B1139E93D1}"/>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969BDB29-1EB6-422C-A0F5-8F66317F22B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E9F25FE6-B1D3-45A4-B75A-0E8D755558A7}"/>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53D0237B-5040-4368-90A1-75AF2B8EDAF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58B781F9-7BCD-4C73-9E74-A41B60966A6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1C7B3D27-D37F-4B50-97AA-CF1DFAA0B7F9}"/>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80D99492-B5A8-4FF8-837D-5C8E60D9E5BD}"/>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15CA155B-572B-4EFC-839B-8571191F37C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3492DD23-176C-4804-A15E-36CC22D5BEB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D7C07B38-96C7-4604-8311-49B8AD318AE1}"/>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24CFC68D-5010-4AF9-B0D7-490B1D1C908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4E97EE5C-1191-41CD-A298-247CCAA5E55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380C31C4-B299-4123-B7E7-C8B6D4B66A5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97056AC7-1234-4FA0-A09A-2E1F6BABCEA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人件費（退職手当を除き、事業費支弁人件費を含む）は、人事院勧告により給与水準が上がったことにより前年度比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物件費は、光熱水費の高騰により前年度比</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百万円の増となった。</a:t>
          </a:r>
        </a:p>
        <a:p>
          <a:r>
            <a:rPr kumimoji="1" lang="ja-JP" altLang="en-US" sz="1300">
              <a:latin typeface="ＭＳ Ｐゴシック" panose="020B0600070205080204" pitchFamily="50" charset="-128"/>
              <a:ea typeface="ＭＳ Ｐゴシック" panose="020B0600070205080204" pitchFamily="50" charset="-128"/>
            </a:rPr>
            <a:t>　人件費・物件費等の決算額では、前年度比</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百万円増の</a:t>
          </a:r>
          <a:r>
            <a:rPr kumimoji="1" lang="en-US" altLang="ja-JP" sz="1300">
              <a:latin typeface="ＭＳ Ｐゴシック" panose="020B0600070205080204" pitchFamily="50" charset="-128"/>
              <a:ea typeface="ＭＳ Ｐゴシック" panose="020B0600070205080204" pitchFamily="50" charset="-128"/>
            </a:rPr>
            <a:t>19,906</a:t>
          </a:r>
          <a:r>
            <a:rPr kumimoji="1" lang="ja-JP" altLang="en-US" sz="1300">
              <a:latin typeface="ＭＳ Ｐゴシック" panose="020B0600070205080204" pitchFamily="50" charset="-128"/>
              <a:ea typeface="ＭＳ Ｐゴシック" panose="020B0600070205080204" pitchFamily="50" charset="-128"/>
            </a:rPr>
            <a:t>百万円となった。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B673CC27-D658-45A6-8557-B47117B90F4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726D2300-77D1-4A17-9346-8E2131C0A5D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BEE40550-2DB8-403F-A172-FEAEC9D32A8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62382594-0AE5-445F-B8BE-983D72F00D54}"/>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1D256E40-F06D-4B6C-9F18-A4601FD4BDAA}"/>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4A0C93D3-5820-4C39-8F8F-BE9859F7715E}"/>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9F72FB43-27AB-4E15-8B14-5D33D01E389D}"/>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5BF001C0-218A-4061-9840-9D6A89D313DA}"/>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F6B0536B-06EE-4892-ADC6-84B77A22F54D}"/>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9B50CE52-18B1-4223-9ED3-549F1AE995D6}"/>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B67F7484-AE94-4F4C-BAE1-C4B68EBB5D3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56BEA679-4E53-4A0E-AE7A-446918D656B6}"/>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6848B794-2911-4EE1-B24B-A8562E2B0A1F}"/>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1F644931-7173-463A-A9D8-95530ED560C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CCD08E36-AC42-48FD-98C9-3E7D92EB5813}"/>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610EF519-23D6-4F18-8EC8-E1FFE1948F27}"/>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88" name="直線コネクタ 187">
          <a:extLst>
            <a:ext uri="{FF2B5EF4-FFF2-40B4-BE49-F238E27FC236}">
              <a16:creationId xmlns:a16="http://schemas.microsoft.com/office/drawing/2014/main" id="{044527A6-5130-4892-849E-CF3F8DDE0518}"/>
            </a:ext>
          </a:extLst>
        </xdr:cNvPr>
        <xdr:cNvCxnSpPr/>
      </xdr:nvCxnSpPr>
      <xdr:spPr>
        <a:xfrm flipV="1">
          <a:off x="4953000" y="14167845"/>
          <a:ext cx="0" cy="972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89" name="人件費・物件費等の状況最小値テキスト">
          <a:extLst>
            <a:ext uri="{FF2B5EF4-FFF2-40B4-BE49-F238E27FC236}">
              <a16:creationId xmlns:a16="http://schemas.microsoft.com/office/drawing/2014/main" id="{768757F8-200F-43DA-B886-80B96D20B29F}"/>
            </a:ext>
          </a:extLst>
        </xdr:cNvPr>
        <xdr:cNvSpPr txBox="1"/>
      </xdr:nvSpPr>
      <xdr:spPr>
        <a:xfrm>
          <a:off x="5041900" y="1511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0" name="直線コネクタ 189">
          <a:extLst>
            <a:ext uri="{FF2B5EF4-FFF2-40B4-BE49-F238E27FC236}">
              <a16:creationId xmlns:a16="http://schemas.microsoft.com/office/drawing/2014/main" id="{2CF37CEF-FD0E-4499-A22E-7B4E56006F15}"/>
            </a:ext>
          </a:extLst>
        </xdr:cNvPr>
        <xdr:cNvCxnSpPr/>
      </xdr:nvCxnSpPr>
      <xdr:spPr>
        <a:xfrm>
          <a:off x="4864100" y="1513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1" name="人件費・物件費等の状況最大値テキスト">
          <a:extLst>
            <a:ext uri="{FF2B5EF4-FFF2-40B4-BE49-F238E27FC236}">
              <a16:creationId xmlns:a16="http://schemas.microsoft.com/office/drawing/2014/main" id="{72D795DB-0118-46AE-90EB-7FBB5B446488}"/>
            </a:ext>
          </a:extLst>
        </xdr:cNvPr>
        <xdr:cNvSpPr txBox="1"/>
      </xdr:nvSpPr>
      <xdr:spPr>
        <a:xfrm>
          <a:off x="5041900" y="1391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2" name="直線コネクタ 191">
          <a:extLst>
            <a:ext uri="{FF2B5EF4-FFF2-40B4-BE49-F238E27FC236}">
              <a16:creationId xmlns:a16="http://schemas.microsoft.com/office/drawing/2014/main" id="{C259BDEF-0EB7-4BE7-8714-BFB75F1EA56A}"/>
            </a:ext>
          </a:extLst>
        </xdr:cNvPr>
        <xdr:cNvCxnSpPr/>
      </xdr:nvCxnSpPr>
      <xdr:spPr>
        <a:xfrm>
          <a:off x="4864100" y="1416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41455</xdr:rowOff>
    </xdr:from>
    <xdr:to>
      <xdr:col>23</xdr:col>
      <xdr:colOff>133350</xdr:colOff>
      <xdr:row>83</xdr:row>
      <xdr:rowOff>72523</xdr:rowOff>
    </xdr:to>
    <xdr:cxnSp macro="">
      <xdr:nvCxnSpPr>
        <xdr:cNvPr id="193" name="直線コネクタ 192">
          <a:extLst>
            <a:ext uri="{FF2B5EF4-FFF2-40B4-BE49-F238E27FC236}">
              <a16:creationId xmlns:a16="http://schemas.microsoft.com/office/drawing/2014/main" id="{2A95BE90-1762-4FFD-B5D4-5C326488A4D2}"/>
            </a:ext>
          </a:extLst>
        </xdr:cNvPr>
        <xdr:cNvCxnSpPr/>
      </xdr:nvCxnSpPr>
      <xdr:spPr>
        <a:xfrm>
          <a:off x="4114800" y="14271805"/>
          <a:ext cx="8382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123412</xdr:rowOff>
    </xdr:from>
    <xdr:ext cx="762000" cy="259045"/>
    <xdr:sp macro="" textlink="">
      <xdr:nvSpPr>
        <xdr:cNvPr id="194" name="人件費・物件費等の状況平均値テキスト">
          <a:extLst>
            <a:ext uri="{FF2B5EF4-FFF2-40B4-BE49-F238E27FC236}">
              <a16:creationId xmlns:a16="http://schemas.microsoft.com/office/drawing/2014/main" id="{73632311-17CD-4C84-B9C7-1B06D5B14552}"/>
            </a:ext>
          </a:extLst>
        </xdr:cNvPr>
        <xdr:cNvSpPr txBox="1"/>
      </xdr:nvSpPr>
      <xdr:spPr>
        <a:xfrm>
          <a:off x="5041900" y="1452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5" name="フローチャート: 判断 194">
          <a:extLst>
            <a:ext uri="{FF2B5EF4-FFF2-40B4-BE49-F238E27FC236}">
              <a16:creationId xmlns:a16="http://schemas.microsoft.com/office/drawing/2014/main" id="{421F155D-F8F2-4406-A09E-52B81897CCB3}"/>
            </a:ext>
          </a:extLst>
        </xdr:cNvPr>
        <xdr:cNvSpPr/>
      </xdr:nvSpPr>
      <xdr:spPr>
        <a:xfrm>
          <a:off x="4902200" y="1455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27339</xdr:rowOff>
    </xdr:from>
    <xdr:to>
      <xdr:col>19</xdr:col>
      <xdr:colOff>133350</xdr:colOff>
      <xdr:row>83</xdr:row>
      <xdr:rowOff>41455</xdr:rowOff>
    </xdr:to>
    <xdr:cxnSp macro="">
      <xdr:nvCxnSpPr>
        <xdr:cNvPr id="196" name="直線コネクタ 195">
          <a:extLst>
            <a:ext uri="{FF2B5EF4-FFF2-40B4-BE49-F238E27FC236}">
              <a16:creationId xmlns:a16="http://schemas.microsoft.com/office/drawing/2014/main" id="{7F3605C5-FE4B-450C-AC74-B704BEED58D7}"/>
            </a:ext>
          </a:extLst>
        </xdr:cNvPr>
        <xdr:cNvCxnSpPr/>
      </xdr:nvCxnSpPr>
      <xdr:spPr>
        <a:xfrm>
          <a:off x="3225800" y="14257689"/>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197" name="フローチャート: 判断 196">
          <a:extLst>
            <a:ext uri="{FF2B5EF4-FFF2-40B4-BE49-F238E27FC236}">
              <a16:creationId xmlns:a16="http://schemas.microsoft.com/office/drawing/2014/main" id="{5615AA1B-21AD-45F6-921B-9B31AC205912}"/>
            </a:ext>
          </a:extLst>
        </xdr:cNvPr>
        <xdr:cNvSpPr/>
      </xdr:nvSpPr>
      <xdr:spPr>
        <a:xfrm>
          <a:off x="40640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168699</xdr:rowOff>
    </xdr:from>
    <xdr:ext cx="736600" cy="259045"/>
    <xdr:sp macro="" textlink="">
      <xdr:nvSpPr>
        <xdr:cNvPr id="198" name="テキスト ボックス 197">
          <a:extLst>
            <a:ext uri="{FF2B5EF4-FFF2-40B4-BE49-F238E27FC236}">
              <a16:creationId xmlns:a16="http://schemas.microsoft.com/office/drawing/2014/main" id="{A837D8E8-F707-4DE0-A657-C76E0EC7D5F0}"/>
            </a:ext>
          </a:extLst>
        </xdr:cNvPr>
        <xdr:cNvSpPr txBox="1"/>
      </xdr:nvSpPr>
      <xdr:spPr>
        <a:xfrm>
          <a:off x="3733800" y="1457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106237</xdr:rowOff>
    </xdr:from>
    <xdr:to>
      <xdr:col>15</xdr:col>
      <xdr:colOff>82550</xdr:colOff>
      <xdr:row>83</xdr:row>
      <xdr:rowOff>27339</xdr:rowOff>
    </xdr:to>
    <xdr:cxnSp macro="">
      <xdr:nvCxnSpPr>
        <xdr:cNvPr id="199" name="直線コネクタ 198">
          <a:extLst>
            <a:ext uri="{FF2B5EF4-FFF2-40B4-BE49-F238E27FC236}">
              <a16:creationId xmlns:a16="http://schemas.microsoft.com/office/drawing/2014/main" id="{22CB158F-08BF-4DCE-8491-39C70D326DE3}"/>
            </a:ext>
          </a:extLst>
        </xdr:cNvPr>
        <xdr:cNvCxnSpPr/>
      </xdr:nvCxnSpPr>
      <xdr:spPr>
        <a:xfrm>
          <a:off x="2336800" y="13993687"/>
          <a:ext cx="889000" cy="26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0" name="フローチャート: 判断 199">
          <a:extLst>
            <a:ext uri="{FF2B5EF4-FFF2-40B4-BE49-F238E27FC236}">
              <a16:creationId xmlns:a16="http://schemas.microsoft.com/office/drawing/2014/main" id="{8B70F60D-ECAD-4AA3-A685-2E6919E6BBFE}"/>
            </a:ext>
          </a:extLst>
        </xdr:cNvPr>
        <xdr:cNvSpPr/>
      </xdr:nvSpPr>
      <xdr:spPr>
        <a:xfrm>
          <a:off x="3175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128267</xdr:rowOff>
    </xdr:from>
    <xdr:ext cx="762000" cy="259045"/>
    <xdr:sp macro="" textlink="">
      <xdr:nvSpPr>
        <xdr:cNvPr id="201" name="テキスト ボックス 200">
          <a:extLst>
            <a:ext uri="{FF2B5EF4-FFF2-40B4-BE49-F238E27FC236}">
              <a16:creationId xmlns:a16="http://schemas.microsoft.com/office/drawing/2014/main" id="{061BC597-99F8-415B-A163-5D6A1C47C71D}"/>
            </a:ext>
          </a:extLst>
        </xdr:cNvPr>
        <xdr:cNvSpPr txBox="1"/>
      </xdr:nvSpPr>
      <xdr:spPr>
        <a:xfrm>
          <a:off x="2844800" y="1435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38170</xdr:rowOff>
    </xdr:from>
    <xdr:to>
      <xdr:col>11</xdr:col>
      <xdr:colOff>31750</xdr:colOff>
      <xdr:row>81</xdr:row>
      <xdr:rowOff>106237</xdr:rowOff>
    </xdr:to>
    <xdr:cxnSp macro="">
      <xdr:nvCxnSpPr>
        <xdr:cNvPr id="202" name="直線コネクタ 201">
          <a:extLst>
            <a:ext uri="{FF2B5EF4-FFF2-40B4-BE49-F238E27FC236}">
              <a16:creationId xmlns:a16="http://schemas.microsoft.com/office/drawing/2014/main" id="{5709AA6E-B578-4358-B96E-9DB642657A5D}"/>
            </a:ext>
          </a:extLst>
        </xdr:cNvPr>
        <xdr:cNvCxnSpPr/>
      </xdr:nvCxnSpPr>
      <xdr:spPr>
        <a:xfrm>
          <a:off x="1447800" y="13925620"/>
          <a:ext cx="889000" cy="6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27580</xdr:rowOff>
    </xdr:from>
    <xdr:to>
      <xdr:col>11</xdr:col>
      <xdr:colOff>82550</xdr:colOff>
      <xdr:row>82</xdr:row>
      <xdr:rowOff>129180</xdr:rowOff>
    </xdr:to>
    <xdr:sp macro="" textlink="">
      <xdr:nvSpPr>
        <xdr:cNvPr id="203" name="フローチャート: 判断 202">
          <a:extLst>
            <a:ext uri="{FF2B5EF4-FFF2-40B4-BE49-F238E27FC236}">
              <a16:creationId xmlns:a16="http://schemas.microsoft.com/office/drawing/2014/main" id="{6E75AD1F-53B5-40E7-92B9-C2A58A33A34A}"/>
            </a:ext>
          </a:extLst>
        </xdr:cNvPr>
        <xdr:cNvSpPr/>
      </xdr:nvSpPr>
      <xdr:spPr>
        <a:xfrm>
          <a:off x="2286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113957</xdr:rowOff>
    </xdr:from>
    <xdr:ext cx="762000" cy="259045"/>
    <xdr:sp macro="" textlink="">
      <xdr:nvSpPr>
        <xdr:cNvPr id="204" name="テキスト ボックス 203">
          <a:extLst>
            <a:ext uri="{FF2B5EF4-FFF2-40B4-BE49-F238E27FC236}">
              <a16:creationId xmlns:a16="http://schemas.microsoft.com/office/drawing/2014/main" id="{9488337C-C6AC-4C78-96A8-DA74AAEABF87}"/>
            </a:ext>
          </a:extLst>
        </xdr:cNvPr>
        <xdr:cNvSpPr txBox="1"/>
      </xdr:nvSpPr>
      <xdr:spPr>
        <a:xfrm>
          <a:off x="1955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101967</xdr:rowOff>
    </xdr:from>
    <xdr:to>
      <xdr:col>7</xdr:col>
      <xdr:colOff>31750</xdr:colOff>
      <xdr:row>82</xdr:row>
      <xdr:rowOff>32117</xdr:rowOff>
    </xdr:to>
    <xdr:sp macro="" textlink="">
      <xdr:nvSpPr>
        <xdr:cNvPr id="205" name="フローチャート: 判断 204">
          <a:extLst>
            <a:ext uri="{FF2B5EF4-FFF2-40B4-BE49-F238E27FC236}">
              <a16:creationId xmlns:a16="http://schemas.microsoft.com/office/drawing/2014/main" id="{BD46802F-4C5F-449D-8977-C088C7855564}"/>
            </a:ext>
          </a:extLst>
        </xdr:cNvPr>
        <xdr:cNvSpPr/>
      </xdr:nvSpPr>
      <xdr:spPr>
        <a:xfrm>
          <a:off x="1397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16894</xdr:rowOff>
    </xdr:from>
    <xdr:ext cx="762000" cy="259045"/>
    <xdr:sp macro="" textlink="">
      <xdr:nvSpPr>
        <xdr:cNvPr id="206" name="テキスト ボックス 205">
          <a:extLst>
            <a:ext uri="{FF2B5EF4-FFF2-40B4-BE49-F238E27FC236}">
              <a16:creationId xmlns:a16="http://schemas.microsoft.com/office/drawing/2014/main" id="{716B208D-B192-495F-9CF3-4CF5A12C622D}"/>
            </a:ext>
          </a:extLst>
        </xdr:cNvPr>
        <xdr:cNvSpPr txBox="1"/>
      </xdr:nvSpPr>
      <xdr:spPr>
        <a:xfrm>
          <a:off x="1066800" y="1407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6D89D03-F931-46C2-9A9A-1B8FDABC44F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71F0006-F128-4B18-BE1C-22D876CC736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FD928A1-EE98-4F2B-92E6-CD9AE38A650C}"/>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61FDFDF-E844-49D5-929E-EC97A1FA2EC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A1A01B8-BBA3-4E7B-B713-432902D928E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21723</xdr:rowOff>
    </xdr:from>
    <xdr:to>
      <xdr:col>23</xdr:col>
      <xdr:colOff>184150</xdr:colOff>
      <xdr:row>83</xdr:row>
      <xdr:rowOff>123323</xdr:rowOff>
    </xdr:to>
    <xdr:sp macro="" textlink="">
      <xdr:nvSpPr>
        <xdr:cNvPr id="212" name="楕円 211">
          <a:extLst>
            <a:ext uri="{FF2B5EF4-FFF2-40B4-BE49-F238E27FC236}">
              <a16:creationId xmlns:a16="http://schemas.microsoft.com/office/drawing/2014/main" id="{4A310C19-B4ED-486A-9C80-5130D95A381A}"/>
            </a:ext>
          </a:extLst>
        </xdr:cNvPr>
        <xdr:cNvSpPr/>
      </xdr:nvSpPr>
      <xdr:spPr>
        <a:xfrm>
          <a:off x="4902200" y="142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38250</xdr:rowOff>
    </xdr:from>
    <xdr:ext cx="762000" cy="259045"/>
    <xdr:sp macro="" textlink="">
      <xdr:nvSpPr>
        <xdr:cNvPr id="213" name="人件費・物件費等の状況該当値テキスト">
          <a:extLst>
            <a:ext uri="{FF2B5EF4-FFF2-40B4-BE49-F238E27FC236}">
              <a16:creationId xmlns:a16="http://schemas.microsoft.com/office/drawing/2014/main" id="{8B8DD8B6-088A-40AA-8C8C-7231ED42981A}"/>
            </a:ext>
          </a:extLst>
        </xdr:cNvPr>
        <xdr:cNvSpPr txBox="1"/>
      </xdr:nvSpPr>
      <xdr:spPr>
        <a:xfrm>
          <a:off x="5041900" y="140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162105</xdr:rowOff>
    </xdr:from>
    <xdr:to>
      <xdr:col>19</xdr:col>
      <xdr:colOff>184150</xdr:colOff>
      <xdr:row>83</xdr:row>
      <xdr:rowOff>92255</xdr:rowOff>
    </xdr:to>
    <xdr:sp macro="" textlink="">
      <xdr:nvSpPr>
        <xdr:cNvPr id="214" name="楕円 213">
          <a:extLst>
            <a:ext uri="{FF2B5EF4-FFF2-40B4-BE49-F238E27FC236}">
              <a16:creationId xmlns:a16="http://schemas.microsoft.com/office/drawing/2014/main" id="{4A9DEF81-F39E-4C72-B079-CA0E959DD722}"/>
            </a:ext>
          </a:extLst>
        </xdr:cNvPr>
        <xdr:cNvSpPr/>
      </xdr:nvSpPr>
      <xdr:spPr>
        <a:xfrm>
          <a:off x="4064000" y="1422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102432</xdr:rowOff>
    </xdr:from>
    <xdr:ext cx="736600" cy="259045"/>
    <xdr:sp macro="" textlink="">
      <xdr:nvSpPr>
        <xdr:cNvPr id="215" name="テキスト ボックス 214">
          <a:extLst>
            <a:ext uri="{FF2B5EF4-FFF2-40B4-BE49-F238E27FC236}">
              <a16:creationId xmlns:a16="http://schemas.microsoft.com/office/drawing/2014/main" id="{A80BA219-8E44-4BF8-805C-D8DE342E545A}"/>
            </a:ext>
          </a:extLst>
        </xdr:cNvPr>
        <xdr:cNvSpPr txBox="1"/>
      </xdr:nvSpPr>
      <xdr:spPr>
        <a:xfrm>
          <a:off x="3733800" y="13989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147989</xdr:rowOff>
    </xdr:from>
    <xdr:to>
      <xdr:col>15</xdr:col>
      <xdr:colOff>133350</xdr:colOff>
      <xdr:row>83</xdr:row>
      <xdr:rowOff>78139</xdr:rowOff>
    </xdr:to>
    <xdr:sp macro="" textlink="">
      <xdr:nvSpPr>
        <xdr:cNvPr id="216" name="楕円 215">
          <a:extLst>
            <a:ext uri="{FF2B5EF4-FFF2-40B4-BE49-F238E27FC236}">
              <a16:creationId xmlns:a16="http://schemas.microsoft.com/office/drawing/2014/main" id="{604A709E-C882-4503-8856-B60252940C2D}"/>
            </a:ext>
          </a:extLst>
        </xdr:cNvPr>
        <xdr:cNvSpPr/>
      </xdr:nvSpPr>
      <xdr:spPr>
        <a:xfrm>
          <a:off x="3175000" y="142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88316</xdr:rowOff>
    </xdr:from>
    <xdr:ext cx="762000" cy="259045"/>
    <xdr:sp macro="" textlink="">
      <xdr:nvSpPr>
        <xdr:cNvPr id="217" name="テキスト ボックス 216">
          <a:extLst>
            <a:ext uri="{FF2B5EF4-FFF2-40B4-BE49-F238E27FC236}">
              <a16:creationId xmlns:a16="http://schemas.microsoft.com/office/drawing/2014/main" id="{D22BFA02-8A50-43B7-9752-44F880A6378F}"/>
            </a:ext>
          </a:extLst>
        </xdr:cNvPr>
        <xdr:cNvSpPr txBox="1"/>
      </xdr:nvSpPr>
      <xdr:spPr>
        <a:xfrm>
          <a:off x="2844800" y="1397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55437</xdr:rowOff>
    </xdr:from>
    <xdr:to>
      <xdr:col>11</xdr:col>
      <xdr:colOff>82550</xdr:colOff>
      <xdr:row>81</xdr:row>
      <xdr:rowOff>157037</xdr:rowOff>
    </xdr:to>
    <xdr:sp macro="" textlink="">
      <xdr:nvSpPr>
        <xdr:cNvPr id="218" name="楕円 217">
          <a:extLst>
            <a:ext uri="{FF2B5EF4-FFF2-40B4-BE49-F238E27FC236}">
              <a16:creationId xmlns:a16="http://schemas.microsoft.com/office/drawing/2014/main" id="{CF0116B1-5CF1-40B6-8A33-A7DDB4D0B7E5}"/>
            </a:ext>
          </a:extLst>
        </xdr:cNvPr>
        <xdr:cNvSpPr/>
      </xdr:nvSpPr>
      <xdr:spPr>
        <a:xfrm>
          <a:off x="2286000" y="139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167214</xdr:rowOff>
    </xdr:from>
    <xdr:ext cx="762000" cy="259045"/>
    <xdr:sp macro="" textlink="">
      <xdr:nvSpPr>
        <xdr:cNvPr id="219" name="テキスト ボックス 218">
          <a:extLst>
            <a:ext uri="{FF2B5EF4-FFF2-40B4-BE49-F238E27FC236}">
              <a16:creationId xmlns:a16="http://schemas.microsoft.com/office/drawing/2014/main" id="{392D8708-B889-42E7-A00E-190DDB84C34B}"/>
            </a:ext>
          </a:extLst>
        </xdr:cNvPr>
        <xdr:cNvSpPr txBox="1"/>
      </xdr:nvSpPr>
      <xdr:spPr>
        <a:xfrm>
          <a:off x="1955800" y="137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158820</xdr:rowOff>
    </xdr:from>
    <xdr:to>
      <xdr:col>7</xdr:col>
      <xdr:colOff>31750</xdr:colOff>
      <xdr:row>81</xdr:row>
      <xdr:rowOff>88970</xdr:rowOff>
    </xdr:to>
    <xdr:sp macro="" textlink="">
      <xdr:nvSpPr>
        <xdr:cNvPr id="220" name="楕円 219">
          <a:extLst>
            <a:ext uri="{FF2B5EF4-FFF2-40B4-BE49-F238E27FC236}">
              <a16:creationId xmlns:a16="http://schemas.microsoft.com/office/drawing/2014/main" id="{26FEE11F-716A-4A41-9D47-5BFD8E1E54F7}"/>
            </a:ext>
          </a:extLst>
        </xdr:cNvPr>
        <xdr:cNvSpPr/>
      </xdr:nvSpPr>
      <xdr:spPr>
        <a:xfrm>
          <a:off x="1397000" y="138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99147</xdr:rowOff>
    </xdr:from>
    <xdr:ext cx="762000" cy="259045"/>
    <xdr:sp macro="" textlink="">
      <xdr:nvSpPr>
        <xdr:cNvPr id="221" name="テキスト ボックス 220">
          <a:extLst>
            <a:ext uri="{FF2B5EF4-FFF2-40B4-BE49-F238E27FC236}">
              <a16:creationId xmlns:a16="http://schemas.microsoft.com/office/drawing/2014/main" id="{1E44F0F2-5FCA-467D-AF72-68D594066B67}"/>
            </a:ext>
          </a:extLst>
        </xdr:cNvPr>
        <xdr:cNvSpPr txBox="1"/>
      </xdr:nvSpPr>
      <xdr:spPr>
        <a:xfrm>
          <a:off x="1066800" y="1364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E379FA0A-9A53-497A-B927-4B2F0ACFD38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A1C8EAB4-C9CD-4A2D-B509-1C6DA5A2515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22A8ED6B-AD4B-41B2-8564-BCB4446FD01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EA886057-D480-4865-B28B-31F40EE450F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F03D8B08-FD27-4B68-9C1C-9E0CB7F06D5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4F05922-DDFF-4787-B611-32EFD9E1E75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6963D00D-0967-43E4-AB49-28FE9B450D9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E00AB97A-618E-47D8-BC3C-3437B7E52BF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FFEE80C1-5635-43B0-AB5A-7804DBE4B555}"/>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71B97CAD-26BD-4D15-AE04-B5CF50A864B4}"/>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CBB5C714-674D-49F6-B579-2725E7949A1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A67410BF-0169-41C5-AB76-8A3F0020148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36ADDD2-9A78-4D55-9327-333B290DC59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優秀な人材確保のため近隣市との均衡を図り初任給基準を国より高く設定していることや、年齢・学歴によらない能力・実績に基づく昇給の実施等によりラスパイレス指数が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を超えている。</a:t>
          </a:r>
        </a:p>
        <a:p>
          <a:r>
            <a:rPr kumimoji="1" lang="ja-JP" altLang="en-US" sz="1300">
              <a:latin typeface="ＭＳ Ｐゴシック" panose="020B0600070205080204" pitchFamily="50" charset="-128"/>
              <a:ea typeface="ＭＳ Ｐゴシック" panose="020B0600070205080204" pitchFamily="50" charset="-128"/>
            </a:rPr>
            <a:t>　今後も人事院勧告に準拠し、給与の適正化に努めていく。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E811544D-461D-4B71-872D-8CBABBBC5A78}"/>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44DBA96-06A1-467D-8FE3-3ABCAD7DCF9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BB149403-8B39-4DA8-A135-49D292C85832}"/>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F8077F4F-4820-4521-BB55-780A1D14121A}"/>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A7E0ADE-F166-4618-82BD-0480C31A93AB}"/>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F8415BC1-ED55-4E84-B240-5EE7F916C9ED}"/>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C7C280BF-E640-4591-8FF7-49FF3E72E8D2}"/>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55AFB80A-CD1B-41BA-A7E0-9B824B77A9DF}"/>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F85F6920-BA7E-4049-858F-F293EC43E09F}"/>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9DAEE990-8EE6-4A59-A350-1A9EE41D188E}"/>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4E56875B-8171-4130-9267-474B77A2E4D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85DCB81D-5C2A-4C6D-B989-3015BBF6262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BF0840C2-074A-4942-ADA0-FFAC80CA42F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70E2941B-316A-407C-B6BE-4055AC35E727}"/>
            </a:ext>
          </a:extLst>
        </xdr:cNvPr>
        <xdr:cNvCxnSpPr/>
      </xdr:nvCxnSpPr>
      <xdr:spPr>
        <a:xfrm flipV="1">
          <a:off x="17018000" y="13808711"/>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C9901403-A6A4-4C1B-A8BA-882C32F5CDED}"/>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A36FD441-856C-46DA-B9A0-EAB183F4F5E8}"/>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1" name="給与水準   （国との比較）最大値テキスト">
          <a:extLst>
            <a:ext uri="{FF2B5EF4-FFF2-40B4-BE49-F238E27FC236}">
              <a16:creationId xmlns:a16="http://schemas.microsoft.com/office/drawing/2014/main" id="{66C3D0BC-7F51-4184-8399-C165EA8E241A}"/>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2" name="直線コネクタ 251">
          <a:extLst>
            <a:ext uri="{FF2B5EF4-FFF2-40B4-BE49-F238E27FC236}">
              <a16:creationId xmlns:a16="http://schemas.microsoft.com/office/drawing/2014/main" id="{CE7A99FD-5C8D-403F-97EA-637E2A0198E7}"/>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99061</xdr:rowOff>
    </xdr:to>
    <xdr:cxnSp macro="">
      <xdr:nvCxnSpPr>
        <xdr:cNvPr id="253" name="直線コネクタ 252">
          <a:extLst>
            <a:ext uri="{FF2B5EF4-FFF2-40B4-BE49-F238E27FC236}">
              <a16:creationId xmlns:a16="http://schemas.microsoft.com/office/drawing/2014/main" id="{588BA262-B1F6-45E5-B9F4-73CBC8E263E0}"/>
            </a:ext>
          </a:extLst>
        </xdr:cNvPr>
        <xdr:cNvCxnSpPr/>
      </xdr:nvCxnSpPr>
      <xdr:spPr>
        <a:xfrm flipV="1">
          <a:off x="16179800" y="1491868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4" name="給与水準   （国との比較）平均値テキスト">
          <a:extLst>
            <a:ext uri="{FF2B5EF4-FFF2-40B4-BE49-F238E27FC236}">
              <a16:creationId xmlns:a16="http://schemas.microsoft.com/office/drawing/2014/main" id="{A14EC92C-E221-4226-AB21-B4DD04354D1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5" name="フローチャート: 判断 254">
          <a:extLst>
            <a:ext uri="{FF2B5EF4-FFF2-40B4-BE49-F238E27FC236}">
              <a16:creationId xmlns:a16="http://schemas.microsoft.com/office/drawing/2014/main" id="{9B9D06F9-05CC-4EA1-BE54-5D96B92F2254}"/>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99061</xdr:rowOff>
    </xdr:to>
    <xdr:cxnSp macro="">
      <xdr:nvCxnSpPr>
        <xdr:cNvPr id="256" name="直線コネクタ 255">
          <a:extLst>
            <a:ext uri="{FF2B5EF4-FFF2-40B4-BE49-F238E27FC236}">
              <a16:creationId xmlns:a16="http://schemas.microsoft.com/office/drawing/2014/main" id="{8569C52A-EE56-4A61-B70D-9CC326BD52A2}"/>
            </a:ext>
          </a:extLst>
        </xdr:cNvPr>
        <xdr:cNvCxnSpPr/>
      </xdr:nvCxnSpPr>
      <xdr:spPr>
        <a:xfrm>
          <a:off x="15290800" y="149669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E3A4A006-1136-402D-84D9-5DF2260C2B81}"/>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58" name="テキスト ボックス 257">
          <a:extLst>
            <a:ext uri="{FF2B5EF4-FFF2-40B4-BE49-F238E27FC236}">
              <a16:creationId xmlns:a16="http://schemas.microsoft.com/office/drawing/2014/main" id="{CF1FEE3D-007B-43BF-ADF1-960657ED9126}"/>
            </a:ext>
          </a:extLst>
        </xdr:cNvPr>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50800</xdr:rowOff>
    </xdr:to>
    <xdr:cxnSp macro="">
      <xdr:nvCxnSpPr>
        <xdr:cNvPr id="259" name="直線コネクタ 258">
          <a:extLst>
            <a:ext uri="{FF2B5EF4-FFF2-40B4-BE49-F238E27FC236}">
              <a16:creationId xmlns:a16="http://schemas.microsoft.com/office/drawing/2014/main" id="{8252DEFB-67E8-4100-AF12-5F70153836E9}"/>
            </a:ext>
          </a:extLst>
        </xdr:cNvPr>
        <xdr:cNvCxnSpPr/>
      </xdr:nvCxnSpPr>
      <xdr:spPr>
        <a:xfrm>
          <a:off x="14401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0" name="フローチャート: 判断 259">
          <a:extLst>
            <a:ext uri="{FF2B5EF4-FFF2-40B4-BE49-F238E27FC236}">
              <a16:creationId xmlns:a16="http://schemas.microsoft.com/office/drawing/2014/main" id="{F38593F5-B7C5-4F7D-9F40-C3211C341704}"/>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1" name="テキスト ボックス 260">
          <a:extLst>
            <a:ext uri="{FF2B5EF4-FFF2-40B4-BE49-F238E27FC236}">
              <a16:creationId xmlns:a16="http://schemas.microsoft.com/office/drawing/2014/main" id="{A15DA5E9-3AF4-4044-A09C-E1AE4B7F85C7}"/>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147320</xdr:rowOff>
    </xdr:to>
    <xdr:cxnSp macro="">
      <xdr:nvCxnSpPr>
        <xdr:cNvPr id="262" name="直線コネクタ 261">
          <a:extLst>
            <a:ext uri="{FF2B5EF4-FFF2-40B4-BE49-F238E27FC236}">
              <a16:creationId xmlns:a16="http://schemas.microsoft.com/office/drawing/2014/main" id="{888268C5-0800-44D6-9054-6482AF31E71D}"/>
            </a:ext>
          </a:extLst>
        </xdr:cNvPr>
        <xdr:cNvCxnSpPr/>
      </xdr:nvCxnSpPr>
      <xdr:spPr>
        <a:xfrm flipV="1">
          <a:off x="13512800" y="149186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F53519ED-11B7-4EAD-A90E-0B61E046C863}"/>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4" name="テキスト ボックス 263">
          <a:extLst>
            <a:ext uri="{FF2B5EF4-FFF2-40B4-BE49-F238E27FC236}">
              <a16:creationId xmlns:a16="http://schemas.microsoft.com/office/drawing/2014/main" id="{0B07250D-F6B2-4898-A295-3BFF70BE12A1}"/>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80CB5989-6C5D-4418-B635-6307132ACABF}"/>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08445271-3FF1-4AFF-8F52-9AE6C0E0A2F2}"/>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8D00236D-CEB0-42B4-8ECC-C0685568AE2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B48F0A95-EE3D-4A75-93DC-B66BCFF6462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C08E3862-1EA5-4928-9C2E-6B2AE607B9F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7E04F9ED-386F-4FA0-AFEF-43CA7EFF474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3426F091-7786-4F18-BEAF-C886A0BB810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2" name="楕円 271">
          <a:extLst>
            <a:ext uri="{FF2B5EF4-FFF2-40B4-BE49-F238E27FC236}">
              <a16:creationId xmlns:a16="http://schemas.microsoft.com/office/drawing/2014/main" id="{E0E3BB14-3D5C-4343-993C-8A9A47074249}"/>
            </a:ext>
          </a:extLst>
        </xdr:cNvPr>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73" name="給与水準   （国との比較）該当値テキスト">
          <a:extLst>
            <a:ext uri="{FF2B5EF4-FFF2-40B4-BE49-F238E27FC236}">
              <a16:creationId xmlns:a16="http://schemas.microsoft.com/office/drawing/2014/main" id="{DD840F8B-C378-4A24-B4F6-959175ED152E}"/>
            </a:ext>
          </a:extLst>
        </xdr:cNvPr>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4" name="楕円 273">
          <a:extLst>
            <a:ext uri="{FF2B5EF4-FFF2-40B4-BE49-F238E27FC236}">
              <a16:creationId xmlns:a16="http://schemas.microsoft.com/office/drawing/2014/main" id="{0ADAB30A-E665-4BCD-9F0D-1413C74749EA}"/>
            </a:ext>
          </a:extLst>
        </xdr:cNvPr>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75" name="テキスト ボックス 274">
          <a:extLst>
            <a:ext uri="{FF2B5EF4-FFF2-40B4-BE49-F238E27FC236}">
              <a16:creationId xmlns:a16="http://schemas.microsoft.com/office/drawing/2014/main" id="{17F0885C-2426-418B-B53A-5A636C88AE24}"/>
            </a:ext>
          </a:extLst>
        </xdr:cNvPr>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a:extLst>
            <a:ext uri="{FF2B5EF4-FFF2-40B4-BE49-F238E27FC236}">
              <a16:creationId xmlns:a16="http://schemas.microsoft.com/office/drawing/2014/main" id="{E509B364-55E2-4231-9CC2-F13905DA626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7" name="テキスト ボックス 276">
          <a:extLst>
            <a:ext uri="{FF2B5EF4-FFF2-40B4-BE49-F238E27FC236}">
              <a16:creationId xmlns:a16="http://schemas.microsoft.com/office/drawing/2014/main" id="{02741A77-162E-4AB3-9D3E-F55F4BC9F5B1}"/>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8" name="楕円 277">
          <a:extLst>
            <a:ext uri="{FF2B5EF4-FFF2-40B4-BE49-F238E27FC236}">
              <a16:creationId xmlns:a16="http://schemas.microsoft.com/office/drawing/2014/main" id="{04F233DE-8A60-4CDA-A2DB-43DDA0805A0B}"/>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79" name="テキスト ボックス 278">
          <a:extLst>
            <a:ext uri="{FF2B5EF4-FFF2-40B4-BE49-F238E27FC236}">
              <a16:creationId xmlns:a16="http://schemas.microsoft.com/office/drawing/2014/main" id="{10DC09B1-19B5-4A40-BC84-AF7999F633C7}"/>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0" name="楕円 279">
          <a:extLst>
            <a:ext uri="{FF2B5EF4-FFF2-40B4-BE49-F238E27FC236}">
              <a16:creationId xmlns:a16="http://schemas.microsoft.com/office/drawing/2014/main" id="{784E7EEA-CBB3-4922-B3E9-B2F8FFFF71B2}"/>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1" name="テキスト ボックス 280">
          <a:extLst>
            <a:ext uri="{FF2B5EF4-FFF2-40B4-BE49-F238E27FC236}">
              <a16:creationId xmlns:a16="http://schemas.microsoft.com/office/drawing/2014/main" id="{EFD05FD1-4D49-4F67-B63F-25E86D87D0B3}"/>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12A37054-E1F2-4024-BE5D-0D8DF5A90CF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7E2362E6-EA9E-47AA-A91D-DEC8F7C6DB4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5B1220EE-AC0B-43C3-8EEF-7F2A5D3B4D8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B3592E7-3F90-4DDE-BD9D-770E0DF3747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8D296107-B80A-4F6B-A11D-105DE5B9E31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D27A2D07-2195-40C2-9173-E41E8E52B8A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41940F4A-4DBC-47F3-8F70-FC4112ED25C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FEE85168-D687-49F8-A70E-21BA38CDE10C}"/>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74E215F1-51F7-41D5-98CE-30BAF325E1F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C265B673-4B1D-4094-9535-837760E3F9A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AF51B4B1-6AF7-42D4-B881-8F14E6E7E84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11C83596-434F-49B3-B07F-0A75BC46751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DDFAFDA6-563B-4482-BE6F-403BA2C4CEF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大垣市定員管理計画（令和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年度）では、令和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日の職員数</a:t>
          </a:r>
          <a:r>
            <a:rPr kumimoji="1" lang="en-US" altLang="ja-JP" sz="1300">
              <a:latin typeface="ＭＳ Ｐゴシック" panose="020B0600070205080204" pitchFamily="50" charset="-128"/>
              <a:ea typeface="ＭＳ Ｐゴシック" panose="020B0600070205080204" pitchFamily="50" charset="-128"/>
            </a:rPr>
            <a:t>1,270</a:t>
          </a:r>
          <a:r>
            <a:rPr kumimoji="1" lang="ja-JP" altLang="en-US" sz="1300">
              <a:latin typeface="ＭＳ Ｐゴシック" panose="020B0600070205080204" pitchFamily="50" charset="-128"/>
              <a:ea typeface="ＭＳ Ｐゴシック" panose="020B0600070205080204" pitchFamily="50" charset="-128"/>
            </a:rPr>
            <a:t>人を目標数値とし、効率的かつ柔軟な行政運営体制により行政のスリム化を図りつつ、新たな行政需要に対応し、安定した行政サービスの提供を図る最適な定員管理に努めるため、令和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日現在の職員数は</a:t>
          </a:r>
          <a:r>
            <a:rPr kumimoji="1" lang="en-US" altLang="ja-JP" sz="1300">
              <a:latin typeface="ＭＳ Ｐゴシック" panose="020B0600070205080204" pitchFamily="50" charset="-128"/>
              <a:ea typeface="ＭＳ Ｐゴシック" panose="020B0600070205080204" pitchFamily="50" charset="-128"/>
            </a:rPr>
            <a:t>1,264</a:t>
          </a:r>
          <a:r>
            <a:rPr kumimoji="1" lang="ja-JP" altLang="en-US" sz="1300">
              <a:latin typeface="ＭＳ Ｐゴシック" panose="020B0600070205080204" pitchFamily="50" charset="-128"/>
              <a:ea typeface="ＭＳ Ｐゴシック" panose="020B0600070205080204" pitchFamily="50" charset="-128"/>
            </a:rPr>
            <a:t>人となった。</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17F83CA4-D0AD-47FF-9179-262A8A2B8E4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10174D8A-404D-4A4F-A6FA-58BD32E0AC9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F2A4293D-FD4D-45A6-AAC9-AABB2DD6F0FF}"/>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CF5A4788-CD40-434E-8E8F-93A43894B39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6A1E2209-B076-4E49-97CF-B968C204B42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B402FA04-4632-42D7-BBBB-4C4B18278DC9}"/>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250239ED-7D79-4C73-9FDE-E5BCD8879768}"/>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763FBF1-073F-4771-851D-4AB826B4787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CAD1670A-A2A7-4E00-B9C3-8A11C4946F2E}"/>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E70AF32F-23F8-4EA7-BE69-B8075E8DF51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5D0036D-F063-4E7D-A0D8-430CBD12E2FE}"/>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B3BA7C1E-F8B9-4E6E-8F7D-CC99378027C1}"/>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4E04246D-119F-485E-8D9E-D9A5D5C5127A}"/>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31AEDF65-E5E7-41D1-98DC-5E38BB0DABF9}"/>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C7E3F86F-E8B4-4A08-9074-872E379B425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1825D564-729E-45A7-847E-ECA69945079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168487</xdr:rowOff>
    </xdr:to>
    <xdr:cxnSp macro="">
      <xdr:nvCxnSpPr>
        <xdr:cNvPr id="311" name="直線コネクタ 310">
          <a:extLst>
            <a:ext uri="{FF2B5EF4-FFF2-40B4-BE49-F238E27FC236}">
              <a16:creationId xmlns:a16="http://schemas.microsoft.com/office/drawing/2014/main" id="{8CDB3DDA-04DB-496E-B1E7-260E3F38AC86}"/>
            </a:ext>
          </a:extLst>
        </xdr:cNvPr>
        <xdr:cNvCxnSpPr/>
      </xdr:nvCxnSpPr>
      <xdr:spPr>
        <a:xfrm flipV="1">
          <a:off x="17018000" y="10071100"/>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140564</xdr:rowOff>
    </xdr:from>
    <xdr:ext cx="762000" cy="259045"/>
    <xdr:sp macro="" textlink="">
      <xdr:nvSpPr>
        <xdr:cNvPr id="312" name="定員管理の状況最小値テキスト">
          <a:extLst>
            <a:ext uri="{FF2B5EF4-FFF2-40B4-BE49-F238E27FC236}">
              <a16:creationId xmlns:a16="http://schemas.microsoft.com/office/drawing/2014/main" id="{8F84AFE1-A43B-4F23-9089-8F2E61E8DB50}"/>
            </a:ext>
          </a:extLst>
        </xdr:cNvPr>
        <xdr:cNvSpPr txBox="1"/>
      </xdr:nvSpPr>
      <xdr:spPr>
        <a:xfrm>
          <a:off x="17106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168487</xdr:rowOff>
    </xdr:from>
    <xdr:to>
      <xdr:col>81</xdr:col>
      <xdr:colOff>133350</xdr:colOff>
      <xdr:row>67</xdr:row>
      <xdr:rowOff>168487</xdr:rowOff>
    </xdr:to>
    <xdr:cxnSp macro="">
      <xdr:nvCxnSpPr>
        <xdr:cNvPr id="313" name="直線コネクタ 312">
          <a:extLst>
            <a:ext uri="{FF2B5EF4-FFF2-40B4-BE49-F238E27FC236}">
              <a16:creationId xmlns:a16="http://schemas.microsoft.com/office/drawing/2014/main" id="{A55D7E8F-6BA5-46D5-BB80-304E4FA4BB0F}"/>
            </a:ext>
          </a:extLst>
        </xdr:cNvPr>
        <xdr:cNvCxnSpPr/>
      </xdr:nvCxnSpPr>
      <xdr:spPr>
        <a:xfrm>
          <a:off x="16929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4" name="定員管理の状況最大値テキスト">
          <a:extLst>
            <a:ext uri="{FF2B5EF4-FFF2-40B4-BE49-F238E27FC236}">
              <a16:creationId xmlns:a16="http://schemas.microsoft.com/office/drawing/2014/main" id="{00451578-2F4C-404B-9473-BE69C1CE363E}"/>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5" name="直線コネクタ 314">
          <a:extLst>
            <a:ext uri="{FF2B5EF4-FFF2-40B4-BE49-F238E27FC236}">
              <a16:creationId xmlns:a16="http://schemas.microsoft.com/office/drawing/2014/main" id="{792D8C24-18CF-45DE-83D1-CB0178010C1F}"/>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114300</xdr:rowOff>
    </xdr:from>
    <xdr:to>
      <xdr:col>81</xdr:col>
      <xdr:colOff>44450</xdr:colOff>
      <xdr:row>64</xdr:row>
      <xdr:rowOff>31327</xdr:rowOff>
    </xdr:to>
    <xdr:cxnSp macro="">
      <xdr:nvCxnSpPr>
        <xdr:cNvPr id="316" name="直線コネクタ 315">
          <a:extLst>
            <a:ext uri="{FF2B5EF4-FFF2-40B4-BE49-F238E27FC236}">
              <a16:creationId xmlns:a16="http://schemas.microsoft.com/office/drawing/2014/main" id="{B76B788A-DAC4-4E71-91FE-7745A9C58457}"/>
            </a:ext>
          </a:extLst>
        </xdr:cNvPr>
        <xdr:cNvCxnSpPr/>
      </xdr:nvCxnSpPr>
      <xdr:spPr>
        <a:xfrm>
          <a:off x="16179800" y="1091565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154957</xdr:rowOff>
    </xdr:from>
    <xdr:ext cx="762000" cy="259045"/>
    <xdr:sp macro="" textlink="">
      <xdr:nvSpPr>
        <xdr:cNvPr id="317" name="定員管理の状況平均値テキスト">
          <a:extLst>
            <a:ext uri="{FF2B5EF4-FFF2-40B4-BE49-F238E27FC236}">
              <a16:creationId xmlns:a16="http://schemas.microsoft.com/office/drawing/2014/main" id="{7781DC0E-0298-4019-B8F3-5AE34D95A0A9}"/>
            </a:ext>
          </a:extLst>
        </xdr:cNvPr>
        <xdr:cNvSpPr txBox="1"/>
      </xdr:nvSpPr>
      <xdr:spPr>
        <a:xfrm>
          <a:off x="17106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18" name="フローチャート: 判断 317">
          <a:extLst>
            <a:ext uri="{FF2B5EF4-FFF2-40B4-BE49-F238E27FC236}">
              <a16:creationId xmlns:a16="http://schemas.microsoft.com/office/drawing/2014/main" id="{BEF0D71C-FA7C-45B5-8383-83B634FA42A0}"/>
            </a:ext>
          </a:extLst>
        </xdr:cNvPr>
        <xdr:cNvSpPr/>
      </xdr:nvSpPr>
      <xdr:spPr>
        <a:xfrm>
          <a:off x="16967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82127</xdr:rowOff>
    </xdr:from>
    <xdr:to>
      <xdr:col>77</xdr:col>
      <xdr:colOff>44450</xdr:colOff>
      <xdr:row>63</xdr:row>
      <xdr:rowOff>114300</xdr:rowOff>
    </xdr:to>
    <xdr:cxnSp macro="">
      <xdr:nvCxnSpPr>
        <xdr:cNvPr id="319" name="直線コネクタ 318">
          <a:extLst>
            <a:ext uri="{FF2B5EF4-FFF2-40B4-BE49-F238E27FC236}">
              <a16:creationId xmlns:a16="http://schemas.microsoft.com/office/drawing/2014/main" id="{8317C780-5EDD-4961-8D5D-43BAE0CC3552}"/>
            </a:ext>
          </a:extLst>
        </xdr:cNvPr>
        <xdr:cNvCxnSpPr/>
      </xdr:nvCxnSpPr>
      <xdr:spPr>
        <a:xfrm>
          <a:off x="15290800" y="1088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57996</xdr:rowOff>
    </xdr:from>
    <xdr:to>
      <xdr:col>77</xdr:col>
      <xdr:colOff>95250</xdr:colOff>
      <xdr:row>62</xdr:row>
      <xdr:rowOff>159596</xdr:rowOff>
    </xdr:to>
    <xdr:sp macro="" textlink="">
      <xdr:nvSpPr>
        <xdr:cNvPr id="320" name="フローチャート: 判断 319">
          <a:extLst>
            <a:ext uri="{FF2B5EF4-FFF2-40B4-BE49-F238E27FC236}">
              <a16:creationId xmlns:a16="http://schemas.microsoft.com/office/drawing/2014/main" id="{13051969-1415-42C5-8EDE-4A97A95A94FE}"/>
            </a:ext>
          </a:extLst>
        </xdr:cNvPr>
        <xdr:cNvSpPr/>
      </xdr:nvSpPr>
      <xdr:spPr>
        <a:xfrm>
          <a:off x="16129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169773</xdr:rowOff>
    </xdr:from>
    <xdr:ext cx="736600" cy="259045"/>
    <xdr:sp macro="" textlink="">
      <xdr:nvSpPr>
        <xdr:cNvPr id="321" name="テキスト ボックス 320">
          <a:extLst>
            <a:ext uri="{FF2B5EF4-FFF2-40B4-BE49-F238E27FC236}">
              <a16:creationId xmlns:a16="http://schemas.microsoft.com/office/drawing/2014/main" id="{6A03EE7C-FB31-4F17-AD24-B491E87ABDF8}"/>
            </a:ext>
          </a:extLst>
        </xdr:cNvPr>
        <xdr:cNvSpPr txBox="1"/>
      </xdr:nvSpPr>
      <xdr:spPr>
        <a:xfrm>
          <a:off x="15798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82127</xdr:rowOff>
    </xdr:to>
    <xdr:cxnSp macro="">
      <xdr:nvCxnSpPr>
        <xdr:cNvPr id="322" name="直線コネクタ 321">
          <a:extLst>
            <a:ext uri="{FF2B5EF4-FFF2-40B4-BE49-F238E27FC236}">
              <a16:creationId xmlns:a16="http://schemas.microsoft.com/office/drawing/2014/main" id="{4FBF9FE0-9E84-4324-ACCC-779F66E69CC5}"/>
            </a:ext>
          </a:extLst>
        </xdr:cNvPr>
        <xdr:cNvCxnSpPr/>
      </xdr:nvCxnSpPr>
      <xdr:spPr>
        <a:xfrm>
          <a:off x="14401800" y="1081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116840</xdr:rowOff>
    </xdr:from>
    <xdr:to>
      <xdr:col>73</xdr:col>
      <xdr:colOff>44450</xdr:colOff>
      <xdr:row>62</xdr:row>
      <xdr:rowOff>46990</xdr:rowOff>
    </xdr:to>
    <xdr:sp macro="" textlink="">
      <xdr:nvSpPr>
        <xdr:cNvPr id="323" name="フローチャート: 判断 322">
          <a:extLst>
            <a:ext uri="{FF2B5EF4-FFF2-40B4-BE49-F238E27FC236}">
              <a16:creationId xmlns:a16="http://schemas.microsoft.com/office/drawing/2014/main" id="{67D1098D-357F-4889-8CE0-EFD9D6300D59}"/>
            </a:ext>
          </a:extLst>
        </xdr:cNvPr>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24" name="テキスト ボックス 323">
          <a:extLst>
            <a:ext uri="{FF2B5EF4-FFF2-40B4-BE49-F238E27FC236}">
              <a16:creationId xmlns:a16="http://schemas.microsoft.com/office/drawing/2014/main" id="{1AC16DDD-32FE-487D-9FEF-3B4B3A27576C}"/>
            </a:ext>
          </a:extLst>
        </xdr:cNvPr>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159596</xdr:rowOff>
    </xdr:from>
    <xdr:to>
      <xdr:col>68</xdr:col>
      <xdr:colOff>152400</xdr:colOff>
      <xdr:row>63</xdr:row>
      <xdr:rowOff>17780</xdr:rowOff>
    </xdr:to>
    <xdr:cxnSp macro="">
      <xdr:nvCxnSpPr>
        <xdr:cNvPr id="325" name="直線コネクタ 324">
          <a:extLst>
            <a:ext uri="{FF2B5EF4-FFF2-40B4-BE49-F238E27FC236}">
              <a16:creationId xmlns:a16="http://schemas.microsoft.com/office/drawing/2014/main" id="{72E1EA8C-1842-427E-9A88-014357B5A3BC}"/>
            </a:ext>
          </a:extLst>
        </xdr:cNvPr>
        <xdr:cNvCxnSpPr/>
      </xdr:nvCxnSpPr>
      <xdr:spPr>
        <a:xfrm>
          <a:off x="13512800" y="1061804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60537</xdr:rowOff>
    </xdr:from>
    <xdr:to>
      <xdr:col>68</xdr:col>
      <xdr:colOff>203200</xdr:colOff>
      <xdr:row>61</xdr:row>
      <xdr:rowOff>162137</xdr:rowOff>
    </xdr:to>
    <xdr:sp macro="" textlink="">
      <xdr:nvSpPr>
        <xdr:cNvPr id="326" name="フローチャート: 判断 325">
          <a:extLst>
            <a:ext uri="{FF2B5EF4-FFF2-40B4-BE49-F238E27FC236}">
              <a16:creationId xmlns:a16="http://schemas.microsoft.com/office/drawing/2014/main" id="{63A0C153-21D4-4DB5-9D1C-77113B84C35A}"/>
            </a:ext>
          </a:extLst>
        </xdr:cNvPr>
        <xdr:cNvSpPr/>
      </xdr:nvSpPr>
      <xdr:spPr>
        <a:xfrm>
          <a:off x="14351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864</xdr:rowOff>
    </xdr:from>
    <xdr:ext cx="762000" cy="259045"/>
    <xdr:sp macro="" textlink="">
      <xdr:nvSpPr>
        <xdr:cNvPr id="327" name="テキスト ボックス 326">
          <a:extLst>
            <a:ext uri="{FF2B5EF4-FFF2-40B4-BE49-F238E27FC236}">
              <a16:creationId xmlns:a16="http://schemas.microsoft.com/office/drawing/2014/main" id="{6BD05DC6-C039-48F1-B718-F8C97FE9063F}"/>
            </a:ext>
          </a:extLst>
        </xdr:cNvPr>
        <xdr:cNvSpPr txBox="1"/>
      </xdr:nvSpPr>
      <xdr:spPr>
        <a:xfrm>
          <a:off x="14020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28" name="フローチャート: 判断 327">
          <a:extLst>
            <a:ext uri="{FF2B5EF4-FFF2-40B4-BE49-F238E27FC236}">
              <a16:creationId xmlns:a16="http://schemas.microsoft.com/office/drawing/2014/main" id="{1E54B551-94C6-4102-9C4A-2BEB5200B9D4}"/>
            </a:ext>
          </a:extLst>
        </xdr:cNvPr>
        <xdr:cNvSpPr/>
      </xdr:nvSpPr>
      <xdr:spPr>
        <a:xfrm>
          <a:off x="13462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29" name="テキスト ボックス 328">
          <a:extLst>
            <a:ext uri="{FF2B5EF4-FFF2-40B4-BE49-F238E27FC236}">
              <a16:creationId xmlns:a16="http://schemas.microsoft.com/office/drawing/2014/main" id="{34E75A8B-CFF1-4905-BE02-FA7759347A18}"/>
            </a:ext>
          </a:extLst>
        </xdr:cNvPr>
        <xdr:cNvSpPr txBox="1"/>
      </xdr:nvSpPr>
      <xdr:spPr>
        <a:xfrm>
          <a:off x="13131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34E85D59-1816-4C97-8806-63B397523E8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BEF4D2A5-6147-4400-9143-556101FAF9DC}"/>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64B1F7E3-8B23-43D1-9D09-BD10CCF6AFA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65B2B3C-A733-403A-A879-0815B428861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F1CAC96-5D1A-4573-89CF-38C60C8719A3}"/>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151977</xdr:rowOff>
    </xdr:from>
    <xdr:to>
      <xdr:col>81</xdr:col>
      <xdr:colOff>95250</xdr:colOff>
      <xdr:row>64</xdr:row>
      <xdr:rowOff>82127</xdr:rowOff>
    </xdr:to>
    <xdr:sp macro="" textlink="">
      <xdr:nvSpPr>
        <xdr:cNvPr id="335" name="楕円 334">
          <a:extLst>
            <a:ext uri="{FF2B5EF4-FFF2-40B4-BE49-F238E27FC236}">
              <a16:creationId xmlns:a16="http://schemas.microsoft.com/office/drawing/2014/main" id="{C99E3C6A-C701-44B8-9893-FC847B8FC936}"/>
            </a:ext>
          </a:extLst>
        </xdr:cNvPr>
        <xdr:cNvSpPr/>
      </xdr:nvSpPr>
      <xdr:spPr>
        <a:xfrm>
          <a:off x="16967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124054</xdr:rowOff>
    </xdr:from>
    <xdr:ext cx="762000" cy="259045"/>
    <xdr:sp macro="" textlink="">
      <xdr:nvSpPr>
        <xdr:cNvPr id="336" name="定員管理の状況該当値テキスト">
          <a:extLst>
            <a:ext uri="{FF2B5EF4-FFF2-40B4-BE49-F238E27FC236}">
              <a16:creationId xmlns:a16="http://schemas.microsoft.com/office/drawing/2014/main" id="{8B5B73AC-9FC9-4D13-900B-C537649546BE}"/>
            </a:ext>
          </a:extLst>
        </xdr:cNvPr>
        <xdr:cNvSpPr txBox="1"/>
      </xdr:nvSpPr>
      <xdr:spPr>
        <a:xfrm>
          <a:off x="17106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63500</xdr:rowOff>
    </xdr:from>
    <xdr:to>
      <xdr:col>77</xdr:col>
      <xdr:colOff>95250</xdr:colOff>
      <xdr:row>63</xdr:row>
      <xdr:rowOff>165100</xdr:rowOff>
    </xdr:to>
    <xdr:sp macro="" textlink="">
      <xdr:nvSpPr>
        <xdr:cNvPr id="337" name="楕円 336">
          <a:extLst>
            <a:ext uri="{FF2B5EF4-FFF2-40B4-BE49-F238E27FC236}">
              <a16:creationId xmlns:a16="http://schemas.microsoft.com/office/drawing/2014/main" id="{D50AED43-4AA8-4417-8942-9054B6F3B93C}"/>
            </a:ext>
          </a:extLst>
        </xdr:cNvPr>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149877</xdr:rowOff>
    </xdr:from>
    <xdr:ext cx="736600" cy="259045"/>
    <xdr:sp macro="" textlink="">
      <xdr:nvSpPr>
        <xdr:cNvPr id="338" name="テキスト ボックス 337">
          <a:extLst>
            <a:ext uri="{FF2B5EF4-FFF2-40B4-BE49-F238E27FC236}">
              <a16:creationId xmlns:a16="http://schemas.microsoft.com/office/drawing/2014/main" id="{4F5AE88B-AC2B-4EFE-A6C7-BCB715BB21C2}"/>
            </a:ext>
          </a:extLst>
        </xdr:cNvPr>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31327</xdr:rowOff>
    </xdr:from>
    <xdr:to>
      <xdr:col>73</xdr:col>
      <xdr:colOff>44450</xdr:colOff>
      <xdr:row>63</xdr:row>
      <xdr:rowOff>132927</xdr:rowOff>
    </xdr:to>
    <xdr:sp macro="" textlink="">
      <xdr:nvSpPr>
        <xdr:cNvPr id="339" name="楕円 338">
          <a:extLst>
            <a:ext uri="{FF2B5EF4-FFF2-40B4-BE49-F238E27FC236}">
              <a16:creationId xmlns:a16="http://schemas.microsoft.com/office/drawing/2014/main" id="{1DECF33F-D01F-4066-A464-9BAA1DA609BA}"/>
            </a:ext>
          </a:extLst>
        </xdr:cNvPr>
        <xdr:cNvSpPr/>
      </xdr:nvSpPr>
      <xdr:spPr>
        <a:xfrm>
          <a:off x="15240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117704</xdr:rowOff>
    </xdr:from>
    <xdr:ext cx="762000" cy="259045"/>
    <xdr:sp macro="" textlink="">
      <xdr:nvSpPr>
        <xdr:cNvPr id="340" name="テキスト ボックス 339">
          <a:extLst>
            <a:ext uri="{FF2B5EF4-FFF2-40B4-BE49-F238E27FC236}">
              <a16:creationId xmlns:a16="http://schemas.microsoft.com/office/drawing/2014/main" id="{396135B0-8080-4A73-B739-AFA7B2EE3CA5}"/>
            </a:ext>
          </a:extLst>
        </xdr:cNvPr>
        <xdr:cNvSpPr txBox="1"/>
      </xdr:nvSpPr>
      <xdr:spPr>
        <a:xfrm>
          <a:off x="14909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1" name="楕円 340">
          <a:extLst>
            <a:ext uri="{FF2B5EF4-FFF2-40B4-BE49-F238E27FC236}">
              <a16:creationId xmlns:a16="http://schemas.microsoft.com/office/drawing/2014/main" id="{A9969017-3123-4714-85B2-4D4AA8C5FE1D}"/>
            </a:ext>
          </a:extLst>
        </xdr:cNvPr>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42" name="テキスト ボックス 341">
          <a:extLst>
            <a:ext uri="{FF2B5EF4-FFF2-40B4-BE49-F238E27FC236}">
              <a16:creationId xmlns:a16="http://schemas.microsoft.com/office/drawing/2014/main" id="{10213436-BE74-4A1E-ABA9-F7C065F7396E}"/>
            </a:ext>
          </a:extLst>
        </xdr:cNvPr>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108796</xdr:rowOff>
    </xdr:from>
    <xdr:to>
      <xdr:col>64</xdr:col>
      <xdr:colOff>152400</xdr:colOff>
      <xdr:row>62</xdr:row>
      <xdr:rowOff>38946</xdr:rowOff>
    </xdr:to>
    <xdr:sp macro="" textlink="">
      <xdr:nvSpPr>
        <xdr:cNvPr id="343" name="楕円 342">
          <a:extLst>
            <a:ext uri="{FF2B5EF4-FFF2-40B4-BE49-F238E27FC236}">
              <a16:creationId xmlns:a16="http://schemas.microsoft.com/office/drawing/2014/main" id="{BC84E8CC-AD62-4BFD-8162-430B81F1061A}"/>
            </a:ext>
          </a:extLst>
        </xdr:cNvPr>
        <xdr:cNvSpPr/>
      </xdr:nvSpPr>
      <xdr:spPr>
        <a:xfrm>
          <a:off x="13462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23723</xdr:rowOff>
    </xdr:from>
    <xdr:ext cx="762000" cy="259045"/>
    <xdr:sp macro="" textlink="">
      <xdr:nvSpPr>
        <xdr:cNvPr id="344" name="テキスト ボックス 343">
          <a:extLst>
            <a:ext uri="{FF2B5EF4-FFF2-40B4-BE49-F238E27FC236}">
              <a16:creationId xmlns:a16="http://schemas.microsoft.com/office/drawing/2014/main" id="{7D4A5974-52B9-469E-A8E4-8DCF26257828}"/>
            </a:ext>
          </a:extLst>
        </xdr:cNvPr>
        <xdr:cNvSpPr txBox="1"/>
      </xdr:nvSpPr>
      <xdr:spPr>
        <a:xfrm>
          <a:off x="13131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7208043F-8670-4AA2-A7DB-321B90C98C5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A1C6E181-1199-4636-8C9D-F351B2C39D2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DE2C54B-42BC-4189-A1C4-C052607CBB6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F547114B-7599-49E6-88D3-CBE56A08F9A2}"/>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4FE24A1B-4077-428B-8633-33F471D03B3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4C661281-207F-4155-B252-3DBEC860176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FD52DF86-6F4F-4F5E-A667-568E3ABB9AD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95080F41-3169-4B6A-AD6B-43229C54C8CE}"/>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91FA0383-85F7-4F67-AE0D-AFDD63B08C3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F29DDEC9-19C1-43D3-99F0-6F52C6195AF5}"/>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74FC8A7F-B75E-42F5-BDA7-6E0E644A546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CF5438CC-1388-46C6-AFE8-3468DD52712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C46D7272-1F8E-4B30-876A-B522C6C1723C}"/>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年度の実質公債比率は、令和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カ年平均で算出される。令和元年度と令和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年度を比較すると、公営企業債償還の財源に充てたと認められる繰出金が</a:t>
          </a:r>
          <a:r>
            <a:rPr kumimoji="1" lang="en-US" altLang="ja-JP" sz="1300">
              <a:latin typeface="ＭＳ Ｐゴシック" panose="020B0600070205080204" pitchFamily="50" charset="-128"/>
              <a:ea typeface="ＭＳ Ｐゴシック" panose="020B0600070205080204" pitchFamily="50" charset="-128"/>
            </a:rPr>
            <a:t>359</a:t>
          </a:r>
          <a:r>
            <a:rPr kumimoji="1" lang="ja-JP" altLang="en-US" sz="1300">
              <a:latin typeface="ＭＳ Ｐゴシック" panose="020B0600070205080204" pitchFamily="50" charset="-128"/>
              <a:ea typeface="ＭＳ Ｐゴシック" panose="020B0600070205080204" pitchFamily="50" charset="-128"/>
            </a:rPr>
            <a:t>百万円減する一方で、一般会計等に係る公債費が</a:t>
          </a:r>
          <a:r>
            <a:rPr kumimoji="1" lang="en-US" altLang="ja-JP" sz="1300">
              <a:latin typeface="ＭＳ Ｐゴシック" panose="020B0600070205080204" pitchFamily="50" charset="-128"/>
              <a:ea typeface="ＭＳ Ｐゴシック" panose="020B0600070205080204" pitchFamily="50" charset="-128"/>
            </a:rPr>
            <a:t>392</a:t>
          </a:r>
          <a:r>
            <a:rPr kumimoji="1" lang="ja-JP" altLang="en-US" sz="1300">
              <a:latin typeface="ＭＳ Ｐゴシック" panose="020B0600070205080204" pitchFamily="50" charset="-128"/>
              <a:ea typeface="ＭＳ Ｐゴシック" panose="020B0600070205080204" pitchFamily="50" charset="-128"/>
            </a:rPr>
            <a:t>百万円増したことや、都市計画税充当額が</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百万円減したことにより、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％となった。単年度では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≪単年度実質公債費比率≫</a:t>
          </a:r>
        </a:p>
        <a:p>
          <a:r>
            <a:rPr kumimoji="1" lang="ja-JP" altLang="en-US" sz="1300">
              <a:latin typeface="ＭＳ Ｐゴシック" panose="020B0600070205080204" pitchFamily="50" charset="-128"/>
              <a:ea typeface="ＭＳ Ｐゴシック" panose="020B0600070205080204" pitchFamily="50" charset="-128"/>
            </a:rPr>
            <a:t>　元年度 </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83768280-7298-4635-8431-A9BD659162B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1FD9F9A-E113-417E-9ADC-DA6809680F9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3228460F-F3F3-4646-94E9-5799ED2A01B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6B5D22D2-ACBA-41B7-BFBB-04FB8C48BACC}"/>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13A62AC8-3440-4F63-AD56-B43E8F89A05C}"/>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1EBDDED-2D9F-420F-9D3C-3E587518309C}"/>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1D7C44CE-A6F6-458A-A993-C941A4913BAD}"/>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D3E6BA91-B5AE-427B-B49B-D49C852754E4}"/>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3B59D0B6-EB69-4C9A-8EAA-25172463498C}"/>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4571F279-3E14-49A2-8722-46C5821F3B56}"/>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B3D31544-6562-4A1D-AE87-CCE24BF121BC}"/>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A677AD04-01A2-4C1E-BD52-AE91246A1B82}"/>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7001AFB9-0B91-45C6-AF4D-59E9A4EEC842}"/>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274DDFA6-D867-403D-945E-B4875F24EDC4}"/>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BD18E0AD-311B-4D49-91B1-59C18AECEBE5}"/>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FEED837B-DA2E-49DE-ADBE-C9061E8DA51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77410</xdr:rowOff>
    </xdr:from>
    <xdr:to>
      <xdr:col>81</xdr:col>
      <xdr:colOff>44450</xdr:colOff>
      <xdr:row>46</xdr:row>
      <xdr:rowOff>17538</xdr:rowOff>
    </xdr:to>
    <xdr:cxnSp macro="">
      <xdr:nvCxnSpPr>
        <xdr:cNvPr id="374" name="直線コネクタ 373">
          <a:extLst>
            <a:ext uri="{FF2B5EF4-FFF2-40B4-BE49-F238E27FC236}">
              <a16:creationId xmlns:a16="http://schemas.microsoft.com/office/drawing/2014/main" id="{63AEFD1E-4E29-40B0-89B5-6B45AB2A640A}"/>
            </a:ext>
          </a:extLst>
        </xdr:cNvPr>
        <xdr:cNvCxnSpPr/>
      </xdr:nvCxnSpPr>
      <xdr:spPr>
        <a:xfrm flipV="1">
          <a:off x="17018000" y="6249610"/>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75" name="公債費負担の状況最小値テキスト">
          <a:extLst>
            <a:ext uri="{FF2B5EF4-FFF2-40B4-BE49-F238E27FC236}">
              <a16:creationId xmlns:a16="http://schemas.microsoft.com/office/drawing/2014/main" id="{743C8EE7-4B90-4A1C-B45B-85C7458BC62D}"/>
            </a:ext>
          </a:extLst>
        </xdr:cNvPr>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76" name="直線コネクタ 375">
          <a:extLst>
            <a:ext uri="{FF2B5EF4-FFF2-40B4-BE49-F238E27FC236}">
              <a16:creationId xmlns:a16="http://schemas.microsoft.com/office/drawing/2014/main" id="{E4505D87-FA16-4CFB-9134-E7786A4EAA5B}"/>
            </a:ext>
          </a:extLst>
        </xdr:cNvPr>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163787</xdr:rowOff>
    </xdr:from>
    <xdr:ext cx="762000" cy="259045"/>
    <xdr:sp macro="" textlink="">
      <xdr:nvSpPr>
        <xdr:cNvPr id="377" name="公債費負担の状況最大値テキスト">
          <a:extLst>
            <a:ext uri="{FF2B5EF4-FFF2-40B4-BE49-F238E27FC236}">
              <a16:creationId xmlns:a16="http://schemas.microsoft.com/office/drawing/2014/main" id="{2D0B4A06-FA5C-4CE4-80A5-A515DA10EC24}"/>
            </a:ext>
          </a:extLst>
        </xdr:cNvPr>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77410</xdr:rowOff>
    </xdr:from>
    <xdr:to>
      <xdr:col>81</xdr:col>
      <xdr:colOff>133350</xdr:colOff>
      <xdr:row>36</xdr:row>
      <xdr:rowOff>77410</xdr:rowOff>
    </xdr:to>
    <xdr:cxnSp macro="">
      <xdr:nvCxnSpPr>
        <xdr:cNvPr id="378" name="直線コネクタ 377">
          <a:extLst>
            <a:ext uri="{FF2B5EF4-FFF2-40B4-BE49-F238E27FC236}">
              <a16:creationId xmlns:a16="http://schemas.microsoft.com/office/drawing/2014/main" id="{F6BB75F5-570F-4514-AB1A-BCE134DED54E}"/>
            </a:ext>
          </a:extLst>
        </xdr:cNvPr>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39</xdr:row>
      <xdr:rowOff>22678</xdr:rowOff>
    </xdr:to>
    <xdr:cxnSp macro="">
      <xdr:nvCxnSpPr>
        <xdr:cNvPr id="379" name="直線コネクタ 378">
          <a:extLst>
            <a:ext uri="{FF2B5EF4-FFF2-40B4-BE49-F238E27FC236}">
              <a16:creationId xmlns:a16="http://schemas.microsoft.com/office/drawing/2014/main" id="{E776594F-F4BF-45F9-ADE0-E0EFD9B5077C}"/>
            </a:ext>
          </a:extLst>
        </xdr:cNvPr>
        <xdr:cNvCxnSpPr/>
      </xdr:nvCxnSpPr>
      <xdr:spPr>
        <a:xfrm>
          <a:off x="16179800" y="666326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80" name="公債費負担の状況平均値テキスト">
          <a:extLst>
            <a:ext uri="{FF2B5EF4-FFF2-40B4-BE49-F238E27FC236}">
              <a16:creationId xmlns:a16="http://schemas.microsoft.com/office/drawing/2014/main" id="{8FEA62A5-2CAF-4E8C-A0A2-600048B52F19}"/>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1" name="フローチャート: 判断 380">
          <a:extLst>
            <a:ext uri="{FF2B5EF4-FFF2-40B4-BE49-F238E27FC236}">
              <a16:creationId xmlns:a16="http://schemas.microsoft.com/office/drawing/2014/main" id="{A37F4867-CF00-4183-A202-4254A67CCABF}"/>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102205</xdr:rowOff>
    </xdr:from>
    <xdr:to>
      <xdr:col>77</xdr:col>
      <xdr:colOff>44450</xdr:colOff>
      <xdr:row>38</xdr:row>
      <xdr:rowOff>148167</xdr:rowOff>
    </xdr:to>
    <xdr:cxnSp macro="">
      <xdr:nvCxnSpPr>
        <xdr:cNvPr id="382" name="直線コネクタ 381">
          <a:extLst>
            <a:ext uri="{FF2B5EF4-FFF2-40B4-BE49-F238E27FC236}">
              <a16:creationId xmlns:a16="http://schemas.microsoft.com/office/drawing/2014/main" id="{C00E3F9C-549F-4EEA-A67D-0FC16E6FD0CB}"/>
            </a:ext>
          </a:extLst>
        </xdr:cNvPr>
        <xdr:cNvCxnSpPr/>
      </xdr:nvCxnSpPr>
      <xdr:spPr>
        <a:xfrm>
          <a:off x="15290800" y="66173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3" name="フローチャート: 判断 382">
          <a:extLst>
            <a:ext uri="{FF2B5EF4-FFF2-40B4-BE49-F238E27FC236}">
              <a16:creationId xmlns:a16="http://schemas.microsoft.com/office/drawing/2014/main" id="{5F21BD6E-953F-4B52-93A6-E0F0219172C7}"/>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84" name="テキスト ボックス 383">
          <a:extLst>
            <a:ext uri="{FF2B5EF4-FFF2-40B4-BE49-F238E27FC236}">
              <a16:creationId xmlns:a16="http://schemas.microsoft.com/office/drawing/2014/main" id="{8B2BD7A7-89A9-4E3D-A9FE-B73949CA239A}"/>
            </a:ext>
          </a:extLst>
        </xdr:cNvPr>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56243</xdr:rowOff>
    </xdr:from>
    <xdr:to>
      <xdr:col>72</xdr:col>
      <xdr:colOff>203200</xdr:colOff>
      <xdr:row>38</xdr:row>
      <xdr:rowOff>102205</xdr:rowOff>
    </xdr:to>
    <xdr:cxnSp macro="">
      <xdr:nvCxnSpPr>
        <xdr:cNvPr id="385" name="直線コネクタ 384">
          <a:extLst>
            <a:ext uri="{FF2B5EF4-FFF2-40B4-BE49-F238E27FC236}">
              <a16:creationId xmlns:a16="http://schemas.microsoft.com/office/drawing/2014/main" id="{15B8C642-308E-4205-848E-347983303F3E}"/>
            </a:ext>
          </a:extLst>
        </xdr:cNvPr>
        <xdr:cNvCxnSpPr/>
      </xdr:nvCxnSpPr>
      <xdr:spPr>
        <a:xfrm>
          <a:off x="14401800" y="65713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6" name="フローチャート: 判断 385">
          <a:extLst>
            <a:ext uri="{FF2B5EF4-FFF2-40B4-BE49-F238E27FC236}">
              <a16:creationId xmlns:a16="http://schemas.microsoft.com/office/drawing/2014/main" id="{68068E84-3DDB-48A0-A10C-F4ABEFC2201B}"/>
            </a:ext>
          </a:extLst>
        </xdr:cNvPr>
        <xdr:cNvSpPr/>
      </xdr:nvSpPr>
      <xdr:spPr>
        <a:xfrm>
          <a:off x="15240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139596</xdr:rowOff>
    </xdr:from>
    <xdr:ext cx="762000" cy="259045"/>
    <xdr:sp macro="" textlink="">
      <xdr:nvSpPr>
        <xdr:cNvPr id="387" name="テキスト ボックス 386">
          <a:extLst>
            <a:ext uri="{FF2B5EF4-FFF2-40B4-BE49-F238E27FC236}">
              <a16:creationId xmlns:a16="http://schemas.microsoft.com/office/drawing/2014/main" id="{CD143222-0AD3-4ACF-8B3C-71874054230D}"/>
            </a:ext>
          </a:extLst>
        </xdr:cNvPr>
        <xdr:cNvSpPr txBox="1"/>
      </xdr:nvSpPr>
      <xdr:spPr>
        <a:xfrm>
          <a:off x="14909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44752</xdr:rowOff>
    </xdr:from>
    <xdr:to>
      <xdr:col>68</xdr:col>
      <xdr:colOff>152400</xdr:colOff>
      <xdr:row>38</xdr:row>
      <xdr:rowOff>56243</xdr:rowOff>
    </xdr:to>
    <xdr:cxnSp macro="">
      <xdr:nvCxnSpPr>
        <xdr:cNvPr id="388" name="直線コネクタ 387">
          <a:extLst>
            <a:ext uri="{FF2B5EF4-FFF2-40B4-BE49-F238E27FC236}">
              <a16:creationId xmlns:a16="http://schemas.microsoft.com/office/drawing/2014/main" id="{F62D4151-48EB-41CB-BBA6-3ED28FA48B00}"/>
            </a:ext>
          </a:extLst>
        </xdr:cNvPr>
        <xdr:cNvCxnSpPr/>
      </xdr:nvCxnSpPr>
      <xdr:spPr>
        <a:xfrm>
          <a:off x="13512800" y="65598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89" name="フローチャート: 判断 388">
          <a:extLst>
            <a:ext uri="{FF2B5EF4-FFF2-40B4-BE49-F238E27FC236}">
              <a16:creationId xmlns:a16="http://schemas.microsoft.com/office/drawing/2014/main" id="{6D0FD06E-26FD-4016-9481-D1FCA64D43FA}"/>
            </a:ext>
          </a:extLst>
        </xdr:cNvPr>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390" name="テキスト ボックス 389">
          <a:extLst>
            <a:ext uri="{FF2B5EF4-FFF2-40B4-BE49-F238E27FC236}">
              <a16:creationId xmlns:a16="http://schemas.microsoft.com/office/drawing/2014/main" id="{50CC1633-C5FB-4D6D-9A28-E87C23947469}"/>
            </a:ext>
          </a:extLst>
        </xdr:cNvPr>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91" name="フローチャート: 判断 390">
          <a:extLst>
            <a:ext uri="{FF2B5EF4-FFF2-40B4-BE49-F238E27FC236}">
              <a16:creationId xmlns:a16="http://schemas.microsoft.com/office/drawing/2014/main" id="{8F4E105B-1160-4217-80BF-135B57243B49}"/>
            </a:ext>
          </a:extLst>
        </xdr:cNvPr>
        <xdr:cNvSpPr/>
      </xdr:nvSpPr>
      <xdr:spPr>
        <a:xfrm>
          <a:off x="13462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392" name="テキスト ボックス 391">
          <a:extLst>
            <a:ext uri="{FF2B5EF4-FFF2-40B4-BE49-F238E27FC236}">
              <a16:creationId xmlns:a16="http://schemas.microsoft.com/office/drawing/2014/main" id="{90BA9F67-7A4C-4B6D-9A24-FCF76B37A65D}"/>
            </a:ext>
          </a:extLst>
        </xdr:cNvPr>
        <xdr:cNvSpPr txBox="1"/>
      </xdr:nvSpPr>
      <xdr:spPr>
        <a:xfrm>
          <a:off x="13131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DB84CEE5-1B3E-42B0-BFD6-CBFBC859852B}"/>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C00F4599-2D67-43FF-8675-405832B1723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0FE99DC-D400-4C03-86A7-D011C966002E}"/>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75C9C31-4010-4CA0-A2F4-E213449CA517}"/>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B16C855-7C90-43E7-B73F-9E399949A457}"/>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398" name="楕円 397">
          <a:extLst>
            <a:ext uri="{FF2B5EF4-FFF2-40B4-BE49-F238E27FC236}">
              <a16:creationId xmlns:a16="http://schemas.microsoft.com/office/drawing/2014/main" id="{64DFAE18-90DD-4AA3-B53E-31609C878A75}"/>
            </a:ext>
          </a:extLst>
        </xdr:cNvPr>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399" name="公債費負担の状況該当値テキスト">
          <a:extLst>
            <a:ext uri="{FF2B5EF4-FFF2-40B4-BE49-F238E27FC236}">
              <a16:creationId xmlns:a16="http://schemas.microsoft.com/office/drawing/2014/main" id="{E685E283-3B60-4354-A049-09FA2E38E39F}"/>
            </a:ext>
          </a:extLst>
        </xdr:cNvPr>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0" name="楕円 399">
          <a:extLst>
            <a:ext uri="{FF2B5EF4-FFF2-40B4-BE49-F238E27FC236}">
              <a16:creationId xmlns:a16="http://schemas.microsoft.com/office/drawing/2014/main" id="{DF25ADC2-3215-44C2-B36B-BAC87B0A2FD9}"/>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1" name="テキスト ボックス 400">
          <a:extLst>
            <a:ext uri="{FF2B5EF4-FFF2-40B4-BE49-F238E27FC236}">
              <a16:creationId xmlns:a16="http://schemas.microsoft.com/office/drawing/2014/main" id="{62A1E7E0-684B-47B2-9263-1C9F5B63F70E}"/>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51405</xdr:rowOff>
    </xdr:from>
    <xdr:to>
      <xdr:col>73</xdr:col>
      <xdr:colOff>44450</xdr:colOff>
      <xdr:row>38</xdr:row>
      <xdr:rowOff>153005</xdr:rowOff>
    </xdr:to>
    <xdr:sp macro="" textlink="">
      <xdr:nvSpPr>
        <xdr:cNvPr id="402" name="楕円 401">
          <a:extLst>
            <a:ext uri="{FF2B5EF4-FFF2-40B4-BE49-F238E27FC236}">
              <a16:creationId xmlns:a16="http://schemas.microsoft.com/office/drawing/2014/main" id="{71EE1228-A856-494E-9EF5-5220EF30FD4A}"/>
            </a:ext>
          </a:extLst>
        </xdr:cNvPr>
        <xdr:cNvSpPr/>
      </xdr:nvSpPr>
      <xdr:spPr>
        <a:xfrm>
          <a:off x="15240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163182</xdr:rowOff>
    </xdr:from>
    <xdr:ext cx="762000" cy="259045"/>
    <xdr:sp macro="" textlink="">
      <xdr:nvSpPr>
        <xdr:cNvPr id="403" name="テキスト ボックス 402">
          <a:extLst>
            <a:ext uri="{FF2B5EF4-FFF2-40B4-BE49-F238E27FC236}">
              <a16:creationId xmlns:a16="http://schemas.microsoft.com/office/drawing/2014/main" id="{7ED426D7-595B-46A0-B9BC-2F7701B41CA8}"/>
            </a:ext>
          </a:extLst>
        </xdr:cNvPr>
        <xdr:cNvSpPr txBox="1"/>
      </xdr:nvSpPr>
      <xdr:spPr>
        <a:xfrm>
          <a:off x="14909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5443</xdr:rowOff>
    </xdr:from>
    <xdr:to>
      <xdr:col>68</xdr:col>
      <xdr:colOff>203200</xdr:colOff>
      <xdr:row>38</xdr:row>
      <xdr:rowOff>107043</xdr:rowOff>
    </xdr:to>
    <xdr:sp macro="" textlink="">
      <xdr:nvSpPr>
        <xdr:cNvPr id="404" name="楕円 403">
          <a:extLst>
            <a:ext uri="{FF2B5EF4-FFF2-40B4-BE49-F238E27FC236}">
              <a16:creationId xmlns:a16="http://schemas.microsoft.com/office/drawing/2014/main" id="{E3F6FF6E-09D0-4C45-B203-75C993F041CC}"/>
            </a:ext>
          </a:extLst>
        </xdr:cNvPr>
        <xdr:cNvSpPr/>
      </xdr:nvSpPr>
      <xdr:spPr>
        <a:xfrm>
          <a:off x="14351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117220</xdr:rowOff>
    </xdr:from>
    <xdr:ext cx="762000" cy="259045"/>
    <xdr:sp macro="" textlink="">
      <xdr:nvSpPr>
        <xdr:cNvPr id="405" name="テキスト ボックス 404">
          <a:extLst>
            <a:ext uri="{FF2B5EF4-FFF2-40B4-BE49-F238E27FC236}">
              <a16:creationId xmlns:a16="http://schemas.microsoft.com/office/drawing/2014/main" id="{44895746-CEDF-4781-BC49-9A72595F357E}"/>
            </a:ext>
          </a:extLst>
        </xdr:cNvPr>
        <xdr:cNvSpPr txBox="1"/>
      </xdr:nvSpPr>
      <xdr:spPr>
        <a:xfrm>
          <a:off x="14020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165402</xdr:rowOff>
    </xdr:from>
    <xdr:to>
      <xdr:col>64</xdr:col>
      <xdr:colOff>152400</xdr:colOff>
      <xdr:row>38</xdr:row>
      <xdr:rowOff>95552</xdr:rowOff>
    </xdr:to>
    <xdr:sp macro="" textlink="">
      <xdr:nvSpPr>
        <xdr:cNvPr id="406" name="楕円 405">
          <a:extLst>
            <a:ext uri="{FF2B5EF4-FFF2-40B4-BE49-F238E27FC236}">
              <a16:creationId xmlns:a16="http://schemas.microsoft.com/office/drawing/2014/main" id="{79529885-6F7B-4F2B-9BDF-DA9CC4406115}"/>
            </a:ext>
          </a:extLst>
        </xdr:cNvPr>
        <xdr:cNvSpPr/>
      </xdr:nvSpPr>
      <xdr:spPr>
        <a:xfrm>
          <a:off x="13462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105729</xdr:rowOff>
    </xdr:from>
    <xdr:ext cx="762000" cy="259045"/>
    <xdr:sp macro="" textlink="">
      <xdr:nvSpPr>
        <xdr:cNvPr id="407" name="テキスト ボックス 406">
          <a:extLst>
            <a:ext uri="{FF2B5EF4-FFF2-40B4-BE49-F238E27FC236}">
              <a16:creationId xmlns:a16="http://schemas.microsoft.com/office/drawing/2014/main" id="{75730922-1B6E-4E18-9B3C-A6A26DF22FB4}"/>
            </a:ext>
          </a:extLst>
        </xdr:cNvPr>
        <xdr:cNvSpPr txBox="1"/>
      </xdr:nvSpPr>
      <xdr:spPr>
        <a:xfrm>
          <a:off x="13131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C23EDA4C-6A66-4007-AEE8-27C7CC573FE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415CC11B-E8D7-4997-85AE-F6083542F044}"/>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B60BD6EF-F35A-4991-B4B1-3E30D142469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5DC768CE-4C72-49BA-8927-1146D19DD4C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E79917D2-CEA8-47DB-9C16-8F453409AE9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D652A6FB-9ECE-488E-BCB0-A540D015128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D0D510E5-4E2B-4B7B-9E29-E6EC0954674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63AC5846-0C96-4F75-8535-A8F7BB6EB38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E8EB31CA-3D1E-4087-9B9C-86A503F345C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BFDB25B5-8FE4-48BC-A000-8E1A6D2116B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CE59FC93-4A2A-4AEA-AA08-891DE91A708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428FB245-6A29-4A74-889F-45DED75A7F5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ED8432B2-6199-4281-ABF8-B004DB75E8A7}"/>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一般会計等や公営企業債等の償還が進んだことにより一般会計等の地方債残高が</a:t>
          </a:r>
          <a:r>
            <a:rPr kumimoji="1" lang="en-US" altLang="ja-JP" sz="1100">
              <a:latin typeface="ＭＳ Ｐゴシック" panose="020B0600070205080204" pitchFamily="50" charset="-128"/>
              <a:ea typeface="ＭＳ Ｐゴシック" panose="020B0600070205080204" pitchFamily="50" charset="-128"/>
            </a:rPr>
            <a:t>3,993</a:t>
          </a:r>
          <a:r>
            <a:rPr kumimoji="1" lang="ja-JP" altLang="en-US" sz="1100">
              <a:latin typeface="ＭＳ Ｐゴシック" panose="020B0600070205080204" pitchFamily="50" charset="-128"/>
              <a:ea typeface="ＭＳ Ｐゴシック" panose="020B0600070205080204" pitchFamily="50" charset="-128"/>
            </a:rPr>
            <a:t>百万円の減、公営企業債等繰入見込額が</a:t>
          </a:r>
          <a:r>
            <a:rPr kumimoji="1" lang="en-US" altLang="ja-JP" sz="1100">
              <a:latin typeface="ＭＳ Ｐゴシック" panose="020B0600070205080204" pitchFamily="50" charset="-128"/>
              <a:ea typeface="ＭＳ Ｐゴシック" panose="020B0600070205080204" pitchFamily="50" charset="-128"/>
            </a:rPr>
            <a:t>2,087</a:t>
          </a:r>
          <a:r>
            <a:rPr kumimoji="1" lang="ja-JP" altLang="en-US" sz="1100">
              <a:latin typeface="ＭＳ Ｐゴシック" panose="020B0600070205080204" pitchFamily="50" charset="-128"/>
              <a:ea typeface="ＭＳ Ｐゴシック" panose="020B0600070205080204" pitchFamily="50" charset="-128"/>
            </a:rPr>
            <a:t>百万円の減となったため、将来負担総額は</a:t>
          </a:r>
          <a:r>
            <a:rPr kumimoji="1" lang="en-US" altLang="ja-JP" sz="1100">
              <a:latin typeface="ＭＳ Ｐゴシック" panose="020B0600070205080204" pitchFamily="50" charset="-128"/>
              <a:ea typeface="ＭＳ Ｐゴシック" panose="020B0600070205080204" pitchFamily="50" charset="-128"/>
            </a:rPr>
            <a:t>5,805</a:t>
          </a:r>
          <a:r>
            <a:rPr kumimoji="1" lang="ja-JP" altLang="en-US" sz="1100">
              <a:latin typeface="ＭＳ Ｐゴシック" panose="020B0600070205080204" pitchFamily="50" charset="-128"/>
              <a:ea typeface="ＭＳ Ｐゴシック" panose="020B0600070205080204" pitchFamily="50" charset="-128"/>
            </a:rPr>
            <a:t>百万円の減となった。</a:t>
          </a:r>
        </a:p>
        <a:p>
          <a:r>
            <a:rPr kumimoji="1" lang="ja-JP" altLang="en-US" sz="1100">
              <a:latin typeface="ＭＳ Ｐゴシック" panose="020B0600070205080204" pitchFamily="50" charset="-128"/>
              <a:ea typeface="ＭＳ Ｐゴシック" panose="020B0600070205080204" pitchFamily="50" charset="-128"/>
            </a:rPr>
            <a:t>　また、将来負担額から差し引く充当可能財源等は、充当可能基金残高</a:t>
          </a:r>
          <a:r>
            <a:rPr kumimoji="1" lang="en-US" altLang="ja-JP" sz="1100">
              <a:latin typeface="ＭＳ Ｐゴシック" panose="020B0600070205080204" pitchFamily="50" charset="-128"/>
              <a:ea typeface="ＭＳ Ｐゴシック" panose="020B0600070205080204" pitchFamily="50" charset="-128"/>
            </a:rPr>
            <a:t>3,261</a:t>
          </a:r>
          <a:r>
            <a:rPr kumimoji="1" lang="ja-JP" altLang="en-US" sz="1100">
              <a:latin typeface="ＭＳ Ｐゴシック" panose="020B0600070205080204" pitchFamily="50" charset="-128"/>
              <a:ea typeface="ＭＳ Ｐゴシック" panose="020B0600070205080204" pitchFamily="50" charset="-128"/>
            </a:rPr>
            <a:t>百万円増（財政調整基金</a:t>
          </a:r>
          <a:r>
            <a:rPr kumimoji="1" lang="en-US" altLang="ja-JP" sz="1100">
              <a:latin typeface="ＭＳ Ｐゴシック" panose="020B0600070205080204" pitchFamily="50" charset="-128"/>
              <a:ea typeface="ＭＳ Ｐゴシック" panose="020B0600070205080204" pitchFamily="50" charset="-128"/>
            </a:rPr>
            <a:t>1,605</a:t>
          </a:r>
          <a:r>
            <a:rPr kumimoji="1" lang="ja-JP" altLang="en-US" sz="1100">
              <a:latin typeface="ＭＳ Ｐゴシック" panose="020B0600070205080204" pitchFamily="50" charset="-128"/>
              <a:ea typeface="ＭＳ Ｐゴシック" panose="020B0600070205080204" pitchFamily="50" charset="-128"/>
            </a:rPr>
            <a:t>百万円増、減債基金</a:t>
          </a:r>
          <a:r>
            <a:rPr kumimoji="1" lang="en-US" altLang="ja-JP" sz="1100">
              <a:latin typeface="ＭＳ Ｐゴシック" panose="020B0600070205080204" pitchFamily="50" charset="-128"/>
              <a:ea typeface="ＭＳ Ｐゴシック" panose="020B0600070205080204" pitchFamily="50" charset="-128"/>
            </a:rPr>
            <a:t>367</a:t>
          </a:r>
          <a:r>
            <a:rPr kumimoji="1" lang="ja-JP" altLang="en-US" sz="1100">
              <a:latin typeface="ＭＳ Ｐゴシック" panose="020B0600070205080204" pitchFamily="50" charset="-128"/>
              <a:ea typeface="ＭＳ Ｐゴシック" panose="020B0600070205080204" pitchFamily="50" charset="-128"/>
            </a:rPr>
            <a:t>百万円増、公共施設整備基金</a:t>
          </a:r>
          <a:r>
            <a:rPr kumimoji="1" lang="en-US" altLang="ja-JP" sz="1100">
              <a:latin typeface="ＭＳ Ｐゴシック" panose="020B0600070205080204" pitchFamily="50" charset="-128"/>
              <a:ea typeface="ＭＳ Ｐゴシック" panose="020B0600070205080204" pitchFamily="50" charset="-128"/>
            </a:rPr>
            <a:t>980</a:t>
          </a:r>
          <a:r>
            <a:rPr kumimoji="1" lang="ja-JP" altLang="en-US" sz="1100">
              <a:latin typeface="ＭＳ Ｐゴシック" panose="020B0600070205080204" pitchFamily="50" charset="-128"/>
              <a:ea typeface="ＭＳ Ｐゴシック" panose="020B0600070205080204" pitchFamily="50" charset="-128"/>
            </a:rPr>
            <a:t>百万円増、未来づくり基金</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百万円増）となったが、都市計画税歳入見込額などが減したことにより、</a:t>
          </a:r>
          <a:r>
            <a:rPr kumimoji="1" lang="en-US" altLang="ja-JP" sz="1100">
              <a:latin typeface="ＭＳ Ｐゴシック" panose="020B0600070205080204" pitchFamily="50" charset="-128"/>
              <a:ea typeface="ＭＳ Ｐゴシック" panose="020B0600070205080204" pitchFamily="50" charset="-128"/>
            </a:rPr>
            <a:t>1,617</a:t>
          </a:r>
          <a:r>
            <a:rPr kumimoji="1" lang="ja-JP" altLang="en-US" sz="1100">
              <a:latin typeface="ＭＳ Ｐゴシック" panose="020B0600070205080204" pitchFamily="50" charset="-128"/>
              <a:ea typeface="ＭＳ Ｐゴシック" panose="020B0600070205080204" pitchFamily="50" charset="-128"/>
            </a:rPr>
            <a:t>百万円減となった。充当可能財源等は減となったが、将来負担額が大きく減となったことにより、将来負担比率は前年度比</a:t>
          </a:r>
          <a:r>
            <a:rPr kumimoji="1" lang="en-US" altLang="ja-JP" sz="1100">
              <a:latin typeface="ＭＳ Ｐゴシック" panose="020B0600070205080204" pitchFamily="50" charset="-128"/>
              <a:ea typeface="ＭＳ Ｐゴシック" panose="020B0600070205080204" pitchFamily="50" charset="-128"/>
            </a:rPr>
            <a:t>12.5</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12.5</a:t>
          </a:r>
          <a:r>
            <a:rPr kumimoji="1" lang="ja-JP" altLang="en-US" sz="11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90495A66-DC8D-47D3-A27D-2526AB45354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1044D172-7221-428B-978B-10D9C4F42202}"/>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AC2EE1B3-FF14-4800-A72B-B2A89581BA94}"/>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90DD0D21-39A9-4B9F-B2FD-D55FEEB7680C}"/>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4BF33459-6487-48E9-A1DE-99905D103918}"/>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89C27D7-9B59-4E9F-880F-6BFD00C3F6A4}"/>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D2D45363-ACA6-40F8-A16B-C6C485402235}"/>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54D5D03F-353C-4383-9347-B0688F4DB97C}"/>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7121FCC-A6BD-4FD1-B9F4-31BFB55EA04A}"/>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C00191F6-3407-4F93-8C44-CB4393131C28}"/>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55E6244E-5333-4CCA-B4EC-8BC27F052AA4}"/>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6E8C3B89-4260-44CB-A182-5EEB34CE28C8}"/>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5F2D1366-D047-4002-B37C-B4DE26DDB52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26975</xdr:rowOff>
    </xdr:to>
    <xdr:cxnSp macro="">
      <xdr:nvCxnSpPr>
        <xdr:cNvPr id="434" name="直線コネクタ 433">
          <a:extLst>
            <a:ext uri="{FF2B5EF4-FFF2-40B4-BE49-F238E27FC236}">
              <a16:creationId xmlns:a16="http://schemas.microsoft.com/office/drawing/2014/main" id="{5342D962-8486-4365-90EB-5F2DA3C2F399}"/>
            </a:ext>
          </a:extLst>
        </xdr:cNvPr>
        <xdr:cNvCxnSpPr/>
      </xdr:nvCxnSpPr>
      <xdr:spPr>
        <a:xfrm flipV="1">
          <a:off x="17018000" y="2451100"/>
          <a:ext cx="0" cy="151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170502</xdr:rowOff>
    </xdr:from>
    <xdr:ext cx="762000" cy="259045"/>
    <xdr:sp macro="" textlink="">
      <xdr:nvSpPr>
        <xdr:cNvPr id="435" name="将来負担の状況最小値テキスト">
          <a:extLst>
            <a:ext uri="{FF2B5EF4-FFF2-40B4-BE49-F238E27FC236}">
              <a16:creationId xmlns:a16="http://schemas.microsoft.com/office/drawing/2014/main" id="{6553B39B-515E-4D37-832C-66C5A20F520F}"/>
            </a:ext>
          </a:extLst>
        </xdr:cNvPr>
        <xdr:cNvSpPr txBox="1"/>
      </xdr:nvSpPr>
      <xdr:spPr>
        <a:xfrm>
          <a:off x="17106900" y="39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26975</xdr:rowOff>
    </xdr:from>
    <xdr:to>
      <xdr:col>81</xdr:col>
      <xdr:colOff>133350</xdr:colOff>
      <xdr:row>23</xdr:row>
      <xdr:rowOff>26975</xdr:rowOff>
    </xdr:to>
    <xdr:cxnSp macro="">
      <xdr:nvCxnSpPr>
        <xdr:cNvPr id="436" name="直線コネクタ 435">
          <a:extLst>
            <a:ext uri="{FF2B5EF4-FFF2-40B4-BE49-F238E27FC236}">
              <a16:creationId xmlns:a16="http://schemas.microsoft.com/office/drawing/2014/main" id="{09DEFA67-95C0-4E9F-8864-E2C85B4A36A1}"/>
            </a:ext>
          </a:extLst>
        </xdr:cNvPr>
        <xdr:cNvCxnSpPr/>
      </xdr:nvCxnSpPr>
      <xdr:spPr>
        <a:xfrm>
          <a:off x="16929100" y="397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90FA2E9D-191C-4670-9BF6-5F07306BBC21}"/>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26DCAC31-E5FA-4C72-AB21-5B2535FA6487}"/>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0</xdr:rowOff>
    </xdr:from>
    <xdr:to>
      <xdr:col>81</xdr:col>
      <xdr:colOff>44450</xdr:colOff>
      <xdr:row>15</xdr:row>
      <xdr:rowOff>120650</xdr:rowOff>
    </xdr:to>
    <xdr:cxnSp macro="">
      <xdr:nvCxnSpPr>
        <xdr:cNvPr id="439" name="直線コネクタ 438">
          <a:extLst>
            <a:ext uri="{FF2B5EF4-FFF2-40B4-BE49-F238E27FC236}">
              <a16:creationId xmlns:a16="http://schemas.microsoft.com/office/drawing/2014/main" id="{761865EE-1F3A-46B8-9F13-0DCE2B8C119E}"/>
            </a:ext>
          </a:extLst>
        </xdr:cNvPr>
        <xdr:cNvCxnSpPr/>
      </xdr:nvCxnSpPr>
      <xdr:spPr>
        <a:xfrm flipV="1">
          <a:off x="16179800" y="25717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0" name="将来負担の状況平均値テキスト">
          <a:extLst>
            <a:ext uri="{FF2B5EF4-FFF2-40B4-BE49-F238E27FC236}">
              <a16:creationId xmlns:a16="http://schemas.microsoft.com/office/drawing/2014/main" id="{155C629B-7AA0-4755-82FF-A15C790B9769}"/>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F182BF8F-FF9B-4433-8537-54F71768CF95}"/>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120650</xdr:rowOff>
    </xdr:from>
    <xdr:to>
      <xdr:col>77</xdr:col>
      <xdr:colOff>44450</xdr:colOff>
      <xdr:row>16</xdr:row>
      <xdr:rowOff>21590</xdr:rowOff>
    </xdr:to>
    <xdr:cxnSp macro="">
      <xdr:nvCxnSpPr>
        <xdr:cNvPr id="442" name="直線コネクタ 441">
          <a:extLst>
            <a:ext uri="{FF2B5EF4-FFF2-40B4-BE49-F238E27FC236}">
              <a16:creationId xmlns:a16="http://schemas.microsoft.com/office/drawing/2014/main" id="{1456456D-9CE9-42FB-BD58-309E2AF81FF6}"/>
            </a:ext>
          </a:extLst>
        </xdr:cNvPr>
        <xdr:cNvCxnSpPr/>
      </xdr:nvCxnSpPr>
      <xdr:spPr>
        <a:xfrm flipV="1">
          <a:off x="15290800" y="26924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14478</xdr:rowOff>
    </xdr:from>
    <xdr:to>
      <xdr:col>77</xdr:col>
      <xdr:colOff>95250</xdr:colOff>
      <xdr:row>14</xdr:row>
      <xdr:rowOff>116078</xdr:rowOff>
    </xdr:to>
    <xdr:sp macro="" textlink="">
      <xdr:nvSpPr>
        <xdr:cNvPr id="443" name="フローチャート: 判断 442">
          <a:extLst>
            <a:ext uri="{FF2B5EF4-FFF2-40B4-BE49-F238E27FC236}">
              <a16:creationId xmlns:a16="http://schemas.microsoft.com/office/drawing/2014/main" id="{AC6C9617-720D-475E-9BA9-961518AD7451}"/>
            </a:ext>
          </a:extLst>
        </xdr:cNvPr>
        <xdr:cNvSpPr/>
      </xdr:nvSpPr>
      <xdr:spPr>
        <a:xfrm>
          <a:off x="16129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126255</xdr:rowOff>
    </xdr:from>
    <xdr:ext cx="736600" cy="259045"/>
    <xdr:sp macro="" textlink="">
      <xdr:nvSpPr>
        <xdr:cNvPr id="444" name="テキスト ボックス 443">
          <a:extLst>
            <a:ext uri="{FF2B5EF4-FFF2-40B4-BE49-F238E27FC236}">
              <a16:creationId xmlns:a16="http://schemas.microsoft.com/office/drawing/2014/main" id="{90D83B03-9FC2-45DC-B5F2-24E41F83BBFA}"/>
            </a:ext>
          </a:extLst>
        </xdr:cNvPr>
        <xdr:cNvSpPr txBox="1"/>
      </xdr:nvSpPr>
      <xdr:spPr>
        <a:xfrm>
          <a:off x="15798800" y="218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21590</xdr:rowOff>
    </xdr:from>
    <xdr:to>
      <xdr:col>72</xdr:col>
      <xdr:colOff>203200</xdr:colOff>
      <xdr:row>16</xdr:row>
      <xdr:rowOff>65024</xdr:rowOff>
    </xdr:to>
    <xdr:cxnSp macro="">
      <xdr:nvCxnSpPr>
        <xdr:cNvPr id="445" name="直線コネクタ 444">
          <a:extLst>
            <a:ext uri="{FF2B5EF4-FFF2-40B4-BE49-F238E27FC236}">
              <a16:creationId xmlns:a16="http://schemas.microsoft.com/office/drawing/2014/main" id="{D0C5EDB0-DB5D-4C0A-B360-19D259494302}"/>
            </a:ext>
          </a:extLst>
        </xdr:cNvPr>
        <xdr:cNvCxnSpPr/>
      </xdr:nvCxnSpPr>
      <xdr:spPr>
        <a:xfrm flipV="1">
          <a:off x="14401800" y="276479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130302</xdr:rowOff>
    </xdr:from>
    <xdr:to>
      <xdr:col>73</xdr:col>
      <xdr:colOff>44450</xdr:colOff>
      <xdr:row>15</xdr:row>
      <xdr:rowOff>60452</xdr:rowOff>
    </xdr:to>
    <xdr:sp macro="" textlink="">
      <xdr:nvSpPr>
        <xdr:cNvPr id="446" name="フローチャート: 判断 445">
          <a:extLst>
            <a:ext uri="{FF2B5EF4-FFF2-40B4-BE49-F238E27FC236}">
              <a16:creationId xmlns:a16="http://schemas.microsoft.com/office/drawing/2014/main" id="{EE13BDD8-A445-4960-AF8A-8A83904E4DAF}"/>
            </a:ext>
          </a:extLst>
        </xdr:cNvPr>
        <xdr:cNvSpPr/>
      </xdr:nvSpPr>
      <xdr:spPr>
        <a:xfrm>
          <a:off x="15240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47" name="テキスト ボックス 446">
          <a:extLst>
            <a:ext uri="{FF2B5EF4-FFF2-40B4-BE49-F238E27FC236}">
              <a16:creationId xmlns:a16="http://schemas.microsoft.com/office/drawing/2014/main" id="{D03406AF-07EC-40F4-8B04-622E5003BEE9}"/>
            </a:ext>
          </a:extLst>
        </xdr:cNvPr>
        <xdr:cNvSpPr txBox="1"/>
      </xdr:nvSpPr>
      <xdr:spPr>
        <a:xfrm>
          <a:off x="14909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150216</xdr:rowOff>
    </xdr:from>
    <xdr:to>
      <xdr:col>68</xdr:col>
      <xdr:colOff>152400</xdr:colOff>
      <xdr:row>16</xdr:row>
      <xdr:rowOff>65024</xdr:rowOff>
    </xdr:to>
    <xdr:cxnSp macro="">
      <xdr:nvCxnSpPr>
        <xdr:cNvPr id="448" name="直線コネクタ 447">
          <a:extLst>
            <a:ext uri="{FF2B5EF4-FFF2-40B4-BE49-F238E27FC236}">
              <a16:creationId xmlns:a16="http://schemas.microsoft.com/office/drawing/2014/main" id="{31028CF1-0C97-4BF2-9819-40E84BE91C61}"/>
            </a:ext>
          </a:extLst>
        </xdr:cNvPr>
        <xdr:cNvCxnSpPr/>
      </xdr:nvCxnSpPr>
      <xdr:spPr>
        <a:xfrm>
          <a:off x="13512800" y="2550516"/>
          <a:ext cx="889000" cy="2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6147</xdr:rowOff>
    </xdr:from>
    <xdr:to>
      <xdr:col>68</xdr:col>
      <xdr:colOff>203200</xdr:colOff>
      <xdr:row>15</xdr:row>
      <xdr:rowOff>107747</xdr:rowOff>
    </xdr:to>
    <xdr:sp macro="" textlink="">
      <xdr:nvSpPr>
        <xdr:cNvPr id="449" name="フローチャート: 判断 448">
          <a:extLst>
            <a:ext uri="{FF2B5EF4-FFF2-40B4-BE49-F238E27FC236}">
              <a16:creationId xmlns:a16="http://schemas.microsoft.com/office/drawing/2014/main" id="{015BFCEB-4745-461B-B8EF-75FB7014731B}"/>
            </a:ext>
          </a:extLst>
        </xdr:cNvPr>
        <xdr:cNvSpPr/>
      </xdr:nvSpPr>
      <xdr:spPr>
        <a:xfrm>
          <a:off x="14351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117924</xdr:rowOff>
    </xdr:from>
    <xdr:ext cx="762000" cy="259045"/>
    <xdr:sp macro="" textlink="">
      <xdr:nvSpPr>
        <xdr:cNvPr id="450" name="テキスト ボックス 449">
          <a:extLst>
            <a:ext uri="{FF2B5EF4-FFF2-40B4-BE49-F238E27FC236}">
              <a16:creationId xmlns:a16="http://schemas.microsoft.com/office/drawing/2014/main" id="{0B18D914-B101-4746-85BA-5CF07ED13869}"/>
            </a:ext>
          </a:extLst>
        </xdr:cNvPr>
        <xdr:cNvSpPr txBox="1"/>
      </xdr:nvSpPr>
      <xdr:spPr>
        <a:xfrm>
          <a:off x="14020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51" name="フローチャート: 判断 450">
          <a:extLst>
            <a:ext uri="{FF2B5EF4-FFF2-40B4-BE49-F238E27FC236}">
              <a16:creationId xmlns:a16="http://schemas.microsoft.com/office/drawing/2014/main" id="{9EA6DF91-8BB9-41A3-A9CA-2FF3A74ADF9F}"/>
            </a:ext>
          </a:extLst>
        </xdr:cNvPr>
        <xdr:cNvSpPr/>
      </xdr:nvSpPr>
      <xdr:spPr>
        <a:xfrm>
          <a:off x="13462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69359</xdr:rowOff>
    </xdr:from>
    <xdr:ext cx="762000" cy="259045"/>
    <xdr:sp macro="" textlink="">
      <xdr:nvSpPr>
        <xdr:cNvPr id="452" name="テキスト ボックス 451">
          <a:extLst>
            <a:ext uri="{FF2B5EF4-FFF2-40B4-BE49-F238E27FC236}">
              <a16:creationId xmlns:a16="http://schemas.microsoft.com/office/drawing/2014/main" id="{3834D418-A539-4C11-BFCF-D38FCF708B72}"/>
            </a:ext>
          </a:extLst>
        </xdr:cNvPr>
        <xdr:cNvSpPr txBox="1"/>
      </xdr:nvSpPr>
      <xdr:spPr>
        <a:xfrm>
          <a:off x="13131800" y="264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91EA3BB-3FEA-4DD3-9A69-059A9661EF5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341F5CF7-2AE8-4E41-8565-CE4AC20FCE3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ECB23CE2-D45C-45BF-B940-041D9647D78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9D9BD1CB-E261-49D1-8F18-75694BD276F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12255F2-861E-4EC4-AD72-806356FDA8B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58" name="楕円 457">
          <a:extLst>
            <a:ext uri="{FF2B5EF4-FFF2-40B4-BE49-F238E27FC236}">
              <a16:creationId xmlns:a16="http://schemas.microsoft.com/office/drawing/2014/main" id="{BE8C21E5-70FB-45EB-8033-B105D5C596B2}"/>
            </a:ext>
          </a:extLst>
        </xdr:cNvPr>
        <xdr:cNvSpPr/>
      </xdr:nvSpPr>
      <xdr:spPr>
        <a:xfrm>
          <a:off x="169672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92727</xdr:rowOff>
    </xdr:from>
    <xdr:ext cx="762000" cy="259045"/>
    <xdr:sp macro="" textlink="">
      <xdr:nvSpPr>
        <xdr:cNvPr id="459" name="将来負担の状況該当値テキスト">
          <a:extLst>
            <a:ext uri="{FF2B5EF4-FFF2-40B4-BE49-F238E27FC236}">
              <a16:creationId xmlns:a16="http://schemas.microsoft.com/office/drawing/2014/main" id="{03FFE43D-E2F7-400B-9B6A-2F285A1A09B6}"/>
            </a:ext>
          </a:extLst>
        </xdr:cNvPr>
        <xdr:cNvSpPr txBox="1"/>
      </xdr:nvSpPr>
      <xdr:spPr>
        <a:xfrm>
          <a:off x="17106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69850</xdr:rowOff>
    </xdr:from>
    <xdr:to>
      <xdr:col>77</xdr:col>
      <xdr:colOff>95250</xdr:colOff>
      <xdr:row>16</xdr:row>
      <xdr:rowOff>0</xdr:rowOff>
    </xdr:to>
    <xdr:sp macro="" textlink="">
      <xdr:nvSpPr>
        <xdr:cNvPr id="460" name="楕円 459">
          <a:extLst>
            <a:ext uri="{FF2B5EF4-FFF2-40B4-BE49-F238E27FC236}">
              <a16:creationId xmlns:a16="http://schemas.microsoft.com/office/drawing/2014/main" id="{1E8AE558-5C1F-4D6C-81D6-E2218D776126}"/>
            </a:ext>
          </a:extLst>
        </xdr:cNvPr>
        <xdr:cNvSpPr/>
      </xdr:nvSpPr>
      <xdr:spPr>
        <a:xfrm>
          <a:off x="16129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156227</xdr:rowOff>
    </xdr:from>
    <xdr:ext cx="736600" cy="259045"/>
    <xdr:sp macro="" textlink="">
      <xdr:nvSpPr>
        <xdr:cNvPr id="461" name="テキスト ボックス 460">
          <a:extLst>
            <a:ext uri="{FF2B5EF4-FFF2-40B4-BE49-F238E27FC236}">
              <a16:creationId xmlns:a16="http://schemas.microsoft.com/office/drawing/2014/main" id="{FADDF6EB-295F-44AD-B4D5-BC5C04CADE16}"/>
            </a:ext>
          </a:extLst>
        </xdr:cNvPr>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142240</xdr:rowOff>
    </xdr:from>
    <xdr:to>
      <xdr:col>73</xdr:col>
      <xdr:colOff>44450</xdr:colOff>
      <xdr:row>16</xdr:row>
      <xdr:rowOff>72390</xdr:rowOff>
    </xdr:to>
    <xdr:sp macro="" textlink="">
      <xdr:nvSpPr>
        <xdr:cNvPr id="462" name="楕円 461">
          <a:extLst>
            <a:ext uri="{FF2B5EF4-FFF2-40B4-BE49-F238E27FC236}">
              <a16:creationId xmlns:a16="http://schemas.microsoft.com/office/drawing/2014/main" id="{0B6CA1B4-F78B-4CED-AE6C-0F91B161F68F}"/>
            </a:ext>
          </a:extLst>
        </xdr:cNvPr>
        <xdr:cNvSpPr/>
      </xdr:nvSpPr>
      <xdr:spPr>
        <a:xfrm>
          <a:off x="15240000" y="271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57167</xdr:rowOff>
    </xdr:from>
    <xdr:ext cx="762000" cy="259045"/>
    <xdr:sp macro="" textlink="">
      <xdr:nvSpPr>
        <xdr:cNvPr id="463" name="テキスト ボックス 462">
          <a:extLst>
            <a:ext uri="{FF2B5EF4-FFF2-40B4-BE49-F238E27FC236}">
              <a16:creationId xmlns:a16="http://schemas.microsoft.com/office/drawing/2014/main" id="{E27A2F30-98B5-49C2-BD73-9A4352DC9023}"/>
            </a:ext>
          </a:extLst>
        </xdr:cNvPr>
        <xdr:cNvSpPr txBox="1"/>
      </xdr:nvSpPr>
      <xdr:spPr>
        <a:xfrm>
          <a:off x="149098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14224</xdr:rowOff>
    </xdr:from>
    <xdr:to>
      <xdr:col>68</xdr:col>
      <xdr:colOff>203200</xdr:colOff>
      <xdr:row>16</xdr:row>
      <xdr:rowOff>115824</xdr:rowOff>
    </xdr:to>
    <xdr:sp macro="" textlink="">
      <xdr:nvSpPr>
        <xdr:cNvPr id="464" name="楕円 463">
          <a:extLst>
            <a:ext uri="{FF2B5EF4-FFF2-40B4-BE49-F238E27FC236}">
              <a16:creationId xmlns:a16="http://schemas.microsoft.com/office/drawing/2014/main" id="{6C72BDA3-982E-4621-84D2-F9A9A28247AA}"/>
            </a:ext>
          </a:extLst>
        </xdr:cNvPr>
        <xdr:cNvSpPr/>
      </xdr:nvSpPr>
      <xdr:spPr>
        <a:xfrm>
          <a:off x="14351000" y="27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100601</xdr:rowOff>
    </xdr:from>
    <xdr:ext cx="762000" cy="259045"/>
    <xdr:sp macro="" textlink="">
      <xdr:nvSpPr>
        <xdr:cNvPr id="465" name="テキスト ボックス 464">
          <a:extLst>
            <a:ext uri="{FF2B5EF4-FFF2-40B4-BE49-F238E27FC236}">
              <a16:creationId xmlns:a16="http://schemas.microsoft.com/office/drawing/2014/main" id="{2300288C-9CA7-4DA9-9F0E-4BC59DDB7C13}"/>
            </a:ext>
          </a:extLst>
        </xdr:cNvPr>
        <xdr:cNvSpPr txBox="1"/>
      </xdr:nvSpPr>
      <xdr:spPr>
        <a:xfrm>
          <a:off x="14020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99416</xdr:rowOff>
    </xdr:from>
    <xdr:to>
      <xdr:col>64</xdr:col>
      <xdr:colOff>152400</xdr:colOff>
      <xdr:row>15</xdr:row>
      <xdr:rowOff>29566</xdr:rowOff>
    </xdr:to>
    <xdr:sp macro="" textlink="">
      <xdr:nvSpPr>
        <xdr:cNvPr id="466" name="楕円 465">
          <a:extLst>
            <a:ext uri="{FF2B5EF4-FFF2-40B4-BE49-F238E27FC236}">
              <a16:creationId xmlns:a16="http://schemas.microsoft.com/office/drawing/2014/main" id="{EBAC721C-05D8-449D-B986-42F455FCE076}"/>
            </a:ext>
          </a:extLst>
        </xdr:cNvPr>
        <xdr:cNvSpPr/>
      </xdr:nvSpPr>
      <xdr:spPr>
        <a:xfrm>
          <a:off x="13462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39743</xdr:rowOff>
    </xdr:from>
    <xdr:ext cx="762000" cy="259045"/>
    <xdr:sp macro="" textlink="">
      <xdr:nvSpPr>
        <xdr:cNvPr id="467" name="テキスト ボックス 466">
          <a:extLst>
            <a:ext uri="{FF2B5EF4-FFF2-40B4-BE49-F238E27FC236}">
              <a16:creationId xmlns:a16="http://schemas.microsoft.com/office/drawing/2014/main" id="{66872FDF-97F3-4A3C-BCDA-60BAAB4C2703}"/>
            </a:ext>
          </a:extLst>
        </xdr:cNvPr>
        <xdr:cNvSpPr txBox="1"/>
      </xdr:nvSpPr>
      <xdr:spPr>
        <a:xfrm>
          <a:off x="13131800" y="226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159,280
153,472
206.57
67,952,641
65,604,456
2,266,146
36,955,716
64,499,300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a:t>
          </a:r>
          <a:r>
            <a:rPr kumimoji="1" lang="en-US" altLang="ja-JP" sz="1300">
              <a:latin typeface="ＭＳ Ｐゴシック" panose="020B0600070205080204" pitchFamily="50" charset="-128"/>
              <a:ea typeface="ＭＳ Ｐゴシック" panose="020B0600070205080204" pitchFamily="50" charset="-128"/>
            </a:rPr>
            <a:t>1,430</a:t>
          </a:r>
          <a:r>
            <a:rPr kumimoji="1" lang="ja-JP" altLang="en-US" sz="1300">
              <a:latin typeface="ＭＳ Ｐゴシック" panose="020B0600070205080204" pitchFamily="50" charset="-128"/>
              <a:ea typeface="ＭＳ Ｐゴシック" panose="020B0600070205080204" pitchFamily="50" charset="-128"/>
            </a:rPr>
            <a:t>百万円減となった一方、分子である人件費に係る経常経費充当一般財源が退職手当の増等により</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百万円増となったため、人件費に係る経常収支比率は前年度比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38</xdr:row>
      <xdr:rowOff>114300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516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107950</xdr:rowOff>
    </xdr:from>
    <xdr:to>
      <xdr:col>19</xdr:col>
      <xdr:colOff>187325</xdr:colOff>
      <xdr:row>39</xdr:row>
      <xdr:rowOff>57150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516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76200</xdr:rowOff>
    </xdr:from>
    <xdr:to>
      <xdr:col>15</xdr:col>
      <xdr:colOff>98425</xdr:colOff>
      <xdr:row>39</xdr:row>
      <xdr:rowOff>57150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84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38100</xdr:rowOff>
    </xdr:from>
    <xdr:to>
      <xdr:col>11</xdr:col>
      <xdr:colOff>9525</xdr:colOff>
      <xdr:row>36</xdr:row>
      <xdr:rowOff>76200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1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63500</xdr:rowOff>
    </xdr:from>
    <xdr:to>
      <xdr:col>24</xdr:col>
      <xdr:colOff>76200</xdr:colOff>
      <xdr:row>38</xdr:row>
      <xdr:rowOff>165100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6350</xdr:rowOff>
    </xdr:from>
    <xdr:to>
      <xdr:col>15</xdr:col>
      <xdr:colOff>149225</xdr:colOff>
      <xdr:row>39</xdr:row>
      <xdr:rowOff>107950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25400</xdr:rowOff>
    </xdr:from>
    <xdr:to>
      <xdr:col>11</xdr:col>
      <xdr:colOff>60325</xdr:colOff>
      <xdr:row>36</xdr:row>
      <xdr:rowOff>127000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158750</xdr:rowOff>
    </xdr:from>
    <xdr:to>
      <xdr:col>6</xdr:col>
      <xdr:colOff>171450</xdr:colOff>
      <xdr:row>36</xdr:row>
      <xdr:rowOff>88900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99077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a:t>
          </a:r>
          <a:r>
            <a:rPr kumimoji="1" lang="en-US" altLang="ja-JP" sz="1300">
              <a:latin typeface="ＭＳ Ｐゴシック" panose="020B0600070205080204" pitchFamily="50" charset="-128"/>
              <a:ea typeface="ＭＳ Ｐゴシック" panose="020B0600070205080204" pitchFamily="50" charset="-128"/>
            </a:rPr>
            <a:t>1,430</a:t>
          </a:r>
          <a:r>
            <a:rPr kumimoji="1" lang="ja-JP" altLang="en-US" sz="1300">
              <a:latin typeface="ＭＳ Ｐゴシック" panose="020B0600070205080204" pitchFamily="50" charset="-128"/>
              <a:ea typeface="ＭＳ Ｐゴシック" panose="020B0600070205080204" pitchFamily="50" charset="-128"/>
            </a:rPr>
            <a:t>百万円減となった一方、光熱水費の高騰により、分子である物件費に係る経常経費充当一般財源が</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百万円の増となったため、物件費に係る経常収支比率は前年度比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004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15</xdr:row>
      <xdr:rowOff>120142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004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16</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918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94996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19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137685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a:t>
          </a:r>
          <a:r>
            <a:rPr kumimoji="1" lang="en-US" altLang="ja-JP" sz="1300">
              <a:latin typeface="ＭＳ Ｐゴシック" panose="020B0600070205080204" pitchFamily="50" charset="-128"/>
              <a:ea typeface="ＭＳ Ｐゴシック" panose="020B0600070205080204" pitchFamily="50" charset="-128"/>
            </a:rPr>
            <a:t>1,430</a:t>
          </a:r>
          <a:r>
            <a:rPr kumimoji="1" lang="ja-JP" altLang="en-US" sz="1300">
              <a:latin typeface="ＭＳ Ｐゴシック" panose="020B0600070205080204" pitchFamily="50" charset="-128"/>
              <a:ea typeface="ＭＳ Ｐゴシック" panose="020B0600070205080204" pitchFamily="50" charset="-128"/>
            </a:rPr>
            <a:t>百万円減となった一方、こども医療扶助費や心身障碍者医療扶助費の増により、分子である扶助費に係る経常経費充当一般財源が</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百万円増となったため、経常収支比率は前年度比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56</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853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56</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85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60</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282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60</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185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％）の内訳は、繰出金</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％となっている。（前年度　繰出金</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繰出金について、後期高齢者医療広域連合負担金等が増加したことにより分子である繰出金に係る経常経費充当一般財源は</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百万円増となった一方、分母である経常一般財源等は</a:t>
          </a:r>
          <a:r>
            <a:rPr kumimoji="1" lang="en-US" altLang="ja-JP" sz="1300">
              <a:latin typeface="ＭＳ Ｐゴシック" panose="020B0600070205080204" pitchFamily="50" charset="-128"/>
              <a:ea typeface="ＭＳ Ｐゴシック" panose="020B0600070205080204" pitchFamily="50" charset="-128"/>
            </a:rPr>
            <a:t>1,430</a:t>
          </a:r>
          <a:r>
            <a:rPr kumimoji="1" lang="ja-JP" altLang="en-US" sz="1300">
              <a:latin typeface="ＭＳ Ｐゴシック" panose="020B0600070205080204" pitchFamily="50" charset="-128"/>
              <a:ea typeface="ＭＳ Ｐゴシック" panose="020B0600070205080204" pitchFamily="50" charset="-128"/>
            </a:rPr>
            <a:t>百万円の減となったため、繰出金に係る経常収支比率は前年度比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33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88900</xdr:rowOff>
    </xdr:from>
    <xdr:to>
      <xdr:col>82</xdr:col>
      <xdr:colOff>107950</xdr:colOff>
      <xdr:row>58</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615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88900</xdr:rowOff>
    </xdr:from>
    <xdr:to>
      <xdr:col>78</xdr:col>
      <xdr:colOff>69850</xdr:colOff>
      <xdr:row>58</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61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61</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949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61</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7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19050</xdr:rowOff>
    </xdr:from>
    <xdr:to>
      <xdr:col>69</xdr:col>
      <xdr:colOff>142875</xdr:colOff>
      <xdr:row>58</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130827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0</xdr:rowOff>
    </xdr:from>
    <xdr:to>
      <xdr:col>65</xdr:col>
      <xdr:colOff>53975</xdr:colOff>
      <xdr:row>59</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38100</xdr:rowOff>
    </xdr:from>
    <xdr:to>
      <xdr:col>78</xdr:col>
      <xdr:colOff>120650</xdr:colOff>
      <xdr:row>57</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a:t>
          </a:r>
          <a:r>
            <a:rPr kumimoji="1" lang="en-US" altLang="ja-JP" sz="1300">
              <a:latin typeface="ＭＳ Ｐゴシック" panose="020B0600070205080204" pitchFamily="50" charset="-128"/>
              <a:ea typeface="ＭＳ Ｐゴシック" panose="020B0600070205080204" pitchFamily="50" charset="-128"/>
            </a:rPr>
            <a:t>1,430</a:t>
          </a:r>
          <a:r>
            <a:rPr kumimoji="1" lang="ja-JP" altLang="en-US" sz="1300">
              <a:latin typeface="ＭＳ Ｐゴシック" panose="020B0600070205080204" pitchFamily="50" charset="-128"/>
              <a:ea typeface="ＭＳ Ｐゴシック" panose="020B0600070205080204" pitchFamily="50" charset="-128"/>
            </a:rPr>
            <a:t>百万円減となった一方、分子である補助費等に係る経常経費充当一般財源は、公共下水道事業会計負担金の増等により、</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百万円の増となったため、補助費等に係る経常収支比率は前年度比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34472</xdr:rowOff>
    </xdr:from>
    <xdr:to>
      <xdr:col>82</xdr:col>
      <xdr:colOff>107950</xdr:colOff>
      <xdr:row>36</xdr:row>
      <xdr:rowOff>110672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2066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34472</xdr:rowOff>
    </xdr:from>
    <xdr:to>
      <xdr:col>78</xdr:col>
      <xdr:colOff>69850</xdr:colOff>
      <xdr:row>37</xdr:row>
      <xdr:rowOff>15422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206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113591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37</xdr:row>
      <xdr:rowOff>15422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1522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151493</xdr:rowOff>
    </xdr:from>
    <xdr:to>
      <xdr:col>69</xdr:col>
      <xdr:colOff>92075</xdr:colOff>
      <xdr:row>35</xdr:row>
      <xdr:rowOff>151493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52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31949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155122</xdr:rowOff>
    </xdr:from>
    <xdr:to>
      <xdr:col>78</xdr:col>
      <xdr:colOff>120650</xdr:colOff>
      <xdr:row>36</xdr:row>
      <xdr:rowOff>85272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95449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92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136072</xdr:rowOff>
    </xdr:from>
    <xdr:to>
      <xdr:col>74</xdr:col>
      <xdr:colOff>31750</xdr:colOff>
      <xdr:row>37</xdr:row>
      <xdr:rowOff>66222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100693</xdr:rowOff>
    </xdr:from>
    <xdr:to>
      <xdr:col>69</xdr:col>
      <xdr:colOff>142875</xdr:colOff>
      <xdr:row>36</xdr:row>
      <xdr:rowOff>30843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分母である経常一般財源等が</a:t>
          </a:r>
          <a:r>
            <a:rPr kumimoji="1" lang="en-US" altLang="ja-JP" sz="1300">
              <a:latin typeface="ＭＳ Ｐゴシック" panose="020B0600070205080204" pitchFamily="50" charset="-128"/>
              <a:ea typeface="ＭＳ Ｐゴシック" panose="020B0600070205080204" pitchFamily="50" charset="-128"/>
            </a:rPr>
            <a:t>1,430</a:t>
          </a:r>
          <a:r>
            <a:rPr kumimoji="1" lang="ja-JP" altLang="en-US" sz="1300">
              <a:latin typeface="ＭＳ Ｐゴシック" panose="020B0600070205080204" pitchFamily="50" charset="-128"/>
              <a:ea typeface="ＭＳ Ｐゴシック" panose="020B0600070205080204" pitchFamily="50" charset="-128"/>
            </a:rPr>
            <a:t>百万円減となった一方、令和元年度に借入れた臨時財政対策債の元金償還が始まったことなどにより、分子である公債費に係る経常経費充当一般財源は前年度比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百万円の増となったため、公債費に係る経常収支比率は前年度比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407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22498</xdr:rowOff>
    </xdr:from>
    <xdr:to>
      <xdr:col>24</xdr:col>
      <xdr:colOff>25400</xdr:colOff>
      <xdr:row>78</xdr:row>
      <xdr:rowOff>100874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395598"/>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153143</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83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22498</xdr:rowOff>
    </xdr:from>
    <xdr:to>
      <xdr:col>19</xdr:col>
      <xdr:colOff>187325</xdr:colOff>
      <xdr:row>78</xdr:row>
      <xdr:rowOff>100874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39559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123552</xdr:rowOff>
    </xdr:from>
    <xdr:to>
      <xdr:col>20</xdr:col>
      <xdr:colOff>38100</xdr:colOff>
      <xdr:row>78</xdr:row>
      <xdr:rowOff>53702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63879</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9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100874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4543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83475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81280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4086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142257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50074</xdr:rowOff>
    </xdr:from>
    <xdr:to>
      <xdr:col>24</xdr:col>
      <xdr:colOff>76200</xdr:colOff>
      <xdr:row>78</xdr:row>
      <xdr:rowOff>151674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22151</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9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143148</xdr:rowOff>
    </xdr:from>
    <xdr:to>
      <xdr:col>20</xdr:col>
      <xdr:colOff>38100</xdr:colOff>
      <xdr:row>78</xdr:row>
      <xdr:rowOff>73298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58075</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50074</xdr:rowOff>
    </xdr:from>
    <xdr:to>
      <xdr:col>15</xdr:col>
      <xdr:colOff>149225</xdr:colOff>
      <xdr:row>78</xdr:row>
      <xdr:rowOff>151674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136451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分子である経常経費充当一般財源（公債費除く）が前年度比</a:t>
          </a:r>
          <a:r>
            <a:rPr kumimoji="1" lang="en-US" altLang="ja-JP" sz="1300">
              <a:latin typeface="ＭＳ Ｐゴシック" panose="020B0600070205080204" pitchFamily="50" charset="-128"/>
              <a:ea typeface="ＭＳ Ｐゴシック" panose="020B0600070205080204" pitchFamily="50" charset="-128"/>
            </a:rPr>
            <a:t>862</a:t>
          </a:r>
          <a:r>
            <a:rPr kumimoji="1" lang="ja-JP" altLang="en-US" sz="1300">
              <a:latin typeface="ＭＳ Ｐゴシック" panose="020B0600070205080204" pitchFamily="50" charset="-128"/>
              <a:ea typeface="ＭＳ Ｐゴシック" panose="020B0600070205080204" pitchFamily="50" charset="-128"/>
            </a:rPr>
            <a:t>百万円の増となったほか、分母である経常一般財源等が減少したため、公債費以外に係る経常収支比率は前年度比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73.0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76</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56032"/>
          <a:ext cx="8382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77</xdr:row>
      <xdr:rowOff>42418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56032"/>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51563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77</xdr:row>
      <xdr:rowOff>51563</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754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111002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21425</xdr:rowOff>
    </xdr:from>
    <xdr:to>
      <xdr:col>29</xdr:col>
      <xdr:colOff>127000</xdr:colOff>
      <xdr:row>15</xdr:row>
      <xdr:rowOff>22873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40800"/>
          <a:ext cx="647700" cy="1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7205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6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22873</xdr:rowOff>
    </xdr:from>
    <xdr:to>
      <xdr:col>26</xdr:col>
      <xdr:colOff>50800</xdr:colOff>
      <xdr:row>15</xdr:row>
      <xdr:rowOff>86309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42248"/>
          <a:ext cx="698500" cy="6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155452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86309</xdr:rowOff>
    </xdr:from>
    <xdr:to>
      <xdr:col>22</xdr:col>
      <xdr:colOff>114300</xdr:colOff>
      <xdr:row>16</xdr:row>
      <xdr:rowOff>57086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5684"/>
          <a:ext cx="698500" cy="142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66794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57086</xdr:rowOff>
    </xdr:from>
    <xdr:to>
      <xdr:col>18</xdr:col>
      <xdr:colOff>177800</xdr:colOff>
      <xdr:row>16</xdr:row>
      <xdr:rowOff>85280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7911"/>
          <a:ext cx="698500" cy="28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28351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63441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142075</xdr:rowOff>
    </xdr:from>
    <xdr:to>
      <xdr:col>29</xdr:col>
      <xdr:colOff>177800</xdr:colOff>
      <xdr:row>15</xdr:row>
      <xdr:rowOff>72225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9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158602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3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143523</xdr:rowOff>
    </xdr:from>
    <xdr:to>
      <xdr:col>26</xdr:col>
      <xdr:colOff>101600</xdr:colOff>
      <xdr:row>15</xdr:row>
      <xdr:rowOff>73673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91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83850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60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35509</xdr:rowOff>
    </xdr:from>
    <xdr:to>
      <xdr:col>22</xdr:col>
      <xdr:colOff>165100</xdr:colOff>
      <xdr:row>15</xdr:row>
      <xdr:rowOff>137109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4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147286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2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6286</xdr:rowOff>
    </xdr:from>
    <xdr:to>
      <xdr:col>19</xdr:col>
      <xdr:colOff>38100</xdr:colOff>
      <xdr:row>16</xdr:row>
      <xdr:rowOff>107886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7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118063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6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34480</xdr:rowOff>
    </xdr:from>
    <xdr:to>
      <xdr:col>15</xdr:col>
      <xdr:colOff>101600</xdr:colOff>
      <xdr:row>16</xdr:row>
      <xdr:rowOff>136080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2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146257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164152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9233</xdr:rowOff>
    </xdr:from>
    <xdr:to>
      <xdr:col>29</xdr:col>
      <xdr:colOff>127000</xdr:colOff>
      <xdr:row>36</xdr:row>
      <xdr:rowOff>87338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62483"/>
          <a:ext cx="647700" cy="7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60571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0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76441</xdr:rowOff>
    </xdr:from>
    <xdr:to>
      <xdr:col>26</xdr:col>
      <xdr:colOff>50800</xdr:colOff>
      <xdr:row>36</xdr:row>
      <xdr:rowOff>87338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29691"/>
          <a:ext cx="698500" cy="1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330776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76441</xdr:rowOff>
    </xdr:from>
    <xdr:to>
      <xdr:col>22</xdr:col>
      <xdr:colOff>114300</xdr:colOff>
      <xdr:row>36</xdr:row>
      <xdr:rowOff>111608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29691"/>
          <a:ext cx="698500" cy="3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300182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111608</xdr:rowOff>
    </xdr:from>
    <xdr:to>
      <xdr:col>18</xdr:col>
      <xdr:colOff>177800</xdr:colOff>
      <xdr:row>37</xdr:row>
      <xdr:rowOff>4090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64858"/>
          <a:ext cx="698500" cy="6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271378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38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283189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301333</xdr:rowOff>
    </xdr:from>
    <xdr:to>
      <xdr:col>29</xdr:col>
      <xdr:colOff>177800</xdr:colOff>
      <xdr:row>36</xdr:row>
      <xdr:rowOff>60033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11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273410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36538</xdr:rowOff>
    </xdr:from>
    <xdr:to>
      <xdr:col>26</xdr:col>
      <xdr:colOff>101600</xdr:colOff>
      <xdr:row>36</xdr:row>
      <xdr:rowOff>138138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8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122915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76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25641</xdr:rowOff>
    </xdr:from>
    <xdr:to>
      <xdr:col>22</xdr:col>
      <xdr:colOff>165100</xdr:colOff>
      <xdr:row>36</xdr:row>
      <xdr:rowOff>127241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78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112018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6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60808</xdr:rowOff>
    </xdr:from>
    <xdr:to>
      <xdr:col>19</xdr:col>
      <xdr:colOff>38100</xdr:colOff>
      <xdr:row>36</xdr:row>
      <xdr:rowOff>162408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1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147185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0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124740</xdr:rowOff>
    </xdr:from>
    <xdr:to>
      <xdr:col>15</xdr:col>
      <xdr:colOff>101600</xdr:colOff>
      <xdr:row>37</xdr:row>
      <xdr:rowOff>54890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7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39667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6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159,280
153,472
206.57
67,952,641
65,604,456
2,266,146
36,955,716
64,499,300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5374</xdr:rowOff>
    </xdr:from>
    <xdr:to>
      <xdr:col>24</xdr:col>
      <xdr:colOff>62865</xdr:colOff>
      <xdr:row>37</xdr:row>
      <xdr:rowOff>63439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48874"/>
          <a:ext cx="127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67266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63439</xdr:rowOff>
    </xdr:from>
    <xdr:to>
      <xdr:col>24</xdr:col>
      <xdr:colOff>152400</xdr:colOff>
      <xdr:row>37</xdr:row>
      <xdr:rowOff>63439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123501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5374</xdr:rowOff>
    </xdr:from>
    <xdr:to>
      <xdr:col>24</xdr:col>
      <xdr:colOff>152400</xdr:colOff>
      <xdr:row>30</xdr:row>
      <xdr:rowOff>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82962</xdr:rowOff>
    </xdr:from>
    <xdr:to>
      <xdr:col>24</xdr:col>
      <xdr:colOff>63500</xdr:colOff>
      <xdr:row>34</xdr:row>
      <xdr:rowOff>141026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12262"/>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75521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6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52644</xdr:rowOff>
    </xdr:from>
    <xdr:to>
      <xdr:col>24</xdr:col>
      <xdr:colOff>114300</xdr:colOff>
      <xdr:row>33</xdr:row>
      <xdr:rowOff>154244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141026</xdr:rowOff>
    </xdr:from>
    <xdr:to>
      <xdr:col>19</xdr:col>
      <xdr:colOff>177800</xdr:colOff>
      <xdr:row>34</xdr:row>
      <xdr:rowOff>159314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97032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84282</xdr:rowOff>
    </xdr:from>
    <xdr:to>
      <xdr:col>20</xdr:col>
      <xdr:colOff>38100</xdr:colOff>
      <xdr:row>34</xdr:row>
      <xdr:rowOff>14432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30959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159314</xdr:rowOff>
    </xdr:from>
    <xdr:to>
      <xdr:col>15</xdr:col>
      <xdr:colOff>50800</xdr:colOff>
      <xdr:row>37</xdr:row>
      <xdr:rowOff>69337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88614"/>
          <a:ext cx="889000" cy="42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29967</xdr:rowOff>
    </xdr:from>
    <xdr:to>
      <xdr:col>15</xdr:col>
      <xdr:colOff>101600</xdr:colOff>
      <xdr:row>34</xdr:row>
      <xdr:rowOff>131567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148094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69337</xdr:rowOff>
    </xdr:from>
    <xdr:to>
      <xdr:col>10</xdr:col>
      <xdr:colOff>114300</xdr:colOff>
      <xdr:row>37</xdr:row>
      <xdr:rowOff>84105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12987"/>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162326</xdr:rowOff>
    </xdr:from>
    <xdr:to>
      <xdr:col>10</xdr:col>
      <xdr:colOff>165100</xdr:colOff>
      <xdr:row>36</xdr:row>
      <xdr:rowOff>92476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109003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105986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32162</xdr:rowOff>
    </xdr:from>
    <xdr:to>
      <xdr:col>24</xdr:col>
      <xdr:colOff>114300</xdr:colOff>
      <xdr:row>34</xdr:row>
      <xdr:rowOff>133762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10589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90226</xdr:rowOff>
    </xdr:from>
    <xdr:to>
      <xdr:col>20</xdr:col>
      <xdr:colOff>38100</xdr:colOff>
      <xdr:row>35</xdr:row>
      <xdr:rowOff>20376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11503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01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108514</xdr:rowOff>
    </xdr:from>
    <xdr:to>
      <xdr:col>15</xdr:col>
      <xdr:colOff>101600</xdr:colOff>
      <xdr:row>35</xdr:row>
      <xdr:rowOff>38664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29791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0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18537</xdr:rowOff>
    </xdr:from>
    <xdr:to>
      <xdr:col>10</xdr:col>
      <xdr:colOff>165100</xdr:colOff>
      <xdr:row>37</xdr:row>
      <xdr:rowOff>120137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6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111264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5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33305</xdr:rowOff>
    </xdr:from>
    <xdr:to>
      <xdr:col>6</xdr:col>
      <xdr:colOff>38100</xdr:colOff>
      <xdr:row>37</xdr:row>
      <xdr:rowOff>134905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126031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143548</xdr:rowOff>
    </xdr:from>
    <xdr:to>
      <xdr:col>24</xdr:col>
      <xdr:colOff>62865</xdr:colOff>
      <xdr:row>58</xdr:row>
      <xdr:rowOff>13818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4598"/>
          <a:ext cx="1270" cy="1413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17645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13818</xdr:rowOff>
    </xdr:from>
    <xdr:to>
      <xdr:col>24</xdr:col>
      <xdr:colOff>152400</xdr:colOff>
      <xdr:row>58</xdr:row>
      <xdr:rowOff>13818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90225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143548</xdr:rowOff>
    </xdr:from>
    <xdr:to>
      <xdr:col>24</xdr:col>
      <xdr:colOff>152400</xdr:colOff>
      <xdr:row>49</xdr:row>
      <xdr:rowOff>143548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121526</xdr:rowOff>
    </xdr:from>
    <xdr:to>
      <xdr:col>24</xdr:col>
      <xdr:colOff>63500</xdr:colOff>
      <xdr:row>57</xdr:row>
      <xdr:rowOff>157797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4176"/>
          <a:ext cx="8382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18699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7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167272</xdr:rowOff>
    </xdr:from>
    <xdr:to>
      <xdr:col>24</xdr:col>
      <xdr:colOff>114300</xdr:colOff>
      <xdr:row>55</xdr:row>
      <xdr:rowOff>97422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127127</xdr:rowOff>
    </xdr:from>
    <xdr:to>
      <xdr:col>19</xdr:col>
      <xdr:colOff>177800</xdr:colOff>
      <xdr:row>57</xdr:row>
      <xdr:rowOff>157797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99777"/>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92634</xdr:rowOff>
    </xdr:from>
    <xdr:to>
      <xdr:col>20</xdr:col>
      <xdr:colOff>38100</xdr:colOff>
      <xdr:row>56</xdr:row>
      <xdr:rowOff>22784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39311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2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127127</xdr:rowOff>
    </xdr:from>
    <xdr:to>
      <xdr:col>15</xdr:col>
      <xdr:colOff>50800</xdr:colOff>
      <xdr:row>58</xdr:row>
      <xdr:rowOff>148539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99777"/>
          <a:ext cx="889000" cy="19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49429</xdr:rowOff>
    </xdr:from>
    <xdr:to>
      <xdr:col>15</xdr:col>
      <xdr:colOff>101600</xdr:colOff>
      <xdr:row>57</xdr:row>
      <xdr:rowOff>151029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167556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9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148539</xdr:rowOff>
    </xdr:from>
    <xdr:to>
      <xdr:col>10</xdr:col>
      <xdr:colOff>114300</xdr:colOff>
      <xdr:row>59</xdr:row>
      <xdr:rowOff>79083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92639"/>
          <a:ext cx="889000" cy="10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111303</xdr:rowOff>
    </xdr:from>
    <xdr:to>
      <xdr:col>10</xdr:col>
      <xdr:colOff>165100</xdr:colOff>
      <xdr:row>58</xdr:row>
      <xdr:rowOff>41453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57980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104292</xdr:rowOff>
    </xdr:from>
    <xdr:to>
      <xdr:col>6</xdr:col>
      <xdr:colOff>38100</xdr:colOff>
      <xdr:row>59</xdr:row>
      <xdr:rowOff>34442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4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50969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2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70726</xdr:rowOff>
    </xdr:from>
    <xdr:to>
      <xdr:col>24</xdr:col>
      <xdr:colOff>114300</xdr:colOff>
      <xdr:row>58</xdr:row>
      <xdr:rowOff>876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157103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106997</xdr:rowOff>
    </xdr:from>
    <xdr:to>
      <xdr:col>20</xdr:col>
      <xdr:colOff>38100</xdr:colOff>
      <xdr:row>58</xdr:row>
      <xdr:rowOff>37147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28274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76327</xdr:rowOff>
    </xdr:from>
    <xdr:to>
      <xdr:col>15</xdr:col>
      <xdr:colOff>101600</xdr:colOff>
      <xdr:row>58</xdr:row>
      <xdr:rowOff>6477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169054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97739</xdr:rowOff>
    </xdr:from>
    <xdr:to>
      <xdr:col>10</xdr:col>
      <xdr:colOff>165100</xdr:colOff>
      <xdr:row>59</xdr:row>
      <xdr:rowOff>27889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4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19016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28283</xdr:rowOff>
    </xdr:from>
    <xdr:to>
      <xdr:col>6</xdr:col>
      <xdr:colOff>38100</xdr:colOff>
      <xdr:row>59</xdr:row>
      <xdr:rowOff>129883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4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121010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3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88836</xdr:rowOff>
    </xdr:from>
    <xdr:to>
      <xdr:col>24</xdr:col>
      <xdr:colOff>63500</xdr:colOff>
      <xdr:row>77</xdr:row>
      <xdr:rowOff>118126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90486"/>
          <a:ext cx="838200" cy="2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87203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74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110268</xdr:rowOff>
    </xdr:from>
    <xdr:to>
      <xdr:col>19</xdr:col>
      <xdr:colOff>177800</xdr:colOff>
      <xdr:row>77</xdr:row>
      <xdr:rowOff>118126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11918"/>
          <a:ext cx="889000" cy="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23289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1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99981</xdr:rowOff>
    </xdr:from>
    <xdr:to>
      <xdr:col>15</xdr:col>
      <xdr:colOff>50800</xdr:colOff>
      <xdr:row>77</xdr:row>
      <xdr:rowOff>110268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0163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50722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3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99837</xdr:rowOff>
    </xdr:from>
    <xdr:to>
      <xdr:col>10</xdr:col>
      <xdr:colOff>114300</xdr:colOff>
      <xdr:row>77</xdr:row>
      <xdr:rowOff>99981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01487"/>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13463</xdr:rowOff>
    </xdr:from>
    <xdr:to>
      <xdr:col>10</xdr:col>
      <xdr:colOff>165100</xdr:colOff>
      <xdr:row>76</xdr:row>
      <xdr:rowOff>115063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131589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1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151764</xdr:rowOff>
    </xdr:from>
    <xdr:to>
      <xdr:col>6</xdr:col>
      <xdr:colOff>38100</xdr:colOff>
      <xdr:row>76</xdr:row>
      <xdr:rowOff>81914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98442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8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38036</xdr:rowOff>
    </xdr:from>
    <xdr:to>
      <xdr:col>24</xdr:col>
      <xdr:colOff>114300</xdr:colOff>
      <xdr:row>77</xdr:row>
      <xdr:rowOff>139636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16463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67326</xdr:rowOff>
    </xdr:from>
    <xdr:to>
      <xdr:col>20</xdr:col>
      <xdr:colOff>38100</xdr:colOff>
      <xdr:row>77</xdr:row>
      <xdr:rowOff>168926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160053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6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59468</xdr:rowOff>
    </xdr:from>
    <xdr:to>
      <xdr:col>15</xdr:col>
      <xdr:colOff>101600</xdr:colOff>
      <xdr:row>77</xdr:row>
      <xdr:rowOff>161068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152195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5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49181</xdr:rowOff>
    </xdr:from>
    <xdr:to>
      <xdr:col>10</xdr:col>
      <xdr:colOff>165100</xdr:colOff>
      <xdr:row>77</xdr:row>
      <xdr:rowOff>150781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141908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4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49037</xdr:rowOff>
    </xdr:from>
    <xdr:to>
      <xdr:col>6</xdr:col>
      <xdr:colOff>38100</xdr:colOff>
      <xdr:row>77</xdr:row>
      <xdr:rowOff>150637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141764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4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28177</xdr:rowOff>
    </xdr:from>
    <xdr:to>
      <xdr:col>24</xdr:col>
      <xdr:colOff>62865</xdr:colOff>
      <xdr:row>97</xdr:row>
      <xdr:rowOff>110440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58677"/>
          <a:ext cx="1270" cy="1282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114267</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110440</xdr:rowOff>
    </xdr:from>
    <xdr:to>
      <xdr:col>24</xdr:col>
      <xdr:colOff>152400</xdr:colOff>
      <xdr:row>97</xdr:row>
      <xdr:rowOff>110440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4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146304</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3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28177</xdr:rowOff>
    </xdr:from>
    <xdr:to>
      <xdr:col>24</xdr:col>
      <xdr:colOff>152400</xdr:colOff>
      <xdr:row>90</xdr:row>
      <xdr:rowOff>28177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5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112007</xdr:rowOff>
    </xdr:from>
    <xdr:to>
      <xdr:col>24</xdr:col>
      <xdr:colOff>63500</xdr:colOff>
      <xdr:row>96</xdr:row>
      <xdr:rowOff>14264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056857"/>
          <a:ext cx="838200" cy="4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33923</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5978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11046</xdr:rowOff>
    </xdr:from>
    <xdr:to>
      <xdr:col>24</xdr:col>
      <xdr:colOff>114300</xdr:colOff>
      <xdr:row>94</xdr:row>
      <xdr:rowOff>112646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112007</xdr:rowOff>
    </xdr:from>
    <xdr:to>
      <xdr:col>19</xdr:col>
      <xdr:colOff>177800</xdr:colOff>
      <xdr:row>98</xdr:row>
      <xdr:rowOff>17726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56857"/>
          <a:ext cx="889000" cy="76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124594</xdr:rowOff>
    </xdr:from>
    <xdr:to>
      <xdr:col>20</xdr:col>
      <xdr:colOff>38100</xdr:colOff>
      <xdr:row>92</xdr:row>
      <xdr:rowOff>54744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572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71271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50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15374</xdr:rowOff>
    </xdr:from>
    <xdr:to>
      <xdr:col>15</xdr:col>
      <xdr:colOff>50800</xdr:colOff>
      <xdr:row>98</xdr:row>
      <xdr:rowOff>17726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817474"/>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12123</xdr:rowOff>
    </xdr:from>
    <xdr:to>
      <xdr:col>15</xdr:col>
      <xdr:colOff>101600</xdr:colOff>
      <xdr:row>96</xdr:row>
      <xdr:rowOff>113723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130250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24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15374</xdr:rowOff>
    </xdr:from>
    <xdr:to>
      <xdr:col>10</xdr:col>
      <xdr:colOff>114300</xdr:colOff>
      <xdr:row>98</xdr:row>
      <xdr:rowOff>152045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7474"/>
          <a:ext cx="889000" cy="13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74695</xdr:rowOff>
    </xdr:from>
    <xdr:to>
      <xdr:col>10</xdr:col>
      <xdr:colOff>165100</xdr:colOff>
      <xdr:row>97</xdr:row>
      <xdr:rowOff>4845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3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21372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37759</xdr:rowOff>
    </xdr:from>
    <xdr:to>
      <xdr:col>6</xdr:col>
      <xdr:colOff>38100</xdr:colOff>
      <xdr:row>97</xdr:row>
      <xdr:rowOff>139359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155886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4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134914</xdr:rowOff>
    </xdr:from>
    <xdr:to>
      <xdr:col>24</xdr:col>
      <xdr:colOff>114300</xdr:colOff>
      <xdr:row>96</xdr:row>
      <xdr:rowOff>65064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113341</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0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61207</xdr:rowOff>
    </xdr:from>
    <xdr:to>
      <xdr:col>20</xdr:col>
      <xdr:colOff>38100</xdr:colOff>
      <xdr:row>93</xdr:row>
      <xdr:rowOff>162807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153934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9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138376</xdr:rowOff>
    </xdr:from>
    <xdr:to>
      <xdr:col>15</xdr:col>
      <xdr:colOff>101600</xdr:colOff>
      <xdr:row>98</xdr:row>
      <xdr:rowOff>68526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59653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136024</xdr:rowOff>
    </xdr:from>
    <xdr:to>
      <xdr:col>10</xdr:col>
      <xdr:colOff>165100</xdr:colOff>
      <xdr:row>98</xdr:row>
      <xdr:rowOff>66174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57301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101245</xdr:rowOff>
    </xdr:from>
    <xdr:to>
      <xdr:col>6</xdr:col>
      <xdr:colOff>38100</xdr:colOff>
      <xdr:row>99</xdr:row>
      <xdr:rowOff>31395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0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22522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62802</xdr:rowOff>
    </xdr:from>
    <xdr:to>
      <xdr:col>54</xdr:col>
      <xdr:colOff>189865</xdr:colOff>
      <xdr:row>38</xdr:row>
      <xdr:rowOff>170574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063552"/>
          <a:ext cx="1270" cy="62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2951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170574</xdr:rowOff>
    </xdr:from>
    <xdr:to>
      <xdr:col>55</xdr:col>
      <xdr:colOff>88900</xdr:colOff>
      <xdr:row>38</xdr:row>
      <xdr:rowOff>170574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5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9479</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8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62802</xdr:rowOff>
    </xdr:from>
    <xdr:to>
      <xdr:col>55</xdr:col>
      <xdr:colOff>88900</xdr:colOff>
      <xdr:row>35</xdr:row>
      <xdr:rowOff>62802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06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93523</xdr:rowOff>
    </xdr:from>
    <xdr:to>
      <xdr:col>55</xdr:col>
      <xdr:colOff>0</xdr:colOff>
      <xdr:row>38</xdr:row>
      <xdr:rowOff>53187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37173"/>
          <a:ext cx="838200" cy="1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80040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423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101613</xdr:rowOff>
    </xdr:from>
    <xdr:to>
      <xdr:col>55</xdr:col>
      <xdr:colOff>50800</xdr:colOff>
      <xdr:row>38</xdr:row>
      <xdr:rowOff>31762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79832</xdr:rowOff>
    </xdr:from>
    <xdr:to>
      <xdr:col>50</xdr:col>
      <xdr:colOff>114300</xdr:colOff>
      <xdr:row>38</xdr:row>
      <xdr:rowOff>53187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23332"/>
          <a:ext cx="889000" cy="134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156718</xdr:rowOff>
    </xdr:from>
    <xdr:to>
      <xdr:col>50</xdr:col>
      <xdr:colOff>165100</xdr:colOff>
      <xdr:row>38</xdr:row>
      <xdr:rowOff>86868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103395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2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79832</xdr:rowOff>
    </xdr:from>
    <xdr:to>
      <xdr:col>45</xdr:col>
      <xdr:colOff>177800</xdr:colOff>
      <xdr:row>38</xdr:row>
      <xdr:rowOff>135916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23332"/>
          <a:ext cx="889000" cy="14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84328</xdr:rowOff>
    </xdr:from>
    <xdr:to>
      <xdr:col>46</xdr:col>
      <xdr:colOff>38100</xdr:colOff>
      <xdr:row>31</xdr:row>
      <xdr:rowOff>14478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5605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32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102768</xdr:rowOff>
    </xdr:from>
    <xdr:to>
      <xdr:col>41</xdr:col>
      <xdr:colOff>50800</xdr:colOff>
      <xdr:row>38</xdr:row>
      <xdr:rowOff>135916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17868"/>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86475</xdr:rowOff>
    </xdr:from>
    <xdr:to>
      <xdr:col>41</xdr:col>
      <xdr:colOff>101600</xdr:colOff>
      <xdr:row>39</xdr:row>
      <xdr:rowOff>16625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7752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138087</xdr:rowOff>
    </xdr:from>
    <xdr:to>
      <xdr:col>36</xdr:col>
      <xdr:colOff>165100</xdr:colOff>
      <xdr:row>39</xdr:row>
      <xdr:rowOff>68237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59364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65600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2387</xdr:rowOff>
    </xdr:from>
    <xdr:to>
      <xdr:col>50</xdr:col>
      <xdr:colOff>165100</xdr:colOff>
      <xdr:row>38</xdr:row>
      <xdr:rowOff>103987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51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95114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6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29032</xdr:rowOff>
    </xdr:from>
    <xdr:to>
      <xdr:col>46</xdr:col>
      <xdr:colOff>38100</xdr:colOff>
      <xdr:row>30</xdr:row>
      <xdr:rowOff>130632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147159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94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85116</xdr:rowOff>
    </xdr:from>
    <xdr:to>
      <xdr:col>41</xdr:col>
      <xdr:colOff>101600</xdr:colOff>
      <xdr:row>39</xdr:row>
      <xdr:rowOff>15266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31792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37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51968</xdr:rowOff>
    </xdr:from>
    <xdr:to>
      <xdr:col>36</xdr:col>
      <xdr:colOff>165100</xdr:colOff>
      <xdr:row>38</xdr:row>
      <xdr:rowOff>153568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170096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4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165894</xdr:rowOff>
    </xdr:from>
    <xdr:to>
      <xdr:col>54</xdr:col>
      <xdr:colOff>189865</xdr:colOff>
      <xdr:row>57</xdr:row>
      <xdr:rowOff>123336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9252744"/>
          <a:ext cx="1270" cy="64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127163</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89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123336</xdr:rowOff>
    </xdr:from>
    <xdr:to>
      <xdr:col>55</xdr:col>
      <xdr:colOff>88900</xdr:colOff>
      <xdr:row>57</xdr:row>
      <xdr:rowOff>123336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89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112571</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90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165894</xdr:rowOff>
    </xdr:from>
    <xdr:to>
      <xdr:col>55</xdr:col>
      <xdr:colOff>88900</xdr:colOff>
      <xdr:row>53</xdr:row>
      <xdr:rowOff>165894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92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2083</xdr:rowOff>
    </xdr:from>
    <xdr:to>
      <xdr:col>55</xdr:col>
      <xdr:colOff>0</xdr:colOff>
      <xdr:row>57</xdr:row>
      <xdr:rowOff>123336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774733"/>
          <a:ext cx="838200" cy="1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35558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12681</xdr:rowOff>
    </xdr:from>
    <xdr:to>
      <xdr:col>55</xdr:col>
      <xdr:colOff>50800</xdr:colOff>
      <xdr:row>56</xdr:row>
      <xdr:rowOff>114281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112706</xdr:rowOff>
    </xdr:from>
    <xdr:to>
      <xdr:col>50</xdr:col>
      <xdr:colOff>114300</xdr:colOff>
      <xdr:row>57</xdr:row>
      <xdr:rowOff>2083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713906"/>
          <a:ext cx="889000" cy="6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56249</xdr:rowOff>
    </xdr:from>
    <xdr:to>
      <xdr:col>50</xdr:col>
      <xdr:colOff>165100</xdr:colOff>
      <xdr:row>55</xdr:row>
      <xdr:rowOff>157849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2926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2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136004</xdr:rowOff>
    </xdr:from>
    <xdr:to>
      <xdr:col>45</xdr:col>
      <xdr:colOff>177800</xdr:colOff>
      <xdr:row>56</xdr:row>
      <xdr:rowOff>112706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8879954"/>
          <a:ext cx="889000" cy="8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83471</xdr:rowOff>
    </xdr:from>
    <xdr:to>
      <xdr:col>46</xdr:col>
      <xdr:colOff>38100</xdr:colOff>
      <xdr:row>55</xdr:row>
      <xdr:rowOff>13621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30148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1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136004</xdr:rowOff>
    </xdr:from>
    <xdr:to>
      <xdr:col>41</xdr:col>
      <xdr:colOff>50800</xdr:colOff>
      <xdr:row>55</xdr:row>
      <xdr:rowOff>57252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8879954"/>
          <a:ext cx="889000" cy="60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152489</xdr:rowOff>
    </xdr:from>
    <xdr:to>
      <xdr:col>41</xdr:col>
      <xdr:colOff>101600</xdr:colOff>
      <xdr:row>55</xdr:row>
      <xdr:rowOff>82639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73766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144831</xdr:rowOff>
    </xdr:from>
    <xdr:to>
      <xdr:col>36</xdr:col>
      <xdr:colOff>165100</xdr:colOff>
      <xdr:row>56</xdr:row>
      <xdr:rowOff>74981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66108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72536</xdr:rowOff>
    </xdr:from>
    <xdr:to>
      <xdr:col>55</xdr:col>
      <xdr:colOff>50800</xdr:colOff>
      <xdr:row>58</xdr:row>
      <xdr:rowOff>2686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158913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6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122733</xdr:rowOff>
    </xdr:from>
    <xdr:to>
      <xdr:col>50</xdr:col>
      <xdr:colOff>165100</xdr:colOff>
      <xdr:row>57</xdr:row>
      <xdr:rowOff>52883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44010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61906</xdr:rowOff>
    </xdr:from>
    <xdr:to>
      <xdr:col>46</xdr:col>
      <xdr:colOff>38100</xdr:colOff>
      <xdr:row>56</xdr:row>
      <xdr:rowOff>163506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154633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5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85204</xdr:rowOff>
    </xdr:from>
    <xdr:to>
      <xdr:col>41</xdr:col>
      <xdr:colOff>101600</xdr:colOff>
      <xdr:row>52</xdr:row>
      <xdr:rowOff>15354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88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31881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860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6452</xdr:rowOff>
    </xdr:from>
    <xdr:to>
      <xdr:col>36</xdr:col>
      <xdr:colOff>165100</xdr:colOff>
      <xdr:row>55</xdr:row>
      <xdr:rowOff>108052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3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124579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21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93477</xdr:rowOff>
    </xdr:from>
    <xdr:to>
      <xdr:col>54</xdr:col>
      <xdr:colOff>189865</xdr:colOff>
      <xdr:row>78</xdr:row>
      <xdr:rowOff>94848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437877"/>
          <a:ext cx="1270" cy="10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98675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47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94848</xdr:rowOff>
    </xdr:from>
    <xdr:to>
      <xdr:col>55</xdr:col>
      <xdr:colOff>88900</xdr:colOff>
      <xdr:row>78</xdr:row>
      <xdr:rowOff>94848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4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40154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2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93477</xdr:rowOff>
    </xdr:from>
    <xdr:to>
      <xdr:col>55</xdr:col>
      <xdr:colOff>88900</xdr:colOff>
      <xdr:row>72</xdr:row>
      <xdr:rowOff>93477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43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58181</xdr:rowOff>
    </xdr:from>
    <xdr:to>
      <xdr:col>55</xdr:col>
      <xdr:colOff>0</xdr:colOff>
      <xdr:row>77</xdr:row>
      <xdr:rowOff>20279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916931"/>
          <a:ext cx="838200" cy="30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50375</xdr:rowOff>
    </xdr:from>
    <xdr:ext cx="469744"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90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27498</xdr:rowOff>
    </xdr:from>
    <xdr:to>
      <xdr:col>55</xdr:col>
      <xdr:colOff>50800</xdr:colOff>
      <xdr:row>76</xdr:row>
      <xdr:rowOff>129098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5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58181</xdr:rowOff>
    </xdr:from>
    <xdr:to>
      <xdr:col>50</xdr:col>
      <xdr:colOff>114300</xdr:colOff>
      <xdr:row>76</xdr:row>
      <xdr:rowOff>75417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916931"/>
          <a:ext cx="889000" cy="18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170419</xdr:rowOff>
    </xdr:from>
    <xdr:to>
      <xdr:col>50</xdr:col>
      <xdr:colOff>165100</xdr:colOff>
      <xdr:row>74</xdr:row>
      <xdr:rowOff>100569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68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117096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4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72537</xdr:rowOff>
    </xdr:from>
    <xdr:to>
      <xdr:col>45</xdr:col>
      <xdr:colOff>177800</xdr:colOff>
      <xdr:row>76</xdr:row>
      <xdr:rowOff>75417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759837"/>
          <a:ext cx="889000" cy="34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68555</xdr:rowOff>
    </xdr:from>
    <xdr:to>
      <xdr:col>46</xdr:col>
      <xdr:colOff>38100</xdr:colOff>
      <xdr:row>73</xdr:row>
      <xdr:rowOff>170155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5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15232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3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72537</xdr:rowOff>
    </xdr:from>
    <xdr:to>
      <xdr:col>41</xdr:col>
      <xdr:colOff>50800</xdr:colOff>
      <xdr:row>76</xdr:row>
      <xdr:rowOff>95444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759837"/>
          <a:ext cx="889000" cy="36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28961</xdr:rowOff>
    </xdr:from>
    <xdr:to>
      <xdr:col>41</xdr:col>
      <xdr:colOff>101600</xdr:colOff>
      <xdr:row>74</xdr:row>
      <xdr:rowOff>130561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71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121688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0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103347</xdr:rowOff>
    </xdr:from>
    <xdr:to>
      <xdr:col>36</xdr:col>
      <xdr:colOff>165100</xdr:colOff>
      <xdr:row>75</xdr:row>
      <xdr:rowOff>33497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7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50024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5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140929</xdr:rowOff>
    </xdr:from>
    <xdr:to>
      <xdr:col>55</xdr:col>
      <xdr:colOff>50800</xdr:colOff>
      <xdr:row>77</xdr:row>
      <xdr:rowOff>71079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17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119356</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4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7381</xdr:rowOff>
    </xdr:from>
    <xdr:to>
      <xdr:col>50</xdr:col>
      <xdr:colOff>165100</xdr:colOff>
      <xdr:row>75</xdr:row>
      <xdr:rowOff>108981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86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100108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95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24617</xdr:rowOff>
    </xdr:from>
    <xdr:to>
      <xdr:col>46</xdr:col>
      <xdr:colOff>38100</xdr:colOff>
      <xdr:row>76</xdr:row>
      <xdr:rowOff>126217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117344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14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21737</xdr:rowOff>
    </xdr:from>
    <xdr:to>
      <xdr:col>41</xdr:col>
      <xdr:colOff>101600</xdr:colOff>
      <xdr:row>74</xdr:row>
      <xdr:rowOff>123337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7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139864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4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44644</xdr:rowOff>
    </xdr:from>
    <xdr:to>
      <xdr:col>36</xdr:col>
      <xdr:colOff>165100</xdr:colOff>
      <xdr:row>76</xdr:row>
      <xdr:rowOff>146244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7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137371</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1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15472</xdr:rowOff>
    </xdr:from>
    <xdr:to>
      <xdr:col>54</xdr:col>
      <xdr:colOff>189865</xdr:colOff>
      <xdr:row>98</xdr:row>
      <xdr:rowOff>119911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960322"/>
          <a:ext cx="1270" cy="96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123738</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119911</xdr:rowOff>
    </xdr:from>
    <xdr:to>
      <xdr:col>55</xdr:col>
      <xdr:colOff>88900</xdr:colOff>
      <xdr:row>98</xdr:row>
      <xdr:rowOff>119911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2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133599</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73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15472</xdr:rowOff>
    </xdr:from>
    <xdr:to>
      <xdr:col>55</xdr:col>
      <xdr:colOff>88900</xdr:colOff>
      <xdr:row>93</xdr:row>
      <xdr:rowOff>15472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960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120498</xdr:rowOff>
    </xdr:from>
    <xdr:to>
      <xdr:col>55</xdr:col>
      <xdr:colOff>0</xdr:colOff>
      <xdr:row>98</xdr:row>
      <xdr:rowOff>11880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579698"/>
          <a:ext cx="838200" cy="2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163506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279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140629</xdr:rowOff>
    </xdr:from>
    <xdr:to>
      <xdr:col>55</xdr:col>
      <xdr:colOff>50800</xdr:colOff>
      <xdr:row>96</xdr:row>
      <xdr:rowOff>70779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2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117461</xdr:rowOff>
    </xdr:from>
    <xdr:to>
      <xdr:col>50</xdr:col>
      <xdr:colOff>114300</xdr:colOff>
      <xdr:row>98</xdr:row>
      <xdr:rowOff>11880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405211"/>
          <a:ext cx="889000" cy="40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11764</xdr:rowOff>
    </xdr:from>
    <xdr:to>
      <xdr:col>50</xdr:col>
      <xdr:colOff>165100</xdr:colOff>
      <xdr:row>96</xdr:row>
      <xdr:rowOff>113364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129891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89</xdr:row>
      <xdr:rowOff>99009</xdr:rowOff>
    </xdr:from>
    <xdr:to>
      <xdr:col>45</xdr:col>
      <xdr:colOff>177800</xdr:colOff>
      <xdr:row>95</xdr:row>
      <xdr:rowOff>117461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5358059"/>
          <a:ext cx="889000" cy="104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8629</xdr:rowOff>
    </xdr:from>
    <xdr:to>
      <xdr:col>46</xdr:col>
      <xdr:colOff>38100</xdr:colOff>
      <xdr:row>95</xdr:row>
      <xdr:rowOff>110229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29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126756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07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99009</xdr:rowOff>
    </xdr:from>
    <xdr:to>
      <xdr:col>41</xdr:col>
      <xdr:colOff>50800</xdr:colOff>
      <xdr:row>93</xdr:row>
      <xdr:rowOff>75431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5358059"/>
          <a:ext cx="889000" cy="66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44878</xdr:rowOff>
    </xdr:from>
    <xdr:to>
      <xdr:col>41</xdr:col>
      <xdr:colOff>101600</xdr:colOff>
      <xdr:row>95</xdr:row>
      <xdr:rowOff>146478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3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137605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90827</xdr:rowOff>
    </xdr:from>
    <xdr:to>
      <xdr:col>36</xdr:col>
      <xdr:colOff>165100</xdr:colOff>
      <xdr:row>97</xdr:row>
      <xdr:rowOff>20977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5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12104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4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69698</xdr:rowOff>
    </xdr:from>
    <xdr:to>
      <xdr:col>55</xdr:col>
      <xdr:colOff>50800</xdr:colOff>
      <xdr:row>96</xdr:row>
      <xdr:rowOff>171298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48125</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0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132530</xdr:rowOff>
    </xdr:from>
    <xdr:to>
      <xdr:col>50</xdr:col>
      <xdr:colOff>165100</xdr:colOff>
      <xdr:row>98</xdr:row>
      <xdr:rowOff>62680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6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53807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5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66661</xdr:rowOff>
    </xdr:from>
    <xdr:to>
      <xdr:col>46</xdr:col>
      <xdr:colOff>38100</xdr:colOff>
      <xdr:row>95</xdr:row>
      <xdr:rowOff>168261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3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159388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4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48209</xdr:rowOff>
    </xdr:from>
    <xdr:to>
      <xdr:col>41</xdr:col>
      <xdr:colOff>101600</xdr:colOff>
      <xdr:row>89</xdr:row>
      <xdr:rowOff>149809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530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87</xdr:row>
      <xdr:rowOff>166336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08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24631</xdr:rowOff>
    </xdr:from>
    <xdr:to>
      <xdr:col>36</xdr:col>
      <xdr:colOff>165100</xdr:colOff>
      <xdr:row>93</xdr:row>
      <xdr:rowOff>126231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59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142758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57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51506</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195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169633</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51506</xdr:rowOff>
    </xdr:from>
    <xdr:to>
      <xdr:col>86</xdr:col>
      <xdr:colOff>25400</xdr:colOff>
      <xdr:row>30</xdr:row>
      <xdr:rowOff>51506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1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135905</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1005"/>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126773</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8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103896</xdr:rowOff>
    </xdr:from>
    <xdr:to>
      <xdr:col>85</xdr:col>
      <xdr:colOff>177800</xdr:colOff>
      <xdr:row>38</xdr:row>
      <xdr:rowOff>34046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135905</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51005"/>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83734</xdr:rowOff>
    </xdr:from>
    <xdr:to>
      <xdr:col>81</xdr:col>
      <xdr:colOff>101600</xdr:colOff>
      <xdr:row>38</xdr:row>
      <xdr:rowOff>13884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2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30411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0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134259</xdr:rowOff>
    </xdr:from>
    <xdr:to>
      <xdr:col>76</xdr:col>
      <xdr:colOff>114300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49359"/>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47981</xdr:rowOff>
    </xdr:from>
    <xdr:to>
      <xdr:col>76</xdr:col>
      <xdr:colOff>165100</xdr:colOff>
      <xdr:row>37</xdr:row>
      <xdr:rowOff>149581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166108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79944</xdr:rowOff>
    </xdr:from>
    <xdr:to>
      <xdr:col>71</xdr:col>
      <xdr:colOff>177800</xdr:colOff>
      <xdr:row>38</xdr:row>
      <xdr:rowOff>134259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95044"/>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108148</xdr:rowOff>
    </xdr:from>
    <xdr:to>
      <xdr:col>72</xdr:col>
      <xdr:colOff>38100</xdr:colOff>
      <xdr:row>38</xdr:row>
      <xdr:rowOff>38298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54825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132014</xdr:rowOff>
    </xdr:from>
    <xdr:to>
      <xdr:col>67</xdr:col>
      <xdr:colOff>101600</xdr:colOff>
      <xdr:row>38</xdr:row>
      <xdr:rowOff>62164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78691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85105</xdr:rowOff>
    </xdr:from>
    <xdr:to>
      <xdr:col>81</xdr:col>
      <xdr:colOff>101600</xdr:colOff>
      <xdr:row>39</xdr:row>
      <xdr:rowOff>15255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6382</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83459</xdr:rowOff>
    </xdr:from>
    <xdr:to>
      <xdr:col>72</xdr:col>
      <xdr:colOff>38100</xdr:colOff>
      <xdr:row>39</xdr:row>
      <xdr:rowOff>13609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4736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9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29144</xdr:rowOff>
    </xdr:from>
    <xdr:to>
      <xdr:col>67</xdr:col>
      <xdr:colOff>101600</xdr:colOff>
      <xdr:row>38</xdr:row>
      <xdr:rowOff>130744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121871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63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26333</xdr:rowOff>
    </xdr:from>
    <xdr:to>
      <xdr:col>85</xdr:col>
      <xdr:colOff>127000</xdr:colOff>
      <xdr:row>75</xdr:row>
      <xdr:rowOff>57461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885083"/>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139126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26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57461</xdr:rowOff>
    </xdr:from>
    <xdr:to>
      <xdr:col>81</xdr:col>
      <xdr:colOff>50800</xdr:colOff>
      <xdr:row>75</xdr:row>
      <xdr:rowOff>69196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16211"/>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90612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69196</xdr:rowOff>
    </xdr:from>
    <xdr:to>
      <xdr:col>76</xdr:col>
      <xdr:colOff>114300</xdr:colOff>
      <xdr:row>75</xdr:row>
      <xdr:rowOff>83198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927946"/>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115740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83198</xdr:rowOff>
    </xdr:from>
    <xdr:to>
      <xdr:col>71</xdr:col>
      <xdr:colOff>177800</xdr:colOff>
      <xdr:row>75</xdr:row>
      <xdr:rowOff>108134</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941948"/>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95299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106577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146983</xdr:rowOff>
    </xdr:from>
    <xdr:to>
      <xdr:col>85</xdr:col>
      <xdr:colOff>177800</xdr:colOff>
      <xdr:row>75</xdr:row>
      <xdr:rowOff>77133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3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169860</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6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6661</xdr:rowOff>
    </xdr:from>
    <xdr:to>
      <xdr:col>81</xdr:col>
      <xdr:colOff>101600</xdr:colOff>
      <xdr:row>75</xdr:row>
      <xdr:rowOff>108261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86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99388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9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18396</xdr:rowOff>
    </xdr:from>
    <xdr:to>
      <xdr:col>76</xdr:col>
      <xdr:colOff>165100</xdr:colOff>
      <xdr:row>75</xdr:row>
      <xdr:rowOff>119996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8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111123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9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32398</xdr:rowOff>
    </xdr:from>
    <xdr:to>
      <xdr:col>72</xdr:col>
      <xdr:colOff>38100</xdr:colOff>
      <xdr:row>75</xdr:row>
      <xdr:rowOff>133998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8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125125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9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57334</xdr:rowOff>
    </xdr:from>
    <xdr:to>
      <xdr:col>67</xdr:col>
      <xdr:colOff>101600</xdr:colOff>
      <xdr:row>75</xdr:row>
      <xdr:rowOff>158934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150061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0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118859</xdr:rowOff>
    </xdr:from>
    <xdr:to>
      <xdr:col>85</xdr:col>
      <xdr:colOff>126364</xdr:colOff>
      <xdr:row>98</xdr:row>
      <xdr:rowOff>150292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20809"/>
          <a:ext cx="1269" cy="123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154119</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150292</xdr:rowOff>
    </xdr:from>
    <xdr:to>
      <xdr:col>86</xdr:col>
      <xdr:colOff>25400</xdr:colOff>
      <xdr:row>98</xdr:row>
      <xdr:rowOff>150292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5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65536</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118859</xdr:rowOff>
    </xdr:from>
    <xdr:to>
      <xdr:col>86</xdr:col>
      <xdr:colOff>25400</xdr:colOff>
      <xdr:row>91</xdr:row>
      <xdr:rowOff>118859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82169</xdr:rowOff>
    </xdr:from>
    <xdr:to>
      <xdr:col>85</xdr:col>
      <xdr:colOff>127000</xdr:colOff>
      <xdr:row>95</xdr:row>
      <xdr:rowOff>52603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027019"/>
          <a:ext cx="838200" cy="3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50792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3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72365</xdr:rowOff>
    </xdr:from>
    <xdr:to>
      <xdr:col>85</xdr:col>
      <xdr:colOff>177800</xdr:colOff>
      <xdr:row>96</xdr:row>
      <xdr:rowOff>2515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3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52603</xdr:rowOff>
    </xdr:from>
    <xdr:to>
      <xdr:col>81</xdr:col>
      <xdr:colOff>50800</xdr:colOff>
      <xdr:row>96</xdr:row>
      <xdr:rowOff>149186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340353"/>
          <a:ext cx="889000" cy="26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67259</xdr:rowOff>
    </xdr:from>
    <xdr:to>
      <xdr:col>81</xdr:col>
      <xdr:colOff>101600</xdr:colOff>
      <xdr:row>95</xdr:row>
      <xdr:rowOff>168859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35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159986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4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149186</xdr:rowOff>
    </xdr:from>
    <xdr:to>
      <xdr:col>76</xdr:col>
      <xdr:colOff>114300</xdr:colOff>
      <xdr:row>96</xdr:row>
      <xdr:rowOff>152349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608386"/>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154906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152349</xdr:rowOff>
    </xdr:from>
    <xdr:to>
      <xdr:col>71</xdr:col>
      <xdr:colOff>177800</xdr:colOff>
      <xdr:row>97</xdr:row>
      <xdr:rowOff>38621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611549"/>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2328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8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24159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8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31369</xdr:rowOff>
    </xdr:from>
    <xdr:to>
      <xdr:col>85</xdr:col>
      <xdr:colOff>177800</xdr:colOff>
      <xdr:row>93</xdr:row>
      <xdr:rowOff>132969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59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54246</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582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1803</xdr:rowOff>
    </xdr:from>
    <xdr:to>
      <xdr:col>81</xdr:col>
      <xdr:colOff>101600</xdr:colOff>
      <xdr:row>95</xdr:row>
      <xdr:rowOff>103403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28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119930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0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98386</xdr:rowOff>
    </xdr:from>
    <xdr:to>
      <xdr:col>76</xdr:col>
      <xdr:colOff>165100</xdr:colOff>
      <xdr:row>97</xdr:row>
      <xdr:rowOff>28536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19663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65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101549</xdr:rowOff>
    </xdr:from>
    <xdr:to>
      <xdr:col>72</xdr:col>
      <xdr:colOff>38100</xdr:colOff>
      <xdr:row>97</xdr:row>
      <xdr:rowOff>31699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5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48226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33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159271</xdr:rowOff>
    </xdr:from>
    <xdr:to>
      <xdr:col>67</xdr:col>
      <xdr:colOff>101600</xdr:colOff>
      <xdr:row>97</xdr:row>
      <xdr:rowOff>89421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105948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39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66548</xdr:rowOff>
    </xdr:from>
    <xdr:to>
      <xdr:col>116</xdr:col>
      <xdr:colOff>63500</xdr:colOff>
      <xdr:row>35</xdr:row>
      <xdr:rowOff>117602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067298"/>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90949</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63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117602</xdr:rowOff>
    </xdr:from>
    <xdr:to>
      <xdr:col>111</xdr:col>
      <xdr:colOff>177800</xdr:colOff>
      <xdr:row>36</xdr:row>
      <xdr:rowOff>51181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118352"/>
          <a:ext cx="8890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36974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3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51181</xdr:rowOff>
    </xdr:from>
    <xdr:to>
      <xdr:col>107</xdr:col>
      <xdr:colOff>50800</xdr:colOff>
      <xdr:row>38</xdr:row>
      <xdr:rowOff>90170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223381"/>
          <a:ext cx="889000" cy="3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46118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90170</xdr:rowOff>
    </xdr:from>
    <xdr:to>
      <xdr:col>102</xdr:col>
      <xdr:colOff>114300</xdr:colOff>
      <xdr:row>38</xdr:row>
      <xdr:rowOff>95885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05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55499</xdr:rowOff>
    </xdr:from>
    <xdr:to>
      <xdr:col>102</xdr:col>
      <xdr:colOff>165100</xdr:colOff>
      <xdr:row>37</xdr:row>
      <xdr:rowOff>157099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2176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122428</xdr:rowOff>
    </xdr:from>
    <xdr:to>
      <xdr:col>98</xdr:col>
      <xdr:colOff>38100</xdr:colOff>
      <xdr:row>38</xdr:row>
      <xdr:rowOff>52578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69105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15748</xdr:rowOff>
    </xdr:from>
    <xdr:to>
      <xdr:col>116</xdr:col>
      <xdr:colOff>114300</xdr:colOff>
      <xdr:row>35</xdr:row>
      <xdr:rowOff>117348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38625</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86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66802</xdr:rowOff>
    </xdr:from>
    <xdr:to>
      <xdr:col>112</xdr:col>
      <xdr:colOff>38100</xdr:colOff>
      <xdr:row>35</xdr:row>
      <xdr:rowOff>168402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13479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584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381</xdr:rowOff>
    </xdr:from>
    <xdr:to>
      <xdr:col>107</xdr:col>
      <xdr:colOff>101600</xdr:colOff>
      <xdr:row>36</xdr:row>
      <xdr:rowOff>101981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1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118508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9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39370</xdr:rowOff>
    </xdr:from>
    <xdr:to>
      <xdr:col>102</xdr:col>
      <xdr:colOff>165100</xdr:colOff>
      <xdr:row>38</xdr:row>
      <xdr:rowOff>140970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132097</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4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45085</xdr:rowOff>
    </xdr:from>
    <xdr:to>
      <xdr:col>98</xdr:col>
      <xdr:colOff>38100</xdr:colOff>
      <xdr:row>38</xdr:row>
      <xdr:rowOff>146685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137812</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5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65519</xdr:rowOff>
    </xdr:from>
    <xdr:to>
      <xdr:col>116</xdr:col>
      <xdr:colOff>63500</xdr:colOff>
      <xdr:row>57</xdr:row>
      <xdr:rowOff>65595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38169"/>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3776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76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65595</xdr:rowOff>
    </xdr:from>
    <xdr:to>
      <xdr:col>111</xdr:col>
      <xdr:colOff>177800</xdr:colOff>
      <xdr:row>57</xdr:row>
      <xdr:rowOff>125222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38245"/>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119016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112116</xdr:rowOff>
    </xdr:from>
    <xdr:to>
      <xdr:col>107</xdr:col>
      <xdr:colOff>50800</xdr:colOff>
      <xdr:row>57</xdr:row>
      <xdr:rowOff>125222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884766"/>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120731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112116</xdr:rowOff>
    </xdr:from>
    <xdr:to>
      <xdr:col>102</xdr:col>
      <xdr:colOff>114300</xdr:colOff>
      <xdr:row>57</xdr:row>
      <xdr:rowOff>123469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884766"/>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4737</xdr:rowOff>
    </xdr:from>
    <xdr:to>
      <xdr:col>102</xdr:col>
      <xdr:colOff>165100</xdr:colOff>
      <xdr:row>57</xdr:row>
      <xdr:rowOff>106337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122864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101833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3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14719</xdr:rowOff>
    </xdr:from>
    <xdr:to>
      <xdr:col>116</xdr:col>
      <xdr:colOff>114300</xdr:colOff>
      <xdr:row>57</xdr:row>
      <xdr:rowOff>116319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37596</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3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14795</xdr:rowOff>
    </xdr:from>
    <xdr:to>
      <xdr:col>112</xdr:col>
      <xdr:colOff>38100</xdr:colOff>
      <xdr:row>57</xdr:row>
      <xdr:rowOff>116395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107522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88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74422</xdr:rowOff>
    </xdr:from>
    <xdr:to>
      <xdr:col>107</xdr:col>
      <xdr:colOff>101600</xdr:colOff>
      <xdr:row>58</xdr:row>
      <xdr:rowOff>4572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167149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9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61316</xdr:rowOff>
    </xdr:from>
    <xdr:to>
      <xdr:col>102</xdr:col>
      <xdr:colOff>165100</xdr:colOff>
      <xdr:row>57</xdr:row>
      <xdr:rowOff>162916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154043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92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72669</xdr:rowOff>
    </xdr:from>
    <xdr:to>
      <xdr:col>98</xdr:col>
      <xdr:colOff>38100</xdr:colOff>
      <xdr:row>58</xdr:row>
      <xdr:rowOff>2819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165396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993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27763</xdr:rowOff>
    </xdr:from>
    <xdr:to>
      <xdr:col>116</xdr:col>
      <xdr:colOff>63500</xdr:colOff>
      <xdr:row>76</xdr:row>
      <xdr:rowOff>86627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057963"/>
          <a:ext cx="8382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152976</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011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86627</xdr:rowOff>
    </xdr:from>
    <xdr:to>
      <xdr:col>111</xdr:col>
      <xdr:colOff>177800</xdr:colOff>
      <xdr:row>76</xdr:row>
      <xdr:rowOff>122593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116827"/>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143476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86169</xdr:rowOff>
    </xdr:from>
    <xdr:to>
      <xdr:col>107</xdr:col>
      <xdr:colOff>50800</xdr:colOff>
      <xdr:row>76</xdr:row>
      <xdr:rowOff>122593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773469"/>
          <a:ext cx="889000" cy="3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157345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86169</xdr:rowOff>
    </xdr:from>
    <xdr:to>
      <xdr:col>102</xdr:col>
      <xdr:colOff>114300</xdr:colOff>
      <xdr:row>74</xdr:row>
      <xdr:rowOff>117831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773469"/>
          <a:ext cx="889000" cy="3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164109</xdr:rowOff>
    </xdr:from>
    <xdr:to>
      <xdr:col>102</xdr:col>
      <xdr:colOff>165100</xdr:colOff>
      <xdr:row>76</xdr:row>
      <xdr:rowOff>94259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85386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120666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7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148413</xdr:rowOff>
    </xdr:from>
    <xdr:to>
      <xdr:col>116</xdr:col>
      <xdr:colOff>114300</xdr:colOff>
      <xdr:row>76</xdr:row>
      <xdr:rowOff>78563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00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171289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8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35827</xdr:rowOff>
    </xdr:from>
    <xdr:to>
      <xdr:col>112</xdr:col>
      <xdr:colOff>38100</xdr:colOff>
      <xdr:row>76</xdr:row>
      <xdr:rowOff>137427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128554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15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71793</xdr:rowOff>
    </xdr:from>
    <xdr:to>
      <xdr:col>107</xdr:col>
      <xdr:colOff>101600</xdr:colOff>
      <xdr:row>77</xdr:row>
      <xdr:rowOff>1943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164520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35369</xdr:rowOff>
    </xdr:from>
    <xdr:to>
      <xdr:col>102</xdr:col>
      <xdr:colOff>165100</xdr:colOff>
      <xdr:row>74</xdr:row>
      <xdr:rowOff>136969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7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153496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4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67031</xdr:rowOff>
    </xdr:from>
    <xdr:to>
      <xdr:col>98</xdr:col>
      <xdr:colOff>38100</xdr:colOff>
      <xdr:row>74</xdr:row>
      <xdr:rowOff>168631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7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13708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411,881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5,352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最も大きな割合を占めている扶助費では、住民一人当たり</a:t>
          </a:r>
          <a:r>
            <a:rPr kumimoji="1" lang="en-US" altLang="ja-JP" sz="1300">
              <a:latin typeface="ＭＳ Ｐゴシック" panose="020B0600070205080204" pitchFamily="50" charset="-128"/>
              <a:ea typeface="ＭＳ Ｐゴシック" panose="020B0600070205080204" pitchFamily="50" charset="-128"/>
            </a:rPr>
            <a:t>88,341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12,757</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％）の減となっており、子育て世帯臨時特別給付金給付事業費（住民一人当たり</a:t>
          </a:r>
          <a:r>
            <a:rPr kumimoji="1" lang="en-US" altLang="ja-JP" sz="1300">
              <a:latin typeface="ＭＳ Ｐゴシック" panose="020B0600070205080204" pitchFamily="50" charset="-128"/>
              <a:ea typeface="ＭＳ Ｐゴシック" panose="020B0600070205080204" pitchFamily="50" charset="-128"/>
            </a:rPr>
            <a:t>14,816</a:t>
          </a:r>
          <a:r>
            <a:rPr kumimoji="1" lang="ja-JP" altLang="en-US" sz="1300">
              <a:latin typeface="ＭＳ Ｐゴシック" panose="020B0600070205080204" pitchFamily="50" charset="-128"/>
              <a:ea typeface="ＭＳ Ｐゴシック" panose="020B0600070205080204" pitchFamily="50" charset="-128"/>
            </a:rPr>
            <a:t>円減）や、住民税非課税世帯等臨時特別給付金給付事業費（住民一人当たり</a:t>
          </a:r>
          <a:r>
            <a:rPr kumimoji="1" lang="en-US" altLang="ja-JP" sz="1300">
              <a:latin typeface="ＭＳ Ｐゴシック" panose="020B0600070205080204" pitchFamily="50" charset="-128"/>
              <a:ea typeface="ＭＳ Ｐゴシック" panose="020B0600070205080204" pitchFamily="50" charset="-128"/>
            </a:rPr>
            <a:t>5,290</a:t>
          </a:r>
          <a:r>
            <a:rPr kumimoji="1" lang="ja-JP" altLang="en-US" sz="1300">
              <a:latin typeface="ＭＳ Ｐゴシック" panose="020B0600070205080204" pitchFamily="50" charset="-128"/>
              <a:ea typeface="ＭＳ Ｐゴシック" panose="020B0600070205080204" pitchFamily="50" charset="-128"/>
            </a:rPr>
            <a:t>円減）が主な要因である。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次に大きな割合を占める人件費では、退職金の増などにより住民一人当たり</a:t>
          </a:r>
          <a:r>
            <a:rPr kumimoji="1" lang="en-US" altLang="ja-JP" sz="1300">
              <a:latin typeface="ＭＳ Ｐゴシック" panose="020B0600070205080204" pitchFamily="50" charset="-128"/>
              <a:ea typeface="ＭＳ Ｐゴシック" panose="020B0600070205080204" pitchFamily="50" charset="-128"/>
            </a:rPr>
            <a:t>66,241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1,270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％）の増となっている。</a:t>
          </a:r>
        </a:p>
        <a:p>
          <a:r>
            <a:rPr kumimoji="1" lang="ja-JP" altLang="en-US" sz="1300">
              <a:latin typeface="ＭＳ Ｐゴシック" panose="020B0600070205080204" pitchFamily="50" charset="-128"/>
              <a:ea typeface="ＭＳ Ｐゴシック" panose="020B0600070205080204" pitchFamily="50" charset="-128"/>
            </a:rPr>
            <a:t>　また、補助費等は新型コロナウイルスワクチン接種に係る国庫等返還金や水道事業会計補助金（基本料金減免分）の増などにより住民一人当たり</a:t>
          </a:r>
          <a:r>
            <a:rPr kumimoji="1" lang="en-US" altLang="ja-JP" sz="1300">
              <a:latin typeface="ＭＳ Ｐゴシック" panose="020B0600070205080204" pitchFamily="50" charset="-128"/>
              <a:ea typeface="ＭＳ Ｐゴシック" panose="020B0600070205080204" pitchFamily="50" charset="-128"/>
            </a:rPr>
            <a:t>53,136</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10,324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％）の増、積立金は財政調整基金積立金（住民一人当たり</a:t>
          </a:r>
          <a:r>
            <a:rPr kumimoji="1" lang="en-US" altLang="ja-JP" sz="1300">
              <a:latin typeface="ＭＳ Ｐゴシック" panose="020B0600070205080204" pitchFamily="50" charset="-128"/>
              <a:ea typeface="ＭＳ Ｐゴシック" panose="020B0600070205080204" pitchFamily="50" charset="-128"/>
            </a:rPr>
            <a:t>3,776</a:t>
          </a:r>
          <a:r>
            <a:rPr kumimoji="1" lang="ja-JP" altLang="en-US" sz="1300">
              <a:latin typeface="ＭＳ Ｐゴシック" panose="020B0600070205080204" pitchFamily="50" charset="-128"/>
              <a:ea typeface="ＭＳ Ｐゴシック" panose="020B0600070205080204" pitchFamily="50" charset="-128"/>
            </a:rPr>
            <a:t>円増）、公共施設整備基金（建物等）積立金（住民一人当たり</a:t>
          </a:r>
          <a:r>
            <a:rPr kumimoji="1" lang="en-US" altLang="ja-JP" sz="1300">
              <a:latin typeface="ＭＳ Ｐゴシック" panose="020B0600070205080204" pitchFamily="50" charset="-128"/>
              <a:ea typeface="ＭＳ Ｐゴシック" panose="020B0600070205080204" pitchFamily="50" charset="-128"/>
            </a:rPr>
            <a:t>2,690</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26,010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8,224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46.2</a:t>
          </a:r>
          <a:r>
            <a:rPr kumimoji="1" lang="ja-JP" altLang="en-US" sz="1300">
              <a:latin typeface="ＭＳ Ｐゴシック" panose="020B0600070205080204" pitchFamily="50" charset="-128"/>
              <a:ea typeface="ＭＳ Ｐゴシック" panose="020B0600070205080204" pitchFamily="50" charset="-128"/>
            </a:rPr>
            <a:t>％）の増、普通建設事業費は産地収益力向上対策条件整備事業費の減などにより住民一人当たり</a:t>
          </a:r>
          <a:r>
            <a:rPr kumimoji="1" lang="en-US" altLang="ja-JP" sz="1300">
              <a:latin typeface="ＭＳ Ｐゴシック" panose="020B0600070205080204" pitchFamily="50" charset="-128"/>
              <a:ea typeface="ＭＳ Ｐゴシック" panose="020B0600070205080204" pitchFamily="50" charset="-128"/>
            </a:rPr>
            <a:t>33,859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6,365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　そのほか、物件費は住民一人当たり</a:t>
          </a:r>
          <a:r>
            <a:rPr kumimoji="1" lang="en-US" altLang="ja-JP" sz="1300">
              <a:latin typeface="ＭＳ Ｐゴシック" panose="020B0600070205080204" pitchFamily="50" charset="-128"/>
              <a:ea typeface="ＭＳ Ｐゴシック" panose="020B0600070205080204" pitchFamily="50" charset="-128"/>
            </a:rPr>
            <a:t>56,977</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36,951</a:t>
          </a:r>
          <a:r>
            <a:rPr kumimoji="1" lang="ja-JP" altLang="en-US" sz="1300">
              <a:latin typeface="ＭＳ Ｐゴシック" panose="020B0600070205080204" pitchFamily="50" charset="-128"/>
              <a:ea typeface="ＭＳ Ｐゴシック" panose="020B0600070205080204" pitchFamily="50" charset="-128"/>
            </a:rPr>
            <a:t>円、繰出金が住民一人当たり</a:t>
          </a:r>
          <a:r>
            <a:rPr kumimoji="1" lang="en-US" altLang="ja-JP" sz="1300">
              <a:latin typeface="ＭＳ Ｐゴシック" panose="020B0600070205080204" pitchFamily="50" charset="-128"/>
              <a:ea typeface="ＭＳ Ｐゴシック" panose="020B0600070205080204" pitchFamily="50" charset="-128"/>
            </a:rPr>
            <a:t>33,938</a:t>
          </a:r>
          <a:r>
            <a:rPr kumimoji="1" lang="ja-JP" altLang="en-US" sz="1300">
              <a:latin typeface="ＭＳ Ｐゴシック" panose="020B0600070205080204" pitchFamily="50" charset="-128"/>
              <a:ea typeface="ＭＳ Ｐゴシック" panose="020B0600070205080204" pitchFamily="50" charset="-128"/>
            </a:rPr>
            <a:t>円などとなっている。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159,280
153,472
206.57
67,952,641
65,604,456
2,266,146
36,955,716
64,499,300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57404</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72354"/>
          <a:ext cx="127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57404</xdr:rowOff>
    </xdr:from>
    <xdr:to>
      <xdr:col>24</xdr:col>
      <xdr:colOff>152400</xdr:colOff>
      <xdr:row>31</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87122</xdr:rowOff>
    </xdr:from>
    <xdr:to>
      <xdr:col>24</xdr:col>
      <xdr:colOff>63500</xdr:colOff>
      <xdr:row>36</xdr:row>
      <xdr:rowOff>119126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5932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127779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8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61976</xdr:rowOff>
    </xdr:from>
    <xdr:to>
      <xdr:col>19</xdr:col>
      <xdr:colOff>177800</xdr:colOff>
      <xdr:row>36</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417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127017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27686</xdr:rowOff>
    </xdr:from>
    <xdr:to>
      <xdr:col>15</xdr:col>
      <xdr:colOff>50800</xdr:colOff>
      <xdr:row>36</xdr:row>
      <xdr:rowOff>61976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998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88155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119126</xdr:rowOff>
    </xdr:from>
    <xdr:to>
      <xdr:col>10</xdr:col>
      <xdr:colOff>114300</xdr:colOff>
      <xdr:row>36</xdr:row>
      <xdr:rowOff>27686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1987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95013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104902</xdr:rowOff>
    </xdr:from>
    <xdr:to>
      <xdr:col>6</xdr:col>
      <xdr:colOff>38100</xdr:colOff>
      <xdr:row>35</xdr:row>
      <xdr:rowOff>35052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51579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36322</xdr:rowOff>
    </xdr:from>
    <xdr:to>
      <xdr:col>24</xdr:col>
      <xdr:colOff>114300</xdr:colOff>
      <xdr:row>36</xdr:row>
      <xdr:rowOff>137922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68326</xdr:rowOff>
    </xdr:from>
    <xdr:to>
      <xdr:col>20</xdr:col>
      <xdr:colOff>38100</xdr:colOff>
      <xdr:row>36</xdr:row>
      <xdr:rowOff>169926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161053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3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xdr:rowOff>
    </xdr:from>
    <xdr:to>
      <xdr:col>15</xdr:col>
      <xdr:colOff>101600</xdr:colOff>
      <xdr:row>36</xdr:row>
      <xdr:rowOff>112776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103903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148336</xdr:rowOff>
    </xdr:from>
    <xdr:to>
      <xdr:col>10</xdr:col>
      <xdr:colOff>165100</xdr:colOff>
      <xdr:row>36</xdr:row>
      <xdr:rowOff>78486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69613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68326</xdr:rowOff>
    </xdr:from>
    <xdr:to>
      <xdr:col>6</xdr:col>
      <xdr:colOff>38100</xdr:colOff>
      <xdr:row>35</xdr:row>
      <xdr:rowOff>169926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161053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90957</xdr:rowOff>
    </xdr:from>
    <xdr:to>
      <xdr:col>24</xdr:col>
      <xdr:colOff>62865</xdr:colOff>
      <xdr:row>58</xdr:row>
      <xdr:rowOff>162433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520707"/>
          <a:ext cx="1270" cy="58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166260</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162433</xdr:rowOff>
    </xdr:from>
    <xdr:to>
      <xdr:col>24</xdr:col>
      <xdr:colOff>152400</xdr:colOff>
      <xdr:row>58</xdr:row>
      <xdr:rowOff>162433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0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37634</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92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90957</xdr:rowOff>
    </xdr:from>
    <xdr:to>
      <xdr:col>24</xdr:col>
      <xdr:colOff>152400</xdr:colOff>
      <xdr:row>55</xdr:row>
      <xdr:rowOff>90957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520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9284</xdr:rowOff>
    </xdr:from>
    <xdr:to>
      <xdr:col>24</xdr:col>
      <xdr:colOff>63500</xdr:colOff>
      <xdr:row>57</xdr:row>
      <xdr:rowOff>137490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781934"/>
          <a:ext cx="838200" cy="1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26382</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9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47955</xdr:rowOff>
    </xdr:from>
    <xdr:to>
      <xdr:col>24</xdr:col>
      <xdr:colOff>114300</xdr:colOff>
      <xdr:row>57</xdr:row>
      <xdr:rowOff>149555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123571</xdr:rowOff>
    </xdr:from>
    <xdr:to>
      <xdr:col>19</xdr:col>
      <xdr:colOff>177800</xdr:colOff>
      <xdr:row>57</xdr:row>
      <xdr:rowOff>137490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696071"/>
          <a:ext cx="889000" cy="121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51003</xdr:rowOff>
    </xdr:from>
    <xdr:to>
      <xdr:col>20</xdr:col>
      <xdr:colOff>38100</xdr:colOff>
      <xdr:row>57</xdr:row>
      <xdr:rowOff>152603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169130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123571</xdr:rowOff>
    </xdr:from>
    <xdr:to>
      <xdr:col>15</xdr:col>
      <xdr:colOff>50800</xdr:colOff>
      <xdr:row>55</xdr:row>
      <xdr:rowOff>30683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696071"/>
          <a:ext cx="889000" cy="76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162471</xdr:rowOff>
    </xdr:from>
    <xdr:to>
      <xdr:col>15</xdr:col>
      <xdr:colOff>101600</xdr:colOff>
      <xdr:row>50</xdr:row>
      <xdr:rowOff>92621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109148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30683</xdr:rowOff>
    </xdr:from>
    <xdr:to>
      <xdr:col>10</xdr:col>
      <xdr:colOff>114300</xdr:colOff>
      <xdr:row>57</xdr:row>
      <xdr:rowOff>8547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460433"/>
          <a:ext cx="889000" cy="3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170574</xdr:rowOff>
    </xdr:from>
    <xdr:to>
      <xdr:col>10</xdr:col>
      <xdr:colOff>165100</xdr:colOff>
      <xdr:row>58</xdr:row>
      <xdr:rowOff>100724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37909</xdr:rowOff>
    </xdr:from>
    <xdr:to>
      <xdr:col>6</xdr:col>
      <xdr:colOff>38100</xdr:colOff>
      <xdr:row>58</xdr:row>
      <xdr:rowOff>139509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8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130636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7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129934</xdr:rowOff>
    </xdr:from>
    <xdr:to>
      <xdr:col>24</xdr:col>
      <xdr:colOff>114300</xdr:colOff>
      <xdr:row>57</xdr:row>
      <xdr:rowOff>60084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152811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8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86690</xdr:rowOff>
    </xdr:from>
    <xdr:to>
      <xdr:col>20</xdr:col>
      <xdr:colOff>38100</xdr:colOff>
      <xdr:row>58</xdr:row>
      <xdr:rowOff>16840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7967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72771</xdr:rowOff>
    </xdr:from>
    <xdr:to>
      <xdr:col>15</xdr:col>
      <xdr:colOff>101600</xdr:colOff>
      <xdr:row>51</xdr:row>
      <xdr:rowOff>2921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6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165498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73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151333</xdr:rowOff>
    </xdr:from>
    <xdr:to>
      <xdr:col>10</xdr:col>
      <xdr:colOff>165100</xdr:colOff>
      <xdr:row>55</xdr:row>
      <xdr:rowOff>81483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4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98010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1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129197</xdr:rowOff>
    </xdr:from>
    <xdr:to>
      <xdr:col>6</xdr:col>
      <xdr:colOff>38100</xdr:colOff>
      <xdr:row>57</xdr:row>
      <xdr:rowOff>59347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75874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50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130137</xdr:rowOff>
    </xdr:from>
    <xdr:to>
      <xdr:col>24</xdr:col>
      <xdr:colOff>62865</xdr:colOff>
      <xdr:row>77</xdr:row>
      <xdr:rowOff>30105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1637"/>
          <a:ext cx="1270" cy="110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33932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30105</xdr:rowOff>
    </xdr:from>
    <xdr:to>
      <xdr:col>24</xdr:col>
      <xdr:colOff>152400</xdr:colOff>
      <xdr:row>77</xdr:row>
      <xdr:rowOff>30105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3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76814</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130137</xdr:rowOff>
    </xdr:from>
    <xdr:to>
      <xdr:col>24</xdr:col>
      <xdr:colOff>152400</xdr:colOff>
      <xdr:row>70</xdr:row>
      <xdr:rowOff>130137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12465</xdr:rowOff>
    </xdr:from>
    <xdr:to>
      <xdr:col>24</xdr:col>
      <xdr:colOff>63500</xdr:colOff>
      <xdr:row>76</xdr:row>
      <xdr:rowOff>78036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871215"/>
          <a:ext cx="838200" cy="2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115340</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31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92463</xdr:rowOff>
    </xdr:from>
    <xdr:to>
      <xdr:col>24</xdr:col>
      <xdr:colOff>114300</xdr:colOff>
      <xdr:row>75</xdr:row>
      <xdr:rowOff>22613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12465</xdr:rowOff>
    </xdr:from>
    <xdr:to>
      <xdr:col>19</xdr:col>
      <xdr:colOff>177800</xdr:colOff>
      <xdr:row>77</xdr:row>
      <xdr:rowOff>114040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71215"/>
          <a:ext cx="889000" cy="4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93320</xdr:rowOff>
    </xdr:from>
    <xdr:to>
      <xdr:col>20</xdr:col>
      <xdr:colOff>38100</xdr:colOff>
      <xdr:row>74</xdr:row>
      <xdr:rowOff>23470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39997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3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114040</xdr:rowOff>
    </xdr:from>
    <xdr:to>
      <xdr:col>15</xdr:col>
      <xdr:colOff>50800</xdr:colOff>
      <xdr:row>78</xdr:row>
      <xdr:rowOff>31248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15690"/>
          <a:ext cx="889000" cy="8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74688</xdr:rowOff>
    </xdr:from>
    <xdr:to>
      <xdr:col>15</xdr:col>
      <xdr:colOff>101600</xdr:colOff>
      <xdr:row>77</xdr:row>
      <xdr:rowOff>4838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21365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25515</xdr:rowOff>
    </xdr:from>
    <xdr:to>
      <xdr:col>10</xdr:col>
      <xdr:colOff>114300</xdr:colOff>
      <xdr:row>78</xdr:row>
      <xdr:rowOff>31248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398615"/>
          <a:ext cx="8890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161156</xdr:rowOff>
    </xdr:from>
    <xdr:to>
      <xdr:col>10</xdr:col>
      <xdr:colOff>165100</xdr:colOff>
      <xdr:row>77</xdr:row>
      <xdr:rowOff>91306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107834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84519</xdr:rowOff>
    </xdr:from>
    <xdr:to>
      <xdr:col>6</xdr:col>
      <xdr:colOff>38100</xdr:colOff>
      <xdr:row>78</xdr:row>
      <xdr:rowOff>14669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31196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27236</xdr:rowOff>
    </xdr:from>
    <xdr:to>
      <xdr:col>24</xdr:col>
      <xdr:colOff>114300</xdr:colOff>
      <xdr:row>76</xdr:row>
      <xdr:rowOff>128836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113613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7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133115</xdr:rowOff>
    </xdr:from>
    <xdr:to>
      <xdr:col>20</xdr:col>
      <xdr:colOff>38100</xdr:colOff>
      <xdr:row>75</xdr:row>
      <xdr:rowOff>63265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54392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91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63240</xdr:rowOff>
    </xdr:from>
    <xdr:to>
      <xdr:col>15</xdr:col>
      <xdr:colOff>101600</xdr:colOff>
      <xdr:row>77</xdr:row>
      <xdr:rowOff>164840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155967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5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151898</xdr:rowOff>
    </xdr:from>
    <xdr:to>
      <xdr:col>10</xdr:col>
      <xdr:colOff>165100</xdr:colOff>
      <xdr:row>78</xdr:row>
      <xdr:rowOff>82048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73175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4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146165</xdr:rowOff>
    </xdr:from>
    <xdr:to>
      <xdr:col>6</xdr:col>
      <xdr:colOff>38100</xdr:colOff>
      <xdr:row>78</xdr:row>
      <xdr:rowOff>76315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67442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4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86711</xdr:rowOff>
    </xdr:from>
    <xdr:to>
      <xdr:col>24</xdr:col>
      <xdr:colOff>62865</xdr:colOff>
      <xdr:row>94</xdr:row>
      <xdr:rowOff>164480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7211"/>
          <a:ext cx="1270" cy="76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168307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28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164480</xdr:rowOff>
    </xdr:from>
    <xdr:to>
      <xdr:col>24</xdr:col>
      <xdr:colOff>152400</xdr:colOff>
      <xdr:row>94</xdr:row>
      <xdr:rowOff>164480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28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33388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86711</xdr:rowOff>
    </xdr:from>
    <xdr:to>
      <xdr:col>24</xdr:col>
      <xdr:colOff>152400</xdr:colOff>
      <xdr:row>90</xdr:row>
      <xdr:rowOff>86711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3454</xdr:rowOff>
    </xdr:from>
    <xdr:to>
      <xdr:col>24</xdr:col>
      <xdr:colOff>63500</xdr:colOff>
      <xdr:row>94</xdr:row>
      <xdr:rowOff>129093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948304"/>
          <a:ext cx="838200" cy="29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106281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5879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127854</xdr:rowOff>
    </xdr:from>
    <xdr:to>
      <xdr:col>24</xdr:col>
      <xdr:colOff>114300</xdr:colOff>
      <xdr:row>93</xdr:row>
      <xdr:rowOff>58004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590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129093</xdr:rowOff>
    </xdr:from>
    <xdr:to>
      <xdr:col>19</xdr:col>
      <xdr:colOff>177800</xdr:colOff>
      <xdr:row>97</xdr:row>
      <xdr:rowOff>7934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45393"/>
          <a:ext cx="889000" cy="39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143078</xdr:rowOff>
    </xdr:from>
    <xdr:to>
      <xdr:col>20</xdr:col>
      <xdr:colOff>38100</xdr:colOff>
      <xdr:row>92</xdr:row>
      <xdr:rowOff>73228</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574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89755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552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7934</xdr:rowOff>
    </xdr:from>
    <xdr:to>
      <xdr:col>15</xdr:col>
      <xdr:colOff>50800</xdr:colOff>
      <xdr:row>97</xdr:row>
      <xdr:rowOff>50135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38584"/>
          <a:ext cx="889000" cy="4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146644</xdr:rowOff>
    </xdr:from>
    <xdr:to>
      <xdr:col>15</xdr:col>
      <xdr:colOff>101600</xdr:colOff>
      <xdr:row>95</xdr:row>
      <xdr:rowOff>76794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26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93321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03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50135</xdr:rowOff>
    </xdr:from>
    <xdr:to>
      <xdr:col>10</xdr:col>
      <xdr:colOff>114300</xdr:colOff>
      <xdr:row>97</xdr:row>
      <xdr:rowOff>55392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80785"/>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95712</xdr:rowOff>
    </xdr:from>
    <xdr:to>
      <xdr:col>10</xdr:col>
      <xdr:colOff>165100</xdr:colOff>
      <xdr:row>96</xdr:row>
      <xdr:rowOff>25862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8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42389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140519</xdr:rowOff>
    </xdr:from>
    <xdr:to>
      <xdr:col>6</xdr:col>
      <xdr:colOff>38100</xdr:colOff>
      <xdr:row>96</xdr:row>
      <xdr:rowOff>70669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87196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124104</xdr:rowOff>
    </xdr:from>
    <xdr:to>
      <xdr:col>24</xdr:col>
      <xdr:colOff>114300</xdr:colOff>
      <xdr:row>93</xdr:row>
      <xdr:rowOff>54254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8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146981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74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78293</xdr:rowOff>
    </xdr:from>
    <xdr:to>
      <xdr:col>20</xdr:col>
      <xdr:colOff>38100</xdr:colOff>
      <xdr:row>95</xdr:row>
      <xdr:rowOff>8443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9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171020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128584</xdr:rowOff>
    </xdr:from>
    <xdr:to>
      <xdr:col>15</xdr:col>
      <xdr:colOff>101600</xdr:colOff>
      <xdr:row>97</xdr:row>
      <xdr:rowOff>58734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49861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8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170785</xdr:rowOff>
    </xdr:from>
    <xdr:to>
      <xdr:col>10</xdr:col>
      <xdr:colOff>165100</xdr:colOff>
      <xdr:row>97</xdr:row>
      <xdr:rowOff>100935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92062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4592</xdr:rowOff>
    </xdr:from>
    <xdr:to>
      <xdr:col>6</xdr:col>
      <xdr:colOff>38100</xdr:colOff>
      <xdr:row>97</xdr:row>
      <xdr:rowOff>106192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97319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38</xdr:row>
      <xdr:rowOff>141986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59984"/>
          <a:ext cx="127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145813</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141986</xdr:rowOff>
    </xdr:from>
    <xdr:to>
      <xdr:col>55</xdr:col>
      <xdr:colOff>88900</xdr:colOff>
      <xdr:row>38</xdr:row>
      <xdr:rowOff>141986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55880</xdr:rowOff>
    </xdr:from>
    <xdr:to>
      <xdr:col>55</xdr:col>
      <xdr:colOff>0</xdr:colOff>
      <xdr:row>38</xdr:row>
      <xdr:rowOff>74740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570980"/>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99775</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7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76898</xdr:rowOff>
    </xdr:from>
    <xdr:to>
      <xdr:col>55</xdr:col>
      <xdr:colOff>50800</xdr:colOff>
      <xdr:row>38</xdr:row>
      <xdr:rowOff>7048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74740</xdr:rowOff>
    </xdr:from>
    <xdr:to>
      <xdr:col>50</xdr:col>
      <xdr:colOff>114300</xdr:colOff>
      <xdr:row>38</xdr:row>
      <xdr:rowOff>85027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589840"/>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56896</xdr:rowOff>
    </xdr:from>
    <xdr:to>
      <xdr:col>50</xdr:col>
      <xdr:colOff>165100</xdr:colOff>
      <xdr:row>37</xdr:row>
      <xdr:rowOff>158496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3573</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85027</xdr:rowOff>
    </xdr:from>
    <xdr:to>
      <xdr:col>45</xdr:col>
      <xdr:colOff>177800</xdr:colOff>
      <xdr:row>38</xdr:row>
      <xdr:rowOff>85407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0012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54991</xdr:rowOff>
    </xdr:from>
    <xdr:to>
      <xdr:col>46</xdr:col>
      <xdr:colOff>38100</xdr:colOff>
      <xdr:row>37</xdr:row>
      <xdr:rowOff>156591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1668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78169</xdr:rowOff>
    </xdr:from>
    <xdr:to>
      <xdr:col>41</xdr:col>
      <xdr:colOff>50800</xdr:colOff>
      <xdr:row>38</xdr:row>
      <xdr:rowOff>85407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93269"/>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60325</xdr:rowOff>
    </xdr:from>
    <xdr:to>
      <xdr:col>41</xdr:col>
      <xdr:colOff>101600</xdr:colOff>
      <xdr:row>37</xdr:row>
      <xdr:rowOff>161925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44895</xdr:rowOff>
    </xdr:from>
    <xdr:to>
      <xdr:col>36</xdr:col>
      <xdr:colOff>165100</xdr:colOff>
      <xdr:row>37</xdr:row>
      <xdr:rowOff>146495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163022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6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xdr:rowOff>
    </xdr:from>
    <xdr:to>
      <xdr:col>55</xdr:col>
      <xdr:colOff>50800</xdr:colOff>
      <xdr:row>38</xdr:row>
      <xdr:rowOff>106680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91457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35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23940</xdr:rowOff>
    </xdr:from>
    <xdr:to>
      <xdr:col>50</xdr:col>
      <xdr:colOff>165100</xdr:colOff>
      <xdr:row>38</xdr:row>
      <xdr:rowOff>125540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116667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31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34227</xdr:rowOff>
    </xdr:from>
    <xdr:to>
      <xdr:col>46</xdr:col>
      <xdr:colOff>38100</xdr:colOff>
      <xdr:row>38</xdr:row>
      <xdr:rowOff>135827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4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126954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42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34607</xdr:rowOff>
    </xdr:from>
    <xdr:to>
      <xdr:col>41</xdr:col>
      <xdr:colOff>101600</xdr:colOff>
      <xdr:row>38</xdr:row>
      <xdr:rowOff>136207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127334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42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27369</xdr:rowOff>
    </xdr:from>
    <xdr:to>
      <xdr:col>36</xdr:col>
      <xdr:colOff>165100</xdr:colOff>
      <xdr:row>38</xdr:row>
      <xdr:rowOff>128969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4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120096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635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16942</xdr:rowOff>
    </xdr:from>
    <xdr:to>
      <xdr:col>55</xdr:col>
      <xdr:colOff>0</xdr:colOff>
      <xdr:row>57</xdr:row>
      <xdr:rowOff>46934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618142"/>
          <a:ext cx="838200" cy="20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4929</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16942</xdr:rowOff>
    </xdr:from>
    <xdr:to>
      <xdr:col>50</xdr:col>
      <xdr:colOff>114300</xdr:colOff>
      <xdr:row>57</xdr:row>
      <xdr:rowOff>22611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18142"/>
          <a:ext cx="8890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78026</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6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22611</xdr:rowOff>
    </xdr:from>
    <xdr:to>
      <xdr:col>45</xdr:col>
      <xdr:colOff>177800</xdr:colOff>
      <xdr:row>57</xdr:row>
      <xdr:rowOff>22611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95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151112</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40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22611</xdr:rowOff>
    </xdr:from>
    <xdr:to>
      <xdr:col>41</xdr:col>
      <xdr:colOff>50800</xdr:colOff>
      <xdr:row>57</xdr:row>
      <xdr:rowOff>56764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95261"/>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37054</xdr:rowOff>
    </xdr:from>
    <xdr:to>
      <xdr:col>41</xdr:col>
      <xdr:colOff>101600</xdr:colOff>
      <xdr:row>56</xdr:row>
      <xdr:rowOff>138654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155181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41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36505</xdr:rowOff>
    </xdr:from>
    <xdr:to>
      <xdr:col>36</xdr:col>
      <xdr:colOff>165100</xdr:colOff>
      <xdr:row>56</xdr:row>
      <xdr:rowOff>138105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154632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4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167584</xdr:rowOff>
    </xdr:from>
    <xdr:to>
      <xdr:col>55</xdr:col>
      <xdr:colOff>50800</xdr:colOff>
      <xdr:row>57</xdr:row>
      <xdr:rowOff>97734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6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146011</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4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137592</xdr:rowOff>
    </xdr:from>
    <xdr:to>
      <xdr:col>50</xdr:col>
      <xdr:colOff>165100</xdr:colOff>
      <xdr:row>56</xdr:row>
      <xdr:rowOff>67742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84269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3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143261</xdr:rowOff>
    </xdr:from>
    <xdr:to>
      <xdr:col>46</xdr:col>
      <xdr:colOff>38100</xdr:colOff>
      <xdr:row>57</xdr:row>
      <xdr:rowOff>73411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64538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143261</xdr:rowOff>
    </xdr:from>
    <xdr:to>
      <xdr:col>41</xdr:col>
      <xdr:colOff>101600</xdr:colOff>
      <xdr:row>57</xdr:row>
      <xdr:rowOff>73411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4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64538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5964</xdr:rowOff>
    </xdr:from>
    <xdr:to>
      <xdr:col>36</xdr:col>
      <xdr:colOff>165100</xdr:colOff>
      <xdr:row>57</xdr:row>
      <xdr:rowOff>107564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98691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987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8745</xdr:rowOff>
    </xdr:from>
    <xdr:to>
      <xdr:col>55</xdr:col>
      <xdr:colOff>0</xdr:colOff>
      <xdr:row>76</xdr:row>
      <xdr:rowOff>34806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38945"/>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113341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72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137316</xdr:rowOff>
    </xdr:from>
    <xdr:to>
      <xdr:col>50</xdr:col>
      <xdr:colOff>114300</xdr:colOff>
      <xdr:row>76</xdr:row>
      <xdr:rowOff>34806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996066"/>
          <a:ext cx="889000" cy="6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64185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137316</xdr:rowOff>
    </xdr:from>
    <xdr:to>
      <xdr:col>45</xdr:col>
      <xdr:colOff>177800</xdr:colOff>
      <xdr:row>77</xdr:row>
      <xdr:rowOff>8190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996066"/>
          <a:ext cx="889000" cy="2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143292</xdr:rowOff>
    </xdr:from>
    <xdr:to>
      <xdr:col>41</xdr:col>
      <xdr:colOff>50800</xdr:colOff>
      <xdr:row>77</xdr:row>
      <xdr:rowOff>8190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73492"/>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105882</xdr:rowOff>
    </xdr:from>
    <xdr:to>
      <xdr:col>41</xdr:col>
      <xdr:colOff>101600</xdr:colOff>
      <xdr:row>77</xdr:row>
      <xdr:rowOff>36032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52559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128513</xdr:rowOff>
    </xdr:from>
    <xdr:to>
      <xdr:col>36</xdr:col>
      <xdr:colOff>165100</xdr:colOff>
      <xdr:row>77</xdr:row>
      <xdr:rowOff>58663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49790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129395</xdr:rowOff>
    </xdr:from>
    <xdr:to>
      <xdr:col>55</xdr:col>
      <xdr:colOff>50800</xdr:colOff>
      <xdr:row>76</xdr:row>
      <xdr:rowOff>59545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152272</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3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155456</xdr:rowOff>
    </xdr:from>
    <xdr:to>
      <xdr:col>50</xdr:col>
      <xdr:colOff>165100</xdr:colOff>
      <xdr:row>76</xdr:row>
      <xdr:rowOff>85606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1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76733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10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86516</xdr:rowOff>
    </xdr:from>
    <xdr:to>
      <xdr:col>46</xdr:col>
      <xdr:colOff>38100</xdr:colOff>
      <xdr:row>76</xdr:row>
      <xdr:rowOff>16666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33193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128840</xdr:rowOff>
    </xdr:from>
    <xdr:to>
      <xdr:col>41</xdr:col>
      <xdr:colOff>101600</xdr:colOff>
      <xdr:row>77</xdr:row>
      <xdr:rowOff>58990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50117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5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92492</xdr:rowOff>
    </xdr:from>
    <xdr:to>
      <xdr:col>36</xdr:col>
      <xdr:colOff>165100</xdr:colOff>
      <xdr:row>77</xdr:row>
      <xdr:rowOff>22642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39169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9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18907</xdr:rowOff>
    </xdr:from>
    <xdr:to>
      <xdr:col>54</xdr:col>
      <xdr:colOff>189865</xdr:colOff>
      <xdr:row>99</xdr:row>
      <xdr:rowOff>35458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49407"/>
          <a:ext cx="1270" cy="1559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39285</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70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35458</xdr:rowOff>
    </xdr:from>
    <xdr:to>
      <xdr:col>55</xdr:col>
      <xdr:colOff>88900</xdr:colOff>
      <xdr:row>99</xdr:row>
      <xdr:rowOff>35458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700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137034</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18907</xdr:rowOff>
    </xdr:from>
    <xdr:to>
      <xdr:col>55</xdr:col>
      <xdr:colOff>88900</xdr:colOff>
      <xdr:row>90</xdr:row>
      <xdr:rowOff>18907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4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25081</xdr:rowOff>
    </xdr:from>
    <xdr:to>
      <xdr:col>55</xdr:col>
      <xdr:colOff>0</xdr:colOff>
      <xdr:row>96</xdr:row>
      <xdr:rowOff>59872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84281"/>
          <a:ext cx="838200" cy="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161475</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0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138598</xdr:rowOff>
    </xdr:from>
    <xdr:to>
      <xdr:col>55</xdr:col>
      <xdr:colOff>50800</xdr:colOff>
      <xdr:row>95</xdr:row>
      <xdr:rowOff>68748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2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105228</xdr:rowOff>
    </xdr:from>
    <xdr:to>
      <xdr:col>50</xdr:col>
      <xdr:colOff>114300</xdr:colOff>
      <xdr:row>96</xdr:row>
      <xdr:rowOff>59872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392978"/>
          <a:ext cx="889000" cy="12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113040</xdr:rowOff>
    </xdr:from>
    <xdr:to>
      <xdr:col>50</xdr:col>
      <xdr:colOff>165100</xdr:colOff>
      <xdr:row>95</xdr:row>
      <xdr:rowOff>43190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59717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127812</xdr:rowOff>
    </xdr:from>
    <xdr:to>
      <xdr:col>45</xdr:col>
      <xdr:colOff>177800</xdr:colOff>
      <xdr:row>95</xdr:row>
      <xdr:rowOff>105228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244112"/>
          <a:ext cx="889000" cy="14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73538</xdr:rowOff>
    </xdr:from>
    <xdr:to>
      <xdr:col>46</xdr:col>
      <xdr:colOff>38100</xdr:colOff>
      <xdr:row>95</xdr:row>
      <xdr:rowOff>3688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20215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59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127812</xdr:rowOff>
    </xdr:from>
    <xdr:to>
      <xdr:col>41</xdr:col>
      <xdr:colOff>50800</xdr:colOff>
      <xdr:row>96</xdr:row>
      <xdr:rowOff>45929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244112"/>
          <a:ext cx="889000" cy="26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93793</xdr:rowOff>
    </xdr:from>
    <xdr:to>
      <xdr:col>41</xdr:col>
      <xdr:colOff>101600</xdr:colOff>
      <xdr:row>95</xdr:row>
      <xdr:rowOff>23943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21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0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131511</xdr:rowOff>
    </xdr:from>
    <xdr:to>
      <xdr:col>36</xdr:col>
      <xdr:colOff>165100</xdr:colOff>
      <xdr:row>95</xdr:row>
      <xdr:rowOff>61661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78188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02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145731</xdr:rowOff>
    </xdr:from>
    <xdr:to>
      <xdr:col>55</xdr:col>
      <xdr:colOff>50800</xdr:colOff>
      <xdr:row>96</xdr:row>
      <xdr:rowOff>75881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124158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1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9072</xdr:rowOff>
    </xdr:from>
    <xdr:to>
      <xdr:col>50</xdr:col>
      <xdr:colOff>165100</xdr:colOff>
      <xdr:row>96</xdr:row>
      <xdr:rowOff>110672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101799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54428</xdr:rowOff>
    </xdr:from>
    <xdr:to>
      <xdr:col>46</xdr:col>
      <xdr:colOff>38100</xdr:colOff>
      <xdr:row>95</xdr:row>
      <xdr:rowOff>156028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34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147155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4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77012</xdr:rowOff>
    </xdr:from>
    <xdr:to>
      <xdr:col>41</xdr:col>
      <xdr:colOff>101600</xdr:colOff>
      <xdr:row>95</xdr:row>
      <xdr:rowOff>7162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19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23689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59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166579</xdr:rowOff>
    </xdr:from>
    <xdr:to>
      <xdr:col>36</xdr:col>
      <xdr:colOff>165100</xdr:colOff>
      <xdr:row>96</xdr:row>
      <xdr:rowOff>96729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4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87856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67528</xdr:rowOff>
    </xdr:from>
    <xdr:to>
      <xdr:col>85</xdr:col>
      <xdr:colOff>126364</xdr:colOff>
      <xdr:row>38</xdr:row>
      <xdr:rowOff>105301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11028"/>
          <a:ext cx="1269" cy="140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109128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105301</xdr:rowOff>
    </xdr:from>
    <xdr:to>
      <xdr:col>86</xdr:col>
      <xdr:colOff>25400</xdr:colOff>
      <xdr:row>38</xdr:row>
      <xdr:rowOff>105301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14205</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67528</xdr:rowOff>
    </xdr:from>
    <xdr:to>
      <xdr:col>86</xdr:col>
      <xdr:colOff>25400</xdr:colOff>
      <xdr:row>30</xdr:row>
      <xdr:rowOff>67528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80155</xdr:rowOff>
    </xdr:from>
    <xdr:to>
      <xdr:col>85</xdr:col>
      <xdr:colOff>127000</xdr:colOff>
      <xdr:row>37</xdr:row>
      <xdr:rowOff>92565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23805"/>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4008</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833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152581</xdr:rowOff>
    </xdr:from>
    <xdr:to>
      <xdr:col>85</xdr:col>
      <xdr:colOff>177800</xdr:colOff>
      <xdr:row>35</xdr:row>
      <xdr:rowOff>82731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598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72535</xdr:rowOff>
    </xdr:from>
    <xdr:to>
      <xdr:col>81</xdr:col>
      <xdr:colOff>50800</xdr:colOff>
      <xdr:row>37</xdr:row>
      <xdr:rowOff>92565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16185"/>
          <a:ext cx="8890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20755</xdr:rowOff>
    </xdr:from>
    <xdr:to>
      <xdr:col>81</xdr:col>
      <xdr:colOff>101600</xdr:colOff>
      <xdr:row>35</xdr:row>
      <xdr:rowOff>122355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2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138882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7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51961</xdr:rowOff>
    </xdr:from>
    <xdr:to>
      <xdr:col>76</xdr:col>
      <xdr:colOff>114300</xdr:colOff>
      <xdr:row>37</xdr:row>
      <xdr:rowOff>72535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3956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149550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51961</xdr:rowOff>
    </xdr:from>
    <xdr:to>
      <xdr:col>71</xdr:col>
      <xdr:colOff>177800</xdr:colOff>
      <xdr:row>37</xdr:row>
      <xdr:rowOff>85816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95611"/>
          <a:ext cx="889000" cy="3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131807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29355</xdr:rowOff>
    </xdr:from>
    <xdr:to>
      <xdr:col>85</xdr:col>
      <xdr:colOff>177800</xdr:colOff>
      <xdr:row>37</xdr:row>
      <xdr:rowOff>130955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7782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5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41765</xdr:rowOff>
    </xdr:from>
    <xdr:to>
      <xdr:col>81</xdr:col>
      <xdr:colOff>101600</xdr:colOff>
      <xdr:row>37</xdr:row>
      <xdr:rowOff>143365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134492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7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21735</xdr:rowOff>
    </xdr:from>
    <xdr:to>
      <xdr:col>76</xdr:col>
      <xdr:colOff>165100</xdr:colOff>
      <xdr:row>37</xdr:row>
      <xdr:rowOff>123335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114462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5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1161</xdr:rowOff>
    </xdr:from>
    <xdr:to>
      <xdr:col>72</xdr:col>
      <xdr:colOff>38100</xdr:colOff>
      <xdr:row>37</xdr:row>
      <xdr:rowOff>102761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93888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35016</xdr:rowOff>
    </xdr:from>
    <xdr:to>
      <xdr:col>67</xdr:col>
      <xdr:colOff>101600</xdr:colOff>
      <xdr:row>37</xdr:row>
      <xdr:rowOff>136616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127743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7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148958</xdr:rowOff>
    </xdr:from>
    <xdr:to>
      <xdr:col>85</xdr:col>
      <xdr:colOff>126364</xdr:colOff>
      <xdr:row>57</xdr:row>
      <xdr:rowOff>108534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21458"/>
          <a:ext cx="1269" cy="115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112361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108534</xdr:rowOff>
    </xdr:from>
    <xdr:to>
      <xdr:col>86</xdr:col>
      <xdr:colOff>25400</xdr:colOff>
      <xdr:row>57</xdr:row>
      <xdr:rowOff>108534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8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95635</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148958</xdr:rowOff>
    </xdr:from>
    <xdr:to>
      <xdr:col>86</xdr:col>
      <xdr:colOff>25400</xdr:colOff>
      <xdr:row>50</xdr:row>
      <xdr:rowOff>148958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2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22961</xdr:rowOff>
    </xdr:from>
    <xdr:to>
      <xdr:col>85</xdr:col>
      <xdr:colOff>127000</xdr:colOff>
      <xdr:row>55</xdr:row>
      <xdr:rowOff>109448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452711"/>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153268</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24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130391</xdr:rowOff>
    </xdr:from>
    <xdr:to>
      <xdr:col>85</xdr:col>
      <xdr:colOff>177800</xdr:colOff>
      <xdr:row>55</xdr:row>
      <xdr:rowOff>60541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3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33058</xdr:rowOff>
    </xdr:from>
    <xdr:to>
      <xdr:col>81</xdr:col>
      <xdr:colOff>50800</xdr:colOff>
      <xdr:row>55</xdr:row>
      <xdr:rowOff>109448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119908"/>
          <a:ext cx="889000" cy="4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11329</xdr:rowOff>
    </xdr:from>
    <xdr:to>
      <xdr:col>81</xdr:col>
      <xdr:colOff>101600</xdr:colOff>
      <xdr:row>55</xdr:row>
      <xdr:rowOff>112929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129456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2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33058</xdr:rowOff>
    </xdr:from>
    <xdr:to>
      <xdr:col>76</xdr:col>
      <xdr:colOff>114300</xdr:colOff>
      <xdr:row>54</xdr:row>
      <xdr:rowOff>119812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119908"/>
          <a:ext cx="889000" cy="2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93929</xdr:rowOff>
    </xdr:from>
    <xdr:to>
      <xdr:col>76</xdr:col>
      <xdr:colOff>165100</xdr:colOff>
      <xdr:row>54</xdr:row>
      <xdr:rowOff>24079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15206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2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119812</xdr:rowOff>
    </xdr:from>
    <xdr:to>
      <xdr:col>71</xdr:col>
      <xdr:colOff>177800</xdr:colOff>
      <xdr:row>56</xdr:row>
      <xdr:rowOff>99885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378112"/>
          <a:ext cx="889000" cy="32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131725</xdr:rowOff>
    </xdr:from>
    <xdr:to>
      <xdr:col>72</xdr:col>
      <xdr:colOff>38100</xdr:colOff>
      <xdr:row>55</xdr:row>
      <xdr:rowOff>61875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53002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32626</xdr:rowOff>
    </xdr:from>
    <xdr:to>
      <xdr:col>67</xdr:col>
      <xdr:colOff>101600</xdr:colOff>
      <xdr:row>56</xdr:row>
      <xdr:rowOff>134226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150753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143611</xdr:rowOff>
    </xdr:from>
    <xdr:to>
      <xdr:col>85</xdr:col>
      <xdr:colOff>177800</xdr:colOff>
      <xdr:row>55</xdr:row>
      <xdr:rowOff>73761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122038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8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58648</xdr:rowOff>
    </xdr:from>
    <xdr:to>
      <xdr:col>81</xdr:col>
      <xdr:colOff>101600</xdr:colOff>
      <xdr:row>55</xdr:row>
      <xdr:rowOff>160248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151375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5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153708</xdr:rowOff>
    </xdr:from>
    <xdr:to>
      <xdr:col>76</xdr:col>
      <xdr:colOff>165100</xdr:colOff>
      <xdr:row>53</xdr:row>
      <xdr:rowOff>83858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0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100385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84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69012</xdr:rowOff>
    </xdr:from>
    <xdr:to>
      <xdr:col>72</xdr:col>
      <xdr:colOff>38100</xdr:colOff>
      <xdr:row>54</xdr:row>
      <xdr:rowOff>170612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15689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0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49085</xdr:rowOff>
    </xdr:from>
    <xdr:to>
      <xdr:col>67</xdr:col>
      <xdr:colOff>101600</xdr:colOff>
      <xdr:row>56</xdr:row>
      <xdr:rowOff>150685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141812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51506</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53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169633</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51506</xdr:rowOff>
    </xdr:from>
    <xdr:to>
      <xdr:col>86</xdr:col>
      <xdr:colOff>25400</xdr:colOff>
      <xdr:row>70</xdr:row>
      <xdr:rowOff>51506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5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135905</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09005"/>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126773</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56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103896</xdr:rowOff>
    </xdr:from>
    <xdr:to>
      <xdr:col>85</xdr:col>
      <xdr:colOff>177800</xdr:colOff>
      <xdr:row>78</xdr:row>
      <xdr:rowOff>34046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135905</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09005"/>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83733</xdr:rowOff>
    </xdr:from>
    <xdr:to>
      <xdr:col>81</xdr:col>
      <xdr:colOff>101600</xdr:colOff>
      <xdr:row>78</xdr:row>
      <xdr:rowOff>13883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30410</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134260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0736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47935</xdr:rowOff>
    </xdr:from>
    <xdr:to>
      <xdr:col>76</xdr:col>
      <xdr:colOff>165100</xdr:colOff>
      <xdr:row>77</xdr:row>
      <xdr:rowOff>149535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166062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79944</xdr:rowOff>
    </xdr:from>
    <xdr:to>
      <xdr:col>71</xdr:col>
      <xdr:colOff>177800</xdr:colOff>
      <xdr:row>78</xdr:row>
      <xdr:rowOff>134260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53044"/>
          <a:ext cx="889000" cy="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108148</xdr:rowOff>
    </xdr:from>
    <xdr:to>
      <xdr:col>72</xdr:col>
      <xdr:colOff>38100</xdr:colOff>
      <xdr:row>78</xdr:row>
      <xdr:rowOff>38298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54825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132014</xdr:rowOff>
    </xdr:from>
    <xdr:to>
      <xdr:col>67</xdr:col>
      <xdr:colOff>101600</xdr:colOff>
      <xdr:row>78</xdr:row>
      <xdr:rowOff>62164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78691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85105</xdr:rowOff>
    </xdr:from>
    <xdr:to>
      <xdr:col>81</xdr:col>
      <xdr:colOff>101600</xdr:colOff>
      <xdr:row>79</xdr:row>
      <xdr:rowOff>15255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6382</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24333" y="13550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83460</xdr:rowOff>
    </xdr:from>
    <xdr:to>
      <xdr:col>72</xdr:col>
      <xdr:colOff>38100</xdr:colOff>
      <xdr:row>79</xdr:row>
      <xdr:rowOff>13610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4737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49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29144</xdr:rowOff>
    </xdr:from>
    <xdr:to>
      <xdr:col>67</xdr:col>
      <xdr:colOff>101600</xdr:colOff>
      <xdr:row>78</xdr:row>
      <xdr:rowOff>130744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121871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49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26333</xdr:rowOff>
    </xdr:from>
    <xdr:to>
      <xdr:col>85</xdr:col>
      <xdr:colOff>127000</xdr:colOff>
      <xdr:row>95</xdr:row>
      <xdr:rowOff>57462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314083"/>
          <a:ext cx="838200" cy="3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139107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55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57462</xdr:rowOff>
    </xdr:from>
    <xdr:to>
      <xdr:col>81</xdr:col>
      <xdr:colOff>50800</xdr:colOff>
      <xdr:row>95</xdr:row>
      <xdr:rowOff>69196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45212"/>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90612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69196</xdr:rowOff>
    </xdr:from>
    <xdr:to>
      <xdr:col>76</xdr:col>
      <xdr:colOff>114300</xdr:colOff>
      <xdr:row>95</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356946"/>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115721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83198</xdr:rowOff>
    </xdr:from>
    <xdr:to>
      <xdr:col>71</xdr:col>
      <xdr:colOff>177800</xdr:colOff>
      <xdr:row>95</xdr:row>
      <xdr:rowOff>108134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370948"/>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95280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106557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146983</xdr:rowOff>
    </xdr:from>
    <xdr:to>
      <xdr:col>85</xdr:col>
      <xdr:colOff>177800</xdr:colOff>
      <xdr:row>95</xdr:row>
      <xdr:rowOff>77133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2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169860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11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6662</xdr:rowOff>
    </xdr:from>
    <xdr:to>
      <xdr:col>81</xdr:col>
      <xdr:colOff>101600</xdr:colOff>
      <xdr:row>95</xdr:row>
      <xdr:rowOff>108262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99389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18396</xdr:rowOff>
    </xdr:from>
    <xdr:to>
      <xdr:col>76</xdr:col>
      <xdr:colOff>165100</xdr:colOff>
      <xdr:row>95</xdr:row>
      <xdr:rowOff>119996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111123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32398</xdr:rowOff>
    </xdr:from>
    <xdr:to>
      <xdr:col>72</xdr:col>
      <xdr:colOff>38100</xdr:colOff>
      <xdr:row>95</xdr:row>
      <xdr:rowOff>133998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125125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1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57334</xdr:rowOff>
    </xdr:from>
    <xdr:to>
      <xdr:col>67</xdr:col>
      <xdr:colOff>101600</xdr:colOff>
      <xdr:row>95</xdr:row>
      <xdr:rowOff>158934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150061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91226"/>
          <a:ext cx="1269"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122953</xdr:rowOff>
    </xdr:from>
    <xdr:ext cx="378565"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6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4826</xdr:rowOff>
    </xdr:from>
    <xdr:to>
      <xdr:col>116</xdr:col>
      <xdr:colOff>152400</xdr:colOff>
      <xdr:row>32</xdr:row>
      <xdr:rowOff>4826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9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65295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34036</xdr:rowOff>
    </xdr:from>
    <xdr:to>
      <xdr:col>107</xdr:col>
      <xdr:colOff>101600</xdr:colOff>
      <xdr:row>36</xdr:row>
      <xdr:rowOff>135636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152163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88900</xdr:rowOff>
    </xdr:from>
    <xdr:to>
      <xdr:col>102</xdr:col>
      <xdr:colOff>165100</xdr:colOff>
      <xdr:row>32</xdr:row>
      <xdr:rowOff>19050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127017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99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411,881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5,352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最も大きな割合を占める民生費は、住民一人当たり</a:t>
          </a:r>
          <a:r>
            <a:rPr kumimoji="1" lang="en-US" altLang="ja-JP" sz="1300">
              <a:latin typeface="ＭＳ Ｐゴシック" panose="020B0600070205080204" pitchFamily="50" charset="-128"/>
              <a:ea typeface="ＭＳ Ｐゴシック" panose="020B0600070205080204" pitchFamily="50" charset="-128"/>
            </a:rPr>
            <a:t>145,237</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12,442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％）減、総務費は、財政調整基金積立金（住民一人当たり</a:t>
          </a:r>
          <a:r>
            <a:rPr kumimoji="1" lang="en-US" altLang="ja-JP" sz="1300">
              <a:latin typeface="ＭＳ Ｐゴシック" panose="020B0600070205080204" pitchFamily="50" charset="-128"/>
              <a:ea typeface="ＭＳ Ｐゴシック" panose="020B0600070205080204" pitchFamily="50" charset="-128"/>
            </a:rPr>
            <a:t>3,776</a:t>
          </a:r>
          <a:r>
            <a:rPr kumimoji="1" lang="ja-JP" altLang="en-US" sz="1300">
              <a:latin typeface="ＭＳ Ｐゴシック" panose="020B0600070205080204" pitchFamily="50" charset="-128"/>
              <a:ea typeface="ＭＳ Ｐゴシック" panose="020B0600070205080204" pitchFamily="50" charset="-128"/>
            </a:rPr>
            <a:t>円増）、公共施設整備基金（住民一人当たり</a:t>
          </a:r>
          <a:r>
            <a:rPr kumimoji="1" lang="en-US" altLang="ja-JP" sz="1300">
              <a:latin typeface="ＭＳ Ｐゴシック" panose="020B0600070205080204" pitchFamily="50" charset="-128"/>
              <a:ea typeface="ＭＳ Ｐゴシック" panose="020B0600070205080204" pitchFamily="50" charset="-128"/>
            </a:rPr>
            <a:t>2,690</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59,769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10,095</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％）の増、衛生費は、水道事業会計補助金（住民一人当たり</a:t>
          </a:r>
          <a:r>
            <a:rPr kumimoji="1" lang="en-US" altLang="ja-JP" sz="1300">
              <a:latin typeface="ＭＳ Ｐゴシック" panose="020B0600070205080204" pitchFamily="50" charset="-128"/>
              <a:ea typeface="ＭＳ Ｐゴシック" panose="020B0600070205080204" pitchFamily="50" charset="-128"/>
            </a:rPr>
            <a:t>3,621</a:t>
          </a:r>
          <a:r>
            <a:rPr kumimoji="1" lang="ja-JP" altLang="en-US" sz="1300">
              <a:latin typeface="ＭＳ Ｐゴシック" panose="020B0600070205080204" pitchFamily="50" charset="-128"/>
              <a:ea typeface="ＭＳ Ｐゴシック" panose="020B0600070205080204" pitchFamily="50" charset="-128"/>
            </a:rPr>
            <a:t>円増）の増、国庫等返還金（住民一人当たり</a:t>
          </a:r>
          <a:r>
            <a:rPr kumimoji="1" lang="en-US" altLang="ja-JP" sz="1300">
              <a:latin typeface="ＭＳ Ｐゴシック" panose="020B0600070205080204" pitchFamily="50" charset="-128"/>
              <a:ea typeface="ＭＳ Ｐゴシック" panose="020B0600070205080204" pitchFamily="50" charset="-128"/>
            </a:rPr>
            <a:t>3,191</a:t>
          </a:r>
          <a:r>
            <a:rPr kumimoji="1" lang="ja-JP" altLang="en-US" sz="1300">
              <a:latin typeface="ＭＳ Ｐゴシック" panose="020B0600070205080204" pitchFamily="50" charset="-128"/>
              <a:ea typeface="ＭＳ Ｐゴシック" panose="020B0600070205080204" pitchFamily="50" charset="-128"/>
            </a:rPr>
            <a:t>円増）の増などにより、住民一人当たり</a:t>
          </a:r>
          <a:r>
            <a:rPr kumimoji="1" lang="en-US" altLang="ja-JP" sz="1300">
              <a:latin typeface="ＭＳ Ｐゴシック" panose="020B0600070205080204" pitchFamily="50" charset="-128"/>
              <a:ea typeface="ＭＳ Ｐゴシック" panose="020B0600070205080204" pitchFamily="50" charset="-128"/>
            </a:rPr>
            <a:t>41,730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6,498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％）増、農林水産業費は、産地収益力向上対策条件整備事業費（住民一人当たり</a:t>
          </a:r>
          <a:r>
            <a:rPr kumimoji="1" lang="en-US" altLang="ja-JP" sz="1300">
              <a:latin typeface="ＭＳ Ｐゴシック" panose="020B0600070205080204" pitchFamily="50" charset="-128"/>
              <a:ea typeface="ＭＳ Ｐゴシック" panose="020B0600070205080204" pitchFamily="50" charset="-128"/>
            </a:rPr>
            <a:t>4,570</a:t>
          </a:r>
          <a:r>
            <a:rPr kumimoji="1" lang="ja-JP" altLang="en-US" sz="1300">
              <a:latin typeface="ＭＳ Ｐゴシック" panose="020B0600070205080204" pitchFamily="50" charset="-128"/>
              <a:ea typeface="ＭＳ Ｐゴシック" panose="020B0600070205080204" pitchFamily="50" charset="-128"/>
            </a:rPr>
            <a:t>円）の減などにより、住民一人当たり</a:t>
          </a:r>
          <a:r>
            <a:rPr kumimoji="1" lang="en-US" altLang="ja-JP" sz="1300">
              <a:latin typeface="ＭＳ Ｐゴシック" panose="020B0600070205080204" pitchFamily="50" charset="-128"/>
              <a:ea typeface="ＭＳ Ｐゴシック" panose="020B0600070205080204" pitchFamily="50" charset="-128"/>
            </a:rPr>
            <a:t>5,779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4,406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43.3</a:t>
          </a:r>
          <a:r>
            <a:rPr kumimoji="1" lang="ja-JP" altLang="en-US" sz="1300">
              <a:latin typeface="ＭＳ Ｐゴシック" panose="020B0600070205080204" pitchFamily="50" charset="-128"/>
              <a:ea typeface="ＭＳ Ｐゴシック" panose="020B0600070205080204" pitchFamily="50" charset="-128"/>
            </a:rPr>
            <a:t>％）減となっている。</a:t>
          </a:r>
        </a:p>
        <a:p>
          <a:r>
            <a:rPr kumimoji="1" lang="ja-JP" altLang="en-US" sz="1300">
              <a:latin typeface="ＭＳ Ｐゴシック" panose="020B0600070205080204" pitchFamily="50" charset="-128"/>
              <a:ea typeface="ＭＳ Ｐゴシック" panose="020B0600070205080204" pitchFamily="50" charset="-128"/>
            </a:rPr>
            <a:t>　そのほか、土木費が住民一人当たり</a:t>
          </a:r>
          <a:r>
            <a:rPr kumimoji="1" lang="en-US" altLang="ja-JP" sz="1300">
              <a:latin typeface="ＭＳ Ｐゴシック" panose="020B0600070205080204" pitchFamily="50" charset="-128"/>
              <a:ea typeface="ＭＳ Ｐゴシック" panose="020B0600070205080204" pitchFamily="50" charset="-128"/>
            </a:rPr>
            <a:t>40,007</a:t>
          </a:r>
          <a:r>
            <a:rPr kumimoji="1" lang="ja-JP" altLang="en-US" sz="1300">
              <a:latin typeface="ＭＳ Ｐゴシック" panose="020B0600070205080204" pitchFamily="50" charset="-128"/>
              <a:ea typeface="ＭＳ Ｐゴシック" panose="020B0600070205080204" pitchFamily="50" charset="-128"/>
            </a:rPr>
            <a:t>円、教育費が住民一人当たり</a:t>
          </a:r>
          <a:r>
            <a:rPr kumimoji="1" lang="en-US" altLang="ja-JP" sz="1300">
              <a:latin typeface="ＭＳ Ｐゴシック" panose="020B0600070205080204" pitchFamily="50" charset="-128"/>
              <a:ea typeface="ＭＳ Ｐゴシック" panose="020B0600070205080204" pitchFamily="50" charset="-128"/>
            </a:rPr>
            <a:t>48,564</a:t>
          </a:r>
          <a:r>
            <a:rPr kumimoji="1" lang="ja-JP" altLang="en-US" sz="1300">
              <a:latin typeface="ＭＳ Ｐゴシック" panose="020B0600070205080204" pitchFamily="50" charset="-128"/>
              <a:ea typeface="ＭＳ Ｐゴシック" panose="020B0600070205080204" pitchFamily="50" charset="-128"/>
            </a:rPr>
            <a:t>円、商工費が住民一人当たり</a:t>
          </a:r>
          <a:r>
            <a:rPr kumimoji="1" lang="en-US" altLang="ja-JP" sz="1300">
              <a:latin typeface="ＭＳ Ｐゴシック" panose="020B0600070205080204" pitchFamily="50" charset="-128"/>
              <a:ea typeface="ＭＳ Ｐゴシック" panose="020B0600070205080204" pitchFamily="50" charset="-128"/>
            </a:rPr>
            <a:t>18,510</a:t>
          </a:r>
          <a:r>
            <a:rPr kumimoji="1" lang="ja-JP" altLang="en-US" sz="1300">
              <a:latin typeface="ＭＳ Ｐゴシック" panose="020B0600070205080204" pitchFamily="50" charset="-128"/>
              <a:ea typeface="ＭＳ Ｐゴシック" panose="020B0600070205080204" pitchFamily="50" charset="-128"/>
            </a:rPr>
            <a:t>円、公債費が住民一人当たり</a:t>
          </a:r>
          <a:r>
            <a:rPr kumimoji="1" lang="en-US" altLang="ja-JP" sz="1300">
              <a:latin typeface="ＭＳ Ｐゴシック" panose="020B0600070205080204" pitchFamily="50" charset="-128"/>
              <a:ea typeface="ＭＳ Ｐゴシック" panose="020B0600070205080204" pitchFamily="50" charset="-128"/>
            </a:rPr>
            <a:t>36,951</a:t>
          </a:r>
          <a:r>
            <a:rPr kumimoji="1" lang="ja-JP" altLang="en-US" sz="1300">
              <a:latin typeface="ＭＳ Ｐゴシック" panose="020B0600070205080204" pitchFamily="50" charset="-128"/>
              <a:ea typeface="ＭＳ Ｐゴシック" panose="020B0600070205080204" pitchFamily="50" charset="-128"/>
            </a:rPr>
            <a:t>円などとなっている。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1,606</a:t>
          </a:r>
          <a:r>
            <a:rPr kumimoji="1" lang="ja-JP" altLang="en-US" sz="1200">
              <a:latin typeface="ＭＳ ゴシック" pitchFamily="49" charset="-128"/>
              <a:ea typeface="ＭＳ ゴシック" pitchFamily="49" charset="-128"/>
            </a:rPr>
            <a:t>百万円を積み立てた結果、令和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年度末残高は</a:t>
          </a:r>
          <a:r>
            <a:rPr kumimoji="1" lang="en-US" altLang="ja-JP" sz="1200">
              <a:latin typeface="ＭＳ ゴシック" pitchFamily="49" charset="-128"/>
              <a:ea typeface="ＭＳ ゴシック" pitchFamily="49" charset="-128"/>
            </a:rPr>
            <a:t>8,257</a:t>
          </a:r>
          <a:r>
            <a:rPr kumimoji="1" lang="ja-JP" altLang="en-US" sz="1200">
              <a:latin typeface="ＭＳ ゴシック" pitchFamily="49" charset="-128"/>
              <a:ea typeface="ＭＳ ゴシック" pitchFamily="49" charset="-128"/>
            </a:rPr>
            <a:t>百万円となり、標準財政規模比で</a:t>
          </a:r>
          <a:r>
            <a:rPr kumimoji="1" lang="en-US" altLang="ja-JP" sz="1200">
              <a:latin typeface="ＭＳ ゴシック" pitchFamily="49" charset="-128"/>
              <a:ea typeface="ＭＳ ゴシック" pitchFamily="49" charset="-128"/>
            </a:rPr>
            <a:t>4.78</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22.34</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実質収支額は、緊急経済対策の減により国庫支出金を中心に歳入が減少となり、差引で</a:t>
          </a:r>
          <a:r>
            <a:rPr kumimoji="1" lang="en-US" altLang="ja-JP" sz="1200">
              <a:latin typeface="ＭＳ ゴシック" pitchFamily="49" charset="-128"/>
              <a:ea typeface="ＭＳ ゴシック" pitchFamily="49" charset="-128"/>
            </a:rPr>
            <a:t>2,487</a:t>
          </a:r>
          <a:r>
            <a:rPr kumimoji="1" lang="ja-JP" altLang="en-US" sz="1200">
              <a:latin typeface="ＭＳ ゴシック" pitchFamily="49" charset="-128"/>
              <a:ea typeface="ＭＳ ゴシック" pitchFamily="49" charset="-128"/>
            </a:rPr>
            <a:t>百万円の減となり、標準財政規模比で</a:t>
          </a:r>
          <a:r>
            <a:rPr kumimoji="1" lang="en-US" altLang="ja-JP" sz="1200">
              <a:latin typeface="ＭＳ ゴシック" pitchFamily="49" charset="-128"/>
              <a:ea typeface="ＭＳ ゴシック" pitchFamily="49" charset="-128"/>
            </a:rPr>
            <a:t>6.42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6.13</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また、財政調整基金の積立・取崩を考慮した実質単年度収支は</a:t>
          </a:r>
          <a:r>
            <a:rPr kumimoji="1" lang="en-US" altLang="ja-JP" sz="1200">
              <a:latin typeface="ＭＳ ゴシック" pitchFamily="49" charset="-128"/>
              <a:ea typeface="ＭＳ ゴシック" pitchFamily="49" charset="-128"/>
            </a:rPr>
            <a:t>882</a:t>
          </a:r>
          <a:r>
            <a:rPr kumimoji="1" lang="ja-JP" altLang="en-US" sz="1200">
              <a:latin typeface="ＭＳ ゴシック" pitchFamily="49" charset="-128"/>
              <a:ea typeface="ＭＳ ゴシック" pitchFamily="49" charset="-128"/>
            </a:rPr>
            <a:t>百万円の赤字となった。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連結実質収支については、全会計で実質収支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もしくは黒字を確保した。</a:t>
          </a:r>
        </a:p>
        <a:p>
          <a:r>
            <a:rPr kumimoji="1" lang="ja-JP" altLang="en-US" sz="1400">
              <a:latin typeface="ＭＳ ゴシック" pitchFamily="49" charset="-128"/>
              <a:ea typeface="ＭＳ ゴシック" pitchFamily="49" charset="-128"/>
            </a:rPr>
            <a:t>　前年度比較で、一般会計で実質収支額が前年度比</a:t>
          </a:r>
          <a:r>
            <a:rPr kumimoji="1" lang="en-US" altLang="ja-JP" sz="1400">
              <a:latin typeface="ＭＳ ゴシック" pitchFamily="49" charset="-128"/>
              <a:ea typeface="ＭＳ ゴシック" pitchFamily="49" charset="-128"/>
            </a:rPr>
            <a:t>2,486</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6.41</a:t>
          </a:r>
          <a:r>
            <a:rPr kumimoji="1" lang="ja-JP" altLang="en-US" sz="1400">
              <a:latin typeface="ＭＳ ゴシック" pitchFamily="49" charset="-128"/>
              <a:ea typeface="ＭＳ ゴシック" pitchFamily="49" charset="-128"/>
            </a:rPr>
            <a:t>ポイントの減）、国民健康保険事業会計で実質収支額が前年度比</a:t>
          </a:r>
          <a:r>
            <a:rPr kumimoji="1" lang="en-US" altLang="ja-JP" sz="1400">
              <a:latin typeface="ＭＳ ゴシック" pitchFamily="49" charset="-128"/>
              <a:ea typeface="ＭＳ ゴシック" pitchFamily="49" charset="-128"/>
            </a:rPr>
            <a:t>403</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0.95</a:t>
          </a:r>
          <a:r>
            <a:rPr kumimoji="1" lang="ja-JP" altLang="en-US" sz="1400">
              <a:latin typeface="ＭＳ ゴシック" pitchFamily="49" charset="-128"/>
              <a:ea typeface="ＭＳ ゴシック" pitchFamily="49" charset="-128"/>
            </a:rPr>
            <a:t>ポイントの減）となる一方で、介護保険事業会計で実質収支額が前年度比</a:t>
          </a:r>
          <a:r>
            <a:rPr kumimoji="1" lang="en-US" altLang="ja-JP" sz="1400">
              <a:latin typeface="ＭＳ ゴシック" pitchFamily="49" charset="-128"/>
              <a:ea typeface="ＭＳ ゴシック" pitchFamily="49" charset="-128"/>
            </a:rPr>
            <a:t>78</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0.34</a:t>
          </a:r>
          <a:r>
            <a:rPr kumimoji="1" lang="ja-JP" altLang="en-US" sz="1400">
              <a:latin typeface="ＭＳ ゴシック" pitchFamily="49" charset="-128"/>
              <a:ea typeface="ＭＳ ゴシック" pitchFamily="49" charset="-128"/>
            </a:rPr>
            <a:t>ポイント増）となり、最も事業規模の大きい病院事業会計で余剰額が前年度比</a:t>
          </a:r>
          <a:r>
            <a:rPr kumimoji="1" lang="en-US" altLang="ja-JP" sz="1400">
              <a:latin typeface="ＭＳ ゴシック" pitchFamily="49" charset="-128"/>
              <a:ea typeface="ＭＳ ゴシック" pitchFamily="49" charset="-128"/>
            </a:rPr>
            <a:t>1,027</a:t>
          </a:r>
          <a:r>
            <a:rPr kumimoji="1" lang="ja-JP" altLang="en-US" sz="1400">
              <a:latin typeface="ＭＳ ゴシック" pitchFamily="49" charset="-128"/>
              <a:ea typeface="ＭＳ ゴシック" pitchFamily="49" charset="-128"/>
            </a:rPr>
            <a:t>百万円の増（標準財政規模比で</a:t>
          </a:r>
          <a:r>
            <a:rPr kumimoji="1" lang="en-US" altLang="ja-JP" sz="1400">
              <a:latin typeface="ＭＳ ゴシック" pitchFamily="49" charset="-128"/>
              <a:ea typeface="ＭＳ ゴシック" pitchFamily="49" charset="-128"/>
            </a:rPr>
            <a:t>4.75</a:t>
          </a:r>
          <a:r>
            <a:rPr kumimoji="1" lang="ja-JP" altLang="en-US" sz="1400">
              <a:latin typeface="ＭＳ ゴシック" pitchFamily="49" charset="-128"/>
              <a:ea typeface="ＭＳ ゴシック" pitchFamily="49" charset="-128"/>
            </a:rPr>
            <a:t>ポイント増）となるなど、連結実質収支ベースで前年度比</a:t>
          </a:r>
          <a:r>
            <a:rPr kumimoji="1" lang="en-US" altLang="ja-JP" sz="1400">
              <a:latin typeface="ＭＳ ゴシック" pitchFamily="49" charset="-128"/>
              <a:ea typeface="ＭＳ ゴシック" pitchFamily="49" charset="-128"/>
            </a:rPr>
            <a:t>1,784</a:t>
          </a:r>
          <a:r>
            <a:rPr kumimoji="1" lang="ja-JP" altLang="en-US" sz="1400">
              <a:latin typeface="ＭＳ ゴシック" pitchFamily="49" charset="-128"/>
              <a:ea typeface="ＭＳ ゴシック" pitchFamily="49" charset="-128"/>
            </a:rPr>
            <a:t>百万円の減（標準財政規模比で</a:t>
          </a:r>
          <a:r>
            <a:rPr kumimoji="1" lang="en-US" altLang="ja-JP" sz="1400">
              <a:latin typeface="ＭＳ ゴシック" pitchFamily="49" charset="-128"/>
              <a:ea typeface="ＭＳ ゴシック" pitchFamily="49" charset="-128"/>
            </a:rPr>
            <a:t>2.03</a:t>
          </a:r>
          <a:r>
            <a:rPr kumimoji="1" lang="ja-JP" altLang="en-US" sz="1400">
              <a:latin typeface="ＭＳ ゴシック" pitchFamily="49" charset="-128"/>
              <a:ea typeface="ＭＳ ゴシック" pitchFamily="49" charset="-128"/>
            </a:rPr>
            <a:t>ポイント減）となった。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元利償還金は、令和元年度に借入れた臨時財政対策債、新庁舎建設事業債や、小学校空調機整備事業債の元金償還が本格的に始まったことなどにより、前年度比</a:t>
          </a:r>
          <a:r>
            <a:rPr kumimoji="1" lang="en-US" altLang="ja-JP" sz="1200">
              <a:latin typeface="ＭＳ ゴシック" pitchFamily="49" charset="-128"/>
              <a:ea typeface="ＭＳ ゴシック" pitchFamily="49" charset="-128"/>
            </a:rPr>
            <a:t>232</a:t>
          </a:r>
          <a:r>
            <a:rPr kumimoji="1" lang="ja-JP" altLang="en-US" sz="1200">
              <a:latin typeface="ＭＳ ゴシック" pitchFamily="49" charset="-128"/>
              <a:ea typeface="ＭＳ ゴシック" pitchFamily="49" charset="-128"/>
            </a:rPr>
            <a:t>百万円の増となり、公営企業債の元利償還金に対する繰入金は公共下水道事業会計分の増により</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百万円の増となった。</a:t>
          </a:r>
        </a:p>
        <a:p>
          <a:r>
            <a:rPr kumimoji="1" lang="ja-JP" altLang="en-US" sz="1200">
              <a:latin typeface="ＭＳ ゴシック" pitchFamily="49" charset="-128"/>
              <a:ea typeface="ＭＳ ゴシック" pitchFamily="49" charset="-128"/>
            </a:rPr>
            <a:t>　元利償還金等から差し引く算入公債費等は、公債費充当特定財源（主に都市計画税）の増などにより、前年度比</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百万円の増となった。</a:t>
          </a:r>
        </a:p>
        <a:p>
          <a:r>
            <a:rPr kumimoji="1" lang="ja-JP" altLang="en-US" sz="1200">
              <a:latin typeface="ＭＳ ゴシック" pitchFamily="49" charset="-128"/>
              <a:ea typeface="ＭＳ ゴシック" pitchFamily="49" charset="-128"/>
            </a:rPr>
            <a:t>　この結果元利償還金等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の合計額が</a:t>
          </a:r>
          <a:r>
            <a:rPr kumimoji="1" lang="en-US" altLang="ja-JP" sz="1200">
              <a:latin typeface="ＭＳ ゴシック" pitchFamily="49" charset="-128"/>
              <a:ea typeface="ＭＳ ゴシック" pitchFamily="49" charset="-128"/>
            </a:rPr>
            <a:t>332</a:t>
          </a:r>
          <a:r>
            <a:rPr kumimoji="1" lang="ja-JP" altLang="en-US" sz="1200">
              <a:latin typeface="ＭＳ ゴシック" pitchFamily="49" charset="-128"/>
              <a:ea typeface="ＭＳ ゴシック" pitchFamily="49" charset="-128"/>
            </a:rPr>
            <a:t>百万円の増、算入公債費等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が</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百万円の増となり、実質公債費率の分子は</a:t>
          </a:r>
          <a:r>
            <a:rPr kumimoji="1" lang="en-US" altLang="ja-JP" sz="1200">
              <a:latin typeface="ＭＳ ゴシック" pitchFamily="49" charset="-128"/>
              <a:ea typeface="ＭＳ ゴシック" pitchFamily="49" charset="-128"/>
            </a:rPr>
            <a:t>323</a:t>
          </a:r>
          <a:r>
            <a:rPr kumimoji="1" lang="ja-JP" altLang="en-US" sz="1200">
              <a:latin typeface="ＭＳ ゴシック" pitchFamily="49" charset="-128"/>
              <a:ea typeface="ＭＳ ゴシック" pitchFamily="49" charset="-128"/>
            </a:rPr>
            <a:t>百万円の増となった。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一般会計等に係る地方債の現在高は、一般会計事業債及び公共用地先行取得事業債の償還が進んだことにより前年度比</a:t>
          </a:r>
          <a:r>
            <a:rPr kumimoji="1" lang="en-US" altLang="ja-JP" sz="1400">
              <a:latin typeface="ＭＳ ゴシック" pitchFamily="49" charset="-128"/>
              <a:ea typeface="ＭＳ ゴシック" pitchFamily="49" charset="-128"/>
            </a:rPr>
            <a:t>3,993</a:t>
          </a:r>
          <a:r>
            <a:rPr kumimoji="1" lang="ja-JP" altLang="en-US" sz="1400">
              <a:latin typeface="ＭＳ ゴシック" pitchFamily="49" charset="-128"/>
              <a:ea typeface="ＭＳ ゴシック" pitchFamily="49" charset="-128"/>
            </a:rPr>
            <a:t>百万円の減、公営企業債等の繰入見込額は、公営企業債等の償還が進んだことにより前年度比</a:t>
          </a:r>
          <a:r>
            <a:rPr kumimoji="1" lang="en-US" altLang="ja-JP" sz="1400">
              <a:latin typeface="ＭＳ ゴシック" pitchFamily="49" charset="-128"/>
              <a:ea typeface="ＭＳ ゴシック" pitchFamily="49" charset="-128"/>
            </a:rPr>
            <a:t>2,088</a:t>
          </a:r>
          <a:r>
            <a:rPr kumimoji="1" lang="ja-JP" altLang="en-US" sz="1400">
              <a:latin typeface="ＭＳ ゴシック" pitchFamily="49" charset="-128"/>
              <a:ea typeface="ＭＳ ゴシック" pitchFamily="49" charset="-128"/>
            </a:rPr>
            <a:t>百万円の減となるほか、将来負担額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の合計は、</a:t>
          </a:r>
          <a:r>
            <a:rPr kumimoji="1" lang="en-US" altLang="ja-JP" sz="1400">
              <a:latin typeface="ＭＳ ゴシック" pitchFamily="49" charset="-128"/>
              <a:ea typeface="ＭＳ ゴシック" pitchFamily="49" charset="-128"/>
            </a:rPr>
            <a:t>5,805</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将来負担額から差し引く充当可能財源等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は、充当可能基金現在高が前年度比</a:t>
          </a:r>
          <a:r>
            <a:rPr kumimoji="1" lang="en-US" altLang="ja-JP" sz="1400">
              <a:latin typeface="ＭＳ ゴシック" pitchFamily="49" charset="-128"/>
              <a:ea typeface="ＭＳ ゴシック" pitchFamily="49" charset="-128"/>
            </a:rPr>
            <a:t>3,261</a:t>
          </a:r>
          <a:r>
            <a:rPr kumimoji="1" lang="ja-JP" altLang="en-US" sz="1400">
              <a:latin typeface="ＭＳ ゴシック" pitchFamily="49" charset="-128"/>
              <a:ea typeface="ＭＳ ゴシック" pitchFamily="49" charset="-128"/>
            </a:rPr>
            <a:t>百万円の増、都市計画税歳入見込額の減により充当可能特定歳入が</a:t>
          </a:r>
          <a:r>
            <a:rPr kumimoji="1" lang="en-US" altLang="ja-JP" sz="1400">
              <a:latin typeface="ＭＳ ゴシック" pitchFamily="49" charset="-128"/>
              <a:ea typeface="ＭＳ ゴシック" pitchFamily="49" charset="-128"/>
            </a:rPr>
            <a:t>2,013</a:t>
          </a:r>
          <a:r>
            <a:rPr kumimoji="1" lang="ja-JP" altLang="en-US" sz="1400">
              <a:latin typeface="ＭＳ ゴシック" pitchFamily="49" charset="-128"/>
              <a:ea typeface="ＭＳ ゴシック" pitchFamily="49" charset="-128"/>
            </a:rPr>
            <a:t>百万円の減、基準財政需要額算入見込額が</a:t>
          </a:r>
          <a:r>
            <a:rPr kumimoji="1" lang="en-US" altLang="ja-JP" sz="1400">
              <a:latin typeface="ＭＳ ゴシック" pitchFamily="49" charset="-128"/>
              <a:ea typeface="ＭＳ ゴシック" pitchFamily="49" charset="-128"/>
            </a:rPr>
            <a:t>2,864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以上の結果、将来負担比率の分子</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4,189</a:t>
          </a:r>
          <a:r>
            <a:rPr kumimoji="1" lang="ja-JP" altLang="en-US" sz="1400">
              <a:latin typeface="ＭＳ ゴシック" pitchFamily="49" charset="-128"/>
              <a:ea typeface="ＭＳ ゴシック" pitchFamily="49" charset="-128"/>
            </a:rPr>
            <a:t>百万円の減となった。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567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百万円、水都大垣ふるさと応援基金に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4,143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一方で、水都大垣ふるさと応援基金を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百万円、減債基金を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百万円、新型コロナウイルス感染症対応中小企業融資金利子補給基金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百万円など、基金全体で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その結果前年度比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15,207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規模事業の実施による公債費の逓増や退職手当の増加が見込まれるため、財政調整基金や減債基金の積み立て残高を確保すると同時に、個別施設計画に基づいた公共施設の更新・大規模修繕等を行うため、計画的に公共施設整備基金の積み立て、取り崩しを行うなど、年度間において財源の不均衡が生じないよう、中長期的な視野で基金運用を行う。</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　  公共施設の整備</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住民参加型の地方自治を実現し、住民の福祉の増進を図るとともに、個性豊かな活力あるまちづくりを推進</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養老線支援基金　　：　養老線の存続を支援</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国際協力田口基金　：　国際協力その他国際交流の発展に寄与</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未来づくり基金　　：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SDGs</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の達成に向けた取組を推進するとともに、未来につながるまちづくり及び人づくりを推進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公共施設整備基金　：　地区センター整備に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百万円、林道整備に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百万円充当した一方で、老朽化した施設の更新に備えるため、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立てたことにより前年度比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水都大垣ふるさと応援基金　：　クリーンセンター営繕事業や小中学校営繕事業などに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百万円充当する一方で、個人や法人からの寄付金など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592</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百万円を積み立てたことにより前年度比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未来づくり基金　　：　寄附金を積み立てたため皆増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　：　前年度末建物減価償却累計額の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％を年度末基金残額の目標値（</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年度末建物減価償却累計額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101,704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百万円）として積み立て、</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個別施設計画に基づいた施設更新等に対し取り崩し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養老線支援基金　　：　養老鉄道株式会社の利益相当額を積み立て、養老線の安全運航に必要な設備整備や維持管理に要する経費などに取り崩し</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基金利子および、市税収等の増や新型コロナウイルス感染症の影響で不執行や事業縮小となった事業費の減による決算余剰金のうち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8,257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大垣市第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次行政経営戦略計画前期実施プランに基づき、景気動向による法人市民税の減収や災害等による財政需要に備え、標準財政規模の概ね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％を目安に積立残額を確保する。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基金利子および、市税収等の増のうち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567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百万円積み立てた一方で、公債費の償還に充てるため、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1,688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新庁舎建設事業や幼保園建設事業などの大規模事業の実施に伴い公債費が逓増する見込みであるため、それに備えて積立金残高を確保する。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9F49570-D3DD-4CE3-BF64-BED9B5B88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937A55C-05EE-4F6D-AF37-A9A1DAFF4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58E5B9E-9EDF-483D-85AC-E10C5227E8FA}"/>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A9DC2AF-0ACF-4AAA-817D-5EB874D6958E}"/>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42444B5-2933-47A5-8166-041762F18379}"/>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F13697D-4F32-4FCA-8CCE-DFA9896CA627}"/>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306A1FB-46E8-4CE6-803D-28CDC3A6B482}"/>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6E28C6B-ED7C-4292-8809-116F1336C795}"/>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D1F2A1A-E831-45B0-B44B-4DE8FF1EF7C8}"/>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B2F65E7-DCB0-4399-B6C6-4EDDA1441377}"/>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1CC5D74-D2E5-4D8F-9F6B-35A32CA1E5DE}"/>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BC83AB0-CF2C-41C6-9AAF-34519A751C0D}"/>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159,280
153,472
206.57
67,952,641
65,604,456
2,266,146
36,955,716
64,499,300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B76971B-F32F-4A1C-88B3-8FB71B4D92B5}"/>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DAB9C96-0B0F-44E4-93BE-03D1A1ED9B61}"/>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FDCC984-59B7-41CB-8D6B-6686D950C5E3}"/>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DCB0C1E-31A6-4D0D-893F-093CAA1665E7}"/>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DCAF73D-D265-4241-A08A-2C49CAB82C19}"/>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852DE4C-E470-4AD5-A7C0-AFE40CB638F7}"/>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2BE9980-3E0D-4B54-9EDB-545E70439212}"/>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B194A1E-E418-45F2-A11A-DFFB4D7809E8}"/>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9DDF9C0-5147-4848-9F45-83FA391BC763}"/>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2A668EB-1CCC-41F0-9302-1590D587D9D3}"/>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771927E-B13D-4A0A-B495-1465885812AA}"/>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FC0B6F7-36AE-49BA-8534-1A8D09D93909}"/>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87D56D1-1CDF-4D81-AD55-D685E1582E06}"/>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F237C25-CDFE-484E-8763-41694EFB688B}"/>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099BEBA-3C35-4E38-974D-E091F07AD636}"/>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3F75667-447B-42A1-8A55-B8B10A0BE400}"/>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99C6DAB-2918-449F-92AB-F48EB716BF28}"/>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FDFB7CC-17DC-4380-899D-E43B7807042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D7A2BBD-1882-4DC9-B984-E6651AA71B57}"/>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AFD6BF3-0240-4746-97B4-560C0773572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A3B91878-94B9-4527-8B67-11F755ACC2C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9F4C21A-A569-42C1-952E-AF60C0A9E09F}"/>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E826F3B-ECE6-41F0-A705-9955CAAC9967}"/>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030687C-2131-4C52-9963-268094FF0784}"/>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209C5BC-C9D3-4823-824E-B56E56F7C1F2}"/>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98C4A45-151E-43F9-96C4-F2A24E064B9A}"/>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7E7EDCB-DA29-4F85-A7A0-A90AFCD57BE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DC335E3-967E-42FC-99B8-0F3422B40EA2}"/>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C32F278-F291-427C-ABF7-4EBEFF0BC47B}"/>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5889113-CDBB-4526-A196-3B8A64C19ABB}"/>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F50E632-EA7D-4B16-82BA-4167DFB7D033}"/>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884FB5F-29AF-4019-8E29-96A7290C87EC}"/>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DC98BDF-5C6D-42F8-8E01-9DA54C5D359E}"/>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4D252E3-BA2C-4D8D-AA26-D5F61E3877A9}"/>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31D3136-33DD-4367-BF3F-36575898A3B1}"/>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有形固定資産減価償却率は類似団体等と比べ高い水準にあるが、施設の維持管理を適切に進めており、それぞれの公共施設等について個別施設計画を基に施設の維持管理・更新を行っていく。</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施設等の老朽化状況については、法定点検等において適切に把握し、必要な施設改修修繕及び維持管理等を行っている。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FB20184-92D6-4A36-B9A7-7378D0B958D9}"/>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4FFF16D-1669-4EF3-9F01-DD2C29B3CDC1}"/>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7BDD1E5-BA60-45C5-AECC-FC084FFC8D47}"/>
            </a:ext>
          </a:extLst>
        </xdr:cNvPr>
        <xdr:cNvSpPr txBox="1"/>
      </xdr:nvSpPr>
      <xdr:spPr>
        <a:xfrm>
          <a:off x="784241" y="6999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98E50AB-5EF5-4647-8C9B-6AC9A609845E}"/>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63BB8889-E3AE-4759-BFA8-E2D5472FFF24}"/>
            </a:ext>
          </a:extLst>
        </xdr:cNvPr>
        <xdr:cNvSpPr txBox="1"/>
      </xdr:nvSpPr>
      <xdr:spPr>
        <a:xfrm>
          <a:off x="784241" y="6569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6D9F7145-985E-46F7-B295-1C3A39F934BF}"/>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21234BE0-5B04-4103-A61C-DE14ADA07F17}"/>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E1D8334C-8792-4B74-A55B-1F56FEB75BDA}"/>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1FDE5662-D164-4202-8EA1-4055CD7FD1E9}"/>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36EB97CD-E8C6-47EB-978E-6572255359C9}"/>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96995D0-25FC-4509-B8D9-878A0FC1A3A9}"/>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312FF5B-73C4-420E-9D3B-80415F6F8DE3}"/>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B144F88C-BB4C-4D08-91B6-D90876AF238D}"/>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2C879ED-7468-4C6D-A986-4C852F4262F7}"/>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33</xdr:row>
      <xdr:rowOff>86741</xdr:rowOff>
    </xdr:to>
    <xdr:cxnSp macro="">
      <xdr:nvCxnSpPr>
        <xdr:cNvPr id="63" name="直線コネクタ 62">
          <a:extLst>
            <a:ext uri="{FF2B5EF4-FFF2-40B4-BE49-F238E27FC236}">
              <a16:creationId xmlns:a16="http://schemas.microsoft.com/office/drawing/2014/main" id="{5161C720-28A2-45A0-B007-65CCC7EE9ADF}"/>
            </a:ext>
          </a:extLst>
        </xdr:cNvPr>
        <xdr:cNvCxnSpPr/>
      </xdr:nvCxnSpPr>
      <xdr:spPr>
        <a:xfrm flipV="1">
          <a:off x="4295775" y="5365750"/>
          <a:ext cx="1270" cy="113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90568</xdr:rowOff>
    </xdr:from>
    <xdr:ext cx="405111" cy="259045"/>
    <xdr:sp macro="" textlink="">
      <xdr:nvSpPr>
        <xdr:cNvPr id="64" name="有形固定資産減価償却率最小値テキスト">
          <a:extLst>
            <a:ext uri="{FF2B5EF4-FFF2-40B4-BE49-F238E27FC236}">
              <a16:creationId xmlns:a16="http://schemas.microsoft.com/office/drawing/2014/main" id="{76546669-3787-40C7-85BD-B122FB73DF43}"/>
            </a:ext>
          </a:extLst>
        </xdr:cNvPr>
        <xdr:cNvSpPr txBox="1"/>
      </xdr:nvSpPr>
      <xdr:spPr>
        <a:xfrm>
          <a:off x="4342765" y="65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86741</xdr:rowOff>
    </xdr:from>
    <xdr:to>
      <xdr:col>23</xdr:col>
      <xdr:colOff>174625</xdr:colOff>
      <xdr:row>33</xdr:row>
      <xdr:rowOff>86741</xdr:rowOff>
    </xdr:to>
    <xdr:cxnSp macro="">
      <xdr:nvCxnSpPr>
        <xdr:cNvPr id="65" name="直線コネクタ 64">
          <a:extLst>
            <a:ext uri="{FF2B5EF4-FFF2-40B4-BE49-F238E27FC236}">
              <a16:creationId xmlns:a16="http://schemas.microsoft.com/office/drawing/2014/main" id="{8B1BF7C4-4CC3-4743-A6BB-F237740CB9E6}"/>
            </a:ext>
          </a:extLst>
        </xdr:cNvPr>
        <xdr:cNvCxnSpPr/>
      </xdr:nvCxnSpPr>
      <xdr:spPr>
        <a:xfrm>
          <a:off x="4206875" y="6498971"/>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6" name="有形固定資産減価償却率最大値テキスト">
          <a:extLst>
            <a:ext uri="{FF2B5EF4-FFF2-40B4-BE49-F238E27FC236}">
              <a16:creationId xmlns:a16="http://schemas.microsoft.com/office/drawing/2014/main" id="{D71DF73F-9A48-4CCC-B741-46E16791E73E}"/>
            </a:ext>
          </a:extLst>
        </xdr:cNvPr>
        <xdr:cNvSpPr txBox="1"/>
      </xdr:nvSpPr>
      <xdr:spPr>
        <a:xfrm>
          <a:off x="4342765" y="513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7" name="直線コネクタ 66">
          <a:extLst>
            <a:ext uri="{FF2B5EF4-FFF2-40B4-BE49-F238E27FC236}">
              <a16:creationId xmlns:a16="http://schemas.microsoft.com/office/drawing/2014/main" id="{A7C4C71A-FD17-43FF-8EB6-08062697D30B}"/>
            </a:ext>
          </a:extLst>
        </xdr:cNvPr>
        <xdr:cNvCxnSpPr/>
      </xdr:nvCxnSpPr>
      <xdr:spPr>
        <a:xfrm>
          <a:off x="4206875" y="536575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114190</xdr:rowOff>
    </xdr:from>
    <xdr:ext cx="405111" cy="259045"/>
    <xdr:sp macro="" textlink="">
      <xdr:nvSpPr>
        <xdr:cNvPr id="68" name="有形固定資産減価償却率平均値テキスト">
          <a:extLst>
            <a:ext uri="{FF2B5EF4-FFF2-40B4-BE49-F238E27FC236}">
              <a16:creationId xmlns:a16="http://schemas.microsoft.com/office/drawing/2014/main" id="{AC4F011D-CF7B-4CD2-A14B-871FE51B6110}"/>
            </a:ext>
          </a:extLst>
        </xdr:cNvPr>
        <xdr:cNvSpPr txBox="1"/>
      </xdr:nvSpPr>
      <xdr:spPr>
        <a:xfrm>
          <a:off x="4342765" y="5667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69" name="フローチャート: 判断 68">
          <a:extLst>
            <a:ext uri="{FF2B5EF4-FFF2-40B4-BE49-F238E27FC236}">
              <a16:creationId xmlns:a16="http://schemas.microsoft.com/office/drawing/2014/main" id="{355F00AE-F83B-4ABD-9E58-B0804FCACF4A}"/>
            </a:ext>
          </a:extLst>
        </xdr:cNvPr>
        <xdr:cNvSpPr/>
      </xdr:nvSpPr>
      <xdr:spPr>
        <a:xfrm>
          <a:off x="4244975" y="581964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26543</xdr:rowOff>
    </xdr:from>
    <xdr:to>
      <xdr:col>19</xdr:col>
      <xdr:colOff>187325</xdr:colOff>
      <xdr:row>29</xdr:row>
      <xdr:rowOff>128143</xdr:rowOff>
    </xdr:to>
    <xdr:sp macro="" textlink="">
      <xdr:nvSpPr>
        <xdr:cNvPr id="70" name="フローチャート: 判断 69">
          <a:extLst>
            <a:ext uri="{FF2B5EF4-FFF2-40B4-BE49-F238E27FC236}">
              <a16:creationId xmlns:a16="http://schemas.microsoft.com/office/drawing/2014/main" id="{9F319324-79B5-4531-8110-BD23DF28D8F4}"/>
            </a:ext>
          </a:extLst>
        </xdr:cNvPr>
        <xdr:cNvSpPr/>
      </xdr:nvSpPr>
      <xdr:spPr>
        <a:xfrm>
          <a:off x="3611880" y="5747258"/>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30861</xdr:rowOff>
    </xdr:from>
    <xdr:to>
      <xdr:col>15</xdr:col>
      <xdr:colOff>187325</xdr:colOff>
      <xdr:row>29</xdr:row>
      <xdr:rowOff>132461</xdr:rowOff>
    </xdr:to>
    <xdr:sp macro="" textlink="">
      <xdr:nvSpPr>
        <xdr:cNvPr id="71" name="フローチャート: 判断 70">
          <a:extLst>
            <a:ext uri="{FF2B5EF4-FFF2-40B4-BE49-F238E27FC236}">
              <a16:creationId xmlns:a16="http://schemas.microsoft.com/office/drawing/2014/main" id="{7A29EAF1-45E6-4D96-ACC1-6B9193274E3D}"/>
            </a:ext>
          </a:extLst>
        </xdr:cNvPr>
        <xdr:cNvSpPr/>
      </xdr:nvSpPr>
      <xdr:spPr>
        <a:xfrm>
          <a:off x="2926080" y="5753481"/>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a:extLst>
            <a:ext uri="{FF2B5EF4-FFF2-40B4-BE49-F238E27FC236}">
              <a16:creationId xmlns:a16="http://schemas.microsoft.com/office/drawing/2014/main" id="{6D136CF7-FF9B-49B8-8726-9C768935C837}"/>
            </a:ext>
          </a:extLst>
        </xdr:cNvPr>
        <xdr:cNvSpPr/>
      </xdr:nvSpPr>
      <xdr:spPr>
        <a:xfrm>
          <a:off x="2240280" y="5741924"/>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a:extLst>
            <a:ext uri="{FF2B5EF4-FFF2-40B4-BE49-F238E27FC236}">
              <a16:creationId xmlns:a16="http://schemas.microsoft.com/office/drawing/2014/main" id="{EF9544BB-C24B-4790-A3AB-7C83B6713A85}"/>
            </a:ext>
          </a:extLst>
        </xdr:cNvPr>
        <xdr:cNvSpPr/>
      </xdr:nvSpPr>
      <xdr:spPr>
        <a:xfrm>
          <a:off x="1554480" y="5693029"/>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705EAAA-C947-47DA-9186-C5056ED34D25}"/>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D7B1A9D4-650E-46EC-8DC2-F9CFA27B00B7}"/>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84A0ABF-FE1C-40CB-9602-C331FC4BC0B0}"/>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4F45596-46D4-4C6D-B676-ECF11C5281BC}"/>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5A7F4A6-CB72-4632-BADA-6BC991D52443}"/>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35941</xdr:rowOff>
    </xdr:from>
    <xdr:to>
      <xdr:col>23</xdr:col>
      <xdr:colOff>136525</xdr:colOff>
      <xdr:row>33</xdr:row>
      <xdr:rowOff>137540</xdr:rowOff>
    </xdr:to>
    <xdr:sp macro="" textlink="">
      <xdr:nvSpPr>
        <xdr:cNvPr id="79" name="楕円 78">
          <a:extLst>
            <a:ext uri="{FF2B5EF4-FFF2-40B4-BE49-F238E27FC236}">
              <a16:creationId xmlns:a16="http://schemas.microsoft.com/office/drawing/2014/main" id="{1B285443-B520-454A-87BD-0EC7BB512CCC}"/>
            </a:ext>
          </a:extLst>
        </xdr:cNvPr>
        <xdr:cNvSpPr/>
      </xdr:nvSpPr>
      <xdr:spPr>
        <a:xfrm>
          <a:off x="4244975" y="6446266"/>
          <a:ext cx="9779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122318</xdr:rowOff>
    </xdr:from>
    <xdr:ext cx="405111" cy="259045"/>
    <xdr:sp macro="" textlink="">
      <xdr:nvSpPr>
        <xdr:cNvPr id="80" name="有形固定資産減価償却率該当値テキスト">
          <a:extLst>
            <a:ext uri="{FF2B5EF4-FFF2-40B4-BE49-F238E27FC236}">
              <a16:creationId xmlns:a16="http://schemas.microsoft.com/office/drawing/2014/main" id="{048FD5C4-9976-4B04-B675-3E60DB1421B7}"/>
            </a:ext>
          </a:extLst>
        </xdr:cNvPr>
        <xdr:cNvSpPr txBox="1"/>
      </xdr:nvSpPr>
      <xdr:spPr>
        <a:xfrm>
          <a:off x="4342765" y="636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159893</xdr:rowOff>
    </xdr:from>
    <xdr:to>
      <xdr:col>19</xdr:col>
      <xdr:colOff>187325</xdr:colOff>
      <xdr:row>33</xdr:row>
      <xdr:rowOff>90043</xdr:rowOff>
    </xdr:to>
    <xdr:sp macro="" textlink="">
      <xdr:nvSpPr>
        <xdr:cNvPr id="81" name="楕円 80">
          <a:extLst>
            <a:ext uri="{FF2B5EF4-FFF2-40B4-BE49-F238E27FC236}">
              <a16:creationId xmlns:a16="http://schemas.microsoft.com/office/drawing/2014/main" id="{E73B3B50-D014-4008-BF2C-9383AB488530}"/>
            </a:ext>
          </a:extLst>
        </xdr:cNvPr>
        <xdr:cNvSpPr/>
      </xdr:nvSpPr>
      <xdr:spPr>
        <a:xfrm>
          <a:off x="3611880" y="6400673"/>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39243</xdr:rowOff>
    </xdr:from>
    <xdr:to>
      <xdr:col>23</xdr:col>
      <xdr:colOff>85725</xdr:colOff>
      <xdr:row>33</xdr:row>
      <xdr:rowOff>86741</xdr:rowOff>
    </xdr:to>
    <xdr:cxnSp macro="">
      <xdr:nvCxnSpPr>
        <xdr:cNvPr id="82" name="直線コネクタ 81">
          <a:extLst>
            <a:ext uri="{FF2B5EF4-FFF2-40B4-BE49-F238E27FC236}">
              <a16:creationId xmlns:a16="http://schemas.microsoft.com/office/drawing/2014/main" id="{A87B6B39-B518-43CD-A599-46141E1086BD}"/>
            </a:ext>
          </a:extLst>
        </xdr:cNvPr>
        <xdr:cNvCxnSpPr/>
      </xdr:nvCxnSpPr>
      <xdr:spPr>
        <a:xfrm>
          <a:off x="3656965" y="6449568"/>
          <a:ext cx="640715"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83" name="楕円 82">
          <a:extLst>
            <a:ext uri="{FF2B5EF4-FFF2-40B4-BE49-F238E27FC236}">
              <a16:creationId xmlns:a16="http://schemas.microsoft.com/office/drawing/2014/main" id="{983C2625-2606-4D3B-98E7-E5B49A923C51}"/>
            </a:ext>
          </a:extLst>
        </xdr:cNvPr>
        <xdr:cNvSpPr/>
      </xdr:nvSpPr>
      <xdr:spPr>
        <a:xfrm>
          <a:off x="2926080" y="635127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163195</xdr:rowOff>
    </xdr:from>
    <xdr:to>
      <xdr:col>19</xdr:col>
      <xdr:colOff>136525</xdr:colOff>
      <xdr:row>33</xdr:row>
      <xdr:rowOff>39243</xdr:rowOff>
    </xdr:to>
    <xdr:cxnSp macro="">
      <xdr:nvCxnSpPr>
        <xdr:cNvPr id="84" name="直線コネクタ 83">
          <a:extLst>
            <a:ext uri="{FF2B5EF4-FFF2-40B4-BE49-F238E27FC236}">
              <a16:creationId xmlns:a16="http://schemas.microsoft.com/office/drawing/2014/main" id="{4F2803A4-B964-447B-A7CC-21655EB3C24C}"/>
            </a:ext>
          </a:extLst>
        </xdr:cNvPr>
        <xdr:cNvCxnSpPr/>
      </xdr:nvCxnSpPr>
      <xdr:spPr>
        <a:xfrm>
          <a:off x="2971165" y="6403975"/>
          <a:ext cx="6858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77851</xdr:rowOff>
    </xdr:from>
    <xdr:to>
      <xdr:col>11</xdr:col>
      <xdr:colOff>187325</xdr:colOff>
      <xdr:row>33</xdr:row>
      <xdr:rowOff>8001</xdr:rowOff>
    </xdr:to>
    <xdr:sp macro="" textlink="">
      <xdr:nvSpPr>
        <xdr:cNvPr id="85" name="楕円 84">
          <a:extLst>
            <a:ext uri="{FF2B5EF4-FFF2-40B4-BE49-F238E27FC236}">
              <a16:creationId xmlns:a16="http://schemas.microsoft.com/office/drawing/2014/main" id="{176A7881-FA37-4B2E-AD50-8D7509FD4245}"/>
            </a:ext>
          </a:extLst>
        </xdr:cNvPr>
        <xdr:cNvSpPr/>
      </xdr:nvSpPr>
      <xdr:spPr>
        <a:xfrm>
          <a:off x="2240280" y="6316726"/>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128651</xdr:rowOff>
    </xdr:from>
    <xdr:to>
      <xdr:col>15</xdr:col>
      <xdr:colOff>136525</xdr:colOff>
      <xdr:row>32</xdr:row>
      <xdr:rowOff>163195</xdr:rowOff>
    </xdr:to>
    <xdr:cxnSp macro="">
      <xdr:nvCxnSpPr>
        <xdr:cNvPr id="86" name="直線コネクタ 85">
          <a:extLst>
            <a:ext uri="{FF2B5EF4-FFF2-40B4-BE49-F238E27FC236}">
              <a16:creationId xmlns:a16="http://schemas.microsoft.com/office/drawing/2014/main" id="{8F3D0986-3D84-46CD-BE48-095595B27C8A}"/>
            </a:ext>
          </a:extLst>
        </xdr:cNvPr>
        <xdr:cNvCxnSpPr/>
      </xdr:nvCxnSpPr>
      <xdr:spPr>
        <a:xfrm>
          <a:off x="2285365" y="6371336"/>
          <a:ext cx="6858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133985</xdr:rowOff>
    </xdr:from>
    <xdr:to>
      <xdr:col>7</xdr:col>
      <xdr:colOff>187325</xdr:colOff>
      <xdr:row>33</xdr:row>
      <xdr:rowOff>64135</xdr:rowOff>
    </xdr:to>
    <xdr:sp macro="" textlink="">
      <xdr:nvSpPr>
        <xdr:cNvPr id="87" name="楕円 86">
          <a:extLst>
            <a:ext uri="{FF2B5EF4-FFF2-40B4-BE49-F238E27FC236}">
              <a16:creationId xmlns:a16="http://schemas.microsoft.com/office/drawing/2014/main" id="{E9DD6A80-8B87-4E9C-A8D8-332C5FB88AFB}"/>
            </a:ext>
          </a:extLst>
        </xdr:cNvPr>
        <xdr:cNvSpPr/>
      </xdr:nvSpPr>
      <xdr:spPr>
        <a:xfrm>
          <a:off x="1554480" y="63690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128651</xdr:rowOff>
    </xdr:from>
    <xdr:to>
      <xdr:col>11</xdr:col>
      <xdr:colOff>136525</xdr:colOff>
      <xdr:row>33</xdr:row>
      <xdr:rowOff>13335</xdr:rowOff>
    </xdr:to>
    <xdr:cxnSp macro="">
      <xdr:nvCxnSpPr>
        <xdr:cNvPr id="88" name="直線コネクタ 87">
          <a:extLst>
            <a:ext uri="{FF2B5EF4-FFF2-40B4-BE49-F238E27FC236}">
              <a16:creationId xmlns:a16="http://schemas.microsoft.com/office/drawing/2014/main" id="{03965F23-CBE3-42F6-8EAD-A2EDF388D33A}"/>
            </a:ext>
          </a:extLst>
        </xdr:cNvPr>
        <xdr:cNvCxnSpPr/>
      </xdr:nvCxnSpPr>
      <xdr:spPr>
        <a:xfrm flipV="1">
          <a:off x="1599565" y="6371336"/>
          <a:ext cx="6858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144670</xdr:rowOff>
    </xdr:from>
    <xdr:ext cx="405111" cy="259045"/>
    <xdr:sp macro="" textlink="">
      <xdr:nvSpPr>
        <xdr:cNvPr id="89" name="n_1aveValue有形固定資産減価償却率">
          <a:extLst>
            <a:ext uri="{FF2B5EF4-FFF2-40B4-BE49-F238E27FC236}">
              <a16:creationId xmlns:a16="http://schemas.microsoft.com/office/drawing/2014/main" id="{8B738CFC-BB19-4F72-8AD0-FC686B429F5D}"/>
            </a:ext>
          </a:extLst>
        </xdr:cNvPr>
        <xdr:cNvSpPr txBox="1"/>
      </xdr:nvSpPr>
      <xdr:spPr>
        <a:xfrm>
          <a:off x="3464569" y="552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90" name="n_2aveValue有形固定資産減価償却率">
          <a:extLst>
            <a:ext uri="{FF2B5EF4-FFF2-40B4-BE49-F238E27FC236}">
              <a16:creationId xmlns:a16="http://schemas.microsoft.com/office/drawing/2014/main" id="{BCD2F0E1-858C-4522-A52E-1082B034BB1A}"/>
            </a:ext>
          </a:extLst>
        </xdr:cNvPr>
        <xdr:cNvSpPr txBox="1"/>
      </xdr:nvSpPr>
      <xdr:spPr>
        <a:xfrm>
          <a:off x="2793374" y="553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a:extLst>
            <a:ext uri="{FF2B5EF4-FFF2-40B4-BE49-F238E27FC236}">
              <a16:creationId xmlns:a16="http://schemas.microsoft.com/office/drawing/2014/main" id="{4816D7CA-5D80-4951-99FE-D6A2078EB5D2}"/>
            </a:ext>
          </a:extLst>
        </xdr:cNvPr>
        <xdr:cNvSpPr txBox="1"/>
      </xdr:nvSpPr>
      <xdr:spPr>
        <a:xfrm>
          <a:off x="2107574" y="55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2" name="n_4aveValue有形固定資産減価償却率">
          <a:extLst>
            <a:ext uri="{FF2B5EF4-FFF2-40B4-BE49-F238E27FC236}">
              <a16:creationId xmlns:a16="http://schemas.microsoft.com/office/drawing/2014/main" id="{148250B9-2356-4F7F-8E11-117F12BBD080}"/>
            </a:ext>
          </a:extLst>
        </xdr:cNvPr>
        <xdr:cNvSpPr txBox="1"/>
      </xdr:nvSpPr>
      <xdr:spPr>
        <a:xfrm>
          <a:off x="1421774" y="5473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81170</xdr:rowOff>
    </xdr:from>
    <xdr:ext cx="405111" cy="259045"/>
    <xdr:sp macro="" textlink="">
      <xdr:nvSpPr>
        <xdr:cNvPr id="93" name="n_1mainValue有形固定資産減価償却率">
          <a:extLst>
            <a:ext uri="{FF2B5EF4-FFF2-40B4-BE49-F238E27FC236}">
              <a16:creationId xmlns:a16="http://schemas.microsoft.com/office/drawing/2014/main" id="{622A07D6-5FAB-40DB-880A-1DD076D352E6}"/>
            </a:ext>
          </a:extLst>
        </xdr:cNvPr>
        <xdr:cNvSpPr txBox="1"/>
      </xdr:nvSpPr>
      <xdr:spPr>
        <a:xfrm>
          <a:off x="3464569" y="649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94" name="n_2mainValue有形固定資産減価償却率">
          <a:extLst>
            <a:ext uri="{FF2B5EF4-FFF2-40B4-BE49-F238E27FC236}">
              <a16:creationId xmlns:a16="http://schemas.microsoft.com/office/drawing/2014/main" id="{D1FC4686-8944-495F-8110-8450665174E7}"/>
            </a:ext>
          </a:extLst>
        </xdr:cNvPr>
        <xdr:cNvSpPr txBox="1"/>
      </xdr:nvSpPr>
      <xdr:spPr>
        <a:xfrm>
          <a:off x="2793374" y="644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170578</xdr:rowOff>
    </xdr:from>
    <xdr:ext cx="405111" cy="259045"/>
    <xdr:sp macro="" textlink="">
      <xdr:nvSpPr>
        <xdr:cNvPr id="95" name="n_3mainValue有形固定資産減価償却率">
          <a:extLst>
            <a:ext uri="{FF2B5EF4-FFF2-40B4-BE49-F238E27FC236}">
              <a16:creationId xmlns:a16="http://schemas.microsoft.com/office/drawing/2014/main" id="{05A58AB7-8F30-410A-96EA-87CDA10427DE}"/>
            </a:ext>
          </a:extLst>
        </xdr:cNvPr>
        <xdr:cNvSpPr txBox="1"/>
      </xdr:nvSpPr>
      <xdr:spPr>
        <a:xfrm>
          <a:off x="2107574" y="64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55262</xdr:rowOff>
    </xdr:from>
    <xdr:ext cx="405111" cy="259045"/>
    <xdr:sp macro="" textlink="">
      <xdr:nvSpPr>
        <xdr:cNvPr id="96" name="n_4mainValue有形固定資産減価償却率">
          <a:extLst>
            <a:ext uri="{FF2B5EF4-FFF2-40B4-BE49-F238E27FC236}">
              <a16:creationId xmlns:a16="http://schemas.microsoft.com/office/drawing/2014/main" id="{D328801D-5A9A-4D45-927E-28154CEA7DA6}"/>
            </a:ext>
          </a:extLst>
        </xdr:cNvPr>
        <xdr:cNvSpPr txBox="1"/>
      </xdr:nvSpPr>
      <xdr:spPr>
        <a:xfrm>
          <a:off x="142177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86190520-9DF4-4EE7-AA77-C570BCE7EEFA}"/>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A92DB6FC-9AAF-4234-BE6A-6AE4D68CE958}"/>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874C46B7-D332-4280-BEBC-F71689FCC5A4}"/>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F8BC40C9-018C-4C4C-9F44-32482187E8C7}"/>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914F99F-1A65-4765-B260-1F74770B846F}"/>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5AF05B94-270A-4D77-A269-95A54D9E5853}"/>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C181F6D-E49E-4693-8356-7D21FF3F7EB4}"/>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8A7A4647-F511-4A43-BEC1-68F6AD7F6752}"/>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5A032920-4946-4A4A-8A82-A8BA0FD43470}"/>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FF5B02E6-554F-493E-AC39-E05E4597FB04}"/>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79C55E76-D96E-4AF5-94AD-C0B428265F02}"/>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5495E638-6C8B-4495-9948-3B07D6CD534E}"/>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F68513D1-8888-40F6-A8F6-5F2CFEA1284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建設事業等において、地方債を活用した結果、債務償還比率は類似団体等の平均を上回って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いる。令和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年度は、臨時財政対策債発行可能額の減少に伴って「経常一般財源等」が減少したため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した。次年度以降については、引き続き地方債を活用するが、将来負担に備えた基金への積立や、地方債の発行に当たっては交付税措置のある地方債の活用により将来負担の軽減を図っていく。</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C6FAECAE-C9FF-4883-8122-ED60592221DE}"/>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3AF7A460-5CB3-4D35-84A0-53E801639650}"/>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5469268D-985A-45B2-BD9E-9D8AE12F7EC0}"/>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F7C67D6E-371B-4506-8B18-E1843F3B8CD4}"/>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A11E9BD-E24B-4356-8D56-1B228480BAE8}"/>
            </a:ext>
          </a:extLst>
        </xdr:cNvPr>
        <xdr:cNvSpPr txBox="1"/>
      </xdr:nvSpPr>
      <xdr:spPr>
        <a:xfrm>
          <a:off x="9756296" y="66355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7BFE80CF-6F01-4DBB-B6B9-BD39D2B540AB}"/>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F1E7127E-E3EE-41CD-9C46-B42A80D51A8F}"/>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D35BF414-9D39-4052-874E-00899D9F0897}"/>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B936883B-22C6-4FD4-99A7-19FEA149D3F6}"/>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B712A486-E476-4580-95B6-454521DCE00F}"/>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E82FD1E3-A82F-4186-BE72-CD6CC67A4EAB}"/>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F3A9F66D-0F1F-45EF-870D-2F28BE09E0A5}"/>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32F5B983-3BEE-427A-B2E0-903F9EC03E7D}"/>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5E08F457-44C7-4A86-93F3-8CA81838316B}"/>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AD61FBED-9FEF-49EF-AE88-12EDDD856B63}"/>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143235</xdr:rowOff>
    </xdr:to>
    <xdr:cxnSp macro="">
      <xdr:nvCxnSpPr>
        <xdr:cNvPr id="125" name="直線コネクタ 124">
          <a:extLst>
            <a:ext uri="{FF2B5EF4-FFF2-40B4-BE49-F238E27FC236}">
              <a16:creationId xmlns:a16="http://schemas.microsoft.com/office/drawing/2014/main" id="{E307351A-FC70-4B5C-BD51-F3C9B42FD433}"/>
            </a:ext>
          </a:extLst>
        </xdr:cNvPr>
        <xdr:cNvCxnSpPr/>
      </xdr:nvCxnSpPr>
      <xdr:spPr>
        <a:xfrm flipV="1">
          <a:off x="13313410" y="5295688"/>
          <a:ext cx="1269" cy="1255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147062</xdr:rowOff>
    </xdr:from>
    <xdr:ext cx="469744" cy="259045"/>
    <xdr:sp macro="" textlink="">
      <xdr:nvSpPr>
        <xdr:cNvPr id="126" name="債務償還比率最小値テキスト">
          <a:extLst>
            <a:ext uri="{FF2B5EF4-FFF2-40B4-BE49-F238E27FC236}">
              <a16:creationId xmlns:a16="http://schemas.microsoft.com/office/drawing/2014/main" id="{9F46FF6D-EC3C-42CD-A356-908FBCB4B4EE}"/>
            </a:ext>
          </a:extLst>
        </xdr:cNvPr>
        <xdr:cNvSpPr txBox="1"/>
      </xdr:nvSpPr>
      <xdr:spPr>
        <a:xfrm>
          <a:off x="13369925" y="65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143235</xdr:rowOff>
    </xdr:from>
    <xdr:to>
      <xdr:col>76</xdr:col>
      <xdr:colOff>111125</xdr:colOff>
      <xdr:row>33</xdr:row>
      <xdr:rowOff>143235</xdr:rowOff>
    </xdr:to>
    <xdr:cxnSp macro="">
      <xdr:nvCxnSpPr>
        <xdr:cNvPr id="127" name="直線コネクタ 126">
          <a:extLst>
            <a:ext uri="{FF2B5EF4-FFF2-40B4-BE49-F238E27FC236}">
              <a16:creationId xmlns:a16="http://schemas.microsoft.com/office/drawing/2014/main" id="{D4262C69-4B7F-47DE-B79A-C956B879A2B3}"/>
            </a:ext>
          </a:extLst>
        </xdr:cNvPr>
        <xdr:cNvCxnSpPr/>
      </xdr:nvCxnSpPr>
      <xdr:spPr>
        <a:xfrm>
          <a:off x="13251180" y="6551655"/>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95A74863-B8E3-432E-8A37-A590A87DC663}"/>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448BDDD9-DE04-4EEE-9986-C353F5B708B8}"/>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153962</xdr:rowOff>
    </xdr:from>
    <xdr:ext cx="469744" cy="259045"/>
    <xdr:sp macro="" textlink="">
      <xdr:nvSpPr>
        <xdr:cNvPr id="130" name="債務償還比率平均値テキスト">
          <a:extLst>
            <a:ext uri="{FF2B5EF4-FFF2-40B4-BE49-F238E27FC236}">
              <a16:creationId xmlns:a16="http://schemas.microsoft.com/office/drawing/2014/main" id="{F9666A10-3942-4E5F-B01D-E3296DDC8590}"/>
            </a:ext>
          </a:extLst>
        </xdr:cNvPr>
        <xdr:cNvSpPr txBox="1"/>
      </xdr:nvSpPr>
      <xdr:spPr>
        <a:xfrm>
          <a:off x="13369925" y="5878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131085</xdr:rowOff>
    </xdr:from>
    <xdr:to>
      <xdr:col>76</xdr:col>
      <xdr:colOff>73025</xdr:colOff>
      <xdr:row>31</xdr:row>
      <xdr:rowOff>61235</xdr:rowOff>
    </xdr:to>
    <xdr:sp macro="" textlink="">
      <xdr:nvSpPr>
        <xdr:cNvPr id="131" name="フローチャート: 判断 130">
          <a:extLst>
            <a:ext uri="{FF2B5EF4-FFF2-40B4-BE49-F238E27FC236}">
              <a16:creationId xmlns:a16="http://schemas.microsoft.com/office/drawing/2014/main" id="{6FBF3560-C168-45A1-8CFB-AB3955C784ED}"/>
            </a:ext>
          </a:extLst>
        </xdr:cNvPr>
        <xdr:cNvSpPr/>
      </xdr:nvSpPr>
      <xdr:spPr>
        <a:xfrm>
          <a:off x="13289280" y="6030870"/>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93842</xdr:rowOff>
    </xdr:from>
    <xdr:to>
      <xdr:col>72</xdr:col>
      <xdr:colOff>123825</xdr:colOff>
      <xdr:row>31</xdr:row>
      <xdr:rowOff>23992</xdr:rowOff>
    </xdr:to>
    <xdr:sp macro="" textlink="">
      <xdr:nvSpPr>
        <xdr:cNvPr id="132" name="フローチャート: 判断 131">
          <a:extLst>
            <a:ext uri="{FF2B5EF4-FFF2-40B4-BE49-F238E27FC236}">
              <a16:creationId xmlns:a16="http://schemas.microsoft.com/office/drawing/2014/main" id="{56AB5327-AD0B-4423-B20A-E64CB84F5EE3}"/>
            </a:ext>
          </a:extLst>
        </xdr:cNvPr>
        <xdr:cNvSpPr/>
      </xdr:nvSpPr>
      <xdr:spPr>
        <a:xfrm>
          <a:off x="12629515" y="5993627"/>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106627</xdr:rowOff>
    </xdr:from>
    <xdr:to>
      <xdr:col>68</xdr:col>
      <xdr:colOff>123825</xdr:colOff>
      <xdr:row>32</xdr:row>
      <xdr:rowOff>36777</xdr:rowOff>
    </xdr:to>
    <xdr:sp macro="" textlink="">
      <xdr:nvSpPr>
        <xdr:cNvPr id="133" name="フローチャート: 判断 132">
          <a:extLst>
            <a:ext uri="{FF2B5EF4-FFF2-40B4-BE49-F238E27FC236}">
              <a16:creationId xmlns:a16="http://schemas.microsoft.com/office/drawing/2014/main" id="{DCD897C0-A55F-4898-8AF1-83B9218A9191}"/>
            </a:ext>
          </a:extLst>
        </xdr:cNvPr>
        <xdr:cNvSpPr/>
      </xdr:nvSpPr>
      <xdr:spPr>
        <a:xfrm>
          <a:off x="11943715" y="617214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144409</xdr:rowOff>
    </xdr:from>
    <xdr:to>
      <xdr:col>64</xdr:col>
      <xdr:colOff>123825</xdr:colOff>
      <xdr:row>32</xdr:row>
      <xdr:rowOff>74559</xdr:rowOff>
    </xdr:to>
    <xdr:sp macro="" textlink="">
      <xdr:nvSpPr>
        <xdr:cNvPr id="134" name="フローチャート: 判断 133">
          <a:extLst>
            <a:ext uri="{FF2B5EF4-FFF2-40B4-BE49-F238E27FC236}">
              <a16:creationId xmlns:a16="http://schemas.microsoft.com/office/drawing/2014/main" id="{CB5F1EA7-8B9D-4741-BACF-BF36F92288FB}"/>
            </a:ext>
          </a:extLst>
        </xdr:cNvPr>
        <xdr:cNvSpPr/>
      </xdr:nvSpPr>
      <xdr:spPr>
        <a:xfrm>
          <a:off x="11257915" y="620992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124799</xdr:rowOff>
    </xdr:from>
    <xdr:to>
      <xdr:col>60</xdr:col>
      <xdr:colOff>123825</xdr:colOff>
      <xdr:row>32</xdr:row>
      <xdr:rowOff>54949</xdr:rowOff>
    </xdr:to>
    <xdr:sp macro="" textlink="">
      <xdr:nvSpPr>
        <xdr:cNvPr id="135" name="フローチャート: 判断 134">
          <a:extLst>
            <a:ext uri="{FF2B5EF4-FFF2-40B4-BE49-F238E27FC236}">
              <a16:creationId xmlns:a16="http://schemas.microsoft.com/office/drawing/2014/main" id="{7180AFE3-1C12-4F4A-A93A-EDE7AA031722}"/>
            </a:ext>
          </a:extLst>
        </xdr:cNvPr>
        <xdr:cNvSpPr/>
      </xdr:nvSpPr>
      <xdr:spPr>
        <a:xfrm>
          <a:off x="10572115" y="6194129"/>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DD8BA58-D4F5-4540-8DE4-3E636CF7BE63}"/>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30D6512-9855-455D-91E7-0F117FE41E1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F851F55-8072-431C-AB55-AB0FE1C38638}"/>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4CCFEAE-7522-4629-9436-5AABF56E32E2}"/>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2B99413-D69D-42BF-89A5-20A171395050}"/>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50493</xdr:rowOff>
    </xdr:from>
    <xdr:to>
      <xdr:col>76</xdr:col>
      <xdr:colOff>73025</xdr:colOff>
      <xdr:row>31</xdr:row>
      <xdr:rowOff>152093</xdr:rowOff>
    </xdr:to>
    <xdr:sp macro="" textlink="">
      <xdr:nvSpPr>
        <xdr:cNvPr id="141" name="楕円 140">
          <a:extLst>
            <a:ext uri="{FF2B5EF4-FFF2-40B4-BE49-F238E27FC236}">
              <a16:creationId xmlns:a16="http://schemas.microsoft.com/office/drawing/2014/main" id="{EE084266-A9BB-40B1-8C18-B1A471A607F0}"/>
            </a:ext>
          </a:extLst>
        </xdr:cNvPr>
        <xdr:cNvSpPr/>
      </xdr:nvSpPr>
      <xdr:spPr>
        <a:xfrm>
          <a:off x="13289280" y="6121728"/>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28920</xdr:rowOff>
    </xdr:from>
    <xdr:ext cx="469744" cy="259045"/>
    <xdr:sp macro="" textlink="">
      <xdr:nvSpPr>
        <xdr:cNvPr id="142" name="債務償還比率該当値テキスト">
          <a:extLst>
            <a:ext uri="{FF2B5EF4-FFF2-40B4-BE49-F238E27FC236}">
              <a16:creationId xmlns:a16="http://schemas.microsoft.com/office/drawing/2014/main" id="{FCF89AA1-5B05-4341-8AAC-F29A3C2DF5E2}"/>
            </a:ext>
          </a:extLst>
        </xdr:cNvPr>
        <xdr:cNvSpPr txBox="1"/>
      </xdr:nvSpPr>
      <xdr:spPr>
        <a:xfrm>
          <a:off x="13369925" y="609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3715</xdr:rowOff>
    </xdr:from>
    <xdr:to>
      <xdr:col>72</xdr:col>
      <xdr:colOff>123825</xdr:colOff>
      <xdr:row>31</xdr:row>
      <xdr:rowOff>105315</xdr:rowOff>
    </xdr:to>
    <xdr:sp macro="" textlink="">
      <xdr:nvSpPr>
        <xdr:cNvPr id="143" name="楕円 142">
          <a:extLst>
            <a:ext uri="{FF2B5EF4-FFF2-40B4-BE49-F238E27FC236}">
              <a16:creationId xmlns:a16="http://schemas.microsoft.com/office/drawing/2014/main" id="{10DD1EAA-7774-4385-84C7-7178899848CF}"/>
            </a:ext>
          </a:extLst>
        </xdr:cNvPr>
        <xdr:cNvSpPr/>
      </xdr:nvSpPr>
      <xdr:spPr>
        <a:xfrm>
          <a:off x="12629515" y="6071140"/>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54515</xdr:rowOff>
    </xdr:from>
    <xdr:to>
      <xdr:col>76</xdr:col>
      <xdr:colOff>22225</xdr:colOff>
      <xdr:row>31</xdr:row>
      <xdr:rowOff>101293</xdr:rowOff>
    </xdr:to>
    <xdr:cxnSp macro="">
      <xdr:nvCxnSpPr>
        <xdr:cNvPr id="144" name="直線コネクタ 143">
          <a:extLst>
            <a:ext uri="{FF2B5EF4-FFF2-40B4-BE49-F238E27FC236}">
              <a16:creationId xmlns:a16="http://schemas.microsoft.com/office/drawing/2014/main" id="{DAF5D6C4-C2A0-4672-8AEF-93242CC93F41}"/>
            </a:ext>
          </a:extLst>
        </xdr:cNvPr>
        <xdr:cNvCxnSpPr/>
      </xdr:nvCxnSpPr>
      <xdr:spPr>
        <a:xfrm>
          <a:off x="12684125" y="6125750"/>
          <a:ext cx="631190" cy="3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40619</xdr:rowOff>
    </xdr:from>
    <xdr:to>
      <xdr:col>68</xdr:col>
      <xdr:colOff>123825</xdr:colOff>
      <xdr:row>33</xdr:row>
      <xdr:rowOff>142219</xdr:rowOff>
    </xdr:to>
    <xdr:sp macro="" textlink="">
      <xdr:nvSpPr>
        <xdr:cNvPr id="145" name="楕円 144">
          <a:extLst>
            <a:ext uri="{FF2B5EF4-FFF2-40B4-BE49-F238E27FC236}">
              <a16:creationId xmlns:a16="http://schemas.microsoft.com/office/drawing/2014/main" id="{079C587D-45B7-4408-BB93-90A37CD98AE0}"/>
            </a:ext>
          </a:extLst>
        </xdr:cNvPr>
        <xdr:cNvSpPr/>
      </xdr:nvSpPr>
      <xdr:spPr>
        <a:xfrm>
          <a:off x="11943715" y="6450944"/>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54515</xdr:rowOff>
    </xdr:from>
    <xdr:to>
      <xdr:col>72</xdr:col>
      <xdr:colOff>73025</xdr:colOff>
      <xdr:row>33</xdr:row>
      <xdr:rowOff>91418</xdr:rowOff>
    </xdr:to>
    <xdr:cxnSp macro="">
      <xdr:nvCxnSpPr>
        <xdr:cNvPr id="146" name="直線コネクタ 145">
          <a:extLst>
            <a:ext uri="{FF2B5EF4-FFF2-40B4-BE49-F238E27FC236}">
              <a16:creationId xmlns:a16="http://schemas.microsoft.com/office/drawing/2014/main" id="{3E9ADC12-9E6D-446D-A3BC-848A30E0CE8F}"/>
            </a:ext>
          </a:extLst>
        </xdr:cNvPr>
        <xdr:cNvCxnSpPr/>
      </xdr:nvCxnSpPr>
      <xdr:spPr>
        <a:xfrm flipV="1">
          <a:off x="11998325" y="6125750"/>
          <a:ext cx="685800" cy="37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61489</xdr:rowOff>
    </xdr:from>
    <xdr:to>
      <xdr:col>64</xdr:col>
      <xdr:colOff>123825</xdr:colOff>
      <xdr:row>33</xdr:row>
      <xdr:rowOff>163089</xdr:rowOff>
    </xdr:to>
    <xdr:sp macro="" textlink="">
      <xdr:nvSpPr>
        <xdr:cNvPr id="147" name="楕円 146">
          <a:extLst>
            <a:ext uri="{FF2B5EF4-FFF2-40B4-BE49-F238E27FC236}">
              <a16:creationId xmlns:a16="http://schemas.microsoft.com/office/drawing/2014/main" id="{F1FDB519-B2B9-4921-8F8D-E592056DD3A6}"/>
            </a:ext>
          </a:extLst>
        </xdr:cNvPr>
        <xdr:cNvSpPr/>
      </xdr:nvSpPr>
      <xdr:spPr>
        <a:xfrm>
          <a:off x="11257915" y="6468004"/>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91418</xdr:rowOff>
    </xdr:from>
    <xdr:to>
      <xdr:col>68</xdr:col>
      <xdr:colOff>73025</xdr:colOff>
      <xdr:row>33</xdr:row>
      <xdr:rowOff>112289</xdr:rowOff>
    </xdr:to>
    <xdr:cxnSp macro="">
      <xdr:nvCxnSpPr>
        <xdr:cNvPr id="148" name="直線コネクタ 147">
          <a:extLst>
            <a:ext uri="{FF2B5EF4-FFF2-40B4-BE49-F238E27FC236}">
              <a16:creationId xmlns:a16="http://schemas.microsoft.com/office/drawing/2014/main" id="{74088A5C-A193-49BC-A86A-586C96F2B434}"/>
            </a:ext>
          </a:extLst>
        </xdr:cNvPr>
        <xdr:cNvCxnSpPr/>
      </xdr:nvCxnSpPr>
      <xdr:spPr>
        <a:xfrm flipV="1">
          <a:off x="11312525" y="6505553"/>
          <a:ext cx="6858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46366</xdr:rowOff>
    </xdr:from>
    <xdr:to>
      <xdr:col>60</xdr:col>
      <xdr:colOff>123825</xdr:colOff>
      <xdr:row>32</xdr:row>
      <xdr:rowOff>147966</xdr:rowOff>
    </xdr:to>
    <xdr:sp macro="" textlink="">
      <xdr:nvSpPr>
        <xdr:cNvPr id="149" name="楕円 148">
          <a:extLst>
            <a:ext uri="{FF2B5EF4-FFF2-40B4-BE49-F238E27FC236}">
              <a16:creationId xmlns:a16="http://schemas.microsoft.com/office/drawing/2014/main" id="{8EB15DD2-165B-4AA6-AC07-371A4C5C240A}"/>
            </a:ext>
          </a:extLst>
        </xdr:cNvPr>
        <xdr:cNvSpPr/>
      </xdr:nvSpPr>
      <xdr:spPr>
        <a:xfrm>
          <a:off x="10572115" y="6287146"/>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97166</xdr:rowOff>
    </xdr:from>
    <xdr:to>
      <xdr:col>64</xdr:col>
      <xdr:colOff>73025</xdr:colOff>
      <xdr:row>33</xdr:row>
      <xdr:rowOff>112289</xdr:rowOff>
    </xdr:to>
    <xdr:cxnSp macro="">
      <xdr:nvCxnSpPr>
        <xdr:cNvPr id="150" name="直線コネクタ 149">
          <a:extLst>
            <a:ext uri="{FF2B5EF4-FFF2-40B4-BE49-F238E27FC236}">
              <a16:creationId xmlns:a16="http://schemas.microsoft.com/office/drawing/2014/main" id="{F37396F7-6246-46BC-9368-B82F925366F2}"/>
            </a:ext>
          </a:extLst>
        </xdr:cNvPr>
        <xdr:cNvCxnSpPr/>
      </xdr:nvCxnSpPr>
      <xdr:spPr>
        <a:xfrm>
          <a:off x="10626725" y="6332231"/>
          <a:ext cx="685800" cy="19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40519</xdr:rowOff>
    </xdr:from>
    <xdr:ext cx="469744" cy="259045"/>
    <xdr:sp macro="" textlink="">
      <xdr:nvSpPr>
        <xdr:cNvPr id="151" name="n_1aveValue債務償還比率">
          <a:extLst>
            <a:ext uri="{FF2B5EF4-FFF2-40B4-BE49-F238E27FC236}">
              <a16:creationId xmlns:a16="http://schemas.microsoft.com/office/drawing/2014/main" id="{B5DE7452-0AC0-4EF6-9B8D-FEF74CA910B9}"/>
            </a:ext>
          </a:extLst>
        </xdr:cNvPr>
        <xdr:cNvSpPr txBox="1"/>
      </xdr:nvSpPr>
      <xdr:spPr>
        <a:xfrm>
          <a:off x="12459412" y="576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53304</xdr:rowOff>
    </xdr:from>
    <xdr:ext cx="469744" cy="259045"/>
    <xdr:sp macro="" textlink="">
      <xdr:nvSpPr>
        <xdr:cNvPr id="152" name="n_2aveValue債務償還比率">
          <a:extLst>
            <a:ext uri="{FF2B5EF4-FFF2-40B4-BE49-F238E27FC236}">
              <a16:creationId xmlns:a16="http://schemas.microsoft.com/office/drawing/2014/main" id="{77DB8017-0820-460B-8DF0-00BD5923DEC3}"/>
            </a:ext>
          </a:extLst>
        </xdr:cNvPr>
        <xdr:cNvSpPr txBox="1"/>
      </xdr:nvSpPr>
      <xdr:spPr>
        <a:xfrm>
          <a:off x="11780597" y="595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91086</xdr:rowOff>
    </xdr:from>
    <xdr:ext cx="469744" cy="259045"/>
    <xdr:sp macro="" textlink="">
      <xdr:nvSpPr>
        <xdr:cNvPr id="153" name="n_3aveValue債務償還比率">
          <a:extLst>
            <a:ext uri="{FF2B5EF4-FFF2-40B4-BE49-F238E27FC236}">
              <a16:creationId xmlns:a16="http://schemas.microsoft.com/office/drawing/2014/main" id="{3E8D3EB3-C24C-484C-A912-18307188CF93}"/>
            </a:ext>
          </a:extLst>
        </xdr:cNvPr>
        <xdr:cNvSpPr txBox="1"/>
      </xdr:nvSpPr>
      <xdr:spPr>
        <a:xfrm>
          <a:off x="11094797" y="59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71476</xdr:rowOff>
    </xdr:from>
    <xdr:ext cx="469744" cy="259045"/>
    <xdr:sp macro="" textlink="">
      <xdr:nvSpPr>
        <xdr:cNvPr id="154" name="n_4aveValue債務償還比率">
          <a:extLst>
            <a:ext uri="{FF2B5EF4-FFF2-40B4-BE49-F238E27FC236}">
              <a16:creationId xmlns:a16="http://schemas.microsoft.com/office/drawing/2014/main" id="{B48A369A-2DB2-481D-9E6B-5E9CF440DD4E}"/>
            </a:ext>
          </a:extLst>
        </xdr:cNvPr>
        <xdr:cNvSpPr txBox="1"/>
      </xdr:nvSpPr>
      <xdr:spPr>
        <a:xfrm>
          <a:off x="10408997" y="596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96442</xdr:rowOff>
    </xdr:from>
    <xdr:ext cx="469744" cy="259045"/>
    <xdr:sp macro="" textlink="">
      <xdr:nvSpPr>
        <xdr:cNvPr id="155" name="n_1mainValue債務償還比率">
          <a:extLst>
            <a:ext uri="{FF2B5EF4-FFF2-40B4-BE49-F238E27FC236}">
              <a16:creationId xmlns:a16="http://schemas.microsoft.com/office/drawing/2014/main" id="{7151606D-E2B1-41BA-96DF-B01B7B0CD20A}"/>
            </a:ext>
          </a:extLst>
        </xdr:cNvPr>
        <xdr:cNvSpPr txBox="1"/>
      </xdr:nvSpPr>
      <xdr:spPr>
        <a:xfrm>
          <a:off x="12459412" y="616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133345</xdr:rowOff>
    </xdr:from>
    <xdr:ext cx="469744" cy="259045"/>
    <xdr:sp macro="" textlink="">
      <xdr:nvSpPr>
        <xdr:cNvPr id="156" name="n_2mainValue債務償還比率">
          <a:extLst>
            <a:ext uri="{FF2B5EF4-FFF2-40B4-BE49-F238E27FC236}">
              <a16:creationId xmlns:a16="http://schemas.microsoft.com/office/drawing/2014/main" id="{E3068055-9970-4646-9AB7-C964AAF36663}"/>
            </a:ext>
          </a:extLst>
        </xdr:cNvPr>
        <xdr:cNvSpPr txBox="1"/>
      </xdr:nvSpPr>
      <xdr:spPr>
        <a:xfrm>
          <a:off x="11780597" y="654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154216</xdr:rowOff>
    </xdr:from>
    <xdr:ext cx="469744" cy="259045"/>
    <xdr:sp macro="" textlink="">
      <xdr:nvSpPr>
        <xdr:cNvPr id="157" name="n_3mainValue債務償還比率">
          <a:extLst>
            <a:ext uri="{FF2B5EF4-FFF2-40B4-BE49-F238E27FC236}">
              <a16:creationId xmlns:a16="http://schemas.microsoft.com/office/drawing/2014/main" id="{952F6D78-22E2-405C-8F51-ED0D66630B6D}"/>
            </a:ext>
          </a:extLst>
        </xdr:cNvPr>
        <xdr:cNvSpPr txBox="1"/>
      </xdr:nvSpPr>
      <xdr:spPr>
        <a:xfrm>
          <a:off x="11094797" y="656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139093</xdr:rowOff>
    </xdr:from>
    <xdr:ext cx="469744" cy="259045"/>
    <xdr:sp macro="" textlink="">
      <xdr:nvSpPr>
        <xdr:cNvPr id="158" name="n_4mainValue債務償還比率">
          <a:extLst>
            <a:ext uri="{FF2B5EF4-FFF2-40B4-BE49-F238E27FC236}">
              <a16:creationId xmlns:a16="http://schemas.microsoft.com/office/drawing/2014/main" id="{6890114B-61A7-4352-96F4-16C36DA93C34}"/>
            </a:ext>
          </a:extLst>
        </xdr:cNvPr>
        <xdr:cNvSpPr txBox="1"/>
      </xdr:nvSpPr>
      <xdr:spPr>
        <a:xfrm>
          <a:off x="10408997" y="63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9C4A650-4D60-415B-B945-33C3E98682D4}"/>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92962624-48DF-4381-9C5D-DD4299137152}"/>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54562F5A-BE44-4348-A0BF-E8E4A71EB57E}"/>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EAFAC6E1-57B3-49FB-B3AC-C48700263F57}"/>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3A74A57D-DA06-4DFD-B16E-CA6E54BB1A4C}"/>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E3C4207-CA1A-41DF-8698-FC6212531866}"/>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768577-DB6C-4909-8EC6-893A343F233A}"/>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BC602D-DAF1-4AD2-9208-4B99892A49C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5870FAE-A021-4C50-8A7B-223A546920B3}"/>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593496-5A9B-43C7-A8AA-340F0594D83C}"/>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841D4C7-BAE7-4456-B9E8-5330FF8281F5}"/>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26C406-5708-4416-A4AF-A4BB98169241}"/>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A2C7E8-E7D5-4AFB-B562-A6C2F6F00331}"/>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762EA2C-BD5B-4E04-BA28-2467023FFE5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2A0B32-17C2-4E01-884E-4579679E4496}"/>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7CBCB6-9C0E-47BB-AF45-8A09321F4E56}"/>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159,280
153,472
206.57
67,952,641
65,604,456
2,266,146
36,955,716
64,499,300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BFCEDFF-37CF-4642-B9B8-A0DF562D5025}"/>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8BE1370-A63A-40EE-AC94-932A1EC5668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A005106-CD5F-4142-9975-12038984C77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C35FCC-3ACD-42D9-B2C6-2EB39B392599}"/>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DC1573-C95E-4F31-9297-BDC3E613BD47}"/>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2F0E432-C306-4675-B257-E112269AEA78}"/>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B373836-A001-468E-9A69-9DF0C047E900}"/>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B896B9-FA42-4480-B889-7078F72C806F}"/>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1802BBC-65AB-4ACA-90F3-D09A008E5B6E}"/>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F5D7F81-D0A8-4716-AC0A-8F7DB156361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7817CF0-6C39-4B53-A1AF-239A71B0D755}"/>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634E51-E564-47F7-A703-D76007F5CEA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E43311-B991-4666-B4B4-14B05EAADAA3}"/>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3EA7E15-D3D5-47A6-90FD-F326D9B154F3}"/>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61DF3D-76E3-4E21-8737-A14AA4885327}"/>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762C9C-1510-4EFC-9474-593189EBE0D2}"/>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17C68A-9888-4830-8E01-54D368AFC482}"/>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5B2BF8-ED38-4B94-B887-91C3A93E368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1A33AA-EFD5-4C8C-B3AE-2CEC9010F2F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F17A811-02B4-49B0-A5F3-96CCDDDF4B7D}"/>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CB5DB55-747E-4760-9652-6F5B12BB47F8}"/>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7018DB-2B39-406C-B90D-52D96F392839}"/>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1A09BB-6A61-4129-92F5-64B35C6A257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1FCD2AF-D4F0-4DC0-9F22-3E331D4CDD8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6F333DC-F023-4F25-8E37-6319AA160EF4}"/>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9902A35-0B78-4CB3-B310-13A03B491C5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4815D3-87C0-4EDB-B577-D584FE04825F}"/>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376438-C9D2-4E9B-B96A-873A4F8CF92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24F4969-B434-4F42-BAA6-6A14E2AD6BE0}"/>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FADE3F6-C29B-4E2E-BE39-D30A3CD844F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0FD076-D723-4BA0-AAB8-3A396B893A73}"/>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F8FE26-D6E4-48A2-9D30-67CACDE65FA9}"/>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8C84FF9-230B-4609-92CC-01106634BB07}"/>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DDC45C79-5AFD-4A45-80A6-F8B8D407696B}"/>
            </a:ext>
          </a:extLst>
        </xdr:cNvPr>
        <xdr:cNvSpPr txBox="1"/>
      </xdr:nvSpPr>
      <xdr:spPr>
        <a:xfrm>
          <a:off x="2738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1FEF912-BA52-4191-A6EC-C207F136F965}"/>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51889AC-BE55-4957-B270-677A62D817BB}"/>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6B1C9A5-BFDC-46F6-BC1D-DCA523231ACD}"/>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7C2FE89-6BF7-4C5C-89F0-5D73C33A0B55}"/>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C97B17B-EF55-41B3-84C0-632F3248F001}"/>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4ED921E-C27E-4D6C-9900-90A35A3B6C65}"/>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2F96837-CCDB-4C5A-A6C2-3FD3E3B21AF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5771DF1-FEFD-4885-9F27-1BBAFF7AAAD3}"/>
            </a:ext>
          </a:extLst>
        </xdr:cNvPr>
        <xdr:cNvSpPr txBox="1"/>
      </xdr:nvSpPr>
      <xdr:spPr>
        <a:xfrm>
          <a:off x="34370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2C024EC-3E76-40D9-BD66-28D3AA3FF80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63F6D1D8-8C16-4100-9A15-B83B1C473964}"/>
            </a:ext>
          </a:extLst>
        </xdr:cNvPr>
        <xdr:cNvCxnSpPr/>
      </xdr:nvCxnSpPr>
      <xdr:spPr>
        <a:xfrm flipV="1">
          <a:off x="4173855" y="5660898"/>
          <a:ext cx="0" cy="141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128C776B-C436-47F0-A98D-263588936973}"/>
            </a:ext>
          </a:extLst>
        </xdr:cNvPr>
        <xdr:cNvSpPr txBox="1"/>
      </xdr:nvSpPr>
      <xdr:spPr>
        <a:xfrm>
          <a:off x="4212590" y="707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787E855E-2003-4C60-9C7F-358CCCEF2726}"/>
            </a:ext>
          </a:extLst>
        </xdr:cNvPr>
        <xdr:cNvCxnSpPr/>
      </xdr:nvCxnSpPr>
      <xdr:spPr>
        <a:xfrm>
          <a:off x="4112260" y="7075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a:extLst>
            <a:ext uri="{FF2B5EF4-FFF2-40B4-BE49-F238E27FC236}">
              <a16:creationId xmlns:a16="http://schemas.microsoft.com/office/drawing/2014/main" id="{3ACF2D47-54E0-4BC8-AB76-DF5C550710A3}"/>
            </a:ext>
          </a:extLst>
        </xdr:cNvPr>
        <xdr:cNvSpPr txBox="1"/>
      </xdr:nvSpPr>
      <xdr:spPr>
        <a:xfrm>
          <a:off x="4212590" y="5438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a:extLst>
            <a:ext uri="{FF2B5EF4-FFF2-40B4-BE49-F238E27FC236}">
              <a16:creationId xmlns:a16="http://schemas.microsoft.com/office/drawing/2014/main" id="{0C63CEF6-460E-47F8-A3A6-2B4AD7DF768F}"/>
            </a:ext>
          </a:extLst>
        </xdr:cNvPr>
        <xdr:cNvCxnSpPr/>
      </xdr:nvCxnSpPr>
      <xdr:spPr>
        <a:xfrm>
          <a:off x="411226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119143</xdr:rowOff>
    </xdr:from>
    <xdr:ext cx="405111" cy="259045"/>
    <xdr:sp macro="" textlink="">
      <xdr:nvSpPr>
        <xdr:cNvPr id="60" name="【道路】&#10;有形固定資産減価償却率平均値テキスト">
          <a:extLst>
            <a:ext uri="{FF2B5EF4-FFF2-40B4-BE49-F238E27FC236}">
              <a16:creationId xmlns:a16="http://schemas.microsoft.com/office/drawing/2014/main" id="{2EF1BD62-DEE9-47D2-8D8C-05B316BACCD9}"/>
            </a:ext>
          </a:extLst>
        </xdr:cNvPr>
        <xdr:cNvSpPr txBox="1"/>
      </xdr:nvSpPr>
      <xdr:spPr>
        <a:xfrm>
          <a:off x="4212590" y="61217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96266</xdr:rowOff>
    </xdr:from>
    <xdr:to>
      <xdr:col>24</xdr:col>
      <xdr:colOff>114300</xdr:colOff>
      <xdr:row>37</xdr:row>
      <xdr:rowOff>26416</xdr:rowOff>
    </xdr:to>
    <xdr:sp macro="" textlink="">
      <xdr:nvSpPr>
        <xdr:cNvPr id="61" name="フローチャート: 判断 60">
          <a:extLst>
            <a:ext uri="{FF2B5EF4-FFF2-40B4-BE49-F238E27FC236}">
              <a16:creationId xmlns:a16="http://schemas.microsoft.com/office/drawing/2014/main" id="{1778F972-A67D-435E-BD63-14B653A7852A}"/>
            </a:ext>
          </a:extLst>
        </xdr:cNvPr>
        <xdr:cNvSpPr/>
      </xdr:nvSpPr>
      <xdr:spPr>
        <a:xfrm>
          <a:off x="4131310" y="626465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61976</xdr:rowOff>
    </xdr:from>
    <xdr:to>
      <xdr:col>20</xdr:col>
      <xdr:colOff>38100</xdr:colOff>
      <xdr:row>36</xdr:row>
      <xdr:rowOff>163576</xdr:rowOff>
    </xdr:to>
    <xdr:sp macro="" textlink="">
      <xdr:nvSpPr>
        <xdr:cNvPr id="62" name="フローチャート: 判断 61">
          <a:extLst>
            <a:ext uri="{FF2B5EF4-FFF2-40B4-BE49-F238E27FC236}">
              <a16:creationId xmlns:a16="http://schemas.microsoft.com/office/drawing/2014/main" id="{B78C7348-BD0F-4524-94DD-8746CBA3E408}"/>
            </a:ext>
          </a:extLst>
        </xdr:cNvPr>
        <xdr:cNvSpPr/>
      </xdr:nvSpPr>
      <xdr:spPr>
        <a:xfrm>
          <a:off x="3388360" y="62303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57404</xdr:rowOff>
    </xdr:from>
    <xdr:to>
      <xdr:col>15</xdr:col>
      <xdr:colOff>101600</xdr:colOff>
      <xdr:row>36</xdr:row>
      <xdr:rowOff>159004</xdr:rowOff>
    </xdr:to>
    <xdr:sp macro="" textlink="">
      <xdr:nvSpPr>
        <xdr:cNvPr id="63" name="フローチャート: 判断 62">
          <a:extLst>
            <a:ext uri="{FF2B5EF4-FFF2-40B4-BE49-F238E27FC236}">
              <a16:creationId xmlns:a16="http://schemas.microsoft.com/office/drawing/2014/main" id="{6982201A-2B4E-45C6-AD07-1565850ACDD8}"/>
            </a:ext>
          </a:extLst>
        </xdr:cNvPr>
        <xdr:cNvSpPr/>
      </xdr:nvSpPr>
      <xdr:spPr>
        <a:xfrm>
          <a:off x="2571750" y="62257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xdr:rowOff>
    </xdr:from>
    <xdr:to>
      <xdr:col>10</xdr:col>
      <xdr:colOff>165100</xdr:colOff>
      <xdr:row>36</xdr:row>
      <xdr:rowOff>117856</xdr:rowOff>
    </xdr:to>
    <xdr:sp macro="" textlink="">
      <xdr:nvSpPr>
        <xdr:cNvPr id="64" name="フローチャート: 判断 63">
          <a:extLst>
            <a:ext uri="{FF2B5EF4-FFF2-40B4-BE49-F238E27FC236}">
              <a16:creationId xmlns:a16="http://schemas.microsoft.com/office/drawing/2014/main" id="{A0142748-40BB-4EE8-AD4E-73D2348431ED}"/>
            </a:ext>
          </a:extLst>
        </xdr:cNvPr>
        <xdr:cNvSpPr/>
      </xdr:nvSpPr>
      <xdr:spPr>
        <a:xfrm>
          <a:off x="1774190" y="61922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157988</xdr:rowOff>
    </xdr:from>
    <xdr:to>
      <xdr:col>6</xdr:col>
      <xdr:colOff>38100</xdr:colOff>
      <xdr:row>36</xdr:row>
      <xdr:rowOff>88138</xdr:rowOff>
    </xdr:to>
    <xdr:sp macro="" textlink="">
      <xdr:nvSpPr>
        <xdr:cNvPr id="65" name="フローチャート: 判断 64">
          <a:extLst>
            <a:ext uri="{FF2B5EF4-FFF2-40B4-BE49-F238E27FC236}">
              <a16:creationId xmlns:a16="http://schemas.microsoft.com/office/drawing/2014/main" id="{DE029AD9-671E-4B9A-BF1F-1AE36C47B74E}"/>
            </a:ext>
          </a:extLst>
        </xdr:cNvPr>
        <xdr:cNvSpPr/>
      </xdr:nvSpPr>
      <xdr:spPr>
        <a:xfrm>
          <a:off x="988060" y="616064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5DABEC4-078C-4175-A36B-F77DB5E53394}"/>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0503CD0-04BF-4503-9828-4932A9391609}"/>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82274D7-D7D6-4DAB-9CFC-59E4EF7580D4}"/>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3A7824-CC70-4959-824E-AED21C68B24F}"/>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F722EEA-A5C9-41DB-A70E-262BE41D799D}"/>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119126</xdr:rowOff>
    </xdr:from>
    <xdr:to>
      <xdr:col>24</xdr:col>
      <xdr:colOff>114300</xdr:colOff>
      <xdr:row>41</xdr:row>
      <xdr:rowOff>49276</xdr:rowOff>
    </xdr:to>
    <xdr:sp macro="" textlink="">
      <xdr:nvSpPr>
        <xdr:cNvPr id="71" name="楕円 70">
          <a:extLst>
            <a:ext uri="{FF2B5EF4-FFF2-40B4-BE49-F238E27FC236}">
              <a16:creationId xmlns:a16="http://schemas.microsoft.com/office/drawing/2014/main" id="{EB07919B-744B-441B-8C35-26E0236D2B38}"/>
            </a:ext>
          </a:extLst>
        </xdr:cNvPr>
        <xdr:cNvSpPr/>
      </xdr:nvSpPr>
      <xdr:spPr>
        <a:xfrm>
          <a:off x="4131310" y="697903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34053</xdr:rowOff>
    </xdr:from>
    <xdr:ext cx="405111" cy="259045"/>
    <xdr:sp macro="" textlink="">
      <xdr:nvSpPr>
        <xdr:cNvPr id="72" name="【道路】&#10;有形固定資産減価償却率該当値テキスト">
          <a:extLst>
            <a:ext uri="{FF2B5EF4-FFF2-40B4-BE49-F238E27FC236}">
              <a16:creationId xmlns:a16="http://schemas.microsoft.com/office/drawing/2014/main" id="{A4C6AA5A-1747-40A9-B9D4-5C03301A9292}"/>
            </a:ext>
          </a:extLst>
        </xdr:cNvPr>
        <xdr:cNvSpPr txBox="1"/>
      </xdr:nvSpPr>
      <xdr:spPr>
        <a:xfrm>
          <a:off x="4212590" y="689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125984</xdr:rowOff>
    </xdr:from>
    <xdr:to>
      <xdr:col>20</xdr:col>
      <xdr:colOff>38100</xdr:colOff>
      <xdr:row>41</xdr:row>
      <xdr:rowOff>56134</xdr:rowOff>
    </xdr:to>
    <xdr:sp macro="" textlink="">
      <xdr:nvSpPr>
        <xdr:cNvPr id="73" name="楕円 72">
          <a:extLst>
            <a:ext uri="{FF2B5EF4-FFF2-40B4-BE49-F238E27FC236}">
              <a16:creationId xmlns:a16="http://schemas.microsoft.com/office/drawing/2014/main" id="{3656658D-1212-4E5B-BD60-53916D7795C2}"/>
            </a:ext>
          </a:extLst>
        </xdr:cNvPr>
        <xdr:cNvSpPr/>
      </xdr:nvSpPr>
      <xdr:spPr>
        <a:xfrm>
          <a:off x="3388360" y="69877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169926</xdr:rowOff>
    </xdr:from>
    <xdr:to>
      <xdr:col>24</xdr:col>
      <xdr:colOff>63500</xdr:colOff>
      <xdr:row>41</xdr:row>
      <xdr:rowOff>5334</xdr:rowOff>
    </xdr:to>
    <xdr:cxnSp macro="">
      <xdr:nvCxnSpPr>
        <xdr:cNvPr id="74" name="直線コネクタ 73">
          <a:extLst>
            <a:ext uri="{FF2B5EF4-FFF2-40B4-BE49-F238E27FC236}">
              <a16:creationId xmlns:a16="http://schemas.microsoft.com/office/drawing/2014/main" id="{C62491DF-B274-4C7E-97DD-2E25CBBCA750}"/>
            </a:ext>
          </a:extLst>
        </xdr:cNvPr>
        <xdr:cNvCxnSpPr/>
      </xdr:nvCxnSpPr>
      <xdr:spPr>
        <a:xfrm flipV="1">
          <a:off x="3431540" y="7031736"/>
          <a:ext cx="74295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130556</xdr:rowOff>
    </xdr:from>
    <xdr:to>
      <xdr:col>15</xdr:col>
      <xdr:colOff>101600</xdr:colOff>
      <xdr:row>41</xdr:row>
      <xdr:rowOff>60706</xdr:rowOff>
    </xdr:to>
    <xdr:sp macro="" textlink="">
      <xdr:nvSpPr>
        <xdr:cNvPr id="75" name="楕円 74">
          <a:extLst>
            <a:ext uri="{FF2B5EF4-FFF2-40B4-BE49-F238E27FC236}">
              <a16:creationId xmlns:a16="http://schemas.microsoft.com/office/drawing/2014/main" id="{B70DDAC5-698C-4D6A-B156-3D2E6A405090}"/>
            </a:ext>
          </a:extLst>
        </xdr:cNvPr>
        <xdr:cNvSpPr/>
      </xdr:nvSpPr>
      <xdr:spPr>
        <a:xfrm>
          <a:off x="2571750" y="699236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5334</xdr:rowOff>
    </xdr:from>
    <xdr:to>
      <xdr:col>19</xdr:col>
      <xdr:colOff>177800</xdr:colOff>
      <xdr:row>41</xdr:row>
      <xdr:rowOff>9906</xdr:rowOff>
    </xdr:to>
    <xdr:cxnSp macro="">
      <xdr:nvCxnSpPr>
        <xdr:cNvPr id="76" name="直線コネクタ 75">
          <a:extLst>
            <a:ext uri="{FF2B5EF4-FFF2-40B4-BE49-F238E27FC236}">
              <a16:creationId xmlns:a16="http://schemas.microsoft.com/office/drawing/2014/main" id="{03ED186B-A2D3-480E-9518-E13134BB036B}"/>
            </a:ext>
          </a:extLst>
        </xdr:cNvPr>
        <xdr:cNvCxnSpPr/>
      </xdr:nvCxnSpPr>
      <xdr:spPr>
        <a:xfrm flipV="1">
          <a:off x="2626360" y="7036689"/>
          <a:ext cx="80518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146558</xdr:rowOff>
    </xdr:from>
    <xdr:to>
      <xdr:col>10</xdr:col>
      <xdr:colOff>165100</xdr:colOff>
      <xdr:row>41</xdr:row>
      <xdr:rowOff>76708</xdr:rowOff>
    </xdr:to>
    <xdr:sp macro="" textlink="">
      <xdr:nvSpPr>
        <xdr:cNvPr id="77" name="楕円 76">
          <a:extLst>
            <a:ext uri="{FF2B5EF4-FFF2-40B4-BE49-F238E27FC236}">
              <a16:creationId xmlns:a16="http://schemas.microsoft.com/office/drawing/2014/main" id="{B88AE658-633C-4BB6-9DB4-2AC3E554F90F}"/>
            </a:ext>
          </a:extLst>
        </xdr:cNvPr>
        <xdr:cNvSpPr/>
      </xdr:nvSpPr>
      <xdr:spPr>
        <a:xfrm>
          <a:off x="1774190" y="700265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9906</xdr:rowOff>
    </xdr:from>
    <xdr:to>
      <xdr:col>15</xdr:col>
      <xdr:colOff>50800</xdr:colOff>
      <xdr:row>41</xdr:row>
      <xdr:rowOff>25908</xdr:rowOff>
    </xdr:to>
    <xdr:cxnSp macro="">
      <xdr:nvCxnSpPr>
        <xdr:cNvPr id="78" name="直線コネクタ 77">
          <a:extLst>
            <a:ext uri="{FF2B5EF4-FFF2-40B4-BE49-F238E27FC236}">
              <a16:creationId xmlns:a16="http://schemas.microsoft.com/office/drawing/2014/main" id="{ED37A311-D52A-4F35-A8F3-F7DDA66B5E8F}"/>
            </a:ext>
          </a:extLst>
        </xdr:cNvPr>
        <xdr:cNvCxnSpPr/>
      </xdr:nvCxnSpPr>
      <xdr:spPr>
        <a:xfrm flipV="1">
          <a:off x="1828800" y="7041261"/>
          <a:ext cx="79756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169418</xdr:rowOff>
    </xdr:from>
    <xdr:to>
      <xdr:col>6</xdr:col>
      <xdr:colOff>38100</xdr:colOff>
      <xdr:row>41</xdr:row>
      <xdr:rowOff>99568</xdr:rowOff>
    </xdr:to>
    <xdr:sp macro="" textlink="">
      <xdr:nvSpPr>
        <xdr:cNvPr id="79" name="楕円 78">
          <a:extLst>
            <a:ext uri="{FF2B5EF4-FFF2-40B4-BE49-F238E27FC236}">
              <a16:creationId xmlns:a16="http://schemas.microsoft.com/office/drawing/2014/main" id="{86FA72F9-1799-49B0-96C4-833F5D8886C8}"/>
            </a:ext>
          </a:extLst>
        </xdr:cNvPr>
        <xdr:cNvSpPr/>
      </xdr:nvSpPr>
      <xdr:spPr>
        <a:xfrm>
          <a:off x="988060" y="703122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25908</xdr:rowOff>
    </xdr:from>
    <xdr:to>
      <xdr:col>10</xdr:col>
      <xdr:colOff>114300</xdr:colOff>
      <xdr:row>41</xdr:row>
      <xdr:rowOff>48768</xdr:rowOff>
    </xdr:to>
    <xdr:cxnSp macro="">
      <xdr:nvCxnSpPr>
        <xdr:cNvPr id="80" name="直線コネクタ 79">
          <a:extLst>
            <a:ext uri="{FF2B5EF4-FFF2-40B4-BE49-F238E27FC236}">
              <a16:creationId xmlns:a16="http://schemas.microsoft.com/office/drawing/2014/main" id="{B602025E-CF25-4F93-BBDF-FC512B059B9E}"/>
            </a:ext>
          </a:extLst>
        </xdr:cNvPr>
        <xdr:cNvCxnSpPr/>
      </xdr:nvCxnSpPr>
      <xdr:spPr>
        <a:xfrm flipV="1">
          <a:off x="1031240" y="7051548"/>
          <a:ext cx="797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8653</xdr:rowOff>
    </xdr:from>
    <xdr:ext cx="405111" cy="259045"/>
    <xdr:sp macro="" textlink="">
      <xdr:nvSpPr>
        <xdr:cNvPr id="81" name="n_1aveValue【道路】&#10;有形固定資産減価償却率">
          <a:extLst>
            <a:ext uri="{FF2B5EF4-FFF2-40B4-BE49-F238E27FC236}">
              <a16:creationId xmlns:a16="http://schemas.microsoft.com/office/drawing/2014/main" id="{2F1033B8-6939-4F32-ABBA-E00801E437B3}"/>
            </a:ext>
          </a:extLst>
        </xdr:cNvPr>
        <xdr:cNvSpPr txBox="1"/>
      </xdr:nvSpPr>
      <xdr:spPr>
        <a:xfrm>
          <a:off x="3239144" y="601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4081</xdr:rowOff>
    </xdr:from>
    <xdr:ext cx="405111" cy="259045"/>
    <xdr:sp macro="" textlink="">
      <xdr:nvSpPr>
        <xdr:cNvPr id="82" name="n_2aveValue【道路】&#10;有形固定資産減価償却率">
          <a:extLst>
            <a:ext uri="{FF2B5EF4-FFF2-40B4-BE49-F238E27FC236}">
              <a16:creationId xmlns:a16="http://schemas.microsoft.com/office/drawing/2014/main" id="{B13AAFDE-3887-43AA-9BDF-F5D0F8CC0812}"/>
            </a:ext>
          </a:extLst>
        </xdr:cNvPr>
        <xdr:cNvSpPr txBox="1"/>
      </xdr:nvSpPr>
      <xdr:spPr>
        <a:xfrm>
          <a:off x="2439044" y="600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134383</xdr:rowOff>
    </xdr:from>
    <xdr:ext cx="405111" cy="259045"/>
    <xdr:sp macro="" textlink="">
      <xdr:nvSpPr>
        <xdr:cNvPr id="83" name="n_3aveValue【道路】&#10;有形固定資産減価償却率">
          <a:extLst>
            <a:ext uri="{FF2B5EF4-FFF2-40B4-BE49-F238E27FC236}">
              <a16:creationId xmlns:a16="http://schemas.microsoft.com/office/drawing/2014/main" id="{A8E6F0B4-7F0C-4CB5-A3FC-79024438C214}"/>
            </a:ext>
          </a:extLst>
        </xdr:cNvPr>
        <xdr:cNvSpPr txBox="1"/>
      </xdr:nvSpPr>
      <xdr:spPr>
        <a:xfrm>
          <a:off x="1641484" y="59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104665</xdr:rowOff>
    </xdr:from>
    <xdr:ext cx="405111" cy="259045"/>
    <xdr:sp macro="" textlink="">
      <xdr:nvSpPr>
        <xdr:cNvPr id="84" name="n_4aveValue【道路】&#10;有形固定資産減価償却率">
          <a:extLst>
            <a:ext uri="{FF2B5EF4-FFF2-40B4-BE49-F238E27FC236}">
              <a16:creationId xmlns:a16="http://schemas.microsoft.com/office/drawing/2014/main" id="{4E7F112A-A310-4516-A3D9-5E18EE93D390}"/>
            </a:ext>
          </a:extLst>
        </xdr:cNvPr>
        <xdr:cNvSpPr txBox="1"/>
      </xdr:nvSpPr>
      <xdr:spPr>
        <a:xfrm>
          <a:off x="855354" y="593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47261</xdr:rowOff>
    </xdr:from>
    <xdr:ext cx="405111" cy="259045"/>
    <xdr:sp macro="" textlink="">
      <xdr:nvSpPr>
        <xdr:cNvPr id="85" name="n_1mainValue【道路】&#10;有形固定資産減価償却率">
          <a:extLst>
            <a:ext uri="{FF2B5EF4-FFF2-40B4-BE49-F238E27FC236}">
              <a16:creationId xmlns:a16="http://schemas.microsoft.com/office/drawing/2014/main" id="{9C23DFF0-11EF-4F12-8A5D-78226363BB79}"/>
            </a:ext>
          </a:extLst>
        </xdr:cNvPr>
        <xdr:cNvSpPr txBox="1"/>
      </xdr:nvSpPr>
      <xdr:spPr>
        <a:xfrm>
          <a:off x="3239144" y="707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51833</xdr:rowOff>
    </xdr:from>
    <xdr:ext cx="405111" cy="259045"/>
    <xdr:sp macro="" textlink="">
      <xdr:nvSpPr>
        <xdr:cNvPr id="86" name="n_2mainValue【道路】&#10;有形固定資産減価償却率">
          <a:extLst>
            <a:ext uri="{FF2B5EF4-FFF2-40B4-BE49-F238E27FC236}">
              <a16:creationId xmlns:a16="http://schemas.microsoft.com/office/drawing/2014/main" id="{E38ECC6C-5269-45A4-8C5E-2587789865B1}"/>
            </a:ext>
          </a:extLst>
        </xdr:cNvPr>
        <xdr:cNvSpPr txBox="1"/>
      </xdr:nvSpPr>
      <xdr:spPr>
        <a:xfrm>
          <a:off x="2439044" y="70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67835</xdr:rowOff>
    </xdr:from>
    <xdr:ext cx="405111" cy="259045"/>
    <xdr:sp macro="" textlink="">
      <xdr:nvSpPr>
        <xdr:cNvPr id="87" name="n_3mainValue【道路】&#10;有形固定資産減価償却率">
          <a:extLst>
            <a:ext uri="{FF2B5EF4-FFF2-40B4-BE49-F238E27FC236}">
              <a16:creationId xmlns:a16="http://schemas.microsoft.com/office/drawing/2014/main" id="{51D8076C-4D22-429B-9973-0D7DF02733B3}"/>
            </a:ext>
          </a:extLst>
        </xdr:cNvPr>
        <xdr:cNvSpPr txBox="1"/>
      </xdr:nvSpPr>
      <xdr:spPr>
        <a:xfrm>
          <a:off x="1641484" y="7095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90695</xdr:rowOff>
    </xdr:from>
    <xdr:ext cx="405111" cy="259045"/>
    <xdr:sp macro="" textlink="">
      <xdr:nvSpPr>
        <xdr:cNvPr id="88" name="n_4mainValue【道路】&#10;有形固定資産減価償却率">
          <a:extLst>
            <a:ext uri="{FF2B5EF4-FFF2-40B4-BE49-F238E27FC236}">
              <a16:creationId xmlns:a16="http://schemas.microsoft.com/office/drawing/2014/main" id="{7665B986-A2F8-40C2-A6EA-60FACA3189AF}"/>
            </a:ext>
          </a:extLst>
        </xdr:cNvPr>
        <xdr:cNvSpPr txBox="1"/>
      </xdr:nvSpPr>
      <xdr:spPr>
        <a:xfrm>
          <a:off x="855354" y="712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68E496B-3722-4491-BD00-6ACF1E61AF4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BB5391D-33F5-4B8C-91E1-7DB2F7BED918}"/>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C4338E2-BB49-4CD8-80E3-1F25636A007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968D58E8-1630-4AD5-8276-F6D88D7A49BD}"/>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49A9BA7-DBA3-4A07-A4CA-33F116D09215}"/>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2BBF5B1-C634-453E-89CE-5377D29F7A7E}"/>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229B4BB-A0CF-4D9A-BA61-E9EF9E573E5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1FABDB8-035F-42FD-90F3-FA95B90395F3}"/>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539C618-74AA-4C95-86D9-10B6A0B7BEE9}"/>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50F4BAD-3C04-4CBA-95F1-AFA284BD6B0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4511BAC2-AD1E-46B9-AFB9-6724E523E8C0}"/>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C2256CE6-E331-4A33-A8FB-133F800974E8}"/>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293E0B48-9B8B-45E9-AAF3-9C78C3D9CD1A}"/>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FB1D96D3-6337-4157-8A55-BF227A01B082}"/>
            </a:ext>
          </a:extLst>
        </xdr:cNvPr>
        <xdr:cNvSpPr txBox="1"/>
      </xdr:nvSpPr>
      <xdr:spPr>
        <a:xfrm>
          <a:off x="5485961" y="65652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BF91005A-3EAD-4236-AC89-E6428F088651}"/>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0FDB87B7-33AD-4FF9-B935-53AB44E5FE33}"/>
            </a:ext>
          </a:extLst>
        </xdr:cNvPr>
        <xdr:cNvSpPr txBox="1"/>
      </xdr:nvSpPr>
      <xdr:spPr>
        <a:xfrm>
          <a:off x="5485961" y="61042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B4B21F91-C436-4CAA-B9A4-D007DBDE694B}"/>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42840D6B-D591-4F44-B1F8-34B67BF16CA7}"/>
            </a:ext>
          </a:extLst>
        </xdr:cNvPr>
        <xdr:cNvSpPr txBox="1"/>
      </xdr:nvSpPr>
      <xdr:spPr>
        <a:xfrm>
          <a:off x="5485961" y="56508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4EDB09E6-F60E-438E-BE37-D1F806E4545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84924684-1D65-4B52-97D8-F13E5852A41A}"/>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BB57BF52-3969-4281-AD37-22830A1648F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165948</xdr:rowOff>
    </xdr:from>
    <xdr:to>
      <xdr:col>54</xdr:col>
      <xdr:colOff>189865</xdr:colOff>
      <xdr:row>40</xdr:row>
      <xdr:rowOff>72588</xdr:rowOff>
    </xdr:to>
    <xdr:cxnSp macro="">
      <xdr:nvCxnSpPr>
        <xdr:cNvPr id="110" name="直線コネクタ 109">
          <a:extLst>
            <a:ext uri="{FF2B5EF4-FFF2-40B4-BE49-F238E27FC236}">
              <a16:creationId xmlns:a16="http://schemas.microsoft.com/office/drawing/2014/main" id="{013D306E-24C6-4C6E-85E1-950A47A062A9}"/>
            </a:ext>
          </a:extLst>
        </xdr:cNvPr>
        <xdr:cNvCxnSpPr/>
      </xdr:nvCxnSpPr>
      <xdr:spPr>
        <a:xfrm flipV="1">
          <a:off x="9429115" y="5999058"/>
          <a:ext cx="0" cy="931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76415</xdr:rowOff>
    </xdr:from>
    <xdr:ext cx="469744" cy="259045"/>
    <xdr:sp macro="" textlink="">
      <xdr:nvSpPr>
        <xdr:cNvPr id="111" name="【道路】&#10;一人当たり延長最小値テキスト">
          <a:extLst>
            <a:ext uri="{FF2B5EF4-FFF2-40B4-BE49-F238E27FC236}">
              <a16:creationId xmlns:a16="http://schemas.microsoft.com/office/drawing/2014/main" id="{B2F933F1-A103-4821-B1AF-0863BDAAD255}"/>
            </a:ext>
          </a:extLst>
        </xdr:cNvPr>
        <xdr:cNvSpPr txBox="1"/>
      </xdr:nvSpPr>
      <xdr:spPr>
        <a:xfrm>
          <a:off x="9467850" y="693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72588</xdr:rowOff>
    </xdr:from>
    <xdr:to>
      <xdr:col>55</xdr:col>
      <xdr:colOff>88900</xdr:colOff>
      <xdr:row>40</xdr:row>
      <xdr:rowOff>72588</xdr:rowOff>
    </xdr:to>
    <xdr:cxnSp macro="">
      <xdr:nvCxnSpPr>
        <xdr:cNvPr id="112" name="直線コネクタ 111">
          <a:extLst>
            <a:ext uri="{FF2B5EF4-FFF2-40B4-BE49-F238E27FC236}">
              <a16:creationId xmlns:a16="http://schemas.microsoft.com/office/drawing/2014/main" id="{D2235AD7-1B4B-4420-9BBC-9DBFF40AB05D}"/>
            </a:ext>
          </a:extLst>
        </xdr:cNvPr>
        <xdr:cNvCxnSpPr/>
      </xdr:nvCxnSpPr>
      <xdr:spPr>
        <a:xfrm>
          <a:off x="9356090" y="69305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112625</xdr:rowOff>
    </xdr:from>
    <xdr:ext cx="534377" cy="259045"/>
    <xdr:sp macro="" textlink="">
      <xdr:nvSpPr>
        <xdr:cNvPr id="113" name="【道路】&#10;一人当たり延長最大値テキスト">
          <a:extLst>
            <a:ext uri="{FF2B5EF4-FFF2-40B4-BE49-F238E27FC236}">
              <a16:creationId xmlns:a16="http://schemas.microsoft.com/office/drawing/2014/main" id="{497E65D2-CAA6-47E3-A452-155941BF0D96}"/>
            </a:ext>
          </a:extLst>
        </xdr:cNvPr>
        <xdr:cNvSpPr txBox="1"/>
      </xdr:nvSpPr>
      <xdr:spPr>
        <a:xfrm>
          <a:off x="9467850" y="57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165948</xdr:rowOff>
    </xdr:from>
    <xdr:to>
      <xdr:col>55</xdr:col>
      <xdr:colOff>88900</xdr:colOff>
      <xdr:row>34</xdr:row>
      <xdr:rowOff>165948</xdr:rowOff>
    </xdr:to>
    <xdr:cxnSp macro="">
      <xdr:nvCxnSpPr>
        <xdr:cNvPr id="114" name="直線コネクタ 113">
          <a:extLst>
            <a:ext uri="{FF2B5EF4-FFF2-40B4-BE49-F238E27FC236}">
              <a16:creationId xmlns:a16="http://schemas.microsoft.com/office/drawing/2014/main" id="{B510648D-E322-4096-ABD7-7641E4C32EF3}"/>
            </a:ext>
          </a:extLst>
        </xdr:cNvPr>
        <xdr:cNvCxnSpPr/>
      </xdr:nvCxnSpPr>
      <xdr:spPr>
        <a:xfrm>
          <a:off x="9356090" y="599905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126824</xdr:rowOff>
    </xdr:from>
    <xdr:ext cx="534377" cy="259045"/>
    <xdr:sp macro="" textlink="">
      <xdr:nvSpPr>
        <xdr:cNvPr id="115" name="【道路】&#10;一人当たり延長平均値テキスト">
          <a:extLst>
            <a:ext uri="{FF2B5EF4-FFF2-40B4-BE49-F238E27FC236}">
              <a16:creationId xmlns:a16="http://schemas.microsoft.com/office/drawing/2014/main" id="{AB8FAFAB-EA11-4CF0-959D-722E8436C0C0}"/>
            </a:ext>
          </a:extLst>
        </xdr:cNvPr>
        <xdr:cNvSpPr txBox="1"/>
      </xdr:nvSpPr>
      <xdr:spPr>
        <a:xfrm>
          <a:off x="9467850" y="6474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103947</xdr:rowOff>
    </xdr:from>
    <xdr:to>
      <xdr:col>55</xdr:col>
      <xdr:colOff>50800</xdr:colOff>
      <xdr:row>39</xdr:row>
      <xdr:rowOff>34097</xdr:rowOff>
    </xdr:to>
    <xdr:sp macro="" textlink="">
      <xdr:nvSpPr>
        <xdr:cNvPr id="116" name="フローチャート: 判断 115">
          <a:extLst>
            <a:ext uri="{FF2B5EF4-FFF2-40B4-BE49-F238E27FC236}">
              <a16:creationId xmlns:a16="http://schemas.microsoft.com/office/drawing/2014/main" id="{8E9AAD39-79AC-4834-8C25-52C739614E9C}"/>
            </a:ext>
          </a:extLst>
        </xdr:cNvPr>
        <xdr:cNvSpPr/>
      </xdr:nvSpPr>
      <xdr:spPr>
        <a:xfrm>
          <a:off x="9394190" y="6617142"/>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106004</xdr:rowOff>
    </xdr:from>
    <xdr:to>
      <xdr:col>50</xdr:col>
      <xdr:colOff>165100</xdr:colOff>
      <xdr:row>39</xdr:row>
      <xdr:rowOff>36154</xdr:rowOff>
    </xdr:to>
    <xdr:sp macro="" textlink="">
      <xdr:nvSpPr>
        <xdr:cNvPr id="117" name="フローチャート: 判断 116">
          <a:extLst>
            <a:ext uri="{FF2B5EF4-FFF2-40B4-BE49-F238E27FC236}">
              <a16:creationId xmlns:a16="http://schemas.microsoft.com/office/drawing/2014/main" id="{B75C508A-498A-4535-9FF3-193F4E111BC6}"/>
            </a:ext>
          </a:extLst>
        </xdr:cNvPr>
        <xdr:cNvSpPr/>
      </xdr:nvSpPr>
      <xdr:spPr>
        <a:xfrm>
          <a:off x="8632190" y="661919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128041</xdr:rowOff>
    </xdr:from>
    <xdr:to>
      <xdr:col>46</xdr:col>
      <xdr:colOff>38100</xdr:colOff>
      <xdr:row>39</xdr:row>
      <xdr:rowOff>58191</xdr:rowOff>
    </xdr:to>
    <xdr:sp macro="" textlink="">
      <xdr:nvSpPr>
        <xdr:cNvPr id="118" name="フローチャート: 判断 117">
          <a:extLst>
            <a:ext uri="{FF2B5EF4-FFF2-40B4-BE49-F238E27FC236}">
              <a16:creationId xmlns:a16="http://schemas.microsoft.com/office/drawing/2014/main" id="{9B022377-631A-4C58-860D-45103116BB40}"/>
            </a:ext>
          </a:extLst>
        </xdr:cNvPr>
        <xdr:cNvSpPr/>
      </xdr:nvSpPr>
      <xdr:spPr>
        <a:xfrm>
          <a:off x="7846060" y="664695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119080</xdr:rowOff>
    </xdr:from>
    <xdr:to>
      <xdr:col>41</xdr:col>
      <xdr:colOff>101600</xdr:colOff>
      <xdr:row>39</xdr:row>
      <xdr:rowOff>49230</xdr:rowOff>
    </xdr:to>
    <xdr:sp macro="" textlink="">
      <xdr:nvSpPr>
        <xdr:cNvPr id="119" name="フローチャート: 判断 118">
          <a:extLst>
            <a:ext uri="{FF2B5EF4-FFF2-40B4-BE49-F238E27FC236}">
              <a16:creationId xmlns:a16="http://schemas.microsoft.com/office/drawing/2014/main" id="{B6DBC7B6-0BC7-4E78-8790-2DA49737ED60}"/>
            </a:ext>
          </a:extLst>
        </xdr:cNvPr>
        <xdr:cNvSpPr/>
      </xdr:nvSpPr>
      <xdr:spPr>
        <a:xfrm>
          <a:off x="7029450" y="66360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121366</xdr:rowOff>
    </xdr:from>
    <xdr:to>
      <xdr:col>36</xdr:col>
      <xdr:colOff>165100</xdr:colOff>
      <xdr:row>39</xdr:row>
      <xdr:rowOff>51516</xdr:rowOff>
    </xdr:to>
    <xdr:sp macro="" textlink="">
      <xdr:nvSpPr>
        <xdr:cNvPr id="120" name="フローチャート: 判断 119">
          <a:extLst>
            <a:ext uri="{FF2B5EF4-FFF2-40B4-BE49-F238E27FC236}">
              <a16:creationId xmlns:a16="http://schemas.microsoft.com/office/drawing/2014/main" id="{55CA00DE-B34A-419C-BD1F-86BD600C8447}"/>
            </a:ext>
          </a:extLst>
        </xdr:cNvPr>
        <xdr:cNvSpPr/>
      </xdr:nvSpPr>
      <xdr:spPr>
        <a:xfrm>
          <a:off x="6231890" y="663837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DFDE197-EB3C-463B-AC09-F742099D33AE}"/>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848E137-CFD9-4C60-8DB4-1521115F8725}"/>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431FF2F-4AE7-4296-A45A-0FA65617B1B5}"/>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50FF750-7770-42A9-A1E0-DE9A6E42E72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2E3C008-9E98-4996-92AD-2BEE3793D32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45562</xdr:rowOff>
    </xdr:from>
    <xdr:to>
      <xdr:col>55</xdr:col>
      <xdr:colOff>50800</xdr:colOff>
      <xdr:row>39</xdr:row>
      <xdr:rowOff>147162</xdr:rowOff>
    </xdr:to>
    <xdr:sp macro="" textlink="">
      <xdr:nvSpPr>
        <xdr:cNvPr id="126" name="楕円 125">
          <a:extLst>
            <a:ext uri="{FF2B5EF4-FFF2-40B4-BE49-F238E27FC236}">
              <a16:creationId xmlns:a16="http://schemas.microsoft.com/office/drawing/2014/main" id="{9592C773-BC96-4DFF-AC13-00228F06E61F}"/>
            </a:ext>
          </a:extLst>
        </xdr:cNvPr>
        <xdr:cNvSpPr/>
      </xdr:nvSpPr>
      <xdr:spPr>
        <a:xfrm>
          <a:off x="9394190" y="6734017"/>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23989</xdr:rowOff>
    </xdr:from>
    <xdr:ext cx="469744" cy="259045"/>
    <xdr:sp macro="" textlink="">
      <xdr:nvSpPr>
        <xdr:cNvPr id="127" name="【道路】&#10;一人当たり延長該当値テキスト">
          <a:extLst>
            <a:ext uri="{FF2B5EF4-FFF2-40B4-BE49-F238E27FC236}">
              <a16:creationId xmlns:a16="http://schemas.microsoft.com/office/drawing/2014/main" id="{947DE006-F404-4399-A2EC-1A82E9FBB5F0}"/>
            </a:ext>
          </a:extLst>
        </xdr:cNvPr>
        <xdr:cNvSpPr txBox="1"/>
      </xdr:nvSpPr>
      <xdr:spPr>
        <a:xfrm>
          <a:off x="9467850" y="67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48443</xdr:rowOff>
    </xdr:from>
    <xdr:to>
      <xdr:col>50</xdr:col>
      <xdr:colOff>165100</xdr:colOff>
      <xdr:row>39</xdr:row>
      <xdr:rowOff>150043</xdr:rowOff>
    </xdr:to>
    <xdr:sp macro="" textlink="">
      <xdr:nvSpPr>
        <xdr:cNvPr id="128" name="楕円 127">
          <a:extLst>
            <a:ext uri="{FF2B5EF4-FFF2-40B4-BE49-F238E27FC236}">
              <a16:creationId xmlns:a16="http://schemas.microsoft.com/office/drawing/2014/main" id="{0E3C4266-CB18-4E63-9554-2638AE578687}"/>
            </a:ext>
          </a:extLst>
        </xdr:cNvPr>
        <xdr:cNvSpPr/>
      </xdr:nvSpPr>
      <xdr:spPr>
        <a:xfrm>
          <a:off x="8632190" y="673689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96362</xdr:rowOff>
    </xdr:from>
    <xdr:to>
      <xdr:col>55</xdr:col>
      <xdr:colOff>0</xdr:colOff>
      <xdr:row>39</xdr:row>
      <xdr:rowOff>99243</xdr:rowOff>
    </xdr:to>
    <xdr:cxnSp macro="">
      <xdr:nvCxnSpPr>
        <xdr:cNvPr id="129" name="直線コネクタ 128">
          <a:extLst>
            <a:ext uri="{FF2B5EF4-FFF2-40B4-BE49-F238E27FC236}">
              <a16:creationId xmlns:a16="http://schemas.microsoft.com/office/drawing/2014/main" id="{BCB9A7E1-5AD9-4682-9E9F-713CF1331FCE}"/>
            </a:ext>
          </a:extLst>
        </xdr:cNvPr>
        <xdr:cNvCxnSpPr/>
      </xdr:nvCxnSpPr>
      <xdr:spPr>
        <a:xfrm flipV="1">
          <a:off x="8686800" y="6779102"/>
          <a:ext cx="74295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51963</xdr:rowOff>
    </xdr:from>
    <xdr:to>
      <xdr:col>46</xdr:col>
      <xdr:colOff>38100</xdr:colOff>
      <xdr:row>39</xdr:row>
      <xdr:rowOff>153563</xdr:rowOff>
    </xdr:to>
    <xdr:sp macro="" textlink="">
      <xdr:nvSpPr>
        <xdr:cNvPr id="130" name="楕円 129">
          <a:extLst>
            <a:ext uri="{FF2B5EF4-FFF2-40B4-BE49-F238E27FC236}">
              <a16:creationId xmlns:a16="http://schemas.microsoft.com/office/drawing/2014/main" id="{692B545C-2F83-4B86-98A4-6059DF96BDC9}"/>
            </a:ext>
          </a:extLst>
        </xdr:cNvPr>
        <xdr:cNvSpPr/>
      </xdr:nvSpPr>
      <xdr:spPr>
        <a:xfrm>
          <a:off x="7846060" y="6742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99243</xdr:rowOff>
    </xdr:from>
    <xdr:to>
      <xdr:col>50</xdr:col>
      <xdr:colOff>114300</xdr:colOff>
      <xdr:row>39</xdr:row>
      <xdr:rowOff>102763</xdr:rowOff>
    </xdr:to>
    <xdr:cxnSp macro="">
      <xdr:nvCxnSpPr>
        <xdr:cNvPr id="131" name="直線コネクタ 130">
          <a:extLst>
            <a:ext uri="{FF2B5EF4-FFF2-40B4-BE49-F238E27FC236}">
              <a16:creationId xmlns:a16="http://schemas.microsoft.com/office/drawing/2014/main" id="{24B35A32-341F-4848-9191-E52A4CF4B527}"/>
            </a:ext>
          </a:extLst>
        </xdr:cNvPr>
        <xdr:cNvCxnSpPr/>
      </xdr:nvCxnSpPr>
      <xdr:spPr>
        <a:xfrm flipV="1">
          <a:off x="7889240" y="6781983"/>
          <a:ext cx="79756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54524</xdr:rowOff>
    </xdr:from>
    <xdr:to>
      <xdr:col>41</xdr:col>
      <xdr:colOff>101600</xdr:colOff>
      <xdr:row>39</xdr:row>
      <xdr:rowOff>156124</xdr:rowOff>
    </xdr:to>
    <xdr:sp macro="" textlink="">
      <xdr:nvSpPr>
        <xdr:cNvPr id="132" name="楕円 131">
          <a:extLst>
            <a:ext uri="{FF2B5EF4-FFF2-40B4-BE49-F238E27FC236}">
              <a16:creationId xmlns:a16="http://schemas.microsoft.com/office/drawing/2014/main" id="{AEFC2463-F84E-46E6-9A4A-0D25F71C8423}"/>
            </a:ext>
          </a:extLst>
        </xdr:cNvPr>
        <xdr:cNvSpPr/>
      </xdr:nvSpPr>
      <xdr:spPr>
        <a:xfrm>
          <a:off x="7029450" y="674488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102763</xdr:rowOff>
    </xdr:from>
    <xdr:to>
      <xdr:col>45</xdr:col>
      <xdr:colOff>177800</xdr:colOff>
      <xdr:row>39</xdr:row>
      <xdr:rowOff>105324</xdr:rowOff>
    </xdr:to>
    <xdr:cxnSp macro="">
      <xdr:nvCxnSpPr>
        <xdr:cNvPr id="133" name="直線コネクタ 132">
          <a:extLst>
            <a:ext uri="{FF2B5EF4-FFF2-40B4-BE49-F238E27FC236}">
              <a16:creationId xmlns:a16="http://schemas.microsoft.com/office/drawing/2014/main" id="{7446C852-8151-406A-8C76-D144A69521F3}"/>
            </a:ext>
          </a:extLst>
        </xdr:cNvPr>
        <xdr:cNvCxnSpPr/>
      </xdr:nvCxnSpPr>
      <xdr:spPr>
        <a:xfrm flipV="1">
          <a:off x="7084060" y="6785503"/>
          <a:ext cx="805180" cy="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57862</xdr:rowOff>
    </xdr:from>
    <xdr:to>
      <xdr:col>36</xdr:col>
      <xdr:colOff>165100</xdr:colOff>
      <xdr:row>39</xdr:row>
      <xdr:rowOff>159462</xdr:rowOff>
    </xdr:to>
    <xdr:sp macro="" textlink="">
      <xdr:nvSpPr>
        <xdr:cNvPr id="134" name="楕円 133">
          <a:extLst>
            <a:ext uri="{FF2B5EF4-FFF2-40B4-BE49-F238E27FC236}">
              <a16:creationId xmlns:a16="http://schemas.microsoft.com/office/drawing/2014/main" id="{9585986B-D85B-4EC8-94F4-F408F5058906}"/>
            </a:ext>
          </a:extLst>
        </xdr:cNvPr>
        <xdr:cNvSpPr/>
      </xdr:nvSpPr>
      <xdr:spPr>
        <a:xfrm>
          <a:off x="6231890" y="6740602"/>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105324</xdr:rowOff>
    </xdr:from>
    <xdr:to>
      <xdr:col>41</xdr:col>
      <xdr:colOff>50800</xdr:colOff>
      <xdr:row>39</xdr:row>
      <xdr:rowOff>108662</xdr:rowOff>
    </xdr:to>
    <xdr:cxnSp macro="">
      <xdr:nvCxnSpPr>
        <xdr:cNvPr id="135" name="直線コネクタ 134">
          <a:extLst>
            <a:ext uri="{FF2B5EF4-FFF2-40B4-BE49-F238E27FC236}">
              <a16:creationId xmlns:a16="http://schemas.microsoft.com/office/drawing/2014/main" id="{17506D13-BB23-4CDB-9BB3-D85EB36EF2FB}"/>
            </a:ext>
          </a:extLst>
        </xdr:cNvPr>
        <xdr:cNvCxnSpPr/>
      </xdr:nvCxnSpPr>
      <xdr:spPr>
        <a:xfrm flipV="1">
          <a:off x="6286500" y="6789969"/>
          <a:ext cx="79756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52681</xdr:rowOff>
    </xdr:from>
    <xdr:ext cx="534377" cy="259045"/>
    <xdr:sp macro="" textlink="">
      <xdr:nvSpPr>
        <xdr:cNvPr id="136" name="n_1aveValue【道路】&#10;一人当たり延長">
          <a:extLst>
            <a:ext uri="{FF2B5EF4-FFF2-40B4-BE49-F238E27FC236}">
              <a16:creationId xmlns:a16="http://schemas.microsoft.com/office/drawing/2014/main" id="{E7307BA5-86B0-4413-A538-A8062003D012}"/>
            </a:ext>
          </a:extLst>
        </xdr:cNvPr>
        <xdr:cNvSpPr txBox="1"/>
      </xdr:nvSpPr>
      <xdr:spPr>
        <a:xfrm>
          <a:off x="8422151" y="640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74718</xdr:rowOff>
    </xdr:from>
    <xdr:ext cx="534377" cy="259045"/>
    <xdr:sp macro="" textlink="">
      <xdr:nvSpPr>
        <xdr:cNvPr id="137" name="n_2aveValue【道路】&#10;一人当たり延長">
          <a:extLst>
            <a:ext uri="{FF2B5EF4-FFF2-40B4-BE49-F238E27FC236}">
              <a16:creationId xmlns:a16="http://schemas.microsoft.com/office/drawing/2014/main" id="{FD972F78-26C6-4CBB-AE15-9FC1DCDD148E}"/>
            </a:ext>
          </a:extLst>
        </xdr:cNvPr>
        <xdr:cNvSpPr txBox="1"/>
      </xdr:nvSpPr>
      <xdr:spPr>
        <a:xfrm>
          <a:off x="7641101" y="64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65757</xdr:rowOff>
    </xdr:from>
    <xdr:ext cx="534377" cy="259045"/>
    <xdr:sp macro="" textlink="">
      <xdr:nvSpPr>
        <xdr:cNvPr id="138" name="n_3aveValue【道路】&#10;一人当たり延長">
          <a:extLst>
            <a:ext uri="{FF2B5EF4-FFF2-40B4-BE49-F238E27FC236}">
              <a16:creationId xmlns:a16="http://schemas.microsoft.com/office/drawing/2014/main" id="{7EED5B5F-A207-464A-85E7-8A5774E3E32C}"/>
            </a:ext>
          </a:extLst>
        </xdr:cNvPr>
        <xdr:cNvSpPr txBox="1"/>
      </xdr:nvSpPr>
      <xdr:spPr>
        <a:xfrm>
          <a:off x="6854971" y="64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68043</xdr:rowOff>
    </xdr:from>
    <xdr:ext cx="534377" cy="259045"/>
    <xdr:sp macro="" textlink="">
      <xdr:nvSpPr>
        <xdr:cNvPr id="139" name="n_4aveValue【道路】&#10;一人当たり延長">
          <a:extLst>
            <a:ext uri="{FF2B5EF4-FFF2-40B4-BE49-F238E27FC236}">
              <a16:creationId xmlns:a16="http://schemas.microsoft.com/office/drawing/2014/main" id="{42938196-6DAB-4F20-9C38-BECF2DCB5592}"/>
            </a:ext>
          </a:extLst>
        </xdr:cNvPr>
        <xdr:cNvSpPr txBox="1"/>
      </xdr:nvSpPr>
      <xdr:spPr>
        <a:xfrm>
          <a:off x="6038361" y="640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141170</xdr:rowOff>
    </xdr:from>
    <xdr:ext cx="469744" cy="259045"/>
    <xdr:sp macro="" textlink="">
      <xdr:nvSpPr>
        <xdr:cNvPr id="140" name="n_1mainValue【道路】&#10;一人当たり延長">
          <a:extLst>
            <a:ext uri="{FF2B5EF4-FFF2-40B4-BE49-F238E27FC236}">
              <a16:creationId xmlns:a16="http://schemas.microsoft.com/office/drawing/2014/main" id="{6FAA59F1-8C24-4E70-ACA7-75D4D3A47169}"/>
            </a:ext>
          </a:extLst>
        </xdr:cNvPr>
        <xdr:cNvSpPr txBox="1"/>
      </xdr:nvSpPr>
      <xdr:spPr>
        <a:xfrm>
          <a:off x="8454467" y="68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144690</xdr:rowOff>
    </xdr:from>
    <xdr:ext cx="469744" cy="259045"/>
    <xdr:sp macro="" textlink="">
      <xdr:nvSpPr>
        <xdr:cNvPr id="141" name="n_2mainValue【道路】&#10;一人当たり延長">
          <a:extLst>
            <a:ext uri="{FF2B5EF4-FFF2-40B4-BE49-F238E27FC236}">
              <a16:creationId xmlns:a16="http://schemas.microsoft.com/office/drawing/2014/main" id="{A5D65098-72EB-4630-9B5D-1BF063B835FF}"/>
            </a:ext>
          </a:extLst>
        </xdr:cNvPr>
        <xdr:cNvSpPr txBox="1"/>
      </xdr:nvSpPr>
      <xdr:spPr>
        <a:xfrm>
          <a:off x="7673417" y="682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147251</xdr:rowOff>
    </xdr:from>
    <xdr:ext cx="469744" cy="259045"/>
    <xdr:sp macro="" textlink="">
      <xdr:nvSpPr>
        <xdr:cNvPr id="142" name="n_3mainValue【道路】&#10;一人当たり延長">
          <a:extLst>
            <a:ext uri="{FF2B5EF4-FFF2-40B4-BE49-F238E27FC236}">
              <a16:creationId xmlns:a16="http://schemas.microsoft.com/office/drawing/2014/main" id="{B8DEE43A-76F2-4E2D-B911-326742DA24EE}"/>
            </a:ext>
          </a:extLst>
        </xdr:cNvPr>
        <xdr:cNvSpPr txBox="1"/>
      </xdr:nvSpPr>
      <xdr:spPr>
        <a:xfrm>
          <a:off x="6866332" y="683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150589</xdr:rowOff>
    </xdr:from>
    <xdr:ext cx="469744" cy="259045"/>
    <xdr:sp macro="" textlink="">
      <xdr:nvSpPr>
        <xdr:cNvPr id="143" name="n_4mainValue【道路】&#10;一人当たり延長">
          <a:extLst>
            <a:ext uri="{FF2B5EF4-FFF2-40B4-BE49-F238E27FC236}">
              <a16:creationId xmlns:a16="http://schemas.microsoft.com/office/drawing/2014/main" id="{F4252A57-593B-4D06-8EFE-7DC2D575796D}"/>
            </a:ext>
          </a:extLst>
        </xdr:cNvPr>
        <xdr:cNvSpPr txBox="1"/>
      </xdr:nvSpPr>
      <xdr:spPr>
        <a:xfrm>
          <a:off x="6068772" y="683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3AFBE69A-9575-4111-8E8D-CCD4C6C67493}"/>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2D9C98A8-DE4D-4031-9BD0-74F5649E79CB}"/>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3DCDDAAE-9EEE-459A-9BB3-10354DD3D1F1}"/>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1E78F57-8FEA-4011-8A57-13E027CC51F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F577586C-4C51-4148-A597-C3EF59E5F078}"/>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83DC2616-261C-4502-B3FE-5FA365E1286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2565703B-9C68-4F72-A756-FFB0D45CBE9B}"/>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E515F3DE-0BCF-4313-8282-0528C098A904}"/>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248AB46-679E-4E1D-80DA-F2D799316211}"/>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C368FC2-BA31-434B-8BC4-1A902D53A991}"/>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87E842F5-42DE-4EE5-BC35-C575FE18E2FD}"/>
            </a:ext>
          </a:extLst>
        </xdr:cNvPr>
        <xdr:cNvSpPr txBox="1"/>
      </xdr:nvSpPr>
      <xdr:spPr>
        <a:xfrm>
          <a:off x="343701" y="1128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99727196-6E6D-43F8-BEDE-42606748CAE7}"/>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a:extLst>
            <a:ext uri="{FF2B5EF4-FFF2-40B4-BE49-F238E27FC236}">
              <a16:creationId xmlns:a16="http://schemas.microsoft.com/office/drawing/2014/main" id="{C19FEA05-B420-48AD-AEDF-BA49EFC81CA0}"/>
            </a:ext>
          </a:extLst>
        </xdr:cNvPr>
        <xdr:cNvSpPr txBox="1"/>
      </xdr:nvSpPr>
      <xdr:spPr>
        <a:xfrm>
          <a:off x="34370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54B39319-CBE9-4C0A-89B5-FBF7927631C4}"/>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FA1DA09E-2979-4D40-81AD-FA66AEC853C6}"/>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B6A85868-A3A7-4ABD-90DA-3E60D25040FD}"/>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F8910145-6C10-4647-A4B9-22A7D2B6FAD1}"/>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7E111E4-EABA-4DCA-A225-411FCF9162B8}"/>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C8F37869-7F25-4A96-9FC0-99E7590CFE4B}"/>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C0621760-0B95-4C3B-97EF-D9DEBAA71B98}"/>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5A4B38A5-3079-4551-84E9-BDBF09A3E367}"/>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9D33389E-FDF7-46DF-A64C-A81CAFFC4EEA}"/>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a:extLst>
            <a:ext uri="{FF2B5EF4-FFF2-40B4-BE49-F238E27FC236}">
              <a16:creationId xmlns:a16="http://schemas.microsoft.com/office/drawing/2014/main" id="{42105F44-D2C0-4AB6-A50B-A0DAFDF9095E}"/>
            </a:ext>
          </a:extLst>
        </xdr:cNvPr>
        <xdr:cNvSpPr txBox="1"/>
      </xdr:nvSpPr>
      <xdr:spPr>
        <a:xfrm>
          <a:off x="34370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C79C6008-BB76-4C6D-9BB4-E4D80BBC282C}"/>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3810</xdr:rowOff>
    </xdr:to>
    <xdr:cxnSp macro="">
      <xdr:nvCxnSpPr>
        <xdr:cNvPr id="168" name="直線コネクタ 167">
          <a:extLst>
            <a:ext uri="{FF2B5EF4-FFF2-40B4-BE49-F238E27FC236}">
              <a16:creationId xmlns:a16="http://schemas.microsoft.com/office/drawing/2014/main" id="{CBBD9AC9-B9B4-4960-8DAD-3F2DA1AFF947}"/>
            </a:ext>
          </a:extLst>
        </xdr:cNvPr>
        <xdr:cNvCxnSpPr/>
      </xdr:nvCxnSpPr>
      <xdr:spPr>
        <a:xfrm flipV="1">
          <a:off x="4173855" y="966406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7637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274EB935-7F29-419F-9BA4-D8A7F423FAB3}"/>
            </a:ext>
          </a:extLst>
        </xdr:cNvPr>
        <xdr:cNvSpPr txBox="1"/>
      </xdr:nvSpPr>
      <xdr:spPr>
        <a:xfrm>
          <a:off x="421259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3810</xdr:rowOff>
    </xdr:from>
    <xdr:to>
      <xdr:col>24</xdr:col>
      <xdr:colOff>152400</xdr:colOff>
      <xdr:row>63</xdr:row>
      <xdr:rowOff>3810</xdr:rowOff>
    </xdr:to>
    <xdr:cxnSp macro="">
      <xdr:nvCxnSpPr>
        <xdr:cNvPr id="170" name="直線コネクタ 169">
          <a:extLst>
            <a:ext uri="{FF2B5EF4-FFF2-40B4-BE49-F238E27FC236}">
              <a16:creationId xmlns:a16="http://schemas.microsoft.com/office/drawing/2014/main" id="{94AB4AD0-C359-48AA-B231-0B21E90738BD}"/>
            </a:ext>
          </a:extLst>
        </xdr:cNvPr>
        <xdr:cNvCxnSpPr/>
      </xdr:nvCxnSpPr>
      <xdr:spPr>
        <a:xfrm>
          <a:off x="4112260" y="10807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1AD249CA-3298-4EA9-80D0-AC6115BE4322}"/>
            </a:ext>
          </a:extLst>
        </xdr:cNvPr>
        <xdr:cNvSpPr txBox="1"/>
      </xdr:nvSpPr>
      <xdr:spPr>
        <a:xfrm>
          <a:off x="421259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2" name="直線コネクタ 171">
          <a:extLst>
            <a:ext uri="{FF2B5EF4-FFF2-40B4-BE49-F238E27FC236}">
              <a16:creationId xmlns:a16="http://schemas.microsoft.com/office/drawing/2014/main" id="{A9850A1B-AFEB-4A1C-AF3E-25D337166D15}"/>
            </a:ext>
          </a:extLst>
        </xdr:cNvPr>
        <xdr:cNvCxnSpPr/>
      </xdr:nvCxnSpPr>
      <xdr:spPr>
        <a:xfrm>
          <a:off x="4112260" y="96640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135907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F30070B3-44B8-4F07-A34B-77A95CF1C23C}"/>
            </a:ext>
          </a:extLst>
        </xdr:cNvPr>
        <xdr:cNvSpPr txBox="1"/>
      </xdr:nvSpPr>
      <xdr:spPr>
        <a:xfrm>
          <a:off x="421259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74" name="フローチャート: 判断 173">
          <a:extLst>
            <a:ext uri="{FF2B5EF4-FFF2-40B4-BE49-F238E27FC236}">
              <a16:creationId xmlns:a16="http://schemas.microsoft.com/office/drawing/2014/main" id="{E3A0D5D8-32F1-4512-B972-0246871CCDDE}"/>
            </a:ext>
          </a:extLst>
        </xdr:cNvPr>
        <xdr:cNvSpPr/>
      </xdr:nvSpPr>
      <xdr:spPr>
        <a:xfrm>
          <a:off x="4131310" y="10228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75" name="フローチャート: 判断 174">
          <a:extLst>
            <a:ext uri="{FF2B5EF4-FFF2-40B4-BE49-F238E27FC236}">
              <a16:creationId xmlns:a16="http://schemas.microsoft.com/office/drawing/2014/main" id="{82812636-803F-4D59-A148-A8B6D115DC77}"/>
            </a:ext>
          </a:extLst>
        </xdr:cNvPr>
        <xdr:cNvSpPr/>
      </xdr:nvSpPr>
      <xdr:spPr>
        <a:xfrm>
          <a:off x="3388360" y="101752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6" name="フローチャート: 判断 175">
          <a:extLst>
            <a:ext uri="{FF2B5EF4-FFF2-40B4-BE49-F238E27FC236}">
              <a16:creationId xmlns:a16="http://schemas.microsoft.com/office/drawing/2014/main" id="{3DFAF5BE-7708-482C-8FDE-21A7953316B0}"/>
            </a:ext>
          </a:extLst>
        </xdr:cNvPr>
        <xdr:cNvSpPr/>
      </xdr:nvSpPr>
      <xdr:spPr>
        <a:xfrm>
          <a:off x="25717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7" name="フローチャート: 判断 176">
          <a:extLst>
            <a:ext uri="{FF2B5EF4-FFF2-40B4-BE49-F238E27FC236}">
              <a16:creationId xmlns:a16="http://schemas.microsoft.com/office/drawing/2014/main" id="{AD64023E-5E18-4EE0-B978-404A0B48DA15}"/>
            </a:ext>
          </a:extLst>
        </xdr:cNvPr>
        <xdr:cNvSpPr/>
      </xdr:nvSpPr>
      <xdr:spPr>
        <a:xfrm>
          <a:off x="1774190" y="101904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78" name="フローチャート: 判断 177">
          <a:extLst>
            <a:ext uri="{FF2B5EF4-FFF2-40B4-BE49-F238E27FC236}">
              <a16:creationId xmlns:a16="http://schemas.microsoft.com/office/drawing/2014/main" id="{F78016B0-5E50-457A-9B3C-27027C4A6625}"/>
            </a:ext>
          </a:extLst>
        </xdr:cNvPr>
        <xdr:cNvSpPr/>
      </xdr:nvSpPr>
      <xdr:spPr>
        <a:xfrm>
          <a:off x="988060" y="1013333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BBE37CB0-4719-486B-B444-0BEBDE10B0A5}"/>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D15ED966-5634-4301-9D98-9A87887A624A}"/>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CC0FD91-FA91-4287-B435-2C13757F6F0D}"/>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93A3E3B-B35E-4018-A1E9-F2E823FEC487}"/>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5FDE7DC-4E23-4AA1-93C7-F6475844D3E4}"/>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113030</xdr:rowOff>
    </xdr:from>
    <xdr:to>
      <xdr:col>24</xdr:col>
      <xdr:colOff>114300</xdr:colOff>
      <xdr:row>63</xdr:row>
      <xdr:rowOff>43180</xdr:rowOff>
    </xdr:to>
    <xdr:sp macro="" textlink="">
      <xdr:nvSpPr>
        <xdr:cNvPr id="184" name="楕円 183">
          <a:extLst>
            <a:ext uri="{FF2B5EF4-FFF2-40B4-BE49-F238E27FC236}">
              <a16:creationId xmlns:a16="http://schemas.microsoft.com/office/drawing/2014/main" id="{9E75FC58-FB12-43BA-8104-387382FEA5BD}"/>
            </a:ext>
          </a:extLst>
        </xdr:cNvPr>
        <xdr:cNvSpPr/>
      </xdr:nvSpPr>
      <xdr:spPr>
        <a:xfrm>
          <a:off x="4131310" y="107429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27957</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47CA8E34-EEE6-4B1F-AC23-6E2478E3A98D}"/>
            </a:ext>
          </a:extLst>
        </xdr:cNvPr>
        <xdr:cNvSpPr txBox="1"/>
      </xdr:nvSpPr>
      <xdr:spPr>
        <a:xfrm>
          <a:off x="4212590" y="1065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55880</xdr:rowOff>
    </xdr:from>
    <xdr:to>
      <xdr:col>20</xdr:col>
      <xdr:colOff>38100</xdr:colOff>
      <xdr:row>62</xdr:row>
      <xdr:rowOff>157480</xdr:rowOff>
    </xdr:to>
    <xdr:sp macro="" textlink="">
      <xdr:nvSpPr>
        <xdr:cNvPr id="186" name="楕円 185">
          <a:extLst>
            <a:ext uri="{FF2B5EF4-FFF2-40B4-BE49-F238E27FC236}">
              <a16:creationId xmlns:a16="http://schemas.microsoft.com/office/drawing/2014/main" id="{4B098BB3-1210-4F28-85C8-36C35D47A4B0}"/>
            </a:ext>
          </a:extLst>
        </xdr:cNvPr>
        <xdr:cNvSpPr/>
      </xdr:nvSpPr>
      <xdr:spPr>
        <a:xfrm>
          <a:off x="3388360" y="106895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106680</xdr:rowOff>
    </xdr:from>
    <xdr:to>
      <xdr:col>24</xdr:col>
      <xdr:colOff>63500</xdr:colOff>
      <xdr:row>62</xdr:row>
      <xdr:rowOff>163830</xdr:rowOff>
    </xdr:to>
    <xdr:cxnSp macro="">
      <xdr:nvCxnSpPr>
        <xdr:cNvPr id="187" name="直線コネクタ 186">
          <a:extLst>
            <a:ext uri="{FF2B5EF4-FFF2-40B4-BE49-F238E27FC236}">
              <a16:creationId xmlns:a16="http://schemas.microsoft.com/office/drawing/2014/main" id="{9997614A-436A-4380-9DAE-6F0547854EE8}"/>
            </a:ext>
          </a:extLst>
        </xdr:cNvPr>
        <xdr:cNvCxnSpPr/>
      </xdr:nvCxnSpPr>
      <xdr:spPr>
        <a:xfrm>
          <a:off x="3431540" y="10734675"/>
          <a:ext cx="74295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21590</xdr:rowOff>
    </xdr:from>
    <xdr:to>
      <xdr:col>15</xdr:col>
      <xdr:colOff>101600</xdr:colOff>
      <xdr:row>62</xdr:row>
      <xdr:rowOff>123190</xdr:rowOff>
    </xdr:to>
    <xdr:sp macro="" textlink="">
      <xdr:nvSpPr>
        <xdr:cNvPr id="188" name="楕円 187">
          <a:extLst>
            <a:ext uri="{FF2B5EF4-FFF2-40B4-BE49-F238E27FC236}">
              <a16:creationId xmlns:a16="http://schemas.microsoft.com/office/drawing/2014/main" id="{E36061CB-2896-4939-8007-2CEDC00AF4B1}"/>
            </a:ext>
          </a:extLst>
        </xdr:cNvPr>
        <xdr:cNvSpPr/>
      </xdr:nvSpPr>
      <xdr:spPr>
        <a:xfrm>
          <a:off x="2571750" y="1064768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72390</xdr:rowOff>
    </xdr:from>
    <xdr:to>
      <xdr:col>19</xdr:col>
      <xdr:colOff>177800</xdr:colOff>
      <xdr:row>62</xdr:row>
      <xdr:rowOff>106680</xdr:rowOff>
    </xdr:to>
    <xdr:cxnSp macro="">
      <xdr:nvCxnSpPr>
        <xdr:cNvPr id="189" name="直線コネクタ 188">
          <a:extLst>
            <a:ext uri="{FF2B5EF4-FFF2-40B4-BE49-F238E27FC236}">
              <a16:creationId xmlns:a16="http://schemas.microsoft.com/office/drawing/2014/main" id="{157C145F-F11B-4D36-BF63-14D2AF2D9DB4}"/>
            </a:ext>
          </a:extLst>
        </xdr:cNvPr>
        <xdr:cNvCxnSpPr/>
      </xdr:nvCxnSpPr>
      <xdr:spPr>
        <a:xfrm>
          <a:off x="2626360" y="10702290"/>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0" name="楕円 189">
          <a:extLst>
            <a:ext uri="{FF2B5EF4-FFF2-40B4-BE49-F238E27FC236}">
              <a16:creationId xmlns:a16="http://schemas.microsoft.com/office/drawing/2014/main" id="{CEAD094F-C35B-4A50-BE0A-B208378EDB26}"/>
            </a:ext>
          </a:extLst>
        </xdr:cNvPr>
        <xdr:cNvSpPr/>
      </xdr:nvSpPr>
      <xdr:spPr>
        <a:xfrm>
          <a:off x="1774190" y="1059434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72390</xdr:rowOff>
    </xdr:to>
    <xdr:cxnSp macro="">
      <xdr:nvCxnSpPr>
        <xdr:cNvPr id="191" name="直線コネクタ 190">
          <a:extLst>
            <a:ext uri="{FF2B5EF4-FFF2-40B4-BE49-F238E27FC236}">
              <a16:creationId xmlns:a16="http://schemas.microsoft.com/office/drawing/2014/main" id="{64A65F2A-041F-48BA-874A-2C0BD3EBB797}"/>
            </a:ext>
          </a:extLst>
        </xdr:cNvPr>
        <xdr:cNvCxnSpPr/>
      </xdr:nvCxnSpPr>
      <xdr:spPr>
        <a:xfrm>
          <a:off x="1828800" y="10645140"/>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67310</xdr:rowOff>
    </xdr:from>
    <xdr:to>
      <xdr:col>6</xdr:col>
      <xdr:colOff>38100</xdr:colOff>
      <xdr:row>61</xdr:row>
      <xdr:rowOff>168910</xdr:rowOff>
    </xdr:to>
    <xdr:sp macro="" textlink="">
      <xdr:nvSpPr>
        <xdr:cNvPr id="192" name="楕円 191">
          <a:extLst>
            <a:ext uri="{FF2B5EF4-FFF2-40B4-BE49-F238E27FC236}">
              <a16:creationId xmlns:a16="http://schemas.microsoft.com/office/drawing/2014/main" id="{AF59144B-2927-48B1-AC43-60029515A5D3}"/>
            </a:ext>
          </a:extLst>
        </xdr:cNvPr>
        <xdr:cNvSpPr/>
      </xdr:nvSpPr>
      <xdr:spPr>
        <a:xfrm>
          <a:off x="988060" y="1052385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118110</xdr:rowOff>
    </xdr:from>
    <xdr:to>
      <xdr:col>10</xdr:col>
      <xdr:colOff>114300</xdr:colOff>
      <xdr:row>62</xdr:row>
      <xdr:rowOff>11430</xdr:rowOff>
    </xdr:to>
    <xdr:cxnSp macro="">
      <xdr:nvCxnSpPr>
        <xdr:cNvPr id="193" name="直線コネクタ 192">
          <a:extLst>
            <a:ext uri="{FF2B5EF4-FFF2-40B4-BE49-F238E27FC236}">
              <a16:creationId xmlns:a16="http://schemas.microsoft.com/office/drawing/2014/main" id="{CF6EC780-C79C-46DE-B75D-B8DA58BAD918}"/>
            </a:ext>
          </a:extLst>
        </xdr:cNvPr>
        <xdr:cNvCxnSpPr/>
      </xdr:nvCxnSpPr>
      <xdr:spPr>
        <a:xfrm>
          <a:off x="1031240" y="10578465"/>
          <a:ext cx="7975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B35E7BCA-063D-42A1-AAD2-D28B2BA9B0EA}"/>
            </a:ext>
          </a:extLst>
        </xdr:cNvPr>
        <xdr:cNvSpPr txBox="1"/>
      </xdr:nvSpPr>
      <xdr:spPr>
        <a:xfrm>
          <a:off x="32391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EE4E84AC-5872-43E8-9117-4BF44E90303D}"/>
            </a:ext>
          </a:extLst>
        </xdr:cNvPr>
        <xdr:cNvSpPr txBox="1"/>
      </xdr:nvSpPr>
      <xdr:spPr>
        <a:xfrm>
          <a:off x="2439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56A9190F-9834-4A57-BEA3-A894A107E279}"/>
            </a:ext>
          </a:extLst>
        </xdr:cNvPr>
        <xdr:cNvSpPr txBox="1"/>
      </xdr:nvSpPr>
      <xdr:spPr>
        <a:xfrm>
          <a:off x="164148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C7987175-8301-46E1-A5B9-B2092B0419D7}"/>
            </a:ext>
          </a:extLst>
        </xdr:cNvPr>
        <xdr:cNvSpPr txBox="1"/>
      </xdr:nvSpPr>
      <xdr:spPr>
        <a:xfrm>
          <a:off x="85535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148607</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B17F17EB-F270-4055-99E0-B8EFD23F8404}"/>
            </a:ext>
          </a:extLst>
        </xdr:cNvPr>
        <xdr:cNvSpPr txBox="1"/>
      </xdr:nvSpPr>
      <xdr:spPr>
        <a:xfrm>
          <a:off x="32391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114317</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4CC5F61B-A40C-4AA4-A041-82163D4C005B}"/>
            </a:ext>
          </a:extLst>
        </xdr:cNvPr>
        <xdr:cNvSpPr txBox="1"/>
      </xdr:nvSpPr>
      <xdr:spPr>
        <a:xfrm>
          <a:off x="24390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35A9ACFD-72FE-4CD4-9947-179E4AE5A9D8}"/>
            </a:ext>
          </a:extLst>
        </xdr:cNvPr>
        <xdr:cNvSpPr txBox="1"/>
      </xdr:nvSpPr>
      <xdr:spPr>
        <a:xfrm>
          <a:off x="164148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160037</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A8475519-3D09-4B22-A0E5-50E77FC5451D}"/>
            </a:ext>
          </a:extLst>
        </xdr:cNvPr>
        <xdr:cNvSpPr txBox="1"/>
      </xdr:nvSpPr>
      <xdr:spPr>
        <a:xfrm>
          <a:off x="85535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DCC421DC-DD3C-499B-8BAA-9986B687719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433A1C44-1372-4786-9CB8-DB5508E9B26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B07A7A56-EE51-4E8E-A673-87AA2220B5C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7E08C9F2-A8BA-405F-B2C0-ACCC92FEB066}"/>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40379D32-5B24-486C-90E8-F8A660A94F13}"/>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EA4499FA-7445-4792-AB5F-52A2058283A1}"/>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C7927A92-A483-4FBA-9C66-54220A37FDA5}"/>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6BD2FE3B-65FD-4BEF-9DC9-35E942B27BE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711196CD-4239-4509-9389-94403FE86E27}"/>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2770B5EE-0C52-412E-B134-C2B5EE589F5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a:extLst>
            <a:ext uri="{FF2B5EF4-FFF2-40B4-BE49-F238E27FC236}">
              <a16:creationId xmlns:a16="http://schemas.microsoft.com/office/drawing/2014/main" id="{4E91B3AE-EB80-498D-8037-D717B742F875}"/>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a:extLst>
            <a:ext uri="{FF2B5EF4-FFF2-40B4-BE49-F238E27FC236}">
              <a16:creationId xmlns:a16="http://schemas.microsoft.com/office/drawing/2014/main" id="{119CBDB0-ED59-4E1D-A24D-51C4D546A08D}"/>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a:extLst>
            <a:ext uri="{FF2B5EF4-FFF2-40B4-BE49-F238E27FC236}">
              <a16:creationId xmlns:a16="http://schemas.microsoft.com/office/drawing/2014/main" id="{BFC18F35-491F-405A-B424-9705D92A4998}"/>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a:extLst>
            <a:ext uri="{FF2B5EF4-FFF2-40B4-BE49-F238E27FC236}">
              <a16:creationId xmlns:a16="http://schemas.microsoft.com/office/drawing/2014/main" id="{23600E17-26BE-4128-B46A-8E96C9117583}"/>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a:extLst>
            <a:ext uri="{FF2B5EF4-FFF2-40B4-BE49-F238E27FC236}">
              <a16:creationId xmlns:a16="http://schemas.microsoft.com/office/drawing/2014/main" id="{1A6C4C99-AC47-4805-902A-A9A38755BB0C}"/>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a:extLst>
            <a:ext uri="{FF2B5EF4-FFF2-40B4-BE49-F238E27FC236}">
              <a16:creationId xmlns:a16="http://schemas.microsoft.com/office/drawing/2014/main" id="{06B0E051-8C8F-40A6-B603-E2B4A44CA127}"/>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a:extLst>
            <a:ext uri="{FF2B5EF4-FFF2-40B4-BE49-F238E27FC236}">
              <a16:creationId xmlns:a16="http://schemas.microsoft.com/office/drawing/2014/main" id="{9443A2F6-F580-4737-8492-73470B14B97D}"/>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a:extLst>
            <a:ext uri="{FF2B5EF4-FFF2-40B4-BE49-F238E27FC236}">
              <a16:creationId xmlns:a16="http://schemas.microsoft.com/office/drawing/2014/main" id="{8A56262E-618C-4B8B-9B72-76FA731B3C52}"/>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a:extLst>
            <a:ext uri="{FF2B5EF4-FFF2-40B4-BE49-F238E27FC236}">
              <a16:creationId xmlns:a16="http://schemas.microsoft.com/office/drawing/2014/main" id="{D7A490C4-C18E-4442-B059-6261FEDD34D1}"/>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a:extLst>
            <a:ext uri="{FF2B5EF4-FFF2-40B4-BE49-F238E27FC236}">
              <a16:creationId xmlns:a16="http://schemas.microsoft.com/office/drawing/2014/main" id="{572025E0-183F-4850-AF4E-9EDFEFD82D66}"/>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a:extLst>
            <a:ext uri="{FF2B5EF4-FFF2-40B4-BE49-F238E27FC236}">
              <a16:creationId xmlns:a16="http://schemas.microsoft.com/office/drawing/2014/main" id="{1862D97D-8BCC-43E1-8679-15AB249D9F40}"/>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a:extLst>
            <a:ext uri="{FF2B5EF4-FFF2-40B4-BE49-F238E27FC236}">
              <a16:creationId xmlns:a16="http://schemas.microsoft.com/office/drawing/2014/main" id="{123F0DA6-2F09-45FE-BFCC-59687EC155A0}"/>
            </a:ext>
          </a:extLst>
        </xdr:cNvPr>
        <xdr:cNvSpPr txBox="1"/>
      </xdr:nvSpPr>
      <xdr:spPr>
        <a:xfrm>
          <a:off x="5416126" y="932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5D81DEA6-BD81-4BE0-9E81-139845268082}"/>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E7D25DD7-D079-4005-9AE4-5DD9C2282BD8}"/>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8A981CAF-B825-4999-9C6E-2ABCA228C1A3}"/>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20283</xdr:rowOff>
    </xdr:from>
    <xdr:to>
      <xdr:col>54</xdr:col>
      <xdr:colOff>189865</xdr:colOff>
      <xdr:row>64</xdr:row>
      <xdr:rowOff>7713</xdr:rowOff>
    </xdr:to>
    <xdr:cxnSp macro="">
      <xdr:nvCxnSpPr>
        <xdr:cNvPr id="227" name="直線コネクタ 226">
          <a:extLst>
            <a:ext uri="{FF2B5EF4-FFF2-40B4-BE49-F238E27FC236}">
              <a16:creationId xmlns:a16="http://schemas.microsoft.com/office/drawing/2014/main" id="{AB58BEE5-F51B-4377-81C9-29E9FB1D98B2}"/>
            </a:ext>
          </a:extLst>
        </xdr:cNvPr>
        <xdr:cNvCxnSpPr/>
      </xdr:nvCxnSpPr>
      <xdr:spPr>
        <a:xfrm flipV="1">
          <a:off x="9429115" y="9617673"/>
          <a:ext cx="0" cy="136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11540</xdr:rowOff>
    </xdr:from>
    <xdr:ext cx="534377" cy="259045"/>
    <xdr:sp macro="" textlink="">
      <xdr:nvSpPr>
        <xdr:cNvPr id="228" name="【橋りょう・トンネル】&#10;一人当たり有形固定資産（償却資産）額最小値テキスト">
          <a:extLst>
            <a:ext uri="{FF2B5EF4-FFF2-40B4-BE49-F238E27FC236}">
              <a16:creationId xmlns:a16="http://schemas.microsoft.com/office/drawing/2014/main" id="{0655C3A7-ED8F-4F5A-B7FC-3289AB88CE35}"/>
            </a:ext>
          </a:extLst>
        </xdr:cNvPr>
        <xdr:cNvSpPr txBox="1"/>
      </xdr:nvSpPr>
      <xdr:spPr>
        <a:xfrm>
          <a:off x="9467850" y="1098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7713</xdr:rowOff>
    </xdr:from>
    <xdr:to>
      <xdr:col>55</xdr:col>
      <xdr:colOff>88900</xdr:colOff>
      <xdr:row>64</xdr:row>
      <xdr:rowOff>7713</xdr:rowOff>
    </xdr:to>
    <xdr:cxnSp macro="">
      <xdr:nvCxnSpPr>
        <xdr:cNvPr id="229" name="直線コネクタ 228">
          <a:extLst>
            <a:ext uri="{FF2B5EF4-FFF2-40B4-BE49-F238E27FC236}">
              <a16:creationId xmlns:a16="http://schemas.microsoft.com/office/drawing/2014/main" id="{8BA1ACF3-D070-45F8-A3F8-30144E49C969}"/>
            </a:ext>
          </a:extLst>
        </xdr:cNvPr>
        <xdr:cNvCxnSpPr/>
      </xdr:nvCxnSpPr>
      <xdr:spPr>
        <a:xfrm>
          <a:off x="9356090" y="1098241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138410</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A5CE4BDF-6CE0-4029-9759-85DC38AC440E}"/>
            </a:ext>
          </a:extLst>
        </xdr:cNvPr>
        <xdr:cNvSpPr txBox="1"/>
      </xdr:nvSpPr>
      <xdr:spPr>
        <a:xfrm>
          <a:off x="9467850" y="93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20283</xdr:rowOff>
    </xdr:from>
    <xdr:to>
      <xdr:col>55</xdr:col>
      <xdr:colOff>88900</xdr:colOff>
      <xdr:row>56</xdr:row>
      <xdr:rowOff>20283</xdr:rowOff>
    </xdr:to>
    <xdr:cxnSp macro="">
      <xdr:nvCxnSpPr>
        <xdr:cNvPr id="231" name="直線コネクタ 230">
          <a:extLst>
            <a:ext uri="{FF2B5EF4-FFF2-40B4-BE49-F238E27FC236}">
              <a16:creationId xmlns:a16="http://schemas.microsoft.com/office/drawing/2014/main" id="{4B108C24-25C6-4A4F-8072-AFDC4E627C50}"/>
            </a:ext>
          </a:extLst>
        </xdr:cNvPr>
        <xdr:cNvCxnSpPr/>
      </xdr:nvCxnSpPr>
      <xdr:spPr>
        <a:xfrm>
          <a:off x="9356090" y="961767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120647</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8B8C7274-3229-44CE-A064-7D8504229102}"/>
            </a:ext>
          </a:extLst>
        </xdr:cNvPr>
        <xdr:cNvSpPr txBox="1"/>
      </xdr:nvSpPr>
      <xdr:spPr>
        <a:xfrm>
          <a:off x="9467850" y="10409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142220</xdr:rowOff>
    </xdr:from>
    <xdr:to>
      <xdr:col>55</xdr:col>
      <xdr:colOff>50800</xdr:colOff>
      <xdr:row>61</xdr:row>
      <xdr:rowOff>72370</xdr:rowOff>
    </xdr:to>
    <xdr:sp macro="" textlink="">
      <xdr:nvSpPr>
        <xdr:cNvPr id="233" name="フローチャート: 判断 232">
          <a:extLst>
            <a:ext uri="{FF2B5EF4-FFF2-40B4-BE49-F238E27FC236}">
              <a16:creationId xmlns:a16="http://schemas.microsoft.com/office/drawing/2014/main" id="{8A090695-A816-4692-8B9E-C6327E99DED5}"/>
            </a:ext>
          </a:extLst>
        </xdr:cNvPr>
        <xdr:cNvSpPr/>
      </xdr:nvSpPr>
      <xdr:spPr>
        <a:xfrm>
          <a:off x="9394190" y="1042731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146015</xdr:rowOff>
    </xdr:from>
    <xdr:to>
      <xdr:col>50</xdr:col>
      <xdr:colOff>165100</xdr:colOff>
      <xdr:row>61</xdr:row>
      <xdr:rowOff>76165</xdr:rowOff>
    </xdr:to>
    <xdr:sp macro="" textlink="">
      <xdr:nvSpPr>
        <xdr:cNvPr id="234" name="フローチャート: 判断 233">
          <a:extLst>
            <a:ext uri="{FF2B5EF4-FFF2-40B4-BE49-F238E27FC236}">
              <a16:creationId xmlns:a16="http://schemas.microsoft.com/office/drawing/2014/main" id="{78943BD1-96B2-4229-9BD4-EBE661895AF9}"/>
            </a:ext>
          </a:extLst>
        </xdr:cNvPr>
        <xdr:cNvSpPr/>
      </xdr:nvSpPr>
      <xdr:spPr>
        <a:xfrm>
          <a:off x="8632190" y="1043111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5795</xdr:rowOff>
    </xdr:from>
    <xdr:to>
      <xdr:col>46</xdr:col>
      <xdr:colOff>38100</xdr:colOff>
      <xdr:row>60</xdr:row>
      <xdr:rowOff>107395</xdr:rowOff>
    </xdr:to>
    <xdr:sp macro="" textlink="">
      <xdr:nvSpPr>
        <xdr:cNvPr id="235" name="フローチャート: 判断 234">
          <a:extLst>
            <a:ext uri="{FF2B5EF4-FFF2-40B4-BE49-F238E27FC236}">
              <a16:creationId xmlns:a16="http://schemas.microsoft.com/office/drawing/2014/main" id="{E518011F-E4B7-4AAC-995C-9EA653497B88}"/>
            </a:ext>
          </a:extLst>
        </xdr:cNvPr>
        <xdr:cNvSpPr/>
      </xdr:nvSpPr>
      <xdr:spPr>
        <a:xfrm>
          <a:off x="7846060" y="10294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170769</xdr:rowOff>
    </xdr:from>
    <xdr:to>
      <xdr:col>41</xdr:col>
      <xdr:colOff>101600</xdr:colOff>
      <xdr:row>60</xdr:row>
      <xdr:rowOff>100919</xdr:rowOff>
    </xdr:to>
    <xdr:sp macro="" textlink="">
      <xdr:nvSpPr>
        <xdr:cNvPr id="236" name="フローチャート: 判断 235">
          <a:extLst>
            <a:ext uri="{FF2B5EF4-FFF2-40B4-BE49-F238E27FC236}">
              <a16:creationId xmlns:a16="http://schemas.microsoft.com/office/drawing/2014/main" id="{F9148506-8244-40A7-AD6B-9D7C60155EBC}"/>
            </a:ext>
          </a:extLst>
        </xdr:cNvPr>
        <xdr:cNvSpPr/>
      </xdr:nvSpPr>
      <xdr:spPr>
        <a:xfrm>
          <a:off x="7029450" y="10290129"/>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3173</xdr:rowOff>
    </xdr:from>
    <xdr:to>
      <xdr:col>36</xdr:col>
      <xdr:colOff>165100</xdr:colOff>
      <xdr:row>60</xdr:row>
      <xdr:rowOff>104773</xdr:rowOff>
    </xdr:to>
    <xdr:sp macro="" textlink="">
      <xdr:nvSpPr>
        <xdr:cNvPr id="237" name="フローチャート: 判断 236">
          <a:extLst>
            <a:ext uri="{FF2B5EF4-FFF2-40B4-BE49-F238E27FC236}">
              <a16:creationId xmlns:a16="http://schemas.microsoft.com/office/drawing/2014/main" id="{1B60AC2A-0BBD-4F9D-89CD-ED678CE35172}"/>
            </a:ext>
          </a:extLst>
        </xdr:cNvPr>
        <xdr:cNvSpPr/>
      </xdr:nvSpPr>
      <xdr:spPr>
        <a:xfrm>
          <a:off x="6231890" y="1029017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84ABAC1-2FD5-4DBB-B15A-554E78B60CD7}"/>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742D268-EE19-4633-AE59-6528C6CED3D9}"/>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9ADCEF4-CF08-4F42-946D-D5F2D4523BB9}"/>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7F64F94-836F-410A-B7BD-F1A6982CAC7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9A69BAA-0798-4912-A8EC-5F4882BDB96A}"/>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92170</xdr:rowOff>
    </xdr:from>
    <xdr:to>
      <xdr:col>55</xdr:col>
      <xdr:colOff>50800</xdr:colOff>
      <xdr:row>61</xdr:row>
      <xdr:rowOff>22320</xdr:rowOff>
    </xdr:to>
    <xdr:sp macro="" textlink="">
      <xdr:nvSpPr>
        <xdr:cNvPr id="243" name="楕円 242">
          <a:extLst>
            <a:ext uri="{FF2B5EF4-FFF2-40B4-BE49-F238E27FC236}">
              <a16:creationId xmlns:a16="http://schemas.microsoft.com/office/drawing/2014/main" id="{BE6F0593-0EB3-480C-BB4F-82211D36EC04}"/>
            </a:ext>
          </a:extLst>
        </xdr:cNvPr>
        <xdr:cNvSpPr/>
      </xdr:nvSpPr>
      <xdr:spPr>
        <a:xfrm>
          <a:off x="9394190" y="10382980"/>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115047</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1080821D-58EC-409E-A686-7BFCE24AD908}"/>
            </a:ext>
          </a:extLst>
        </xdr:cNvPr>
        <xdr:cNvSpPr txBox="1"/>
      </xdr:nvSpPr>
      <xdr:spPr>
        <a:xfrm>
          <a:off x="9467850" y="1023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94753</xdr:rowOff>
    </xdr:from>
    <xdr:to>
      <xdr:col>50</xdr:col>
      <xdr:colOff>165100</xdr:colOff>
      <xdr:row>61</xdr:row>
      <xdr:rowOff>24903</xdr:rowOff>
    </xdr:to>
    <xdr:sp macro="" textlink="">
      <xdr:nvSpPr>
        <xdr:cNvPr id="245" name="楕円 244">
          <a:extLst>
            <a:ext uri="{FF2B5EF4-FFF2-40B4-BE49-F238E27FC236}">
              <a16:creationId xmlns:a16="http://schemas.microsoft.com/office/drawing/2014/main" id="{ACCF33CF-325C-4DFA-B2ED-879D29710DB2}"/>
            </a:ext>
          </a:extLst>
        </xdr:cNvPr>
        <xdr:cNvSpPr/>
      </xdr:nvSpPr>
      <xdr:spPr>
        <a:xfrm>
          <a:off x="8632190" y="1038556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142970</xdr:rowOff>
    </xdr:from>
    <xdr:to>
      <xdr:col>55</xdr:col>
      <xdr:colOff>0</xdr:colOff>
      <xdr:row>60</xdr:row>
      <xdr:rowOff>145553</xdr:rowOff>
    </xdr:to>
    <xdr:cxnSp macro="">
      <xdr:nvCxnSpPr>
        <xdr:cNvPr id="246" name="直線コネクタ 245">
          <a:extLst>
            <a:ext uri="{FF2B5EF4-FFF2-40B4-BE49-F238E27FC236}">
              <a16:creationId xmlns:a16="http://schemas.microsoft.com/office/drawing/2014/main" id="{C398C7A1-1A13-4CE2-9621-7E01AFF72AEB}"/>
            </a:ext>
          </a:extLst>
        </xdr:cNvPr>
        <xdr:cNvCxnSpPr/>
      </xdr:nvCxnSpPr>
      <xdr:spPr>
        <a:xfrm flipV="1">
          <a:off x="8686800" y="10428065"/>
          <a:ext cx="74295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104583</xdr:rowOff>
    </xdr:from>
    <xdr:to>
      <xdr:col>46</xdr:col>
      <xdr:colOff>38100</xdr:colOff>
      <xdr:row>61</xdr:row>
      <xdr:rowOff>34733</xdr:rowOff>
    </xdr:to>
    <xdr:sp macro="" textlink="">
      <xdr:nvSpPr>
        <xdr:cNvPr id="247" name="楕円 246">
          <a:extLst>
            <a:ext uri="{FF2B5EF4-FFF2-40B4-BE49-F238E27FC236}">
              <a16:creationId xmlns:a16="http://schemas.microsoft.com/office/drawing/2014/main" id="{14E10451-B687-47E1-A1D6-18F7C87D5101}"/>
            </a:ext>
          </a:extLst>
        </xdr:cNvPr>
        <xdr:cNvSpPr/>
      </xdr:nvSpPr>
      <xdr:spPr>
        <a:xfrm>
          <a:off x="7846060" y="1038967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145553</xdr:rowOff>
    </xdr:from>
    <xdr:to>
      <xdr:col>50</xdr:col>
      <xdr:colOff>114300</xdr:colOff>
      <xdr:row>60</xdr:row>
      <xdr:rowOff>155383</xdr:rowOff>
    </xdr:to>
    <xdr:cxnSp macro="">
      <xdr:nvCxnSpPr>
        <xdr:cNvPr id="248" name="直線コネクタ 247">
          <a:extLst>
            <a:ext uri="{FF2B5EF4-FFF2-40B4-BE49-F238E27FC236}">
              <a16:creationId xmlns:a16="http://schemas.microsoft.com/office/drawing/2014/main" id="{E6B4CC51-424D-48B7-992F-C2CD0E853CAB}"/>
            </a:ext>
          </a:extLst>
        </xdr:cNvPr>
        <xdr:cNvCxnSpPr/>
      </xdr:nvCxnSpPr>
      <xdr:spPr>
        <a:xfrm flipV="1">
          <a:off x="7889240" y="10430648"/>
          <a:ext cx="79756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106696</xdr:rowOff>
    </xdr:from>
    <xdr:to>
      <xdr:col>41</xdr:col>
      <xdr:colOff>101600</xdr:colOff>
      <xdr:row>61</xdr:row>
      <xdr:rowOff>36846</xdr:rowOff>
    </xdr:to>
    <xdr:sp macro="" textlink="">
      <xdr:nvSpPr>
        <xdr:cNvPr id="249" name="楕円 248">
          <a:extLst>
            <a:ext uri="{FF2B5EF4-FFF2-40B4-BE49-F238E27FC236}">
              <a16:creationId xmlns:a16="http://schemas.microsoft.com/office/drawing/2014/main" id="{B08FD8D9-2E5E-4D34-860E-B7EF9B365B03}"/>
            </a:ext>
          </a:extLst>
        </xdr:cNvPr>
        <xdr:cNvSpPr/>
      </xdr:nvSpPr>
      <xdr:spPr>
        <a:xfrm>
          <a:off x="7029450" y="103917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155383</xdr:rowOff>
    </xdr:from>
    <xdr:to>
      <xdr:col>45</xdr:col>
      <xdr:colOff>177800</xdr:colOff>
      <xdr:row>60</xdr:row>
      <xdr:rowOff>157496</xdr:rowOff>
    </xdr:to>
    <xdr:cxnSp macro="">
      <xdr:nvCxnSpPr>
        <xdr:cNvPr id="250" name="直線コネクタ 249">
          <a:extLst>
            <a:ext uri="{FF2B5EF4-FFF2-40B4-BE49-F238E27FC236}">
              <a16:creationId xmlns:a16="http://schemas.microsoft.com/office/drawing/2014/main" id="{EDA74797-6465-47EA-88D1-99D7BE368AB8}"/>
            </a:ext>
          </a:extLst>
        </xdr:cNvPr>
        <xdr:cNvCxnSpPr/>
      </xdr:nvCxnSpPr>
      <xdr:spPr>
        <a:xfrm flipV="1">
          <a:off x="7084060" y="10442383"/>
          <a:ext cx="80518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106728</xdr:rowOff>
    </xdr:from>
    <xdr:to>
      <xdr:col>36</xdr:col>
      <xdr:colOff>165100</xdr:colOff>
      <xdr:row>61</xdr:row>
      <xdr:rowOff>36878</xdr:rowOff>
    </xdr:to>
    <xdr:sp macro="" textlink="">
      <xdr:nvSpPr>
        <xdr:cNvPr id="251" name="楕円 250">
          <a:extLst>
            <a:ext uri="{FF2B5EF4-FFF2-40B4-BE49-F238E27FC236}">
              <a16:creationId xmlns:a16="http://schemas.microsoft.com/office/drawing/2014/main" id="{9A9982BE-97DE-4FAD-A47A-11D208E323AF}"/>
            </a:ext>
          </a:extLst>
        </xdr:cNvPr>
        <xdr:cNvSpPr/>
      </xdr:nvSpPr>
      <xdr:spPr>
        <a:xfrm>
          <a:off x="6231890" y="1039182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157496</xdr:rowOff>
    </xdr:from>
    <xdr:to>
      <xdr:col>41</xdr:col>
      <xdr:colOff>50800</xdr:colOff>
      <xdr:row>60</xdr:row>
      <xdr:rowOff>157528</xdr:rowOff>
    </xdr:to>
    <xdr:cxnSp macro="">
      <xdr:nvCxnSpPr>
        <xdr:cNvPr id="252" name="直線コネクタ 251">
          <a:extLst>
            <a:ext uri="{FF2B5EF4-FFF2-40B4-BE49-F238E27FC236}">
              <a16:creationId xmlns:a16="http://schemas.microsoft.com/office/drawing/2014/main" id="{426491C9-BEB6-4628-A158-4997718925F1}"/>
            </a:ext>
          </a:extLst>
        </xdr:cNvPr>
        <xdr:cNvCxnSpPr/>
      </xdr:nvCxnSpPr>
      <xdr:spPr>
        <a:xfrm flipV="1">
          <a:off x="6286500" y="10446401"/>
          <a:ext cx="79756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67292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63318237-7143-40D8-BE4C-AFDA2276A1F2}"/>
            </a:ext>
          </a:extLst>
        </xdr:cNvPr>
        <xdr:cNvSpPr txBox="1"/>
      </xdr:nvSpPr>
      <xdr:spPr>
        <a:xfrm>
          <a:off x="8401265" y="1052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123922</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B1A833B9-E0BB-4836-8235-2F3F345B7381}"/>
            </a:ext>
          </a:extLst>
        </xdr:cNvPr>
        <xdr:cNvSpPr txBox="1"/>
      </xdr:nvSpPr>
      <xdr:spPr>
        <a:xfrm>
          <a:off x="7610690" y="1006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117446</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A304C810-B73B-436D-9970-8FAFEDBE88CB}"/>
            </a:ext>
          </a:extLst>
        </xdr:cNvPr>
        <xdr:cNvSpPr txBox="1"/>
      </xdr:nvSpPr>
      <xdr:spPr>
        <a:xfrm>
          <a:off x="682265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121300</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353C081B-3F27-4ECA-A0C8-268D13A50CF5}"/>
            </a:ext>
          </a:extLst>
        </xdr:cNvPr>
        <xdr:cNvSpPr txBox="1"/>
      </xdr:nvSpPr>
      <xdr:spPr>
        <a:xfrm>
          <a:off x="6007950" y="1006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41430</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69BC9684-C6AA-48B7-8DC3-9AD42530AE24}"/>
            </a:ext>
          </a:extLst>
        </xdr:cNvPr>
        <xdr:cNvSpPr txBox="1"/>
      </xdr:nvSpPr>
      <xdr:spPr>
        <a:xfrm>
          <a:off x="8401265" y="1015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25860</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20A6E036-E46C-49A8-AC82-EE96AA05FAB0}"/>
            </a:ext>
          </a:extLst>
        </xdr:cNvPr>
        <xdr:cNvSpPr txBox="1"/>
      </xdr:nvSpPr>
      <xdr:spPr>
        <a:xfrm>
          <a:off x="7610690" y="1048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27973</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55581809-8E6C-47CC-9164-389651F598B0}"/>
            </a:ext>
          </a:extLst>
        </xdr:cNvPr>
        <xdr:cNvSpPr txBox="1"/>
      </xdr:nvSpPr>
      <xdr:spPr>
        <a:xfrm>
          <a:off x="6822655" y="1048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28005</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F14B148B-A654-49FB-89AC-2B2E9FEDEB82}"/>
            </a:ext>
          </a:extLst>
        </xdr:cNvPr>
        <xdr:cNvSpPr txBox="1"/>
      </xdr:nvSpPr>
      <xdr:spPr>
        <a:xfrm>
          <a:off x="6007950" y="1048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2013322-B0C0-4507-ADEE-B5336604CAB6}"/>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FAEEAAD9-6A16-4B0D-86AB-CF3991C3D9BE}"/>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C3A55CAA-1B58-4C71-8461-865EBE88B8D0}"/>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4F765B5E-5940-48DF-810D-0CA5393ED573}"/>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1A69290-9125-4864-9394-0D31A5A3F72D}"/>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2D5C397A-785B-4D30-9ED9-BDDF097C5497}"/>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9D7FC710-5F33-4B91-BBC9-481BA5B857E2}"/>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CAF765EC-35D6-44A9-9F81-F9917CAA2874}"/>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92B9D752-9505-47B7-B89D-781138EE42A9}"/>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C8E01E22-C704-4B81-9F9E-A7CDBC468F0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30049C33-583A-4F10-8B40-CDFFCD627D8C}"/>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5A1D9F21-45A8-47C0-AD62-CC7D1D188835}"/>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3" name="テキスト ボックス 272">
          <a:extLst>
            <a:ext uri="{FF2B5EF4-FFF2-40B4-BE49-F238E27FC236}">
              <a16:creationId xmlns:a16="http://schemas.microsoft.com/office/drawing/2014/main" id="{FA511EE5-0164-4E56-9E75-F85085CB5D58}"/>
            </a:ext>
          </a:extLst>
        </xdr:cNvPr>
        <xdr:cNvSpPr txBox="1"/>
      </xdr:nvSpPr>
      <xdr:spPr>
        <a:xfrm>
          <a:off x="343701" y="1463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EEBA26E9-C9A4-4E60-B7ED-A1DA2D62595D}"/>
            </a:ext>
          </a:extLst>
        </xdr:cNvPr>
        <xdr:cNvCxnSpPr/>
      </xdr:nvCxnSpPr>
      <xdr:spPr>
        <a:xfrm>
          <a:off x="6858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ED570B8C-38CC-4909-86FD-AE42DEB9D733}"/>
            </a:ext>
          </a:extLst>
        </xdr:cNvPr>
        <xdr:cNvSpPr txBox="1"/>
      </xdr:nvSpPr>
      <xdr:spPr>
        <a:xfrm>
          <a:off x="343701" y="1418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D4DC1B58-7C1C-44FD-B323-313A44AB3204}"/>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A2010487-C64A-4C1B-973C-AE5FA780A0E8}"/>
            </a:ext>
          </a:extLst>
        </xdr:cNvPr>
        <xdr:cNvSpPr txBox="1"/>
      </xdr:nvSpPr>
      <xdr:spPr>
        <a:xfrm>
          <a:off x="343701" y="1372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0FB8C1F8-7B78-4489-9A92-4CE6104E65CC}"/>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5E64FFB6-F3FB-4A7A-AFF8-28389AE7DDAF}"/>
            </a:ext>
          </a:extLst>
        </xdr:cNvPr>
        <xdr:cNvSpPr txBox="1"/>
      </xdr:nvSpPr>
      <xdr:spPr>
        <a:xfrm>
          <a:off x="343701" y="1326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19E80F08-24DE-49F8-8451-B0DD0B11518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80236593-C0E2-4225-A296-E3A5E969AD36}"/>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502DA52B-101C-4ACA-9368-6ADF9071658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120396</xdr:rowOff>
    </xdr:from>
    <xdr:to>
      <xdr:col>24</xdr:col>
      <xdr:colOff>62865</xdr:colOff>
      <xdr:row>85</xdr:row>
      <xdr:rowOff>127254</xdr:rowOff>
    </xdr:to>
    <xdr:cxnSp macro="">
      <xdr:nvCxnSpPr>
        <xdr:cNvPr id="283" name="直線コネクタ 282">
          <a:extLst>
            <a:ext uri="{FF2B5EF4-FFF2-40B4-BE49-F238E27FC236}">
              <a16:creationId xmlns:a16="http://schemas.microsoft.com/office/drawing/2014/main" id="{E3D2683B-EFD2-4105-A97C-CB22F675B035}"/>
            </a:ext>
          </a:extLst>
        </xdr:cNvPr>
        <xdr:cNvCxnSpPr/>
      </xdr:nvCxnSpPr>
      <xdr:spPr>
        <a:xfrm flipV="1">
          <a:off x="4173855" y="13495401"/>
          <a:ext cx="0" cy="120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131081</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6BCE1828-13FD-4318-A7EF-5A68793A353F}"/>
            </a:ext>
          </a:extLst>
        </xdr:cNvPr>
        <xdr:cNvSpPr txBox="1"/>
      </xdr:nvSpPr>
      <xdr:spPr>
        <a:xfrm>
          <a:off x="4212590" y="1470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127254</xdr:rowOff>
    </xdr:from>
    <xdr:to>
      <xdr:col>24</xdr:col>
      <xdr:colOff>152400</xdr:colOff>
      <xdr:row>85</xdr:row>
      <xdr:rowOff>127254</xdr:rowOff>
    </xdr:to>
    <xdr:cxnSp macro="">
      <xdr:nvCxnSpPr>
        <xdr:cNvPr id="285" name="直線コネクタ 284">
          <a:extLst>
            <a:ext uri="{FF2B5EF4-FFF2-40B4-BE49-F238E27FC236}">
              <a16:creationId xmlns:a16="http://schemas.microsoft.com/office/drawing/2014/main" id="{DC626537-C4DB-48EB-A9DA-07F8D8F877A5}"/>
            </a:ext>
          </a:extLst>
        </xdr:cNvPr>
        <xdr:cNvCxnSpPr/>
      </xdr:nvCxnSpPr>
      <xdr:spPr>
        <a:xfrm>
          <a:off x="4112260" y="14704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67073</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C36190C6-BF10-4840-A445-F40C9C2C3908}"/>
            </a:ext>
          </a:extLst>
        </xdr:cNvPr>
        <xdr:cNvSpPr txBox="1"/>
      </xdr:nvSpPr>
      <xdr:spPr>
        <a:xfrm>
          <a:off x="4212590" y="13266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87" name="直線コネクタ 286">
          <a:extLst>
            <a:ext uri="{FF2B5EF4-FFF2-40B4-BE49-F238E27FC236}">
              <a16:creationId xmlns:a16="http://schemas.microsoft.com/office/drawing/2014/main" id="{D4A829A4-2891-4710-8AA8-537DCE7AF461}"/>
            </a:ext>
          </a:extLst>
        </xdr:cNvPr>
        <xdr:cNvCxnSpPr/>
      </xdr:nvCxnSpPr>
      <xdr:spPr>
        <a:xfrm>
          <a:off x="4112260" y="134954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F747323E-16C8-439D-9CBA-6A1694088AFF}"/>
            </a:ext>
          </a:extLst>
        </xdr:cNvPr>
        <xdr:cNvSpPr txBox="1"/>
      </xdr:nvSpPr>
      <xdr:spPr>
        <a:xfrm>
          <a:off x="421259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9" name="フローチャート: 判断 288">
          <a:extLst>
            <a:ext uri="{FF2B5EF4-FFF2-40B4-BE49-F238E27FC236}">
              <a16:creationId xmlns:a16="http://schemas.microsoft.com/office/drawing/2014/main" id="{F0044788-B430-4A22-819E-60F0F1DE3514}"/>
            </a:ext>
          </a:extLst>
        </xdr:cNvPr>
        <xdr:cNvSpPr/>
      </xdr:nvSpPr>
      <xdr:spPr>
        <a:xfrm>
          <a:off x="4131310" y="1400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49022</xdr:rowOff>
    </xdr:from>
    <xdr:to>
      <xdr:col>20</xdr:col>
      <xdr:colOff>38100</xdr:colOff>
      <xdr:row>81</xdr:row>
      <xdr:rowOff>150622</xdr:rowOff>
    </xdr:to>
    <xdr:sp macro="" textlink="">
      <xdr:nvSpPr>
        <xdr:cNvPr id="290" name="フローチャート: 判断 289">
          <a:extLst>
            <a:ext uri="{FF2B5EF4-FFF2-40B4-BE49-F238E27FC236}">
              <a16:creationId xmlns:a16="http://schemas.microsoft.com/office/drawing/2014/main" id="{45CA8B49-9566-4D30-AEB8-2D38419457E7}"/>
            </a:ext>
          </a:extLst>
        </xdr:cNvPr>
        <xdr:cNvSpPr/>
      </xdr:nvSpPr>
      <xdr:spPr>
        <a:xfrm>
          <a:off x="3388360" y="13938377"/>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91" name="フローチャート: 判断 290">
          <a:extLst>
            <a:ext uri="{FF2B5EF4-FFF2-40B4-BE49-F238E27FC236}">
              <a16:creationId xmlns:a16="http://schemas.microsoft.com/office/drawing/2014/main" id="{EE4183D1-0C28-4F28-9EB5-5DC7276C4C0D}"/>
            </a:ext>
          </a:extLst>
        </xdr:cNvPr>
        <xdr:cNvSpPr/>
      </xdr:nvSpPr>
      <xdr:spPr>
        <a:xfrm>
          <a:off x="2571750" y="139528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2" name="フローチャート: 判断 291">
          <a:extLst>
            <a:ext uri="{FF2B5EF4-FFF2-40B4-BE49-F238E27FC236}">
              <a16:creationId xmlns:a16="http://schemas.microsoft.com/office/drawing/2014/main" id="{7A82BEAC-CE21-4E23-A2E1-81365FB9A469}"/>
            </a:ext>
          </a:extLst>
        </xdr:cNvPr>
        <xdr:cNvSpPr/>
      </xdr:nvSpPr>
      <xdr:spPr>
        <a:xfrm>
          <a:off x="1774190" y="139338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156463</xdr:rowOff>
    </xdr:from>
    <xdr:to>
      <xdr:col>6</xdr:col>
      <xdr:colOff>38100</xdr:colOff>
      <xdr:row>81</xdr:row>
      <xdr:rowOff>86613</xdr:rowOff>
    </xdr:to>
    <xdr:sp macro="" textlink="">
      <xdr:nvSpPr>
        <xdr:cNvPr id="293" name="フローチャート: 判断 292">
          <a:extLst>
            <a:ext uri="{FF2B5EF4-FFF2-40B4-BE49-F238E27FC236}">
              <a16:creationId xmlns:a16="http://schemas.microsoft.com/office/drawing/2014/main" id="{F4F4A174-73E5-4137-8C13-72CE220DF3B5}"/>
            </a:ext>
          </a:extLst>
        </xdr:cNvPr>
        <xdr:cNvSpPr/>
      </xdr:nvSpPr>
      <xdr:spPr>
        <a:xfrm>
          <a:off x="988060" y="138743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8B3F076-B7FD-4D9D-B460-F757AB4157FE}"/>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5675CD6-FDB5-4E16-876E-17EF70DA203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13F7000-DD56-49FE-8E3C-3ED4F1EE8D22}"/>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364E8D7-C801-4EA9-B62E-F953F740A54A}"/>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1B5AA83-2707-4DC7-B06D-13AB6CE6A44F}"/>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87885</xdr:rowOff>
    </xdr:from>
    <xdr:to>
      <xdr:col>24</xdr:col>
      <xdr:colOff>114300</xdr:colOff>
      <xdr:row>85</xdr:row>
      <xdr:rowOff>18035</xdr:rowOff>
    </xdr:to>
    <xdr:sp macro="" textlink="">
      <xdr:nvSpPr>
        <xdr:cNvPr id="299" name="楕円 298">
          <a:extLst>
            <a:ext uri="{FF2B5EF4-FFF2-40B4-BE49-F238E27FC236}">
              <a16:creationId xmlns:a16="http://schemas.microsoft.com/office/drawing/2014/main" id="{70FFAE20-20F3-461C-AB07-E887F091CB09}"/>
            </a:ext>
          </a:extLst>
        </xdr:cNvPr>
        <xdr:cNvSpPr/>
      </xdr:nvSpPr>
      <xdr:spPr>
        <a:xfrm>
          <a:off x="4131310" y="1449349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66312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65C50452-0B2C-46F7-B073-5C7DBA526A50}"/>
            </a:ext>
          </a:extLst>
        </xdr:cNvPr>
        <xdr:cNvSpPr txBox="1"/>
      </xdr:nvSpPr>
      <xdr:spPr>
        <a:xfrm>
          <a:off x="4212590" y="144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19304</xdr:rowOff>
    </xdr:from>
    <xdr:to>
      <xdr:col>20</xdr:col>
      <xdr:colOff>38100</xdr:colOff>
      <xdr:row>84</xdr:row>
      <xdr:rowOff>120904</xdr:rowOff>
    </xdr:to>
    <xdr:sp macro="" textlink="">
      <xdr:nvSpPr>
        <xdr:cNvPr id="301" name="楕円 300">
          <a:extLst>
            <a:ext uri="{FF2B5EF4-FFF2-40B4-BE49-F238E27FC236}">
              <a16:creationId xmlns:a16="http://schemas.microsoft.com/office/drawing/2014/main" id="{721E94A7-BA58-46EB-B94C-BF626906501F}"/>
            </a:ext>
          </a:extLst>
        </xdr:cNvPr>
        <xdr:cNvSpPr/>
      </xdr:nvSpPr>
      <xdr:spPr>
        <a:xfrm>
          <a:off x="3388360" y="1441729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70104</xdr:rowOff>
    </xdr:from>
    <xdr:to>
      <xdr:col>24</xdr:col>
      <xdr:colOff>63500</xdr:colOff>
      <xdr:row>84</xdr:row>
      <xdr:rowOff>138685</xdr:rowOff>
    </xdr:to>
    <xdr:cxnSp macro="">
      <xdr:nvCxnSpPr>
        <xdr:cNvPr id="302" name="直線コネクタ 301">
          <a:extLst>
            <a:ext uri="{FF2B5EF4-FFF2-40B4-BE49-F238E27FC236}">
              <a16:creationId xmlns:a16="http://schemas.microsoft.com/office/drawing/2014/main" id="{866BFFF0-5022-4DBA-A773-FE38DED9DF53}"/>
            </a:ext>
          </a:extLst>
        </xdr:cNvPr>
        <xdr:cNvCxnSpPr/>
      </xdr:nvCxnSpPr>
      <xdr:spPr>
        <a:xfrm>
          <a:off x="3431540" y="14469999"/>
          <a:ext cx="742950" cy="6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117602</xdr:rowOff>
    </xdr:from>
    <xdr:to>
      <xdr:col>15</xdr:col>
      <xdr:colOff>101600</xdr:colOff>
      <xdr:row>84</xdr:row>
      <xdr:rowOff>47752</xdr:rowOff>
    </xdr:to>
    <xdr:sp macro="" textlink="">
      <xdr:nvSpPr>
        <xdr:cNvPr id="303" name="楕円 302">
          <a:extLst>
            <a:ext uri="{FF2B5EF4-FFF2-40B4-BE49-F238E27FC236}">
              <a16:creationId xmlns:a16="http://schemas.microsoft.com/office/drawing/2014/main" id="{0502A5FF-586E-4E7C-AF7E-989770249DD9}"/>
            </a:ext>
          </a:extLst>
        </xdr:cNvPr>
        <xdr:cNvSpPr/>
      </xdr:nvSpPr>
      <xdr:spPr>
        <a:xfrm>
          <a:off x="2571750" y="143479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168402</xdr:rowOff>
    </xdr:from>
    <xdr:to>
      <xdr:col>19</xdr:col>
      <xdr:colOff>177800</xdr:colOff>
      <xdr:row>84</xdr:row>
      <xdr:rowOff>70104</xdr:rowOff>
    </xdr:to>
    <xdr:cxnSp macro="">
      <xdr:nvCxnSpPr>
        <xdr:cNvPr id="304" name="直線コネクタ 303">
          <a:extLst>
            <a:ext uri="{FF2B5EF4-FFF2-40B4-BE49-F238E27FC236}">
              <a16:creationId xmlns:a16="http://schemas.microsoft.com/office/drawing/2014/main" id="{AFD8683F-61F1-4123-924A-66A02F3E7B98}"/>
            </a:ext>
          </a:extLst>
        </xdr:cNvPr>
        <xdr:cNvCxnSpPr/>
      </xdr:nvCxnSpPr>
      <xdr:spPr>
        <a:xfrm>
          <a:off x="2626360" y="14402562"/>
          <a:ext cx="80518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39878</xdr:rowOff>
    </xdr:from>
    <xdr:to>
      <xdr:col>10</xdr:col>
      <xdr:colOff>165100</xdr:colOff>
      <xdr:row>83</xdr:row>
      <xdr:rowOff>141478</xdr:rowOff>
    </xdr:to>
    <xdr:sp macro="" textlink="">
      <xdr:nvSpPr>
        <xdr:cNvPr id="305" name="楕円 304">
          <a:extLst>
            <a:ext uri="{FF2B5EF4-FFF2-40B4-BE49-F238E27FC236}">
              <a16:creationId xmlns:a16="http://schemas.microsoft.com/office/drawing/2014/main" id="{D61F4A80-C9AE-4632-AA92-65CD274DBB19}"/>
            </a:ext>
          </a:extLst>
        </xdr:cNvPr>
        <xdr:cNvSpPr/>
      </xdr:nvSpPr>
      <xdr:spPr>
        <a:xfrm>
          <a:off x="1774190" y="1427022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90678</xdr:rowOff>
    </xdr:from>
    <xdr:to>
      <xdr:col>15</xdr:col>
      <xdr:colOff>50800</xdr:colOff>
      <xdr:row>83</xdr:row>
      <xdr:rowOff>168402</xdr:rowOff>
    </xdr:to>
    <xdr:cxnSp macro="">
      <xdr:nvCxnSpPr>
        <xdr:cNvPr id="306" name="直線コネクタ 305">
          <a:extLst>
            <a:ext uri="{FF2B5EF4-FFF2-40B4-BE49-F238E27FC236}">
              <a16:creationId xmlns:a16="http://schemas.microsoft.com/office/drawing/2014/main" id="{1E200882-F558-4B79-B397-F0099E19E075}"/>
            </a:ext>
          </a:extLst>
        </xdr:cNvPr>
        <xdr:cNvCxnSpPr/>
      </xdr:nvCxnSpPr>
      <xdr:spPr>
        <a:xfrm>
          <a:off x="1828800" y="14324838"/>
          <a:ext cx="79756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12446</xdr:rowOff>
    </xdr:from>
    <xdr:to>
      <xdr:col>6</xdr:col>
      <xdr:colOff>38100</xdr:colOff>
      <xdr:row>83</xdr:row>
      <xdr:rowOff>114046</xdr:rowOff>
    </xdr:to>
    <xdr:sp macro="" textlink="">
      <xdr:nvSpPr>
        <xdr:cNvPr id="307" name="楕円 306">
          <a:extLst>
            <a:ext uri="{FF2B5EF4-FFF2-40B4-BE49-F238E27FC236}">
              <a16:creationId xmlns:a16="http://schemas.microsoft.com/office/drawing/2014/main" id="{EFF1584C-B9B9-4584-9CF8-F24FC0F1BAC0}"/>
            </a:ext>
          </a:extLst>
        </xdr:cNvPr>
        <xdr:cNvSpPr/>
      </xdr:nvSpPr>
      <xdr:spPr>
        <a:xfrm>
          <a:off x="988060" y="142466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63246</xdr:rowOff>
    </xdr:from>
    <xdr:to>
      <xdr:col>10</xdr:col>
      <xdr:colOff>114300</xdr:colOff>
      <xdr:row>83</xdr:row>
      <xdr:rowOff>90678</xdr:rowOff>
    </xdr:to>
    <xdr:cxnSp macro="">
      <xdr:nvCxnSpPr>
        <xdr:cNvPr id="308" name="直線コネクタ 307">
          <a:extLst>
            <a:ext uri="{FF2B5EF4-FFF2-40B4-BE49-F238E27FC236}">
              <a16:creationId xmlns:a16="http://schemas.microsoft.com/office/drawing/2014/main" id="{24A505FC-4D4A-49D5-B6BB-023136B96053}"/>
            </a:ext>
          </a:extLst>
        </xdr:cNvPr>
        <xdr:cNvCxnSpPr/>
      </xdr:nvCxnSpPr>
      <xdr:spPr>
        <a:xfrm>
          <a:off x="1031240" y="14289786"/>
          <a:ext cx="79756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167149</xdr:rowOff>
    </xdr:from>
    <xdr:ext cx="405111" cy="259045"/>
    <xdr:sp macro="" textlink="">
      <xdr:nvSpPr>
        <xdr:cNvPr id="309" name="n_1aveValue【公営住宅】&#10;有形固定資産減価償却率">
          <a:extLst>
            <a:ext uri="{FF2B5EF4-FFF2-40B4-BE49-F238E27FC236}">
              <a16:creationId xmlns:a16="http://schemas.microsoft.com/office/drawing/2014/main" id="{07A96BE6-97B3-4D0F-A6E5-1CE3909A1448}"/>
            </a:ext>
          </a:extLst>
        </xdr:cNvPr>
        <xdr:cNvSpPr txBox="1"/>
      </xdr:nvSpPr>
      <xdr:spPr>
        <a:xfrm>
          <a:off x="3239144" y="13715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10" name="n_2aveValue【公営住宅】&#10;有形固定資産減価償却率">
          <a:extLst>
            <a:ext uri="{FF2B5EF4-FFF2-40B4-BE49-F238E27FC236}">
              <a16:creationId xmlns:a16="http://schemas.microsoft.com/office/drawing/2014/main" id="{F3D55F94-032F-4EC9-8C1C-4407DEED8BD0}"/>
            </a:ext>
          </a:extLst>
        </xdr:cNvPr>
        <xdr:cNvSpPr txBox="1"/>
      </xdr:nvSpPr>
      <xdr:spPr>
        <a:xfrm>
          <a:off x="2439044" y="1373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1" name="n_3aveValue【公営住宅】&#10;有形固定資産減価償却率">
          <a:extLst>
            <a:ext uri="{FF2B5EF4-FFF2-40B4-BE49-F238E27FC236}">
              <a16:creationId xmlns:a16="http://schemas.microsoft.com/office/drawing/2014/main" id="{3C43685A-0FD7-4886-931A-46DF3D1AB27C}"/>
            </a:ext>
          </a:extLst>
        </xdr:cNvPr>
        <xdr:cNvSpPr txBox="1"/>
      </xdr:nvSpPr>
      <xdr:spPr>
        <a:xfrm>
          <a:off x="164148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103140</xdr:rowOff>
    </xdr:from>
    <xdr:ext cx="405111" cy="259045"/>
    <xdr:sp macro="" textlink="">
      <xdr:nvSpPr>
        <xdr:cNvPr id="312" name="n_4aveValue【公営住宅】&#10;有形固定資産減価償却率">
          <a:extLst>
            <a:ext uri="{FF2B5EF4-FFF2-40B4-BE49-F238E27FC236}">
              <a16:creationId xmlns:a16="http://schemas.microsoft.com/office/drawing/2014/main" id="{D90186AE-B97C-41DE-80D7-3AD21661EC53}"/>
            </a:ext>
          </a:extLst>
        </xdr:cNvPr>
        <xdr:cNvSpPr txBox="1"/>
      </xdr:nvSpPr>
      <xdr:spPr>
        <a:xfrm>
          <a:off x="855354" y="1364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112031</xdr:rowOff>
    </xdr:from>
    <xdr:ext cx="405111" cy="259045"/>
    <xdr:sp macro="" textlink="">
      <xdr:nvSpPr>
        <xdr:cNvPr id="313" name="n_1mainValue【公営住宅】&#10;有形固定資産減価償却率">
          <a:extLst>
            <a:ext uri="{FF2B5EF4-FFF2-40B4-BE49-F238E27FC236}">
              <a16:creationId xmlns:a16="http://schemas.microsoft.com/office/drawing/2014/main" id="{548A62E5-6D18-4F5B-83C5-4A018A1A0F5C}"/>
            </a:ext>
          </a:extLst>
        </xdr:cNvPr>
        <xdr:cNvSpPr txBox="1"/>
      </xdr:nvSpPr>
      <xdr:spPr>
        <a:xfrm>
          <a:off x="3239144" y="1451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38879</xdr:rowOff>
    </xdr:from>
    <xdr:ext cx="405111" cy="259045"/>
    <xdr:sp macro="" textlink="">
      <xdr:nvSpPr>
        <xdr:cNvPr id="314" name="n_2mainValue【公営住宅】&#10;有形固定資産減価償却率">
          <a:extLst>
            <a:ext uri="{FF2B5EF4-FFF2-40B4-BE49-F238E27FC236}">
              <a16:creationId xmlns:a16="http://schemas.microsoft.com/office/drawing/2014/main" id="{0494B1B9-70C8-4E38-A7C2-99920E7879BC}"/>
            </a:ext>
          </a:extLst>
        </xdr:cNvPr>
        <xdr:cNvSpPr txBox="1"/>
      </xdr:nvSpPr>
      <xdr:spPr>
        <a:xfrm>
          <a:off x="2439044"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132605</xdr:rowOff>
    </xdr:from>
    <xdr:ext cx="405111" cy="259045"/>
    <xdr:sp macro="" textlink="">
      <xdr:nvSpPr>
        <xdr:cNvPr id="315" name="n_3mainValue【公営住宅】&#10;有形固定資産減価償却率">
          <a:extLst>
            <a:ext uri="{FF2B5EF4-FFF2-40B4-BE49-F238E27FC236}">
              <a16:creationId xmlns:a16="http://schemas.microsoft.com/office/drawing/2014/main" id="{8A58BE5C-BE6A-48C5-B6E8-FD8BF177B49A}"/>
            </a:ext>
          </a:extLst>
        </xdr:cNvPr>
        <xdr:cNvSpPr txBox="1"/>
      </xdr:nvSpPr>
      <xdr:spPr>
        <a:xfrm>
          <a:off x="1641484" y="1436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105173</xdr:rowOff>
    </xdr:from>
    <xdr:ext cx="405111" cy="259045"/>
    <xdr:sp macro="" textlink="">
      <xdr:nvSpPr>
        <xdr:cNvPr id="316" name="n_4mainValue【公営住宅】&#10;有形固定資産減価償却率">
          <a:extLst>
            <a:ext uri="{FF2B5EF4-FFF2-40B4-BE49-F238E27FC236}">
              <a16:creationId xmlns:a16="http://schemas.microsoft.com/office/drawing/2014/main" id="{8C9E5B8B-74F9-495F-96F5-9655205C8658}"/>
            </a:ext>
          </a:extLst>
        </xdr:cNvPr>
        <xdr:cNvSpPr txBox="1"/>
      </xdr:nvSpPr>
      <xdr:spPr>
        <a:xfrm>
          <a:off x="855354" y="1433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1E2B98AD-F359-46C3-87CF-78D2D486F9B5}"/>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BCE0A1C2-B222-42A3-BC9E-88B4B28C154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976DFA80-3E9B-429F-BBCE-B18B9CD18FF2}"/>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A7D645BC-142E-4E8C-ACD9-941A1D56B532}"/>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D649A26-63A8-4805-A56C-D888D8FE955B}"/>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B2BB736B-C1E5-485F-BC6D-DED5DBBD29D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30448901-43B5-452E-9B0D-1CFD12257E3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A21B3C49-1AE0-4649-AC81-DAA03E455744}"/>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ED799C89-811F-4D5C-8AC9-794C2F042E22}"/>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22F1C087-06DA-4031-8587-43C981343702}"/>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46F3A5EE-40AC-4F37-83D9-24BBAB3FC5AF}"/>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C7FADCCD-7143-4BC9-8EFF-546BA933F49F}"/>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B35890CF-3371-47A1-97A6-ECD1D893AD1E}"/>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B1C1AEE2-8238-4C37-BEEF-F9893E96EBCF}"/>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F05DE241-8813-41C7-B14A-FEBC570EAC00}"/>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DBF1FD04-5192-4225-A1EA-A3A2A397FE04}"/>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F3991C0C-EE6D-4D7B-AA04-F8EF2825A2EB}"/>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47729787-651B-41B4-B09F-556553FB8D0E}"/>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B3BA2AA0-F8F4-44F6-8523-AF0A1E16DF98}"/>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1132E07B-B002-4B44-A184-8073F5D4664B}"/>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E5A0D060-546A-44D6-AC61-028BD90064B4}"/>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BB1672B3-53EF-4BA1-B78F-D4987D1EB94A}"/>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D13D5579-AA36-459C-B72B-386484163E59}"/>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FBEAF4DF-3124-42E4-A1C9-A4931E78F5E6}"/>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8CB0FF55-0AF7-462C-B419-B13B3B91B4B7}"/>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113212</xdr:rowOff>
    </xdr:from>
    <xdr:to>
      <xdr:col>54</xdr:col>
      <xdr:colOff>189865</xdr:colOff>
      <xdr:row>85</xdr:row>
      <xdr:rowOff>149679</xdr:rowOff>
    </xdr:to>
    <xdr:cxnSp macro="">
      <xdr:nvCxnSpPr>
        <xdr:cNvPr id="342" name="直線コネクタ 341">
          <a:extLst>
            <a:ext uri="{FF2B5EF4-FFF2-40B4-BE49-F238E27FC236}">
              <a16:creationId xmlns:a16="http://schemas.microsoft.com/office/drawing/2014/main" id="{4FE8BDFF-DEAE-475A-BE06-A55C3195D27F}"/>
            </a:ext>
          </a:extLst>
        </xdr:cNvPr>
        <xdr:cNvCxnSpPr/>
      </xdr:nvCxnSpPr>
      <xdr:spPr>
        <a:xfrm flipV="1">
          <a:off x="9429115" y="13486312"/>
          <a:ext cx="0" cy="1236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153506</xdr:rowOff>
    </xdr:from>
    <xdr:ext cx="469744" cy="259045"/>
    <xdr:sp macro="" textlink="">
      <xdr:nvSpPr>
        <xdr:cNvPr id="343" name="【公営住宅】&#10;一人当たり面積最小値テキスト">
          <a:extLst>
            <a:ext uri="{FF2B5EF4-FFF2-40B4-BE49-F238E27FC236}">
              <a16:creationId xmlns:a16="http://schemas.microsoft.com/office/drawing/2014/main" id="{B148FE65-B8BF-4CC7-8DE5-FED5B6D842A8}"/>
            </a:ext>
          </a:extLst>
        </xdr:cNvPr>
        <xdr:cNvSpPr txBox="1"/>
      </xdr:nvSpPr>
      <xdr:spPr>
        <a:xfrm>
          <a:off x="9467850"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149679</xdr:rowOff>
    </xdr:from>
    <xdr:to>
      <xdr:col>55</xdr:col>
      <xdr:colOff>88900</xdr:colOff>
      <xdr:row>85</xdr:row>
      <xdr:rowOff>149679</xdr:rowOff>
    </xdr:to>
    <xdr:cxnSp macro="">
      <xdr:nvCxnSpPr>
        <xdr:cNvPr id="344" name="直線コネクタ 343">
          <a:extLst>
            <a:ext uri="{FF2B5EF4-FFF2-40B4-BE49-F238E27FC236}">
              <a16:creationId xmlns:a16="http://schemas.microsoft.com/office/drawing/2014/main" id="{74BF2FEA-65F4-460F-AB08-0884F9839952}"/>
            </a:ext>
          </a:extLst>
        </xdr:cNvPr>
        <xdr:cNvCxnSpPr/>
      </xdr:nvCxnSpPr>
      <xdr:spPr>
        <a:xfrm>
          <a:off x="9356090" y="1472292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59889</xdr:rowOff>
    </xdr:from>
    <xdr:ext cx="469744" cy="259045"/>
    <xdr:sp macro="" textlink="">
      <xdr:nvSpPr>
        <xdr:cNvPr id="345" name="【公営住宅】&#10;一人当たり面積最大値テキスト">
          <a:extLst>
            <a:ext uri="{FF2B5EF4-FFF2-40B4-BE49-F238E27FC236}">
              <a16:creationId xmlns:a16="http://schemas.microsoft.com/office/drawing/2014/main" id="{99B2FC46-1042-4143-A9DD-1992BEB9FEB1}"/>
            </a:ext>
          </a:extLst>
        </xdr:cNvPr>
        <xdr:cNvSpPr txBox="1"/>
      </xdr:nvSpPr>
      <xdr:spPr>
        <a:xfrm>
          <a:off x="9467850" y="1325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113212</xdr:rowOff>
    </xdr:from>
    <xdr:to>
      <xdr:col>55</xdr:col>
      <xdr:colOff>88900</xdr:colOff>
      <xdr:row>78</xdr:row>
      <xdr:rowOff>113212</xdr:rowOff>
    </xdr:to>
    <xdr:cxnSp macro="">
      <xdr:nvCxnSpPr>
        <xdr:cNvPr id="346" name="直線コネクタ 345">
          <a:extLst>
            <a:ext uri="{FF2B5EF4-FFF2-40B4-BE49-F238E27FC236}">
              <a16:creationId xmlns:a16="http://schemas.microsoft.com/office/drawing/2014/main" id="{48562B61-1DEC-4175-8265-610514508B37}"/>
            </a:ext>
          </a:extLst>
        </xdr:cNvPr>
        <xdr:cNvCxnSpPr/>
      </xdr:nvCxnSpPr>
      <xdr:spPr>
        <a:xfrm>
          <a:off x="9356090" y="1348631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65150</xdr:rowOff>
    </xdr:from>
    <xdr:ext cx="469744" cy="259045"/>
    <xdr:sp macro="" textlink="">
      <xdr:nvSpPr>
        <xdr:cNvPr id="347" name="【公営住宅】&#10;一人当たり面積平均値テキスト">
          <a:extLst>
            <a:ext uri="{FF2B5EF4-FFF2-40B4-BE49-F238E27FC236}">
              <a16:creationId xmlns:a16="http://schemas.microsoft.com/office/drawing/2014/main" id="{71DD3499-F798-4A79-97A9-3868D94BF05F}"/>
            </a:ext>
          </a:extLst>
        </xdr:cNvPr>
        <xdr:cNvSpPr txBox="1"/>
      </xdr:nvSpPr>
      <xdr:spPr>
        <a:xfrm>
          <a:off x="9467850" y="14122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42273</xdr:rowOff>
    </xdr:from>
    <xdr:to>
      <xdr:col>55</xdr:col>
      <xdr:colOff>50800</xdr:colOff>
      <xdr:row>83</xdr:row>
      <xdr:rowOff>143873</xdr:rowOff>
    </xdr:to>
    <xdr:sp macro="" textlink="">
      <xdr:nvSpPr>
        <xdr:cNvPr id="348" name="フローチャート: 判断 347">
          <a:extLst>
            <a:ext uri="{FF2B5EF4-FFF2-40B4-BE49-F238E27FC236}">
              <a16:creationId xmlns:a16="http://schemas.microsoft.com/office/drawing/2014/main" id="{406E21CE-C49F-4FE7-A993-D9EF78E2DEA8}"/>
            </a:ext>
          </a:extLst>
        </xdr:cNvPr>
        <xdr:cNvSpPr/>
      </xdr:nvSpPr>
      <xdr:spPr>
        <a:xfrm>
          <a:off x="9394190" y="14274528"/>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40095</xdr:rowOff>
    </xdr:from>
    <xdr:to>
      <xdr:col>50</xdr:col>
      <xdr:colOff>165100</xdr:colOff>
      <xdr:row>83</xdr:row>
      <xdr:rowOff>141695</xdr:rowOff>
    </xdr:to>
    <xdr:sp macro="" textlink="">
      <xdr:nvSpPr>
        <xdr:cNvPr id="349" name="フローチャート: 判断 348">
          <a:extLst>
            <a:ext uri="{FF2B5EF4-FFF2-40B4-BE49-F238E27FC236}">
              <a16:creationId xmlns:a16="http://schemas.microsoft.com/office/drawing/2014/main" id="{9DA06924-7F84-4EA2-8934-F2B125294E96}"/>
            </a:ext>
          </a:extLst>
        </xdr:cNvPr>
        <xdr:cNvSpPr/>
      </xdr:nvSpPr>
      <xdr:spPr>
        <a:xfrm>
          <a:off x="8632190" y="1427044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71664</xdr:rowOff>
    </xdr:from>
    <xdr:to>
      <xdr:col>46</xdr:col>
      <xdr:colOff>38100</xdr:colOff>
      <xdr:row>84</xdr:row>
      <xdr:rowOff>1814</xdr:rowOff>
    </xdr:to>
    <xdr:sp macro="" textlink="">
      <xdr:nvSpPr>
        <xdr:cNvPr id="350" name="フローチャート: 判断 349">
          <a:extLst>
            <a:ext uri="{FF2B5EF4-FFF2-40B4-BE49-F238E27FC236}">
              <a16:creationId xmlns:a16="http://schemas.microsoft.com/office/drawing/2014/main" id="{7D4EC033-9E4F-45FF-A063-8BB33BF917BC}"/>
            </a:ext>
          </a:extLst>
        </xdr:cNvPr>
        <xdr:cNvSpPr/>
      </xdr:nvSpPr>
      <xdr:spPr>
        <a:xfrm>
          <a:off x="7846060" y="143001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74930</xdr:rowOff>
    </xdr:from>
    <xdr:to>
      <xdr:col>41</xdr:col>
      <xdr:colOff>101600</xdr:colOff>
      <xdr:row>84</xdr:row>
      <xdr:rowOff>5080</xdr:rowOff>
    </xdr:to>
    <xdr:sp macro="" textlink="">
      <xdr:nvSpPr>
        <xdr:cNvPr id="351" name="フローチャート: 判断 350">
          <a:extLst>
            <a:ext uri="{FF2B5EF4-FFF2-40B4-BE49-F238E27FC236}">
              <a16:creationId xmlns:a16="http://schemas.microsoft.com/office/drawing/2014/main" id="{A412D745-E864-4417-A699-92E71859DA51}"/>
            </a:ext>
          </a:extLst>
        </xdr:cNvPr>
        <xdr:cNvSpPr/>
      </xdr:nvSpPr>
      <xdr:spPr>
        <a:xfrm>
          <a:off x="7029450" y="143052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2" name="フローチャート: 判断 351">
          <a:extLst>
            <a:ext uri="{FF2B5EF4-FFF2-40B4-BE49-F238E27FC236}">
              <a16:creationId xmlns:a16="http://schemas.microsoft.com/office/drawing/2014/main" id="{61EECB5A-E3C4-4305-BCFA-37A882712E7C}"/>
            </a:ext>
          </a:extLst>
        </xdr:cNvPr>
        <xdr:cNvSpPr/>
      </xdr:nvSpPr>
      <xdr:spPr>
        <a:xfrm>
          <a:off x="6231890" y="1430636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A434F2D-8C3B-4B74-8953-3A5375E25DCB}"/>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BF1A15C-E709-4906-87B3-74E9E608101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DF53990-4EFD-4DB0-A4A2-24B38E662C60}"/>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7F40EFE-890F-406E-86AA-F37C665C25C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65F50E0-FDF8-431B-B63E-6485D0533485}"/>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82550</xdr:rowOff>
    </xdr:from>
    <xdr:to>
      <xdr:col>55</xdr:col>
      <xdr:colOff>50800</xdr:colOff>
      <xdr:row>84</xdr:row>
      <xdr:rowOff>12700</xdr:rowOff>
    </xdr:to>
    <xdr:sp macro="" textlink="">
      <xdr:nvSpPr>
        <xdr:cNvPr id="358" name="楕円 357">
          <a:extLst>
            <a:ext uri="{FF2B5EF4-FFF2-40B4-BE49-F238E27FC236}">
              <a16:creationId xmlns:a16="http://schemas.microsoft.com/office/drawing/2014/main" id="{29C62C1F-FAF7-4AAF-9197-F1E6C3CE1BAB}"/>
            </a:ext>
          </a:extLst>
        </xdr:cNvPr>
        <xdr:cNvSpPr/>
      </xdr:nvSpPr>
      <xdr:spPr>
        <a:xfrm>
          <a:off x="9394190" y="143148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60977</xdr:rowOff>
    </xdr:from>
    <xdr:ext cx="469744" cy="259045"/>
    <xdr:sp macro="" textlink="">
      <xdr:nvSpPr>
        <xdr:cNvPr id="359" name="【公営住宅】&#10;一人当たり面積該当値テキスト">
          <a:extLst>
            <a:ext uri="{FF2B5EF4-FFF2-40B4-BE49-F238E27FC236}">
              <a16:creationId xmlns:a16="http://schemas.microsoft.com/office/drawing/2014/main" id="{9277C011-C164-4CA2-9E30-D0CB017F4E68}"/>
            </a:ext>
          </a:extLst>
        </xdr:cNvPr>
        <xdr:cNvSpPr txBox="1"/>
      </xdr:nvSpPr>
      <xdr:spPr>
        <a:xfrm>
          <a:off x="9467850" y="1428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84727</xdr:rowOff>
    </xdr:from>
    <xdr:to>
      <xdr:col>50</xdr:col>
      <xdr:colOff>165100</xdr:colOff>
      <xdr:row>84</xdr:row>
      <xdr:rowOff>14877</xdr:rowOff>
    </xdr:to>
    <xdr:sp macro="" textlink="">
      <xdr:nvSpPr>
        <xdr:cNvPr id="360" name="楕円 359">
          <a:extLst>
            <a:ext uri="{FF2B5EF4-FFF2-40B4-BE49-F238E27FC236}">
              <a16:creationId xmlns:a16="http://schemas.microsoft.com/office/drawing/2014/main" id="{74D05C66-32DA-4454-BC4C-520D18491A85}"/>
            </a:ext>
          </a:extLst>
        </xdr:cNvPr>
        <xdr:cNvSpPr/>
      </xdr:nvSpPr>
      <xdr:spPr>
        <a:xfrm>
          <a:off x="8632190" y="1431698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133350</xdr:rowOff>
    </xdr:from>
    <xdr:to>
      <xdr:col>55</xdr:col>
      <xdr:colOff>0</xdr:colOff>
      <xdr:row>83</xdr:row>
      <xdr:rowOff>135527</xdr:rowOff>
    </xdr:to>
    <xdr:cxnSp macro="">
      <xdr:nvCxnSpPr>
        <xdr:cNvPr id="361" name="直線コネクタ 360">
          <a:extLst>
            <a:ext uri="{FF2B5EF4-FFF2-40B4-BE49-F238E27FC236}">
              <a16:creationId xmlns:a16="http://schemas.microsoft.com/office/drawing/2014/main" id="{4A89083C-BE27-467F-82C6-D712ECF10B42}"/>
            </a:ext>
          </a:extLst>
        </xdr:cNvPr>
        <xdr:cNvCxnSpPr/>
      </xdr:nvCxnSpPr>
      <xdr:spPr>
        <a:xfrm flipV="1">
          <a:off x="8686800" y="14359890"/>
          <a:ext cx="74295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87993</xdr:rowOff>
    </xdr:from>
    <xdr:to>
      <xdr:col>46</xdr:col>
      <xdr:colOff>38100</xdr:colOff>
      <xdr:row>84</xdr:row>
      <xdr:rowOff>18143</xdr:rowOff>
    </xdr:to>
    <xdr:sp macro="" textlink="">
      <xdr:nvSpPr>
        <xdr:cNvPr id="362" name="楕円 361">
          <a:extLst>
            <a:ext uri="{FF2B5EF4-FFF2-40B4-BE49-F238E27FC236}">
              <a16:creationId xmlns:a16="http://schemas.microsoft.com/office/drawing/2014/main" id="{CB47E920-3178-44C1-B91D-9B33FF6755D0}"/>
            </a:ext>
          </a:extLst>
        </xdr:cNvPr>
        <xdr:cNvSpPr/>
      </xdr:nvSpPr>
      <xdr:spPr>
        <a:xfrm>
          <a:off x="7846060" y="14322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135527</xdr:rowOff>
    </xdr:from>
    <xdr:to>
      <xdr:col>50</xdr:col>
      <xdr:colOff>114300</xdr:colOff>
      <xdr:row>83</xdr:row>
      <xdr:rowOff>138793</xdr:rowOff>
    </xdr:to>
    <xdr:cxnSp macro="">
      <xdr:nvCxnSpPr>
        <xdr:cNvPr id="363" name="直線コネクタ 362">
          <a:extLst>
            <a:ext uri="{FF2B5EF4-FFF2-40B4-BE49-F238E27FC236}">
              <a16:creationId xmlns:a16="http://schemas.microsoft.com/office/drawing/2014/main" id="{1C1E52B7-E4B3-41CD-8F46-56F748E271A3}"/>
            </a:ext>
          </a:extLst>
        </xdr:cNvPr>
        <xdr:cNvCxnSpPr/>
      </xdr:nvCxnSpPr>
      <xdr:spPr>
        <a:xfrm flipV="1">
          <a:off x="7889240" y="14362067"/>
          <a:ext cx="7975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89081</xdr:rowOff>
    </xdr:from>
    <xdr:to>
      <xdr:col>41</xdr:col>
      <xdr:colOff>101600</xdr:colOff>
      <xdr:row>84</xdr:row>
      <xdr:rowOff>19231</xdr:rowOff>
    </xdr:to>
    <xdr:sp macro="" textlink="">
      <xdr:nvSpPr>
        <xdr:cNvPr id="364" name="楕円 363">
          <a:extLst>
            <a:ext uri="{FF2B5EF4-FFF2-40B4-BE49-F238E27FC236}">
              <a16:creationId xmlns:a16="http://schemas.microsoft.com/office/drawing/2014/main" id="{92207365-0944-47BC-B10D-6BF328505D43}"/>
            </a:ext>
          </a:extLst>
        </xdr:cNvPr>
        <xdr:cNvSpPr/>
      </xdr:nvSpPr>
      <xdr:spPr>
        <a:xfrm>
          <a:off x="7029450" y="1432324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138793</xdr:rowOff>
    </xdr:from>
    <xdr:to>
      <xdr:col>45</xdr:col>
      <xdr:colOff>177800</xdr:colOff>
      <xdr:row>83</xdr:row>
      <xdr:rowOff>139881</xdr:rowOff>
    </xdr:to>
    <xdr:cxnSp macro="">
      <xdr:nvCxnSpPr>
        <xdr:cNvPr id="365" name="直線コネクタ 364">
          <a:extLst>
            <a:ext uri="{FF2B5EF4-FFF2-40B4-BE49-F238E27FC236}">
              <a16:creationId xmlns:a16="http://schemas.microsoft.com/office/drawing/2014/main" id="{0A0A1C9A-BFA5-417E-A1B1-069ABE103857}"/>
            </a:ext>
          </a:extLst>
        </xdr:cNvPr>
        <xdr:cNvCxnSpPr/>
      </xdr:nvCxnSpPr>
      <xdr:spPr>
        <a:xfrm flipV="1">
          <a:off x="7084060" y="14365333"/>
          <a:ext cx="80518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60779</xdr:rowOff>
    </xdr:from>
    <xdr:to>
      <xdr:col>36</xdr:col>
      <xdr:colOff>165100</xdr:colOff>
      <xdr:row>83</xdr:row>
      <xdr:rowOff>162379</xdr:rowOff>
    </xdr:to>
    <xdr:sp macro="" textlink="">
      <xdr:nvSpPr>
        <xdr:cNvPr id="366" name="楕円 365">
          <a:extLst>
            <a:ext uri="{FF2B5EF4-FFF2-40B4-BE49-F238E27FC236}">
              <a16:creationId xmlns:a16="http://schemas.microsoft.com/office/drawing/2014/main" id="{4CE30359-6A39-4D86-A962-A4703B7FD936}"/>
            </a:ext>
          </a:extLst>
        </xdr:cNvPr>
        <xdr:cNvSpPr/>
      </xdr:nvSpPr>
      <xdr:spPr>
        <a:xfrm>
          <a:off x="6231890" y="1428731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111579</xdr:rowOff>
    </xdr:from>
    <xdr:to>
      <xdr:col>41</xdr:col>
      <xdr:colOff>50800</xdr:colOff>
      <xdr:row>83</xdr:row>
      <xdr:rowOff>139881</xdr:rowOff>
    </xdr:to>
    <xdr:cxnSp macro="">
      <xdr:nvCxnSpPr>
        <xdr:cNvPr id="367" name="直線コネクタ 366">
          <a:extLst>
            <a:ext uri="{FF2B5EF4-FFF2-40B4-BE49-F238E27FC236}">
              <a16:creationId xmlns:a16="http://schemas.microsoft.com/office/drawing/2014/main" id="{6F85F939-816E-46BA-AD15-ED0B858B1C63}"/>
            </a:ext>
          </a:extLst>
        </xdr:cNvPr>
        <xdr:cNvCxnSpPr/>
      </xdr:nvCxnSpPr>
      <xdr:spPr>
        <a:xfrm>
          <a:off x="6286500" y="14341929"/>
          <a:ext cx="79756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158222</xdr:rowOff>
    </xdr:from>
    <xdr:ext cx="469744" cy="259045"/>
    <xdr:sp macro="" textlink="">
      <xdr:nvSpPr>
        <xdr:cNvPr id="368" name="n_1aveValue【公営住宅】&#10;一人当たり面積">
          <a:extLst>
            <a:ext uri="{FF2B5EF4-FFF2-40B4-BE49-F238E27FC236}">
              <a16:creationId xmlns:a16="http://schemas.microsoft.com/office/drawing/2014/main" id="{2FF84FC3-BCCD-40D0-BE42-F508AFE8259C}"/>
            </a:ext>
          </a:extLst>
        </xdr:cNvPr>
        <xdr:cNvSpPr txBox="1"/>
      </xdr:nvSpPr>
      <xdr:spPr>
        <a:xfrm>
          <a:off x="8454467" y="140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18341</xdr:rowOff>
    </xdr:from>
    <xdr:ext cx="469744" cy="259045"/>
    <xdr:sp macro="" textlink="">
      <xdr:nvSpPr>
        <xdr:cNvPr id="369" name="n_2aveValue【公営住宅】&#10;一人当たり面積">
          <a:extLst>
            <a:ext uri="{FF2B5EF4-FFF2-40B4-BE49-F238E27FC236}">
              <a16:creationId xmlns:a16="http://schemas.microsoft.com/office/drawing/2014/main" id="{B8963DD1-05F0-486D-A69E-DE4046861166}"/>
            </a:ext>
          </a:extLst>
        </xdr:cNvPr>
        <xdr:cNvSpPr txBox="1"/>
      </xdr:nvSpPr>
      <xdr:spPr>
        <a:xfrm>
          <a:off x="7673417" y="1408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21607</xdr:rowOff>
    </xdr:from>
    <xdr:ext cx="469744" cy="259045"/>
    <xdr:sp macro="" textlink="">
      <xdr:nvSpPr>
        <xdr:cNvPr id="370" name="n_3aveValue【公営住宅】&#10;一人当たり面積">
          <a:extLst>
            <a:ext uri="{FF2B5EF4-FFF2-40B4-BE49-F238E27FC236}">
              <a16:creationId xmlns:a16="http://schemas.microsoft.com/office/drawing/2014/main" id="{CF581260-C577-4B86-9010-017DC01A64C7}"/>
            </a:ext>
          </a:extLst>
        </xdr:cNvPr>
        <xdr:cNvSpPr txBox="1"/>
      </xdr:nvSpPr>
      <xdr:spPr>
        <a:xfrm>
          <a:off x="6866332"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168746</xdr:rowOff>
    </xdr:from>
    <xdr:ext cx="469744" cy="259045"/>
    <xdr:sp macro="" textlink="">
      <xdr:nvSpPr>
        <xdr:cNvPr id="371" name="n_4aveValue【公営住宅】&#10;一人当たり面積">
          <a:extLst>
            <a:ext uri="{FF2B5EF4-FFF2-40B4-BE49-F238E27FC236}">
              <a16:creationId xmlns:a16="http://schemas.microsoft.com/office/drawing/2014/main" id="{20184967-C5F9-415A-B9A4-20113C11577D}"/>
            </a:ext>
          </a:extLst>
        </xdr:cNvPr>
        <xdr:cNvSpPr txBox="1"/>
      </xdr:nvSpPr>
      <xdr:spPr>
        <a:xfrm>
          <a:off x="6068772" y="1440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6004</xdr:rowOff>
    </xdr:from>
    <xdr:ext cx="469744" cy="259045"/>
    <xdr:sp macro="" textlink="">
      <xdr:nvSpPr>
        <xdr:cNvPr id="372" name="n_1mainValue【公営住宅】&#10;一人当たり面積">
          <a:extLst>
            <a:ext uri="{FF2B5EF4-FFF2-40B4-BE49-F238E27FC236}">
              <a16:creationId xmlns:a16="http://schemas.microsoft.com/office/drawing/2014/main" id="{97201AD7-2D23-4B9A-A4F5-DD83854E7C51}"/>
            </a:ext>
          </a:extLst>
        </xdr:cNvPr>
        <xdr:cNvSpPr txBox="1"/>
      </xdr:nvSpPr>
      <xdr:spPr>
        <a:xfrm>
          <a:off x="8454467" y="1440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73" name="n_2mainValue【公営住宅】&#10;一人当たり面積">
          <a:extLst>
            <a:ext uri="{FF2B5EF4-FFF2-40B4-BE49-F238E27FC236}">
              <a16:creationId xmlns:a16="http://schemas.microsoft.com/office/drawing/2014/main" id="{1AAF0CA7-6119-4E47-81A6-7E2E83781939}"/>
            </a:ext>
          </a:extLst>
        </xdr:cNvPr>
        <xdr:cNvSpPr txBox="1"/>
      </xdr:nvSpPr>
      <xdr:spPr>
        <a:xfrm>
          <a:off x="7673417" y="144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10358</xdr:rowOff>
    </xdr:from>
    <xdr:ext cx="469744" cy="259045"/>
    <xdr:sp macro="" textlink="">
      <xdr:nvSpPr>
        <xdr:cNvPr id="374" name="n_3mainValue【公営住宅】&#10;一人当たり面積">
          <a:extLst>
            <a:ext uri="{FF2B5EF4-FFF2-40B4-BE49-F238E27FC236}">
              <a16:creationId xmlns:a16="http://schemas.microsoft.com/office/drawing/2014/main" id="{AEB1EE80-04A1-45FB-89E9-E8332CBC4327}"/>
            </a:ext>
          </a:extLst>
        </xdr:cNvPr>
        <xdr:cNvSpPr txBox="1"/>
      </xdr:nvSpPr>
      <xdr:spPr>
        <a:xfrm>
          <a:off x="6866332" y="1441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7456</xdr:rowOff>
    </xdr:from>
    <xdr:ext cx="469744" cy="259045"/>
    <xdr:sp macro="" textlink="">
      <xdr:nvSpPr>
        <xdr:cNvPr id="375" name="n_4mainValue【公営住宅】&#10;一人当たり面積">
          <a:extLst>
            <a:ext uri="{FF2B5EF4-FFF2-40B4-BE49-F238E27FC236}">
              <a16:creationId xmlns:a16="http://schemas.microsoft.com/office/drawing/2014/main" id="{77DA3DAD-CC8E-4624-8418-0A9E1FBE08F2}"/>
            </a:ext>
          </a:extLst>
        </xdr:cNvPr>
        <xdr:cNvSpPr txBox="1"/>
      </xdr:nvSpPr>
      <xdr:spPr>
        <a:xfrm>
          <a:off x="6068772" y="1406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877EC0E-FCE0-4734-AA05-0B91E96DA45B}"/>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E1970692-F17D-4CF1-8171-07B2D672B146}"/>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1C6D9615-BE54-4977-9056-3B8F78F9E36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A3A8F15-6136-4700-85BE-81F2CB9AC1D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39F8B2E8-408F-4571-A6E6-AEC62F7322E2}"/>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D2C88079-9347-452A-AC81-F6D47973511C}"/>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2B4E652E-F16D-4519-A1A3-C77447831AD8}"/>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5D83687E-689E-4BBC-9BF3-537338C85848}"/>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ED047DD-DF2D-4FC1-B9BF-3DE85AF05CFF}"/>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DB6139CC-0B87-40E6-97CD-67CEE80185AE}"/>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C6CAFB1E-B59D-4DB3-B131-03A60F4A0802}"/>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EE516B36-EA9C-4565-BE3C-26FEFD451B4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FFC795DE-FFA4-4E05-83BE-366E00BCDA0A}"/>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9F9FDFA6-6B80-4656-B3E0-A326A9E5C931}"/>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D2A4DAC1-2757-4AF3-89DB-A6AD8255801F}"/>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382CB172-00CD-4A04-9C60-AC934A998725}"/>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9F47CF7C-CD2C-4AE0-A81D-2ECE62C583EB}"/>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D779ADD3-30C5-4A57-B083-8784734BE89B}"/>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DEF0154E-0380-4403-9913-6B828FD7FAF7}"/>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F94D702F-640B-42BC-A0A4-C24860D1261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7B61942A-07D8-4E09-AB6F-1423F8CD81B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F2F6AB06-854B-46DF-B2D3-3547E6F0E27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BC60DC42-B0FC-4FAF-9735-01D750E18FE5}"/>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3CA5ED64-C795-44E7-AF3A-463391136AB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2964807B-790A-4DAF-BC83-BBE828788243}"/>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28EBD7F9-2B29-4FE8-A286-8264CAAB0EB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a:extLst>
            <a:ext uri="{FF2B5EF4-FFF2-40B4-BE49-F238E27FC236}">
              <a16:creationId xmlns:a16="http://schemas.microsoft.com/office/drawing/2014/main" id="{C5C1EE78-4D35-4EC4-97B3-5F5168D9F5A1}"/>
            </a:ext>
          </a:extLst>
        </xdr:cNvPr>
        <xdr:cNvSpPr txBox="1"/>
      </xdr:nvSpPr>
      <xdr:spPr>
        <a:xfrm>
          <a:off x="10842791" y="747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A0354140-8C28-45EC-91EF-148659302366}"/>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4" name="テキスト ボックス 403">
          <a:extLst>
            <a:ext uri="{FF2B5EF4-FFF2-40B4-BE49-F238E27FC236}">
              <a16:creationId xmlns:a16="http://schemas.microsoft.com/office/drawing/2014/main" id="{7F232D22-0E9E-4EB2-B6DE-7C5A31C75899}"/>
            </a:ext>
          </a:extLst>
        </xdr:cNvPr>
        <xdr:cNvSpPr txBox="1"/>
      </xdr:nvSpPr>
      <xdr:spPr>
        <a:xfrm>
          <a:off x="10842791" y="709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260C85FF-F3FF-4D6D-B020-728CA3258479}"/>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74156B0F-986D-4A5A-A134-27E9FD87227A}"/>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26BEB3C1-68F9-49B3-A299-3D4F0CB017FD}"/>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34EC65C3-FE3A-4B5B-9B41-32B56DF2876E}"/>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FD024504-000A-411A-A796-51E562E10060}"/>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CE5BAC41-A5FF-4EEA-8223-20C696630B66}"/>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AF7ADAED-2FEE-43B2-8D6D-A4B75835367A}"/>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B4661659-1A19-4A28-B0FC-D55054618847}"/>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8FA1FB42-5582-4994-955E-C91D8E3EB706}"/>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a16="http://schemas.microsoft.com/office/drawing/2014/main" id="{691B2C93-00C4-4BAD-B8F1-3BB7455BD1CD}"/>
            </a:ext>
          </a:extLst>
        </xdr:cNvPr>
        <xdr:cNvSpPr txBox="1"/>
      </xdr:nvSpPr>
      <xdr:spPr>
        <a:xfrm>
          <a:off x="10842791" y="519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F3719FE1-8473-4C15-9282-2B6B8E95B947}"/>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41</xdr:row>
      <xdr:rowOff>129540</xdr:rowOff>
    </xdr:to>
    <xdr:cxnSp macro="">
      <xdr:nvCxnSpPr>
        <xdr:cNvPr id="416" name="直線コネクタ 415">
          <a:extLst>
            <a:ext uri="{FF2B5EF4-FFF2-40B4-BE49-F238E27FC236}">
              <a16:creationId xmlns:a16="http://schemas.microsoft.com/office/drawing/2014/main" id="{9E4B5A17-A113-4237-A0D1-EAAB4F182460}"/>
            </a:ext>
          </a:extLst>
        </xdr:cNvPr>
        <xdr:cNvCxnSpPr/>
      </xdr:nvCxnSpPr>
      <xdr:spPr>
        <a:xfrm flipV="1">
          <a:off x="14703424" y="561594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C413BDD2-F93D-4BB9-98C6-D9075E86A620}"/>
            </a:ext>
          </a:extLst>
        </xdr:cNvPr>
        <xdr:cNvSpPr txBox="1"/>
      </xdr:nvSpPr>
      <xdr:spPr>
        <a:xfrm>
          <a:off x="1474216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18" name="直線コネクタ 417">
          <a:extLst>
            <a:ext uri="{FF2B5EF4-FFF2-40B4-BE49-F238E27FC236}">
              <a16:creationId xmlns:a16="http://schemas.microsoft.com/office/drawing/2014/main" id="{0E624F61-1E6D-4536-A9D7-3A0A167D3862}"/>
            </a:ext>
          </a:extLst>
        </xdr:cNvPr>
        <xdr:cNvCxnSpPr/>
      </xdr:nvCxnSpPr>
      <xdr:spPr>
        <a:xfrm>
          <a:off x="14611350" y="7162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4035F0BA-7C36-4426-88D8-105A47216378}"/>
            </a:ext>
          </a:extLst>
        </xdr:cNvPr>
        <xdr:cNvSpPr txBox="1"/>
      </xdr:nvSpPr>
      <xdr:spPr>
        <a:xfrm>
          <a:off x="14742160"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420" name="直線コネクタ 419">
          <a:extLst>
            <a:ext uri="{FF2B5EF4-FFF2-40B4-BE49-F238E27FC236}">
              <a16:creationId xmlns:a16="http://schemas.microsoft.com/office/drawing/2014/main" id="{72D08795-C537-487D-9980-A7A0AB0C2A74}"/>
            </a:ext>
          </a:extLst>
        </xdr:cNvPr>
        <xdr:cNvCxnSpPr/>
      </xdr:nvCxnSpPr>
      <xdr:spPr>
        <a:xfrm>
          <a:off x="14611350" y="561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91457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20C10DD3-14B3-45B2-B334-0CA18163741B}"/>
            </a:ext>
          </a:extLst>
        </xdr:cNvPr>
        <xdr:cNvSpPr txBox="1"/>
      </xdr:nvSpPr>
      <xdr:spPr>
        <a:xfrm>
          <a:off x="1474216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422" name="フローチャート: 判断 421">
          <a:extLst>
            <a:ext uri="{FF2B5EF4-FFF2-40B4-BE49-F238E27FC236}">
              <a16:creationId xmlns:a16="http://schemas.microsoft.com/office/drawing/2014/main" id="{4BFE0B8B-8B28-415D-8B43-86FB74159FC2}"/>
            </a:ext>
          </a:extLst>
        </xdr:cNvPr>
        <xdr:cNvSpPr/>
      </xdr:nvSpPr>
      <xdr:spPr>
        <a:xfrm>
          <a:off x="14649450" y="62852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40640</xdr:rowOff>
    </xdr:from>
    <xdr:to>
      <xdr:col>81</xdr:col>
      <xdr:colOff>101600</xdr:colOff>
      <xdr:row>36</xdr:row>
      <xdr:rowOff>142240</xdr:rowOff>
    </xdr:to>
    <xdr:sp macro="" textlink="">
      <xdr:nvSpPr>
        <xdr:cNvPr id="423" name="フローチャート: 判断 422">
          <a:extLst>
            <a:ext uri="{FF2B5EF4-FFF2-40B4-BE49-F238E27FC236}">
              <a16:creationId xmlns:a16="http://schemas.microsoft.com/office/drawing/2014/main" id="{A04D95AA-3821-4CA1-B48E-1EED4758E9A3}"/>
            </a:ext>
          </a:extLst>
        </xdr:cNvPr>
        <xdr:cNvSpPr/>
      </xdr:nvSpPr>
      <xdr:spPr>
        <a:xfrm>
          <a:off x="13887450" y="621284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33020</xdr:rowOff>
    </xdr:from>
    <xdr:to>
      <xdr:col>76</xdr:col>
      <xdr:colOff>165100</xdr:colOff>
      <xdr:row>36</xdr:row>
      <xdr:rowOff>134620</xdr:rowOff>
    </xdr:to>
    <xdr:sp macro="" textlink="">
      <xdr:nvSpPr>
        <xdr:cNvPr id="424" name="フローチャート: 判断 423">
          <a:extLst>
            <a:ext uri="{FF2B5EF4-FFF2-40B4-BE49-F238E27FC236}">
              <a16:creationId xmlns:a16="http://schemas.microsoft.com/office/drawing/2014/main" id="{8968183A-27F5-4E1E-838C-02C80D4DCC4D}"/>
            </a:ext>
          </a:extLst>
        </xdr:cNvPr>
        <xdr:cNvSpPr/>
      </xdr:nvSpPr>
      <xdr:spPr>
        <a:xfrm>
          <a:off x="13089890" y="6203315"/>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25" name="フローチャート: 判断 424">
          <a:extLst>
            <a:ext uri="{FF2B5EF4-FFF2-40B4-BE49-F238E27FC236}">
              <a16:creationId xmlns:a16="http://schemas.microsoft.com/office/drawing/2014/main" id="{622A383C-0ABA-4210-898C-45ADCD81FEFD}"/>
            </a:ext>
          </a:extLst>
        </xdr:cNvPr>
        <xdr:cNvSpPr/>
      </xdr:nvSpPr>
      <xdr:spPr>
        <a:xfrm>
          <a:off x="12303760" y="62890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147320</xdr:rowOff>
    </xdr:from>
    <xdr:to>
      <xdr:col>67</xdr:col>
      <xdr:colOff>101600</xdr:colOff>
      <xdr:row>37</xdr:row>
      <xdr:rowOff>77470</xdr:rowOff>
    </xdr:to>
    <xdr:sp macro="" textlink="">
      <xdr:nvSpPr>
        <xdr:cNvPr id="426" name="フローチャート: 判断 425">
          <a:extLst>
            <a:ext uri="{FF2B5EF4-FFF2-40B4-BE49-F238E27FC236}">
              <a16:creationId xmlns:a16="http://schemas.microsoft.com/office/drawing/2014/main" id="{1649E804-F578-4E0E-95FA-B9591A5CD21A}"/>
            </a:ext>
          </a:extLst>
        </xdr:cNvPr>
        <xdr:cNvSpPr/>
      </xdr:nvSpPr>
      <xdr:spPr>
        <a:xfrm>
          <a:off x="11487150" y="63176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135C59E-77EA-418E-9B73-A947E54D7CED}"/>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63A4EF4-150D-4B8A-9F65-9A9AE89F3C6A}"/>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D53B079-4323-41A8-AA67-3EB2980C23F5}"/>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24512BB-EF7F-4333-AEC5-2465E53735F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F005CF8-D040-4B9D-9553-31CB313311EB}"/>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40640</xdr:rowOff>
    </xdr:from>
    <xdr:to>
      <xdr:col>85</xdr:col>
      <xdr:colOff>177800</xdr:colOff>
      <xdr:row>36</xdr:row>
      <xdr:rowOff>142240</xdr:rowOff>
    </xdr:to>
    <xdr:sp macro="" textlink="">
      <xdr:nvSpPr>
        <xdr:cNvPr id="432" name="楕円 431">
          <a:extLst>
            <a:ext uri="{FF2B5EF4-FFF2-40B4-BE49-F238E27FC236}">
              <a16:creationId xmlns:a16="http://schemas.microsoft.com/office/drawing/2014/main" id="{859AAF61-1258-44F5-8F4E-86CDF2B66D1D}"/>
            </a:ext>
          </a:extLst>
        </xdr:cNvPr>
        <xdr:cNvSpPr/>
      </xdr:nvSpPr>
      <xdr:spPr>
        <a:xfrm>
          <a:off x="14649450" y="62128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63517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7898B60A-93EF-4803-9780-F1B6BB019937}"/>
            </a:ext>
          </a:extLst>
        </xdr:cNvPr>
        <xdr:cNvSpPr txBox="1"/>
      </xdr:nvSpPr>
      <xdr:spPr>
        <a:xfrm>
          <a:off x="1474216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166370</xdr:rowOff>
    </xdr:from>
    <xdr:to>
      <xdr:col>81</xdr:col>
      <xdr:colOff>101600</xdr:colOff>
      <xdr:row>36</xdr:row>
      <xdr:rowOff>96520</xdr:rowOff>
    </xdr:to>
    <xdr:sp macro="" textlink="">
      <xdr:nvSpPr>
        <xdr:cNvPr id="434" name="楕円 433">
          <a:extLst>
            <a:ext uri="{FF2B5EF4-FFF2-40B4-BE49-F238E27FC236}">
              <a16:creationId xmlns:a16="http://schemas.microsoft.com/office/drawing/2014/main" id="{05423969-90E7-4D3E-A4BE-D01236AAC8D9}"/>
            </a:ext>
          </a:extLst>
        </xdr:cNvPr>
        <xdr:cNvSpPr/>
      </xdr:nvSpPr>
      <xdr:spPr>
        <a:xfrm>
          <a:off x="13887450" y="61709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45720</xdr:rowOff>
    </xdr:from>
    <xdr:to>
      <xdr:col>85</xdr:col>
      <xdr:colOff>127000</xdr:colOff>
      <xdr:row>36</xdr:row>
      <xdr:rowOff>91440</xdr:rowOff>
    </xdr:to>
    <xdr:cxnSp macro="">
      <xdr:nvCxnSpPr>
        <xdr:cNvPr id="435" name="直線コネクタ 434">
          <a:extLst>
            <a:ext uri="{FF2B5EF4-FFF2-40B4-BE49-F238E27FC236}">
              <a16:creationId xmlns:a16="http://schemas.microsoft.com/office/drawing/2014/main" id="{3AEB94CB-3661-4FF4-8D94-CA8B0A42F3FA}"/>
            </a:ext>
          </a:extLst>
        </xdr:cNvPr>
        <xdr:cNvCxnSpPr/>
      </xdr:nvCxnSpPr>
      <xdr:spPr>
        <a:xfrm>
          <a:off x="13942060" y="6219825"/>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436" name="楕円 435">
          <a:extLst>
            <a:ext uri="{FF2B5EF4-FFF2-40B4-BE49-F238E27FC236}">
              <a16:creationId xmlns:a16="http://schemas.microsoft.com/office/drawing/2014/main" id="{46C084EC-1307-44C4-8F79-444408C44F19}"/>
            </a:ext>
          </a:extLst>
        </xdr:cNvPr>
        <xdr:cNvSpPr/>
      </xdr:nvSpPr>
      <xdr:spPr>
        <a:xfrm>
          <a:off x="13089890" y="630809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45720</xdr:rowOff>
    </xdr:from>
    <xdr:to>
      <xdr:col>81</xdr:col>
      <xdr:colOff>50800</xdr:colOff>
      <xdr:row>37</xdr:row>
      <xdr:rowOff>19050</xdr:rowOff>
    </xdr:to>
    <xdr:cxnSp macro="">
      <xdr:nvCxnSpPr>
        <xdr:cNvPr id="437" name="直線コネクタ 436">
          <a:extLst>
            <a:ext uri="{FF2B5EF4-FFF2-40B4-BE49-F238E27FC236}">
              <a16:creationId xmlns:a16="http://schemas.microsoft.com/office/drawing/2014/main" id="{7859B501-8C43-4651-BAD3-3F658F7609DC}"/>
            </a:ext>
          </a:extLst>
        </xdr:cNvPr>
        <xdr:cNvCxnSpPr/>
      </xdr:nvCxnSpPr>
      <xdr:spPr>
        <a:xfrm flipV="1">
          <a:off x="13144500" y="6219825"/>
          <a:ext cx="79756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438" name="楕円 437">
          <a:extLst>
            <a:ext uri="{FF2B5EF4-FFF2-40B4-BE49-F238E27FC236}">
              <a16:creationId xmlns:a16="http://schemas.microsoft.com/office/drawing/2014/main" id="{40CBFC88-3DFD-4A17-862E-434B8F90AF68}"/>
            </a:ext>
          </a:extLst>
        </xdr:cNvPr>
        <xdr:cNvSpPr/>
      </xdr:nvSpPr>
      <xdr:spPr>
        <a:xfrm>
          <a:off x="12303760" y="62566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133350</xdr:rowOff>
    </xdr:from>
    <xdr:to>
      <xdr:col>76</xdr:col>
      <xdr:colOff>114300</xdr:colOff>
      <xdr:row>37</xdr:row>
      <xdr:rowOff>19050</xdr:rowOff>
    </xdr:to>
    <xdr:cxnSp macro="">
      <xdr:nvCxnSpPr>
        <xdr:cNvPr id="439" name="直線コネクタ 438">
          <a:extLst>
            <a:ext uri="{FF2B5EF4-FFF2-40B4-BE49-F238E27FC236}">
              <a16:creationId xmlns:a16="http://schemas.microsoft.com/office/drawing/2014/main" id="{DFC248E5-BBB4-4B30-A180-1BD1CB01CB41}"/>
            </a:ext>
          </a:extLst>
        </xdr:cNvPr>
        <xdr:cNvCxnSpPr/>
      </xdr:nvCxnSpPr>
      <xdr:spPr>
        <a:xfrm>
          <a:off x="12346940" y="6301740"/>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440" name="楕円 439">
          <a:extLst>
            <a:ext uri="{FF2B5EF4-FFF2-40B4-BE49-F238E27FC236}">
              <a16:creationId xmlns:a16="http://schemas.microsoft.com/office/drawing/2014/main" id="{F714CEBE-1A3E-4AD1-9FD8-23729AAF42EA}"/>
            </a:ext>
          </a:extLst>
        </xdr:cNvPr>
        <xdr:cNvSpPr/>
      </xdr:nvSpPr>
      <xdr:spPr>
        <a:xfrm>
          <a:off x="11487150" y="62890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133350</xdr:rowOff>
    </xdr:from>
    <xdr:to>
      <xdr:col>71</xdr:col>
      <xdr:colOff>177800</xdr:colOff>
      <xdr:row>36</xdr:row>
      <xdr:rowOff>167640</xdr:rowOff>
    </xdr:to>
    <xdr:cxnSp macro="">
      <xdr:nvCxnSpPr>
        <xdr:cNvPr id="441" name="直線コネクタ 440">
          <a:extLst>
            <a:ext uri="{FF2B5EF4-FFF2-40B4-BE49-F238E27FC236}">
              <a16:creationId xmlns:a16="http://schemas.microsoft.com/office/drawing/2014/main" id="{A054DB31-C874-49F5-88A5-E73241723B90}"/>
            </a:ext>
          </a:extLst>
        </xdr:cNvPr>
        <xdr:cNvCxnSpPr/>
      </xdr:nvCxnSpPr>
      <xdr:spPr>
        <a:xfrm flipV="1">
          <a:off x="11541760" y="6301740"/>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133367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64645EA2-9671-47CA-AE23-110D9C8DD246}"/>
            </a:ext>
          </a:extLst>
        </xdr:cNvPr>
        <xdr:cNvSpPr txBox="1"/>
      </xdr:nvSpPr>
      <xdr:spPr>
        <a:xfrm>
          <a:off x="1373823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151147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E340CF99-A36F-4BC9-9A24-DADC58DD4E9F}"/>
            </a:ext>
          </a:extLst>
        </xdr:cNvPr>
        <xdr:cNvSpPr txBox="1"/>
      </xdr:nvSpPr>
      <xdr:spPr>
        <a:xfrm>
          <a:off x="1295718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38117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528AD7A5-0C1E-4263-9B17-61288DF2E2DC}"/>
            </a:ext>
          </a:extLst>
        </xdr:cNvPr>
        <xdr:cNvSpPr txBox="1"/>
      </xdr:nvSpPr>
      <xdr:spPr>
        <a:xfrm>
          <a:off x="1217105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68597</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614BC339-6E8F-4BC7-8E1D-A89A3AEC9B7B}"/>
            </a:ext>
          </a:extLst>
        </xdr:cNvPr>
        <xdr:cNvSpPr txBox="1"/>
      </xdr:nvSpPr>
      <xdr:spPr>
        <a:xfrm>
          <a:off x="113544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113047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A1C666DC-2BED-447B-8024-F9DADC5F5258}"/>
            </a:ext>
          </a:extLst>
        </xdr:cNvPr>
        <xdr:cNvSpPr txBox="1"/>
      </xdr:nvSpPr>
      <xdr:spPr>
        <a:xfrm>
          <a:off x="1373823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60977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590E57AD-E8D8-44CD-97E2-90F801A27215}"/>
            </a:ext>
          </a:extLst>
        </xdr:cNvPr>
        <xdr:cNvSpPr txBox="1"/>
      </xdr:nvSpPr>
      <xdr:spPr>
        <a:xfrm>
          <a:off x="1295718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E3F7FDE4-DC46-4103-BED6-591653637E1B}"/>
            </a:ext>
          </a:extLst>
        </xdr:cNvPr>
        <xdr:cNvSpPr txBox="1"/>
      </xdr:nvSpPr>
      <xdr:spPr>
        <a:xfrm>
          <a:off x="1217105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3D323227-A6D1-40BF-9853-981D74A4485E}"/>
            </a:ext>
          </a:extLst>
        </xdr:cNvPr>
        <xdr:cNvSpPr txBox="1"/>
      </xdr:nvSpPr>
      <xdr:spPr>
        <a:xfrm>
          <a:off x="113544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722D3EDA-DFF1-4270-97D6-AEF9C4A40D8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DC749251-2993-4D33-8426-CF65746B4A9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7A552EB1-AB48-498E-81D2-CE12C564C391}"/>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E4C8554A-0DEB-40E5-A0A8-9A133EE2241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413B811B-9561-4328-B2AF-8C0D5EFE4BD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29FD640B-7936-4D94-96A5-46B3CC80D38A}"/>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162A3108-5375-4B18-8FC4-BB264D95D082}"/>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32ECF108-F682-4F39-BE21-C40F41D91EF8}"/>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532AC617-D62D-4033-BB71-423A97F2CB18}"/>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259A254F-A6B8-4319-8742-36D1D0EE0C9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3708002B-517E-45C4-8C38-936DE84DFBD0}"/>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8695E8D7-3383-42E7-885E-4624052D6754}"/>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7F0978D2-1752-487B-B0FB-6293D37D95B8}"/>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EB4469BB-6008-462E-9CCC-511CB1E1EF69}"/>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2EDE62A0-69EF-4CE7-84FA-0F8407A33F11}"/>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E7B881E8-DC25-471F-83B0-06D6D672B52B}"/>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9C850C74-5FC7-40A5-BF00-2DA54A942B9C}"/>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96663F2E-FF32-47E8-948D-B815D43040FE}"/>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82C5C64F-7972-458A-93EB-72BDA6631D5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799FFEAB-A689-4316-A9BE-25A3494ED21C}"/>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403CE29B-B603-49A1-B355-1229532F4170}"/>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76200</xdr:rowOff>
    </xdr:from>
    <xdr:to>
      <xdr:col>116</xdr:col>
      <xdr:colOff>62864</xdr:colOff>
      <xdr:row>40</xdr:row>
      <xdr:rowOff>108204</xdr:rowOff>
    </xdr:to>
    <xdr:cxnSp macro="">
      <xdr:nvCxnSpPr>
        <xdr:cNvPr id="471" name="直線コネクタ 470">
          <a:extLst>
            <a:ext uri="{FF2B5EF4-FFF2-40B4-BE49-F238E27FC236}">
              <a16:creationId xmlns:a16="http://schemas.microsoft.com/office/drawing/2014/main" id="{E04A55D9-41F0-4C44-B4A9-4FABC3FCBD7B}"/>
            </a:ext>
          </a:extLst>
        </xdr:cNvPr>
        <xdr:cNvCxnSpPr/>
      </xdr:nvCxnSpPr>
      <xdr:spPr>
        <a:xfrm flipV="1">
          <a:off x="19947254" y="5905500"/>
          <a:ext cx="0" cy="10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A1F1209F-6132-4C05-A487-6E32FE0430E3}"/>
            </a:ext>
          </a:extLst>
        </xdr:cNvPr>
        <xdr:cNvSpPr txBox="1"/>
      </xdr:nvSpPr>
      <xdr:spPr>
        <a:xfrm>
          <a:off x="1998599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3" name="直線コネクタ 472">
          <a:extLst>
            <a:ext uri="{FF2B5EF4-FFF2-40B4-BE49-F238E27FC236}">
              <a16:creationId xmlns:a16="http://schemas.microsoft.com/office/drawing/2014/main" id="{87435C17-0CF4-455D-B59B-DF88B4069C59}"/>
            </a:ext>
          </a:extLst>
        </xdr:cNvPr>
        <xdr:cNvCxnSpPr/>
      </xdr:nvCxnSpPr>
      <xdr:spPr>
        <a:xfrm>
          <a:off x="19885660" y="6964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22877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C44DDB6F-910A-4206-B25A-39284C43822C}"/>
            </a:ext>
          </a:extLst>
        </xdr:cNvPr>
        <xdr:cNvSpPr txBox="1"/>
      </xdr:nvSpPr>
      <xdr:spPr>
        <a:xfrm>
          <a:off x="1998599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76200</xdr:rowOff>
    </xdr:from>
    <xdr:to>
      <xdr:col>116</xdr:col>
      <xdr:colOff>152400</xdr:colOff>
      <xdr:row>34</xdr:row>
      <xdr:rowOff>76200</xdr:rowOff>
    </xdr:to>
    <xdr:cxnSp macro="">
      <xdr:nvCxnSpPr>
        <xdr:cNvPr id="475" name="直線コネクタ 474">
          <a:extLst>
            <a:ext uri="{FF2B5EF4-FFF2-40B4-BE49-F238E27FC236}">
              <a16:creationId xmlns:a16="http://schemas.microsoft.com/office/drawing/2014/main" id="{D74249D3-FC41-4183-BCA7-8EA611BA978F}"/>
            </a:ext>
          </a:extLst>
        </xdr:cNvPr>
        <xdr:cNvCxnSpPr/>
      </xdr:nvCxnSpPr>
      <xdr:spPr>
        <a:xfrm>
          <a:off x="19885660" y="5905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97553</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3380B1E6-EA22-4479-B232-DF2D52C50DE5}"/>
            </a:ext>
          </a:extLst>
        </xdr:cNvPr>
        <xdr:cNvSpPr txBox="1"/>
      </xdr:nvSpPr>
      <xdr:spPr>
        <a:xfrm>
          <a:off x="19985990" y="6437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477" name="フローチャート: 判断 476">
          <a:extLst>
            <a:ext uri="{FF2B5EF4-FFF2-40B4-BE49-F238E27FC236}">
              <a16:creationId xmlns:a16="http://schemas.microsoft.com/office/drawing/2014/main" id="{9786D8A3-C5FB-4DD8-B419-18F9FD5CC505}"/>
            </a:ext>
          </a:extLst>
        </xdr:cNvPr>
        <xdr:cNvSpPr/>
      </xdr:nvSpPr>
      <xdr:spPr>
        <a:xfrm>
          <a:off x="19904710" y="646468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478" name="フローチャート: 判断 477">
          <a:extLst>
            <a:ext uri="{FF2B5EF4-FFF2-40B4-BE49-F238E27FC236}">
              <a16:creationId xmlns:a16="http://schemas.microsoft.com/office/drawing/2014/main" id="{E4DF627C-B18F-42D0-B3F1-6E00D49397E4}"/>
            </a:ext>
          </a:extLst>
        </xdr:cNvPr>
        <xdr:cNvSpPr/>
      </xdr:nvSpPr>
      <xdr:spPr>
        <a:xfrm>
          <a:off x="19161760" y="64471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479" name="フローチャート: 判断 478">
          <a:extLst>
            <a:ext uri="{FF2B5EF4-FFF2-40B4-BE49-F238E27FC236}">
              <a16:creationId xmlns:a16="http://schemas.microsoft.com/office/drawing/2014/main" id="{53C4E209-9450-4B77-ADD3-57DA4C2C3C0C}"/>
            </a:ext>
          </a:extLst>
        </xdr:cNvPr>
        <xdr:cNvSpPr/>
      </xdr:nvSpPr>
      <xdr:spPr>
        <a:xfrm>
          <a:off x="18345150" y="651230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xdr:rowOff>
    </xdr:from>
    <xdr:to>
      <xdr:col>102</xdr:col>
      <xdr:colOff>165100</xdr:colOff>
      <xdr:row>38</xdr:row>
      <xdr:rowOff>117856</xdr:rowOff>
    </xdr:to>
    <xdr:sp macro="" textlink="">
      <xdr:nvSpPr>
        <xdr:cNvPr id="480" name="フローチャート: 判断 479">
          <a:extLst>
            <a:ext uri="{FF2B5EF4-FFF2-40B4-BE49-F238E27FC236}">
              <a16:creationId xmlns:a16="http://schemas.microsoft.com/office/drawing/2014/main" id="{163C32A7-3C2C-440F-9A1B-2530F36388D3}"/>
            </a:ext>
          </a:extLst>
        </xdr:cNvPr>
        <xdr:cNvSpPr/>
      </xdr:nvSpPr>
      <xdr:spPr>
        <a:xfrm>
          <a:off x="17547590" y="65351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xdr:rowOff>
    </xdr:from>
    <xdr:to>
      <xdr:col>98</xdr:col>
      <xdr:colOff>38100</xdr:colOff>
      <xdr:row>38</xdr:row>
      <xdr:rowOff>104140</xdr:rowOff>
    </xdr:to>
    <xdr:sp macro="" textlink="">
      <xdr:nvSpPr>
        <xdr:cNvPr id="481" name="フローチャート: 判断 480">
          <a:extLst>
            <a:ext uri="{FF2B5EF4-FFF2-40B4-BE49-F238E27FC236}">
              <a16:creationId xmlns:a16="http://schemas.microsoft.com/office/drawing/2014/main" id="{F7F925D0-B4D6-4350-B056-151D6419BAD3}"/>
            </a:ext>
          </a:extLst>
        </xdr:cNvPr>
        <xdr:cNvSpPr/>
      </xdr:nvSpPr>
      <xdr:spPr>
        <a:xfrm>
          <a:off x="16761460" y="65176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9E73D873-C4BF-4B32-89A4-E7E3224229E2}"/>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15087EF4-5086-43BF-B98B-67F709951CFC}"/>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B85B08D-3CE0-4BB2-9EF7-6035E62B6608}"/>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73FE176-8579-4C21-B318-000EFF45A06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347F93C-41E2-4EB3-92EF-813D69BE311C}"/>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64262</xdr:rowOff>
    </xdr:from>
    <xdr:to>
      <xdr:col>116</xdr:col>
      <xdr:colOff>114300</xdr:colOff>
      <xdr:row>35</xdr:row>
      <xdr:rowOff>165862</xdr:rowOff>
    </xdr:to>
    <xdr:sp macro="" textlink="">
      <xdr:nvSpPr>
        <xdr:cNvPr id="487" name="楕円 486">
          <a:extLst>
            <a:ext uri="{FF2B5EF4-FFF2-40B4-BE49-F238E27FC236}">
              <a16:creationId xmlns:a16="http://schemas.microsoft.com/office/drawing/2014/main" id="{1CB31796-3A38-4CA6-8C1C-9FEBCC4A48B4}"/>
            </a:ext>
          </a:extLst>
        </xdr:cNvPr>
        <xdr:cNvSpPr/>
      </xdr:nvSpPr>
      <xdr:spPr>
        <a:xfrm>
          <a:off x="19904710" y="6061202"/>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87139</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FD3CF2E3-6020-4DDC-9D6B-2D42F9AE294A}"/>
            </a:ext>
          </a:extLst>
        </xdr:cNvPr>
        <xdr:cNvSpPr txBox="1"/>
      </xdr:nvSpPr>
      <xdr:spPr>
        <a:xfrm>
          <a:off x="19985990" y="591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36830</xdr:rowOff>
    </xdr:from>
    <xdr:to>
      <xdr:col>112</xdr:col>
      <xdr:colOff>38100</xdr:colOff>
      <xdr:row>35</xdr:row>
      <xdr:rowOff>138430</xdr:rowOff>
    </xdr:to>
    <xdr:sp macro="" textlink="">
      <xdr:nvSpPr>
        <xdr:cNvPr id="489" name="楕円 488">
          <a:extLst>
            <a:ext uri="{FF2B5EF4-FFF2-40B4-BE49-F238E27FC236}">
              <a16:creationId xmlns:a16="http://schemas.microsoft.com/office/drawing/2014/main" id="{6751186C-7C6F-4F54-B350-142861FD06BF}"/>
            </a:ext>
          </a:extLst>
        </xdr:cNvPr>
        <xdr:cNvSpPr/>
      </xdr:nvSpPr>
      <xdr:spPr>
        <a:xfrm>
          <a:off x="19161760" y="6037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87630</xdr:rowOff>
    </xdr:from>
    <xdr:to>
      <xdr:col>116</xdr:col>
      <xdr:colOff>63500</xdr:colOff>
      <xdr:row>35</xdr:row>
      <xdr:rowOff>115062</xdr:rowOff>
    </xdr:to>
    <xdr:cxnSp macro="">
      <xdr:nvCxnSpPr>
        <xdr:cNvPr id="490" name="直線コネクタ 489">
          <a:extLst>
            <a:ext uri="{FF2B5EF4-FFF2-40B4-BE49-F238E27FC236}">
              <a16:creationId xmlns:a16="http://schemas.microsoft.com/office/drawing/2014/main" id="{60AECE46-AC79-4CF3-A9DF-796902442C1F}"/>
            </a:ext>
          </a:extLst>
        </xdr:cNvPr>
        <xdr:cNvCxnSpPr/>
      </xdr:nvCxnSpPr>
      <xdr:spPr>
        <a:xfrm>
          <a:off x="19204940" y="6092190"/>
          <a:ext cx="74295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59690</xdr:rowOff>
    </xdr:from>
    <xdr:to>
      <xdr:col>107</xdr:col>
      <xdr:colOff>101600</xdr:colOff>
      <xdr:row>35</xdr:row>
      <xdr:rowOff>161290</xdr:rowOff>
    </xdr:to>
    <xdr:sp macro="" textlink="">
      <xdr:nvSpPr>
        <xdr:cNvPr id="491" name="楕円 490">
          <a:extLst>
            <a:ext uri="{FF2B5EF4-FFF2-40B4-BE49-F238E27FC236}">
              <a16:creationId xmlns:a16="http://schemas.microsoft.com/office/drawing/2014/main" id="{C1237071-F941-402D-8F54-D992DA359966}"/>
            </a:ext>
          </a:extLst>
        </xdr:cNvPr>
        <xdr:cNvSpPr/>
      </xdr:nvSpPr>
      <xdr:spPr>
        <a:xfrm>
          <a:off x="18345150" y="605663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87630</xdr:rowOff>
    </xdr:from>
    <xdr:to>
      <xdr:col>111</xdr:col>
      <xdr:colOff>177800</xdr:colOff>
      <xdr:row>35</xdr:row>
      <xdr:rowOff>110490</xdr:rowOff>
    </xdr:to>
    <xdr:cxnSp macro="">
      <xdr:nvCxnSpPr>
        <xdr:cNvPr id="492" name="直線コネクタ 491">
          <a:extLst>
            <a:ext uri="{FF2B5EF4-FFF2-40B4-BE49-F238E27FC236}">
              <a16:creationId xmlns:a16="http://schemas.microsoft.com/office/drawing/2014/main" id="{85A857C6-B805-4D01-9C61-9016327835CE}"/>
            </a:ext>
          </a:extLst>
        </xdr:cNvPr>
        <xdr:cNvCxnSpPr/>
      </xdr:nvCxnSpPr>
      <xdr:spPr>
        <a:xfrm flipV="1">
          <a:off x="18399760" y="6092190"/>
          <a:ext cx="80518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64262</xdr:rowOff>
    </xdr:from>
    <xdr:to>
      <xdr:col>102</xdr:col>
      <xdr:colOff>165100</xdr:colOff>
      <xdr:row>35</xdr:row>
      <xdr:rowOff>165862</xdr:rowOff>
    </xdr:to>
    <xdr:sp macro="" textlink="">
      <xdr:nvSpPr>
        <xdr:cNvPr id="493" name="楕円 492">
          <a:extLst>
            <a:ext uri="{FF2B5EF4-FFF2-40B4-BE49-F238E27FC236}">
              <a16:creationId xmlns:a16="http://schemas.microsoft.com/office/drawing/2014/main" id="{4F13537C-D1E9-4BE9-B9D6-7B71325A34CD}"/>
            </a:ext>
          </a:extLst>
        </xdr:cNvPr>
        <xdr:cNvSpPr/>
      </xdr:nvSpPr>
      <xdr:spPr>
        <a:xfrm>
          <a:off x="17547590" y="6061202"/>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110490</xdr:rowOff>
    </xdr:from>
    <xdr:to>
      <xdr:col>107</xdr:col>
      <xdr:colOff>50800</xdr:colOff>
      <xdr:row>35</xdr:row>
      <xdr:rowOff>115062</xdr:rowOff>
    </xdr:to>
    <xdr:cxnSp macro="">
      <xdr:nvCxnSpPr>
        <xdr:cNvPr id="494" name="直線コネクタ 493">
          <a:extLst>
            <a:ext uri="{FF2B5EF4-FFF2-40B4-BE49-F238E27FC236}">
              <a16:creationId xmlns:a16="http://schemas.microsoft.com/office/drawing/2014/main" id="{F8CAC646-0BB4-4A58-B4B6-AFD96498381F}"/>
            </a:ext>
          </a:extLst>
        </xdr:cNvPr>
        <xdr:cNvCxnSpPr/>
      </xdr:nvCxnSpPr>
      <xdr:spPr>
        <a:xfrm flipV="1">
          <a:off x="17602200" y="6111240"/>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23114</xdr:rowOff>
    </xdr:from>
    <xdr:to>
      <xdr:col>98</xdr:col>
      <xdr:colOff>38100</xdr:colOff>
      <xdr:row>35</xdr:row>
      <xdr:rowOff>124714</xdr:rowOff>
    </xdr:to>
    <xdr:sp macro="" textlink="">
      <xdr:nvSpPr>
        <xdr:cNvPr id="495" name="楕円 494">
          <a:extLst>
            <a:ext uri="{FF2B5EF4-FFF2-40B4-BE49-F238E27FC236}">
              <a16:creationId xmlns:a16="http://schemas.microsoft.com/office/drawing/2014/main" id="{55DE55DF-DBAB-48E9-98C3-8233F7342730}"/>
            </a:ext>
          </a:extLst>
        </xdr:cNvPr>
        <xdr:cNvSpPr/>
      </xdr:nvSpPr>
      <xdr:spPr>
        <a:xfrm>
          <a:off x="16761460" y="602005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73914</xdr:rowOff>
    </xdr:from>
    <xdr:to>
      <xdr:col>102</xdr:col>
      <xdr:colOff>114300</xdr:colOff>
      <xdr:row>35</xdr:row>
      <xdr:rowOff>115062</xdr:rowOff>
    </xdr:to>
    <xdr:cxnSp macro="">
      <xdr:nvCxnSpPr>
        <xdr:cNvPr id="496" name="直線コネクタ 495">
          <a:extLst>
            <a:ext uri="{FF2B5EF4-FFF2-40B4-BE49-F238E27FC236}">
              <a16:creationId xmlns:a16="http://schemas.microsoft.com/office/drawing/2014/main" id="{68D63498-EE70-4B25-876F-39C93DB1E441}"/>
            </a:ext>
          </a:extLst>
        </xdr:cNvPr>
        <xdr:cNvCxnSpPr/>
      </xdr:nvCxnSpPr>
      <xdr:spPr>
        <a:xfrm>
          <a:off x="16804640" y="6074664"/>
          <a:ext cx="7975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26687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6DD6DB0E-4D53-4593-B8DD-5AFDB30468AD}"/>
            </a:ext>
          </a:extLst>
        </xdr:cNvPr>
        <xdr:cNvSpPr txBox="1"/>
      </xdr:nvSpPr>
      <xdr:spPr>
        <a:xfrm>
          <a:off x="18982132" y="65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86123</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424CAD39-0F62-4883-BF90-6CB394998C70}"/>
            </a:ext>
          </a:extLst>
        </xdr:cNvPr>
        <xdr:cNvSpPr txBox="1"/>
      </xdr:nvSpPr>
      <xdr:spPr>
        <a:xfrm>
          <a:off x="18182032" y="660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108983</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A916F1C3-0C80-4F5A-9574-59BFFFC035EC}"/>
            </a:ext>
          </a:extLst>
        </xdr:cNvPr>
        <xdr:cNvSpPr txBox="1"/>
      </xdr:nvSpPr>
      <xdr:spPr>
        <a:xfrm>
          <a:off x="17384472" y="66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95267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91EC36D8-F46F-4B9F-A1C7-3D3223872D1D}"/>
            </a:ext>
          </a:extLst>
        </xdr:cNvPr>
        <xdr:cNvSpPr txBox="1"/>
      </xdr:nvSpPr>
      <xdr:spPr>
        <a:xfrm>
          <a:off x="16588817"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154957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4CA199FE-5BAF-4B5A-BD6F-9EB95D70097A}"/>
            </a:ext>
          </a:extLst>
        </xdr:cNvPr>
        <xdr:cNvSpPr txBox="1"/>
      </xdr:nvSpPr>
      <xdr:spPr>
        <a:xfrm>
          <a:off x="18982132" y="58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6367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E28AF515-4308-49A7-8236-D64E402DCBF7}"/>
            </a:ext>
          </a:extLst>
        </xdr:cNvPr>
        <xdr:cNvSpPr txBox="1"/>
      </xdr:nvSpPr>
      <xdr:spPr>
        <a:xfrm>
          <a:off x="18182032" y="583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10939</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BE56E142-B715-43DC-81D3-1E65B545D9BC}"/>
            </a:ext>
          </a:extLst>
        </xdr:cNvPr>
        <xdr:cNvSpPr txBox="1"/>
      </xdr:nvSpPr>
      <xdr:spPr>
        <a:xfrm>
          <a:off x="17384472" y="58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141241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C35089A6-94E5-47AA-9173-A23619D53726}"/>
            </a:ext>
          </a:extLst>
        </xdr:cNvPr>
        <xdr:cNvSpPr txBox="1"/>
      </xdr:nvSpPr>
      <xdr:spPr>
        <a:xfrm>
          <a:off x="16588817" y="579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E12E3F4B-F88F-4751-93E7-20063418893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EDAEFE69-56E3-4C7E-B1A4-240AB78835F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E7D5C661-B8DA-4A37-8B72-0FFCA672F00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4E7F10A-9861-4310-9593-5C0E6F79587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C8370F43-8726-4663-A8B5-7347E1E2DED0}"/>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3225CF5E-BB7C-44CC-93DC-6CF4B5781EF9}"/>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97A4A9BE-933E-4AA6-B7F9-E832B2E4C575}"/>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7F774FC7-7EC5-4B55-8606-FA3AF460F41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5B630F11-C729-4455-BDFC-0D94C64C5B1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1F9D02A0-6BD9-477F-B87A-1763A79BD53F}"/>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a:extLst>
            <a:ext uri="{FF2B5EF4-FFF2-40B4-BE49-F238E27FC236}">
              <a16:creationId xmlns:a16="http://schemas.microsoft.com/office/drawing/2014/main" id="{B532E6F0-F585-483F-8B50-20C4FEA53481}"/>
            </a:ext>
          </a:extLst>
        </xdr:cNvPr>
        <xdr:cNvSpPr txBox="1"/>
      </xdr:nvSpPr>
      <xdr:spPr>
        <a:xfrm>
          <a:off x="10842791" y="1128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a:extLst>
            <a:ext uri="{FF2B5EF4-FFF2-40B4-BE49-F238E27FC236}">
              <a16:creationId xmlns:a16="http://schemas.microsoft.com/office/drawing/2014/main" id="{C46AC52F-EBBB-4F4C-AEDA-CB4DEE44A418}"/>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a:extLst>
            <a:ext uri="{FF2B5EF4-FFF2-40B4-BE49-F238E27FC236}">
              <a16:creationId xmlns:a16="http://schemas.microsoft.com/office/drawing/2014/main" id="{90E569F8-F480-4B26-A7AC-3F5B46BF57EB}"/>
            </a:ext>
          </a:extLst>
        </xdr:cNvPr>
        <xdr:cNvSpPr txBox="1"/>
      </xdr:nvSpPr>
      <xdr:spPr>
        <a:xfrm>
          <a:off x="1084279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a:extLst>
            <a:ext uri="{FF2B5EF4-FFF2-40B4-BE49-F238E27FC236}">
              <a16:creationId xmlns:a16="http://schemas.microsoft.com/office/drawing/2014/main" id="{D19ABA0B-2B15-4574-97A1-4F1FD0264778}"/>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a:extLst>
            <a:ext uri="{FF2B5EF4-FFF2-40B4-BE49-F238E27FC236}">
              <a16:creationId xmlns:a16="http://schemas.microsoft.com/office/drawing/2014/main" id="{3E85ECCB-3F57-4580-9E37-0BDAECE96AD9}"/>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a:extLst>
            <a:ext uri="{FF2B5EF4-FFF2-40B4-BE49-F238E27FC236}">
              <a16:creationId xmlns:a16="http://schemas.microsoft.com/office/drawing/2014/main" id="{4C953882-B4A1-49B6-AF5B-DE136F511CA1}"/>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a:extLst>
            <a:ext uri="{FF2B5EF4-FFF2-40B4-BE49-F238E27FC236}">
              <a16:creationId xmlns:a16="http://schemas.microsoft.com/office/drawing/2014/main" id="{CF84CCCE-B3EF-4EBE-AF93-40316E69B781}"/>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a:extLst>
            <a:ext uri="{FF2B5EF4-FFF2-40B4-BE49-F238E27FC236}">
              <a16:creationId xmlns:a16="http://schemas.microsoft.com/office/drawing/2014/main" id="{DC5F3FBA-B3D6-4BE7-90D5-1F6B36CEAAEB}"/>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a:extLst>
            <a:ext uri="{FF2B5EF4-FFF2-40B4-BE49-F238E27FC236}">
              <a16:creationId xmlns:a16="http://schemas.microsoft.com/office/drawing/2014/main" id="{4B93EAE1-E065-4B8A-B1E8-0F180C4C13A0}"/>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5634E739-16C0-4445-A63C-2A9099F8CEE9}"/>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5A087E01-F68E-414A-8E95-37EB352C12DB}"/>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19E3A4FA-A3C6-4A03-9597-A9BBFBD5B08D}"/>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63</xdr:row>
      <xdr:rowOff>52578</xdr:rowOff>
    </xdr:to>
    <xdr:cxnSp macro="">
      <xdr:nvCxnSpPr>
        <xdr:cNvPr id="527" name="直線コネクタ 526">
          <a:extLst>
            <a:ext uri="{FF2B5EF4-FFF2-40B4-BE49-F238E27FC236}">
              <a16:creationId xmlns:a16="http://schemas.microsoft.com/office/drawing/2014/main" id="{DD64C632-AABF-4BBA-9891-41D9CE4D2F2C}"/>
            </a:ext>
          </a:extLst>
        </xdr:cNvPr>
        <xdr:cNvCxnSpPr/>
      </xdr:nvCxnSpPr>
      <xdr:spPr>
        <a:xfrm flipV="1">
          <a:off x="14703424" y="9781413"/>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56405</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48AB9B50-1017-41A5-8AE5-D8B5DC17F154}"/>
            </a:ext>
          </a:extLst>
        </xdr:cNvPr>
        <xdr:cNvSpPr txBox="1"/>
      </xdr:nvSpPr>
      <xdr:spPr>
        <a:xfrm>
          <a:off x="14742160" y="10861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52578</xdr:rowOff>
    </xdr:from>
    <xdr:to>
      <xdr:col>86</xdr:col>
      <xdr:colOff>25400</xdr:colOff>
      <xdr:row>63</xdr:row>
      <xdr:rowOff>52578</xdr:rowOff>
    </xdr:to>
    <xdr:cxnSp macro="">
      <xdr:nvCxnSpPr>
        <xdr:cNvPr id="529" name="直線コネクタ 528">
          <a:extLst>
            <a:ext uri="{FF2B5EF4-FFF2-40B4-BE49-F238E27FC236}">
              <a16:creationId xmlns:a16="http://schemas.microsoft.com/office/drawing/2014/main" id="{6560A4C7-342D-4700-82BC-03F4CD8E1248}"/>
            </a:ext>
          </a:extLst>
        </xdr:cNvPr>
        <xdr:cNvCxnSpPr/>
      </xdr:nvCxnSpPr>
      <xdr:spPr>
        <a:xfrm>
          <a:off x="14611350" y="108577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3739E56E-D5BE-4055-9510-8418BD6DC621}"/>
            </a:ext>
          </a:extLst>
        </xdr:cNvPr>
        <xdr:cNvSpPr txBox="1"/>
      </xdr:nvSpPr>
      <xdr:spPr>
        <a:xfrm>
          <a:off x="14742160" y="95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531" name="直線コネクタ 530">
          <a:extLst>
            <a:ext uri="{FF2B5EF4-FFF2-40B4-BE49-F238E27FC236}">
              <a16:creationId xmlns:a16="http://schemas.microsoft.com/office/drawing/2014/main" id="{03C6BD13-F178-4CA0-B2BD-09420B5C9172}"/>
            </a:ext>
          </a:extLst>
        </xdr:cNvPr>
        <xdr:cNvCxnSpPr/>
      </xdr:nvCxnSpPr>
      <xdr:spPr>
        <a:xfrm>
          <a:off x="14611350" y="9781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93235</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8D908419-B727-49FD-8668-9E64F39655D5}"/>
            </a:ext>
          </a:extLst>
        </xdr:cNvPr>
        <xdr:cNvSpPr txBox="1"/>
      </xdr:nvSpPr>
      <xdr:spPr>
        <a:xfrm>
          <a:off x="14742160" y="10041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70358</xdr:rowOff>
    </xdr:from>
    <xdr:to>
      <xdr:col>85</xdr:col>
      <xdr:colOff>177800</xdr:colOff>
      <xdr:row>60</xdr:row>
      <xdr:rowOff>508</xdr:rowOff>
    </xdr:to>
    <xdr:sp macro="" textlink="">
      <xdr:nvSpPr>
        <xdr:cNvPr id="533" name="フローチャート: 判断 532">
          <a:extLst>
            <a:ext uri="{FF2B5EF4-FFF2-40B4-BE49-F238E27FC236}">
              <a16:creationId xmlns:a16="http://schemas.microsoft.com/office/drawing/2014/main" id="{156CD96E-A8ED-4D93-9B43-742966A822EE}"/>
            </a:ext>
          </a:extLst>
        </xdr:cNvPr>
        <xdr:cNvSpPr/>
      </xdr:nvSpPr>
      <xdr:spPr>
        <a:xfrm>
          <a:off x="14649450" y="1018400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4" name="フローチャート: 判断 533">
          <a:extLst>
            <a:ext uri="{FF2B5EF4-FFF2-40B4-BE49-F238E27FC236}">
              <a16:creationId xmlns:a16="http://schemas.microsoft.com/office/drawing/2014/main" id="{66FBAB9F-8F8E-4E1D-9369-DB4D8E033865}"/>
            </a:ext>
          </a:extLst>
        </xdr:cNvPr>
        <xdr:cNvSpPr/>
      </xdr:nvSpPr>
      <xdr:spPr>
        <a:xfrm>
          <a:off x="13887450" y="10136378"/>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5" name="フローチャート: 判断 534">
          <a:extLst>
            <a:ext uri="{FF2B5EF4-FFF2-40B4-BE49-F238E27FC236}">
              <a16:creationId xmlns:a16="http://schemas.microsoft.com/office/drawing/2014/main" id="{03FDBB61-2CD5-47D6-8E4F-606B93AF1404}"/>
            </a:ext>
          </a:extLst>
        </xdr:cNvPr>
        <xdr:cNvSpPr/>
      </xdr:nvSpPr>
      <xdr:spPr>
        <a:xfrm>
          <a:off x="13089890" y="1009904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xdr:rowOff>
    </xdr:from>
    <xdr:to>
      <xdr:col>72</xdr:col>
      <xdr:colOff>38100</xdr:colOff>
      <xdr:row>59</xdr:row>
      <xdr:rowOff>103378</xdr:rowOff>
    </xdr:to>
    <xdr:sp macro="" textlink="">
      <xdr:nvSpPr>
        <xdr:cNvPr id="536" name="フローチャート: 判断 535">
          <a:extLst>
            <a:ext uri="{FF2B5EF4-FFF2-40B4-BE49-F238E27FC236}">
              <a16:creationId xmlns:a16="http://schemas.microsoft.com/office/drawing/2014/main" id="{6F6B1C7E-05EB-40A0-9771-BEAEF2374CE4}"/>
            </a:ext>
          </a:extLst>
        </xdr:cNvPr>
        <xdr:cNvSpPr/>
      </xdr:nvSpPr>
      <xdr:spPr>
        <a:xfrm>
          <a:off x="12303760" y="1011732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37" name="フローチャート: 判断 536">
          <a:extLst>
            <a:ext uri="{FF2B5EF4-FFF2-40B4-BE49-F238E27FC236}">
              <a16:creationId xmlns:a16="http://schemas.microsoft.com/office/drawing/2014/main" id="{2FB99524-E283-40F8-9580-53B5992BDE0B}"/>
            </a:ext>
          </a:extLst>
        </xdr:cNvPr>
        <xdr:cNvSpPr/>
      </xdr:nvSpPr>
      <xdr:spPr>
        <a:xfrm>
          <a:off x="11487150" y="100990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5D85CC70-DC6A-4F20-AB73-9366763C3633}"/>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D8F6179-3362-466B-A307-5D88390CE882}"/>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5EA473F-9518-44F4-9962-23436B3CCAFC}"/>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3077F0D3-036E-4CCC-B1B4-84B99C35D25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394959F-EDF7-42C9-B2E2-341F029C75A8}"/>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xdr:rowOff>
    </xdr:from>
    <xdr:to>
      <xdr:col>85</xdr:col>
      <xdr:colOff>177800</xdr:colOff>
      <xdr:row>63</xdr:row>
      <xdr:rowOff>103378</xdr:rowOff>
    </xdr:to>
    <xdr:sp macro="" textlink="">
      <xdr:nvSpPr>
        <xdr:cNvPr id="543" name="楕円 542">
          <a:extLst>
            <a:ext uri="{FF2B5EF4-FFF2-40B4-BE49-F238E27FC236}">
              <a16:creationId xmlns:a16="http://schemas.microsoft.com/office/drawing/2014/main" id="{D920644C-4871-4A76-917A-885DA4B30A28}"/>
            </a:ext>
          </a:extLst>
        </xdr:cNvPr>
        <xdr:cNvSpPr/>
      </xdr:nvSpPr>
      <xdr:spPr>
        <a:xfrm>
          <a:off x="14649450" y="1080312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88155</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F7828618-4F42-4A42-9C7C-99FD4727B377}"/>
            </a:ext>
          </a:extLst>
        </xdr:cNvPr>
        <xdr:cNvSpPr txBox="1"/>
      </xdr:nvSpPr>
      <xdr:spPr>
        <a:xfrm>
          <a:off x="14742160" y="1072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118364</xdr:rowOff>
    </xdr:from>
    <xdr:to>
      <xdr:col>81</xdr:col>
      <xdr:colOff>101600</xdr:colOff>
      <xdr:row>63</xdr:row>
      <xdr:rowOff>48514</xdr:rowOff>
    </xdr:to>
    <xdr:sp macro="" textlink="">
      <xdr:nvSpPr>
        <xdr:cNvPr id="545" name="楕円 544">
          <a:extLst>
            <a:ext uri="{FF2B5EF4-FFF2-40B4-BE49-F238E27FC236}">
              <a16:creationId xmlns:a16="http://schemas.microsoft.com/office/drawing/2014/main" id="{61A72BA6-678D-4905-AF2C-66F60E6A1C6F}"/>
            </a:ext>
          </a:extLst>
        </xdr:cNvPr>
        <xdr:cNvSpPr/>
      </xdr:nvSpPr>
      <xdr:spPr>
        <a:xfrm>
          <a:off x="13887450" y="10750169"/>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169164</xdr:rowOff>
    </xdr:from>
    <xdr:to>
      <xdr:col>85</xdr:col>
      <xdr:colOff>127000</xdr:colOff>
      <xdr:row>63</xdr:row>
      <xdr:rowOff>52578</xdr:rowOff>
    </xdr:to>
    <xdr:cxnSp macro="">
      <xdr:nvCxnSpPr>
        <xdr:cNvPr id="546" name="直線コネクタ 545">
          <a:extLst>
            <a:ext uri="{FF2B5EF4-FFF2-40B4-BE49-F238E27FC236}">
              <a16:creationId xmlns:a16="http://schemas.microsoft.com/office/drawing/2014/main" id="{3843055E-3D82-4B17-BB35-90EF9AA65BAB}"/>
            </a:ext>
          </a:extLst>
        </xdr:cNvPr>
        <xdr:cNvCxnSpPr/>
      </xdr:nvCxnSpPr>
      <xdr:spPr>
        <a:xfrm>
          <a:off x="13942060" y="10802874"/>
          <a:ext cx="762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104648</xdr:rowOff>
    </xdr:from>
    <xdr:to>
      <xdr:col>76</xdr:col>
      <xdr:colOff>165100</xdr:colOff>
      <xdr:row>63</xdr:row>
      <xdr:rowOff>34798</xdr:rowOff>
    </xdr:to>
    <xdr:sp macro="" textlink="">
      <xdr:nvSpPr>
        <xdr:cNvPr id="547" name="楕円 546">
          <a:extLst>
            <a:ext uri="{FF2B5EF4-FFF2-40B4-BE49-F238E27FC236}">
              <a16:creationId xmlns:a16="http://schemas.microsoft.com/office/drawing/2014/main" id="{5F63C64D-932E-49EB-AEFB-07C9F1A03CE8}"/>
            </a:ext>
          </a:extLst>
        </xdr:cNvPr>
        <xdr:cNvSpPr/>
      </xdr:nvSpPr>
      <xdr:spPr>
        <a:xfrm>
          <a:off x="13089890" y="1073264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155448</xdr:rowOff>
    </xdr:from>
    <xdr:to>
      <xdr:col>81</xdr:col>
      <xdr:colOff>50800</xdr:colOff>
      <xdr:row>62</xdr:row>
      <xdr:rowOff>169164</xdr:rowOff>
    </xdr:to>
    <xdr:cxnSp macro="">
      <xdr:nvCxnSpPr>
        <xdr:cNvPr id="548" name="直線コネクタ 547">
          <a:extLst>
            <a:ext uri="{FF2B5EF4-FFF2-40B4-BE49-F238E27FC236}">
              <a16:creationId xmlns:a16="http://schemas.microsoft.com/office/drawing/2014/main" id="{7E427517-8997-4856-A91C-ED22995782AB}"/>
            </a:ext>
          </a:extLst>
        </xdr:cNvPr>
        <xdr:cNvCxnSpPr/>
      </xdr:nvCxnSpPr>
      <xdr:spPr>
        <a:xfrm>
          <a:off x="13144500" y="10785348"/>
          <a:ext cx="79756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549" name="楕円 548">
          <a:extLst>
            <a:ext uri="{FF2B5EF4-FFF2-40B4-BE49-F238E27FC236}">
              <a16:creationId xmlns:a16="http://schemas.microsoft.com/office/drawing/2014/main" id="{65D5C5AE-FAAA-49F7-8CB5-18A95FE9A197}"/>
            </a:ext>
          </a:extLst>
        </xdr:cNvPr>
        <xdr:cNvSpPr/>
      </xdr:nvSpPr>
      <xdr:spPr>
        <a:xfrm>
          <a:off x="12303760" y="107181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62</xdr:row>
      <xdr:rowOff>155448</xdr:rowOff>
    </xdr:to>
    <xdr:cxnSp macro="">
      <xdr:nvCxnSpPr>
        <xdr:cNvPr id="550" name="直線コネクタ 549">
          <a:extLst>
            <a:ext uri="{FF2B5EF4-FFF2-40B4-BE49-F238E27FC236}">
              <a16:creationId xmlns:a16="http://schemas.microsoft.com/office/drawing/2014/main" id="{087D3591-66D8-4DFE-9388-FCA57CD1A6C3}"/>
            </a:ext>
          </a:extLst>
        </xdr:cNvPr>
        <xdr:cNvCxnSpPr/>
      </xdr:nvCxnSpPr>
      <xdr:spPr>
        <a:xfrm>
          <a:off x="12346940" y="10763250"/>
          <a:ext cx="79756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136652</xdr:rowOff>
    </xdr:from>
    <xdr:to>
      <xdr:col>67</xdr:col>
      <xdr:colOff>101600</xdr:colOff>
      <xdr:row>63</xdr:row>
      <xdr:rowOff>66802</xdr:rowOff>
    </xdr:to>
    <xdr:sp macro="" textlink="">
      <xdr:nvSpPr>
        <xdr:cNvPr id="551" name="楕円 550">
          <a:extLst>
            <a:ext uri="{FF2B5EF4-FFF2-40B4-BE49-F238E27FC236}">
              <a16:creationId xmlns:a16="http://schemas.microsoft.com/office/drawing/2014/main" id="{294C8A6D-28A0-4555-A9B8-1E73BBB9DAC1}"/>
            </a:ext>
          </a:extLst>
        </xdr:cNvPr>
        <xdr:cNvSpPr/>
      </xdr:nvSpPr>
      <xdr:spPr>
        <a:xfrm>
          <a:off x="11487150" y="107627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137160</xdr:rowOff>
    </xdr:from>
    <xdr:to>
      <xdr:col>71</xdr:col>
      <xdr:colOff>177800</xdr:colOff>
      <xdr:row>63</xdr:row>
      <xdr:rowOff>16002</xdr:rowOff>
    </xdr:to>
    <xdr:cxnSp macro="">
      <xdr:nvCxnSpPr>
        <xdr:cNvPr id="552" name="直線コネクタ 551">
          <a:extLst>
            <a:ext uri="{FF2B5EF4-FFF2-40B4-BE49-F238E27FC236}">
              <a16:creationId xmlns:a16="http://schemas.microsoft.com/office/drawing/2014/main" id="{CA9BB7FA-B4D2-44C7-AA0B-0F69B21D0B09}"/>
            </a:ext>
          </a:extLst>
        </xdr:cNvPr>
        <xdr:cNvCxnSpPr/>
      </xdr:nvCxnSpPr>
      <xdr:spPr>
        <a:xfrm flipV="1">
          <a:off x="11541760" y="10763250"/>
          <a:ext cx="80518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3" name="n_1aveValue【学校施設】&#10;有形固定資産減価償却率">
          <a:extLst>
            <a:ext uri="{FF2B5EF4-FFF2-40B4-BE49-F238E27FC236}">
              <a16:creationId xmlns:a16="http://schemas.microsoft.com/office/drawing/2014/main" id="{A297D0A7-0951-47DC-8B3D-1A36C95390EB}"/>
            </a:ext>
          </a:extLst>
        </xdr:cNvPr>
        <xdr:cNvSpPr txBox="1"/>
      </xdr:nvSpPr>
      <xdr:spPr>
        <a:xfrm>
          <a:off x="13738234" y="991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54" name="n_2aveValue【学校施設】&#10;有形固定資産減価償却率">
          <a:extLst>
            <a:ext uri="{FF2B5EF4-FFF2-40B4-BE49-F238E27FC236}">
              <a16:creationId xmlns:a16="http://schemas.microsoft.com/office/drawing/2014/main" id="{2E50F705-A9EB-42A1-8E8D-EE351E0230C3}"/>
            </a:ext>
          </a:extLst>
        </xdr:cNvPr>
        <xdr:cNvSpPr txBox="1"/>
      </xdr:nvSpPr>
      <xdr:spPr>
        <a:xfrm>
          <a:off x="1295718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119905</xdr:rowOff>
    </xdr:from>
    <xdr:ext cx="405111" cy="259045"/>
    <xdr:sp macro="" textlink="">
      <xdr:nvSpPr>
        <xdr:cNvPr id="555" name="n_3aveValue【学校施設】&#10;有形固定資産減価償却率">
          <a:extLst>
            <a:ext uri="{FF2B5EF4-FFF2-40B4-BE49-F238E27FC236}">
              <a16:creationId xmlns:a16="http://schemas.microsoft.com/office/drawing/2014/main" id="{24514FAF-A181-4BDC-A12D-FFEB85DBD6AA}"/>
            </a:ext>
          </a:extLst>
        </xdr:cNvPr>
        <xdr:cNvSpPr txBox="1"/>
      </xdr:nvSpPr>
      <xdr:spPr>
        <a:xfrm>
          <a:off x="12171054" y="98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56" name="n_4aveValue【学校施設】&#10;有形固定資産減価償却率">
          <a:extLst>
            <a:ext uri="{FF2B5EF4-FFF2-40B4-BE49-F238E27FC236}">
              <a16:creationId xmlns:a16="http://schemas.microsoft.com/office/drawing/2014/main" id="{43F17191-13E4-471E-90DC-48C3FECE7DD4}"/>
            </a:ext>
          </a:extLst>
        </xdr:cNvPr>
        <xdr:cNvSpPr txBox="1"/>
      </xdr:nvSpPr>
      <xdr:spPr>
        <a:xfrm>
          <a:off x="113544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39641</xdr:rowOff>
    </xdr:from>
    <xdr:ext cx="405111" cy="259045"/>
    <xdr:sp macro="" textlink="">
      <xdr:nvSpPr>
        <xdr:cNvPr id="557" name="n_1mainValue【学校施設】&#10;有形固定資産減価償却率">
          <a:extLst>
            <a:ext uri="{FF2B5EF4-FFF2-40B4-BE49-F238E27FC236}">
              <a16:creationId xmlns:a16="http://schemas.microsoft.com/office/drawing/2014/main" id="{8ACB71B5-3DF7-4C5C-9736-304B89A0734D}"/>
            </a:ext>
          </a:extLst>
        </xdr:cNvPr>
        <xdr:cNvSpPr txBox="1"/>
      </xdr:nvSpPr>
      <xdr:spPr>
        <a:xfrm>
          <a:off x="1373823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25925</xdr:rowOff>
    </xdr:from>
    <xdr:ext cx="405111" cy="259045"/>
    <xdr:sp macro="" textlink="">
      <xdr:nvSpPr>
        <xdr:cNvPr id="558" name="n_2mainValue【学校施設】&#10;有形固定資産減価償却率">
          <a:extLst>
            <a:ext uri="{FF2B5EF4-FFF2-40B4-BE49-F238E27FC236}">
              <a16:creationId xmlns:a16="http://schemas.microsoft.com/office/drawing/2014/main" id="{9442F7A5-B11A-4D04-8F38-D79201FDEF3D}"/>
            </a:ext>
          </a:extLst>
        </xdr:cNvPr>
        <xdr:cNvSpPr txBox="1"/>
      </xdr:nvSpPr>
      <xdr:spPr>
        <a:xfrm>
          <a:off x="12957184" y="1082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559" name="n_3mainValue【学校施設】&#10;有形固定資産減価償却率">
          <a:extLst>
            <a:ext uri="{FF2B5EF4-FFF2-40B4-BE49-F238E27FC236}">
              <a16:creationId xmlns:a16="http://schemas.microsoft.com/office/drawing/2014/main" id="{C57D455B-3959-410D-B5DD-A58E9455E997}"/>
            </a:ext>
          </a:extLst>
        </xdr:cNvPr>
        <xdr:cNvSpPr txBox="1"/>
      </xdr:nvSpPr>
      <xdr:spPr>
        <a:xfrm>
          <a:off x="1217105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57929</xdr:rowOff>
    </xdr:from>
    <xdr:ext cx="405111" cy="259045"/>
    <xdr:sp macro="" textlink="">
      <xdr:nvSpPr>
        <xdr:cNvPr id="560" name="n_4mainValue【学校施設】&#10;有形固定資産減価償却率">
          <a:extLst>
            <a:ext uri="{FF2B5EF4-FFF2-40B4-BE49-F238E27FC236}">
              <a16:creationId xmlns:a16="http://schemas.microsoft.com/office/drawing/2014/main" id="{AE5D1EE7-195E-473A-95C7-1A7B6E7564FE}"/>
            </a:ext>
          </a:extLst>
        </xdr:cNvPr>
        <xdr:cNvSpPr txBox="1"/>
      </xdr:nvSpPr>
      <xdr:spPr>
        <a:xfrm>
          <a:off x="11354444" y="108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1CBAA994-F045-4874-B410-83CC294E2D2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A706428A-80DE-460A-9E55-0CBD28EE4828}"/>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EF5329E-6FB8-49E3-87E6-BAAEF6617817}"/>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196AD508-4666-4594-BA38-A74B4B8E2390}"/>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E91E4B0E-ADB8-429B-9B1F-923303DB5575}"/>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85A3DCF2-3EFE-4CB0-8EC8-1CAC16BE2047}"/>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BA477B08-5546-4D3C-A85B-92DF3FBA2840}"/>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9E081E22-9EF3-4D31-82E2-5061F054FA7C}"/>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D50A9DB4-F254-46E6-B5A8-A340221A7D64}"/>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2AD4BF7-AE58-4819-A03C-00589BD31E3C}"/>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F2D43FCF-2295-4994-BF07-3A54664BE150}"/>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2" name="直線コネクタ 571">
          <a:extLst>
            <a:ext uri="{FF2B5EF4-FFF2-40B4-BE49-F238E27FC236}">
              <a16:creationId xmlns:a16="http://schemas.microsoft.com/office/drawing/2014/main" id="{5BA137A3-D3A8-4FD8-A3A1-488E42B285A9}"/>
            </a:ext>
          </a:extLst>
        </xdr:cNvPr>
        <xdr:cNvCxnSpPr/>
      </xdr:nvCxnSpPr>
      <xdr:spPr>
        <a:xfrm>
          <a:off x="16459200" y="11144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3" name="テキスト ボックス 572">
          <a:extLst>
            <a:ext uri="{FF2B5EF4-FFF2-40B4-BE49-F238E27FC236}">
              <a16:creationId xmlns:a16="http://schemas.microsoft.com/office/drawing/2014/main" id="{B5C11405-1C02-4519-8487-A9F5C07D1EC8}"/>
            </a:ext>
          </a:extLst>
        </xdr:cNvPr>
        <xdr:cNvSpPr txBox="1"/>
      </xdr:nvSpPr>
      <xdr:spPr>
        <a:xfrm>
          <a:off x="16047266" y="110001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FA384C44-A2CC-4074-992A-C6782FB85462}"/>
            </a:ext>
          </a:extLst>
        </xdr:cNvPr>
        <xdr:cNvCxnSpPr/>
      </xdr:nvCxnSpPr>
      <xdr:spPr>
        <a:xfrm>
          <a:off x="16459200" y="1085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a:extLst>
            <a:ext uri="{FF2B5EF4-FFF2-40B4-BE49-F238E27FC236}">
              <a16:creationId xmlns:a16="http://schemas.microsoft.com/office/drawing/2014/main" id="{67188F6B-176F-420F-83D8-ED85DED629BE}"/>
            </a:ext>
          </a:extLst>
        </xdr:cNvPr>
        <xdr:cNvSpPr txBox="1"/>
      </xdr:nvSpPr>
      <xdr:spPr>
        <a:xfrm>
          <a:off x="16047266"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6" name="直線コネクタ 575">
          <a:extLst>
            <a:ext uri="{FF2B5EF4-FFF2-40B4-BE49-F238E27FC236}">
              <a16:creationId xmlns:a16="http://schemas.microsoft.com/office/drawing/2014/main" id="{E9B40A63-64AD-4D60-84CD-D978A7E4978F}"/>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7" name="テキスト ボックス 576">
          <a:extLst>
            <a:ext uri="{FF2B5EF4-FFF2-40B4-BE49-F238E27FC236}">
              <a16:creationId xmlns:a16="http://schemas.microsoft.com/office/drawing/2014/main" id="{33019DD7-F2F4-492D-9006-421ACA03BF3F}"/>
            </a:ext>
          </a:extLst>
        </xdr:cNvPr>
        <xdr:cNvSpPr txBox="1"/>
      </xdr:nvSpPr>
      <xdr:spPr>
        <a:xfrm>
          <a:off x="16047266" y="10428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DBCEFAAD-462E-4420-B1E0-31C524B2F2FB}"/>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A7F44CCF-F9C1-4773-BAEE-3C1B27FB5946}"/>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0" name="直線コネクタ 579">
          <a:extLst>
            <a:ext uri="{FF2B5EF4-FFF2-40B4-BE49-F238E27FC236}">
              <a16:creationId xmlns:a16="http://schemas.microsoft.com/office/drawing/2014/main" id="{B7FFFB25-B0B5-42D7-9AD9-2E54C5377FE3}"/>
            </a:ext>
          </a:extLst>
        </xdr:cNvPr>
        <xdr:cNvCxnSpPr/>
      </xdr:nvCxnSpPr>
      <xdr:spPr>
        <a:xfrm>
          <a:off x="16459200" y="9997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1" name="テキスト ボックス 580">
          <a:extLst>
            <a:ext uri="{FF2B5EF4-FFF2-40B4-BE49-F238E27FC236}">
              <a16:creationId xmlns:a16="http://schemas.microsoft.com/office/drawing/2014/main" id="{9A6EE724-7B45-4BAC-91E3-8AC63F364832}"/>
            </a:ext>
          </a:extLst>
        </xdr:cNvPr>
        <xdr:cNvSpPr txBox="1"/>
      </xdr:nvSpPr>
      <xdr:spPr>
        <a:xfrm>
          <a:off x="16047266" y="986093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a:extLst>
            <a:ext uri="{FF2B5EF4-FFF2-40B4-BE49-F238E27FC236}">
              <a16:creationId xmlns:a16="http://schemas.microsoft.com/office/drawing/2014/main" id="{289B9E66-0E75-4BD6-B4BA-9AB52B4D8448}"/>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a:extLst>
            <a:ext uri="{FF2B5EF4-FFF2-40B4-BE49-F238E27FC236}">
              <a16:creationId xmlns:a16="http://schemas.microsoft.com/office/drawing/2014/main" id="{CF91300B-36D8-45D3-BF92-39D130DAB54E}"/>
            </a:ext>
          </a:extLst>
        </xdr:cNvPr>
        <xdr:cNvSpPr txBox="1"/>
      </xdr:nvSpPr>
      <xdr:spPr>
        <a:xfrm>
          <a:off x="16047266"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4" name="直線コネクタ 583">
          <a:extLst>
            <a:ext uri="{FF2B5EF4-FFF2-40B4-BE49-F238E27FC236}">
              <a16:creationId xmlns:a16="http://schemas.microsoft.com/office/drawing/2014/main" id="{3FC8E428-9673-41D1-8DCE-3E63256AEB81}"/>
            </a:ext>
          </a:extLst>
        </xdr:cNvPr>
        <xdr:cNvCxnSpPr/>
      </xdr:nvCxnSpPr>
      <xdr:spPr>
        <a:xfrm>
          <a:off x="16459200" y="942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5" name="テキスト ボックス 584">
          <a:extLst>
            <a:ext uri="{FF2B5EF4-FFF2-40B4-BE49-F238E27FC236}">
              <a16:creationId xmlns:a16="http://schemas.microsoft.com/office/drawing/2014/main" id="{16C6FD85-9C6B-42E5-8A06-4F5D20FD61CF}"/>
            </a:ext>
          </a:extLst>
        </xdr:cNvPr>
        <xdr:cNvSpPr txBox="1"/>
      </xdr:nvSpPr>
      <xdr:spPr>
        <a:xfrm>
          <a:off x="16047266" y="928562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C41D51ED-36E0-47DE-8738-49564160C5A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F3C23AEF-ECF3-4D32-864C-FC1AC4B7548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46664E49-1A5C-4500-9C4C-88F976C33132}"/>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145732</xdr:rowOff>
    </xdr:from>
    <xdr:to>
      <xdr:col>116</xdr:col>
      <xdr:colOff>62864</xdr:colOff>
      <xdr:row>63</xdr:row>
      <xdr:rowOff>151447</xdr:rowOff>
    </xdr:to>
    <xdr:cxnSp macro="">
      <xdr:nvCxnSpPr>
        <xdr:cNvPr id="589" name="直線コネクタ 588">
          <a:extLst>
            <a:ext uri="{FF2B5EF4-FFF2-40B4-BE49-F238E27FC236}">
              <a16:creationId xmlns:a16="http://schemas.microsoft.com/office/drawing/2014/main" id="{CB81CDE0-53F0-4DC0-A17C-03E7A2B68B21}"/>
            </a:ext>
          </a:extLst>
        </xdr:cNvPr>
        <xdr:cNvCxnSpPr/>
      </xdr:nvCxnSpPr>
      <xdr:spPr>
        <a:xfrm flipV="1">
          <a:off x="19947254" y="9573577"/>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155274</xdr:rowOff>
    </xdr:from>
    <xdr:ext cx="469744" cy="259045"/>
    <xdr:sp macro="" textlink="">
      <xdr:nvSpPr>
        <xdr:cNvPr id="590" name="【学校施設】&#10;一人当たり面積最小値テキスト">
          <a:extLst>
            <a:ext uri="{FF2B5EF4-FFF2-40B4-BE49-F238E27FC236}">
              <a16:creationId xmlns:a16="http://schemas.microsoft.com/office/drawing/2014/main" id="{EC090F77-4FBD-4695-B567-04BB279AAF29}"/>
            </a:ext>
          </a:extLst>
        </xdr:cNvPr>
        <xdr:cNvSpPr txBox="1"/>
      </xdr:nvSpPr>
      <xdr:spPr>
        <a:xfrm>
          <a:off x="1998599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151447</xdr:rowOff>
    </xdr:from>
    <xdr:to>
      <xdr:col>116</xdr:col>
      <xdr:colOff>152400</xdr:colOff>
      <xdr:row>63</xdr:row>
      <xdr:rowOff>151447</xdr:rowOff>
    </xdr:to>
    <xdr:cxnSp macro="">
      <xdr:nvCxnSpPr>
        <xdr:cNvPr id="591" name="直線コネクタ 590">
          <a:extLst>
            <a:ext uri="{FF2B5EF4-FFF2-40B4-BE49-F238E27FC236}">
              <a16:creationId xmlns:a16="http://schemas.microsoft.com/office/drawing/2014/main" id="{5BB64E03-0363-4F4A-BA73-AB8119BBCC39}"/>
            </a:ext>
          </a:extLst>
        </xdr:cNvPr>
        <xdr:cNvCxnSpPr/>
      </xdr:nvCxnSpPr>
      <xdr:spPr>
        <a:xfrm>
          <a:off x="19885660" y="10952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92409</xdr:rowOff>
    </xdr:from>
    <xdr:ext cx="469744" cy="259045"/>
    <xdr:sp macro="" textlink="">
      <xdr:nvSpPr>
        <xdr:cNvPr id="592" name="【学校施設】&#10;一人当たり面積最大値テキスト">
          <a:extLst>
            <a:ext uri="{FF2B5EF4-FFF2-40B4-BE49-F238E27FC236}">
              <a16:creationId xmlns:a16="http://schemas.microsoft.com/office/drawing/2014/main" id="{141B4D23-2E82-474F-BDFE-02C56C0D4E9E}"/>
            </a:ext>
          </a:extLst>
        </xdr:cNvPr>
        <xdr:cNvSpPr txBox="1"/>
      </xdr:nvSpPr>
      <xdr:spPr>
        <a:xfrm>
          <a:off x="19985990" y="935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145732</xdr:rowOff>
    </xdr:from>
    <xdr:to>
      <xdr:col>116</xdr:col>
      <xdr:colOff>152400</xdr:colOff>
      <xdr:row>55</xdr:row>
      <xdr:rowOff>145732</xdr:rowOff>
    </xdr:to>
    <xdr:cxnSp macro="">
      <xdr:nvCxnSpPr>
        <xdr:cNvPr id="593" name="直線コネクタ 592">
          <a:extLst>
            <a:ext uri="{FF2B5EF4-FFF2-40B4-BE49-F238E27FC236}">
              <a16:creationId xmlns:a16="http://schemas.microsoft.com/office/drawing/2014/main" id="{35F13E78-6CFB-4F8C-85F3-C62917528E5B}"/>
            </a:ext>
          </a:extLst>
        </xdr:cNvPr>
        <xdr:cNvCxnSpPr/>
      </xdr:nvCxnSpPr>
      <xdr:spPr>
        <a:xfrm>
          <a:off x="19885660" y="9573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52087</xdr:rowOff>
    </xdr:from>
    <xdr:ext cx="469744" cy="259045"/>
    <xdr:sp macro="" textlink="">
      <xdr:nvSpPr>
        <xdr:cNvPr id="594" name="【学校施設】&#10;一人当たり面積平均値テキスト">
          <a:extLst>
            <a:ext uri="{FF2B5EF4-FFF2-40B4-BE49-F238E27FC236}">
              <a16:creationId xmlns:a16="http://schemas.microsoft.com/office/drawing/2014/main" id="{F23F0AD0-15B9-4604-8B7F-F7EA14F80887}"/>
            </a:ext>
          </a:extLst>
        </xdr:cNvPr>
        <xdr:cNvSpPr txBox="1"/>
      </xdr:nvSpPr>
      <xdr:spPr>
        <a:xfrm>
          <a:off x="19985990" y="1017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595" name="フローチャート: 判断 594">
          <a:extLst>
            <a:ext uri="{FF2B5EF4-FFF2-40B4-BE49-F238E27FC236}">
              <a16:creationId xmlns:a16="http://schemas.microsoft.com/office/drawing/2014/main" id="{A199A1EB-68E8-4075-9D6A-0B9FC301CA24}"/>
            </a:ext>
          </a:extLst>
        </xdr:cNvPr>
        <xdr:cNvSpPr/>
      </xdr:nvSpPr>
      <xdr:spPr>
        <a:xfrm>
          <a:off x="19904710" y="1031430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596" name="フローチャート: 判断 595">
          <a:extLst>
            <a:ext uri="{FF2B5EF4-FFF2-40B4-BE49-F238E27FC236}">
              <a16:creationId xmlns:a16="http://schemas.microsoft.com/office/drawing/2014/main" id="{143DEDFD-70BA-4B57-B248-4243EB1A2DED}"/>
            </a:ext>
          </a:extLst>
        </xdr:cNvPr>
        <xdr:cNvSpPr/>
      </xdr:nvSpPr>
      <xdr:spPr>
        <a:xfrm>
          <a:off x="19161760" y="10295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24924</xdr:rowOff>
    </xdr:from>
    <xdr:to>
      <xdr:col>107</xdr:col>
      <xdr:colOff>101600</xdr:colOff>
      <xdr:row>60</xdr:row>
      <xdr:rowOff>126524</xdr:rowOff>
    </xdr:to>
    <xdr:sp macro="" textlink="">
      <xdr:nvSpPr>
        <xdr:cNvPr id="597" name="フローチャート: 判断 596">
          <a:extLst>
            <a:ext uri="{FF2B5EF4-FFF2-40B4-BE49-F238E27FC236}">
              <a16:creationId xmlns:a16="http://schemas.microsoft.com/office/drawing/2014/main" id="{46C89B2F-4870-4052-B2D0-527E374B2796}"/>
            </a:ext>
          </a:extLst>
        </xdr:cNvPr>
        <xdr:cNvSpPr/>
      </xdr:nvSpPr>
      <xdr:spPr>
        <a:xfrm>
          <a:off x="18345150" y="1030811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76359</xdr:rowOff>
    </xdr:from>
    <xdr:to>
      <xdr:col>102</xdr:col>
      <xdr:colOff>165100</xdr:colOff>
      <xdr:row>61</xdr:row>
      <xdr:rowOff>6509</xdr:rowOff>
    </xdr:to>
    <xdr:sp macro="" textlink="">
      <xdr:nvSpPr>
        <xdr:cNvPr id="598" name="フローチャート: 判断 597">
          <a:extLst>
            <a:ext uri="{FF2B5EF4-FFF2-40B4-BE49-F238E27FC236}">
              <a16:creationId xmlns:a16="http://schemas.microsoft.com/office/drawing/2014/main" id="{204BB98F-7940-4357-992A-E5E1AF1FF227}"/>
            </a:ext>
          </a:extLst>
        </xdr:cNvPr>
        <xdr:cNvSpPr/>
      </xdr:nvSpPr>
      <xdr:spPr>
        <a:xfrm>
          <a:off x="17547590" y="1036335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72072</xdr:rowOff>
    </xdr:from>
    <xdr:to>
      <xdr:col>98</xdr:col>
      <xdr:colOff>38100</xdr:colOff>
      <xdr:row>61</xdr:row>
      <xdr:rowOff>2222</xdr:rowOff>
    </xdr:to>
    <xdr:sp macro="" textlink="">
      <xdr:nvSpPr>
        <xdr:cNvPr id="599" name="フローチャート: 判断 598">
          <a:extLst>
            <a:ext uri="{FF2B5EF4-FFF2-40B4-BE49-F238E27FC236}">
              <a16:creationId xmlns:a16="http://schemas.microsoft.com/office/drawing/2014/main" id="{8211E9AF-69D6-438D-BDBC-F3FFFE8593F1}"/>
            </a:ext>
          </a:extLst>
        </xdr:cNvPr>
        <xdr:cNvSpPr/>
      </xdr:nvSpPr>
      <xdr:spPr>
        <a:xfrm>
          <a:off x="16761460" y="1035716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AAE033D-A447-4F51-A57E-F339F224F27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94289711-D046-4BCE-BC01-E4916267E2F2}"/>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ED18743-593B-439F-83C9-0E6BC226AC6E}"/>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41EE8F0-354F-4A1F-8A81-F1A5926E9F49}"/>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78A2045-A658-4269-AA82-89118FFCCFA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82074</xdr:rowOff>
    </xdr:from>
    <xdr:to>
      <xdr:col>116</xdr:col>
      <xdr:colOff>114300</xdr:colOff>
      <xdr:row>62</xdr:row>
      <xdr:rowOff>12224</xdr:rowOff>
    </xdr:to>
    <xdr:sp macro="" textlink="">
      <xdr:nvSpPr>
        <xdr:cNvPr id="605" name="楕円 604">
          <a:extLst>
            <a:ext uri="{FF2B5EF4-FFF2-40B4-BE49-F238E27FC236}">
              <a16:creationId xmlns:a16="http://schemas.microsoft.com/office/drawing/2014/main" id="{1B8D2DAF-8D24-4578-B336-2C3C65B6EFD5}"/>
            </a:ext>
          </a:extLst>
        </xdr:cNvPr>
        <xdr:cNvSpPr/>
      </xdr:nvSpPr>
      <xdr:spPr>
        <a:xfrm>
          <a:off x="19904710" y="105424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60501</xdr:rowOff>
    </xdr:from>
    <xdr:ext cx="469744" cy="259045"/>
    <xdr:sp macro="" textlink="">
      <xdr:nvSpPr>
        <xdr:cNvPr id="606" name="【学校施設】&#10;一人当たり面積該当値テキスト">
          <a:extLst>
            <a:ext uri="{FF2B5EF4-FFF2-40B4-BE49-F238E27FC236}">
              <a16:creationId xmlns:a16="http://schemas.microsoft.com/office/drawing/2014/main" id="{C9BD99E3-BFDB-4431-A6B7-2B9B41B6E338}"/>
            </a:ext>
          </a:extLst>
        </xdr:cNvPr>
        <xdr:cNvSpPr txBox="1"/>
      </xdr:nvSpPr>
      <xdr:spPr>
        <a:xfrm>
          <a:off x="19985990" y="10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100647</xdr:rowOff>
    </xdr:from>
    <xdr:to>
      <xdr:col>112</xdr:col>
      <xdr:colOff>38100</xdr:colOff>
      <xdr:row>62</xdr:row>
      <xdr:rowOff>30797</xdr:rowOff>
    </xdr:to>
    <xdr:sp macro="" textlink="">
      <xdr:nvSpPr>
        <xdr:cNvPr id="607" name="楕円 606">
          <a:extLst>
            <a:ext uri="{FF2B5EF4-FFF2-40B4-BE49-F238E27FC236}">
              <a16:creationId xmlns:a16="http://schemas.microsoft.com/office/drawing/2014/main" id="{BB85FF98-5C78-4796-803F-E4071BECB991}"/>
            </a:ext>
          </a:extLst>
        </xdr:cNvPr>
        <xdr:cNvSpPr/>
      </xdr:nvSpPr>
      <xdr:spPr>
        <a:xfrm>
          <a:off x="19161760" y="1055528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132874</xdr:rowOff>
    </xdr:from>
    <xdr:to>
      <xdr:col>116</xdr:col>
      <xdr:colOff>63500</xdr:colOff>
      <xdr:row>61</xdr:row>
      <xdr:rowOff>151447</xdr:rowOff>
    </xdr:to>
    <xdr:cxnSp macro="">
      <xdr:nvCxnSpPr>
        <xdr:cNvPr id="608" name="直線コネクタ 607">
          <a:extLst>
            <a:ext uri="{FF2B5EF4-FFF2-40B4-BE49-F238E27FC236}">
              <a16:creationId xmlns:a16="http://schemas.microsoft.com/office/drawing/2014/main" id="{28D1281C-8C14-475D-8FD6-430E4BABBD5E}"/>
            </a:ext>
          </a:extLst>
        </xdr:cNvPr>
        <xdr:cNvCxnSpPr/>
      </xdr:nvCxnSpPr>
      <xdr:spPr>
        <a:xfrm flipV="1">
          <a:off x="19204940" y="10595134"/>
          <a:ext cx="74295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117793</xdr:rowOff>
    </xdr:from>
    <xdr:to>
      <xdr:col>107</xdr:col>
      <xdr:colOff>101600</xdr:colOff>
      <xdr:row>62</xdr:row>
      <xdr:rowOff>47943</xdr:rowOff>
    </xdr:to>
    <xdr:sp macro="" textlink="">
      <xdr:nvSpPr>
        <xdr:cNvPr id="609" name="楕円 608">
          <a:extLst>
            <a:ext uri="{FF2B5EF4-FFF2-40B4-BE49-F238E27FC236}">
              <a16:creationId xmlns:a16="http://schemas.microsoft.com/office/drawing/2014/main" id="{0A128EE3-4130-4B53-9B2C-41DCEDAB4F28}"/>
            </a:ext>
          </a:extLst>
        </xdr:cNvPr>
        <xdr:cNvSpPr/>
      </xdr:nvSpPr>
      <xdr:spPr>
        <a:xfrm>
          <a:off x="18345150" y="1057624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151447</xdr:rowOff>
    </xdr:from>
    <xdr:to>
      <xdr:col>111</xdr:col>
      <xdr:colOff>177800</xdr:colOff>
      <xdr:row>61</xdr:row>
      <xdr:rowOff>168593</xdr:rowOff>
    </xdr:to>
    <xdr:cxnSp macro="">
      <xdr:nvCxnSpPr>
        <xdr:cNvPr id="610" name="直線コネクタ 609">
          <a:extLst>
            <a:ext uri="{FF2B5EF4-FFF2-40B4-BE49-F238E27FC236}">
              <a16:creationId xmlns:a16="http://schemas.microsoft.com/office/drawing/2014/main" id="{CEE0F63A-CE26-40D1-9F89-23FE91B939EF}"/>
            </a:ext>
          </a:extLst>
        </xdr:cNvPr>
        <xdr:cNvCxnSpPr/>
      </xdr:nvCxnSpPr>
      <xdr:spPr>
        <a:xfrm flipV="1">
          <a:off x="18399760" y="10609897"/>
          <a:ext cx="80518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123507</xdr:rowOff>
    </xdr:from>
    <xdr:to>
      <xdr:col>102</xdr:col>
      <xdr:colOff>165100</xdr:colOff>
      <xdr:row>62</xdr:row>
      <xdr:rowOff>53657</xdr:rowOff>
    </xdr:to>
    <xdr:sp macro="" textlink="">
      <xdr:nvSpPr>
        <xdr:cNvPr id="611" name="楕円 610">
          <a:extLst>
            <a:ext uri="{FF2B5EF4-FFF2-40B4-BE49-F238E27FC236}">
              <a16:creationId xmlns:a16="http://schemas.microsoft.com/office/drawing/2014/main" id="{6F3DE248-E9EA-4C15-8284-80114B98687B}"/>
            </a:ext>
          </a:extLst>
        </xdr:cNvPr>
        <xdr:cNvSpPr/>
      </xdr:nvSpPr>
      <xdr:spPr>
        <a:xfrm>
          <a:off x="17547590" y="1058386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168593</xdr:rowOff>
    </xdr:from>
    <xdr:to>
      <xdr:col>107</xdr:col>
      <xdr:colOff>50800</xdr:colOff>
      <xdr:row>62</xdr:row>
      <xdr:rowOff>2857</xdr:rowOff>
    </xdr:to>
    <xdr:cxnSp macro="">
      <xdr:nvCxnSpPr>
        <xdr:cNvPr id="612" name="直線コネクタ 611">
          <a:extLst>
            <a:ext uri="{FF2B5EF4-FFF2-40B4-BE49-F238E27FC236}">
              <a16:creationId xmlns:a16="http://schemas.microsoft.com/office/drawing/2014/main" id="{D500C35E-6188-47C8-8C11-B8509C039111}"/>
            </a:ext>
          </a:extLst>
        </xdr:cNvPr>
        <xdr:cNvCxnSpPr/>
      </xdr:nvCxnSpPr>
      <xdr:spPr>
        <a:xfrm flipV="1">
          <a:off x="17602200" y="10630853"/>
          <a:ext cx="79756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137795</xdr:rowOff>
    </xdr:from>
    <xdr:to>
      <xdr:col>98</xdr:col>
      <xdr:colOff>38100</xdr:colOff>
      <xdr:row>62</xdr:row>
      <xdr:rowOff>67945</xdr:rowOff>
    </xdr:to>
    <xdr:sp macro="" textlink="">
      <xdr:nvSpPr>
        <xdr:cNvPr id="613" name="楕円 612">
          <a:extLst>
            <a:ext uri="{FF2B5EF4-FFF2-40B4-BE49-F238E27FC236}">
              <a16:creationId xmlns:a16="http://schemas.microsoft.com/office/drawing/2014/main" id="{2E9CE1ED-C657-42AF-BF6A-465EA73B71FF}"/>
            </a:ext>
          </a:extLst>
        </xdr:cNvPr>
        <xdr:cNvSpPr/>
      </xdr:nvSpPr>
      <xdr:spPr>
        <a:xfrm>
          <a:off x="16761460" y="105924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2857</xdr:rowOff>
    </xdr:from>
    <xdr:to>
      <xdr:col>102</xdr:col>
      <xdr:colOff>114300</xdr:colOff>
      <xdr:row>62</xdr:row>
      <xdr:rowOff>17145</xdr:rowOff>
    </xdr:to>
    <xdr:cxnSp macro="">
      <xdr:nvCxnSpPr>
        <xdr:cNvPr id="614" name="直線コネクタ 613">
          <a:extLst>
            <a:ext uri="{FF2B5EF4-FFF2-40B4-BE49-F238E27FC236}">
              <a16:creationId xmlns:a16="http://schemas.microsoft.com/office/drawing/2014/main" id="{42FC1053-9A38-4753-AE6D-41E71862320F}"/>
            </a:ext>
          </a:extLst>
        </xdr:cNvPr>
        <xdr:cNvCxnSpPr/>
      </xdr:nvCxnSpPr>
      <xdr:spPr>
        <a:xfrm flipV="1">
          <a:off x="16804640" y="10632757"/>
          <a:ext cx="79756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124477</xdr:rowOff>
    </xdr:from>
    <xdr:ext cx="469744" cy="259045"/>
    <xdr:sp macro="" textlink="">
      <xdr:nvSpPr>
        <xdr:cNvPr id="615" name="n_1aveValue【学校施設】&#10;一人当たり面積">
          <a:extLst>
            <a:ext uri="{FF2B5EF4-FFF2-40B4-BE49-F238E27FC236}">
              <a16:creationId xmlns:a16="http://schemas.microsoft.com/office/drawing/2014/main" id="{0AB95EBC-71A5-42CF-994F-14B3E8ACC79F}"/>
            </a:ext>
          </a:extLst>
        </xdr:cNvPr>
        <xdr:cNvSpPr txBox="1"/>
      </xdr:nvSpPr>
      <xdr:spPr>
        <a:xfrm>
          <a:off x="18982132" y="1007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143051</xdr:rowOff>
    </xdr:from>
    <xdr:ext cx="469744" cy="259045"/>
    <xdr:sp macro="" textlink="">
      <xdr:nvSpPr>
        <xdr:cNvPr id="616" name="n_2aveValue【学校施設】&#10;一人当たり面積">
          <a:extLst>
            <a:ext uri="{FF2B5EF4-FFF2-40B4-BE49-F238E27FC236}">
              <a16:creationId xmlns:a16="http://schemas.microsoft.com/office/drawing/2014/main" id="{5556C25A-1378-48C3-BEEB-8E98CB7056F9}"/>
            </a:ext>
          </a:extLst>
        </xdr:cNvPr>
        <xdr:cNvSpPr txBox="1"/>
      </xdr:nvSpPr>
      <xdr:spPr>
        <a:xfrm>
          <a:off x="18182032" y="1008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23036</xdr:rowOff>
    </xdr:from>
    <xdr:ext cx="469744" cy="259045"/>
    <xdr:sp macro="" textlink="">
      <xdr:nvSpPr>
        <xdr:cNvPr id="617" name="n_3aveValue【学校施設】&#10;一人当たり面積">
          <a:extLst>
            <a:ext uri="{FF2B5EF4-FFF2-40B4-BE49-F238E27FC236}">
              <a16:creationId xmlns:a16="http://schemas.microsoft.com/office/drawing/2014/main" id="{DA21ABB4-9E88-4E53-8412-1F54CBEC57CE}"/>
            </a:ext>
          </a:extLst>
        </xdr:cNvPr>
        <xdr:cNvSpPr txBox="1"/>
      </xdr:nvSpPr>
      <xdr:spPr>
        <a:xfrm>
          <a:off x="17384472" y="1013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18749</xdr:rowOff>
    </xdr:from>
    <xdr:ext cx="469744" cy="259045"/>
    <xdr:sp macro="" textlink="">
      <xdr:nvSpPr>
        <xdr:cNvPr id="618" name="n_4aveValue【学校施設】&#10;一人当たり面積">
          <a:extLst>
            <a:ext uri="{FF2B5EF4-FFF2-40B4-BE49-F238E27FC236}">
              <a16:creationId xmlns:a16="http://schemas.microsoft.com/office/drawing/2014/main" id="{86368876-AD43-4635-BBEF-63066ED44846}"/>
            </a:ext>
          </a:extLst>
        </xdr:cNvPr>
        <xdr:cNvSpPr txBox="1"/>
      </xdr:nvSpPr>
      <xdr:spPr>
        <a:xfrm>
          <a:off x="16588817" y="1013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21924</xdr:rowOff>
    </xdr:from>
    <xdr:ext cx="469744" cy="259045"/>
    <xdr:sp macro="" textlink="">
      <xdr:nvSpPr>
        <xdr:cNvPr id="619" name="n_1mainValue【学校施設】&#10;一人当たり面積">
          <a:extLst>
            <a:ext uri="{FF2B5EF4-FFF2-40B4-BE49-F238E27FC236}">
              <a16:creationId xmlns:a16="http://schemas.microsoft.com/office/drawing/2014/main" id="{D2F726F7-0215-4B22-A36E-81E8258FE529}"/>
            </a:ext>
          </a:extLst>
        </xdr:cNvPr>
        <xdr:cNvSpPr txBox="1"/>
      </xdr:nvSpPr>
      <xdr:spPr>
        <a:xfrm>
          <a:off x="18982132" y="1064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39070</xdr:rowOff>
    </xdr:from>
    <xdr:ext cx="469744" cy="259045"/>
    <xdr:sp macro="" textlink="">
      <xdr:nvSpPr>
        <xdr:cNvPr id="620" name="n_2mainValue【学校施設】&#10;一人当たり面積">
          <a:extLst>
            <a:ext uri="{FF2B5EF4-FFF2-40B4-BE49-F238E27FC236}">
              <a16:creationId xmlns:a16="http://schemas.microsoft.com/office/drawing/2014/main" id="{0D80AC99-52E1-4F96-ACFB-9D6C14FF892C}"/>
            </a:ext>
          </a:extLst>
        </xdr:cNvPr>
        <xdr:cNvSpPr txBox="1"/>
      </xdr:nvSpPr>
      <xdr:spPr>
        <a:xfrm>
          <a:off x="18182032" y="106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44784</xdr:rowOff>
    </xdr:from>
    <xdr:ext cx="469744" cy="259045"/>
    <xdr:sp macro="" textlink="">
      <xdr:nvSpPr>
        <xdr:cNvPr id="621" name="n_3mainValue【学校施設】&#10;一人当たり面積">
          <a:extLst>
            <a:ext uri="{FF2B5EF4-FFF2-40B4-BE49-F238E27FC236}">
              <a16:creationId xmlns:a16="http://schemas.microsoft.com/office/drawing/2014/main" id="{E34491A9-A1A2-4F09-A7C6-62CD0F119532}"/>
            </a:ext>
          </a:extLst>
        </xdr:cNvPr>
        <xdr:cNvSpPr txBox="1"/>
      </xdr:nvSpPr>
      <xdr:spPr>
        <a:xfrm>
          <a:off x="17384472" y="1067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59072</xdr:rowOff>
    </xdr:from>
    <xdr:ext cx="469744" cy="259045"/>
    <xdr:sp macro="" textlink="">
      <xdr:nvSpPr>
        <xdr:cNvPr id="622" name="n_4mainValue【学校施設】&#10;一人当たり面積">
          <a:extLst>
            <a:ext uri="{FF2B5EF4-FFF2-40B4-BE49-F238E27FC236}">
              <a16:creationId xmlns:a16="http://schemas.microsoft.com/office/drawing/2014/main" id="{C1401012-6B7A-4381-9FCB-249460621082}"/>
            </a:ext>
          </a:extLst>
        </xdr:cNvPr>
        <xdr:cNvSpPr txBox="1"/>
      </xdr:nvSpPr>
      <xdr:spPr>
        <a:xfrm>
          <a:off x="16588817" y="1068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BD0E258F-75D7-4E2E-8CCF-13C1BEE1FBB2}"/>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FB77DECD-2E87-48D5-9ADD-41D32B33E793}"/>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6A523C3A-FD1E-40C3-AF0C-76DA8D84FCB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13812B84-142C-4599-BD40-54A65A3FE211}"/>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70CBFD8-114C-472D-BC23-C7536FB646C9}"/>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25E8EA78-C9AB-4DAF-8D60-672BB9EF7580}"/>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5D0EE4A3-92FD-4992-96BA-3C0233BA9862}"/>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E497EDB3-BBAB-4CA6-9843-D5DCD8BFD8BE}"/>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776EC27F-F16E-4AF9-89C5-8CADE2C563DA}"/>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AEDD7B7-6CE7-4D89-A7E5-B39369E84D0E}"/>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759661FA-FD69-44A2-90D7-FC943959DDAB}"/>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752ACABF-45AB-4B09-9B03-9AB46B93B463}"/>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154CE7E-8054-4A6D-9C7A-FAB5E79D2A02}"/>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94EB39E3-4758-4E0C-B90F-E470C35EDE5C}"/>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2378E1E0-2786-40E3-8A6E-0F0CCA717B7C}"/>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5E2CB4C8-10A8-4478-A94F-D272251C7B92}"/>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6809144D-2AAD-42A5-807F-9FF0B9E76A10}"/>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4F75F79D-D0BC-4229-AD2A-F2515BF05442}"/>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ED3D2393-78A5-4CB2-B70F-37370DDA687A}"/>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5997A3F8-98CB-4188-9630-7746A922CC34}"/>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5AAC3A90-C3A3-442A-8AD4-1606E6C61739}"/>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69126A6C-F883-4D3E-9582-F96D72B222F4}"/>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601911DF-098E-44CA-B6D4-5D874CF379C8}"/>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34A065FD-DA48-4259-9592-47ED29944EA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34289</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98B72675-1447-4BC5-B068-0B15FADB4B83}"/>
            </a:ext>
          </a:extLst>
        </xdr:cNvPr>
        <xdr:cNvCxnSpPr/>
      </xdr:nvCxnSpPr>
      <xdr:spPr>
        <a:xfrm flipV="1">
          <a:off x="14703424" y="13748384"/>
          <a:ext cx="0" cy="111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AF4AC17D-CEBB-4B87-B937-D250D05DBF25}"/>
            </a:ext>
          </a:extLst>
        </xdr:cNvPr>
        <xdr:cNvSpPr txBox="1"/>
      </xdr:nvSpPr>
      <xdr:spPr>
        <a:xfrm>
          <a:off x="1474216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8D470A53-5424-4868-8DCE-D53A52683385}"/>
            </a:ext>
          </a:extLst>
        </xdr:cNvPr>
        <xdr:cNvCxnSpPr/>
      </xdr:nvCxnSpPr>
      <xdr:spPr>
        <a:xfrm>
          <a:off x="1461135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152416</xdr:rowOff>
    </xdr:from>
    <xdr:ext cx="405111" cy="259045"/>
    <xdr:sp macro="" textlink="">
      <xdr:nvSpPr>
        <xdr:cNvPr id="650" name="【児童館】&#10;有形固定資産減価償却率最大値テキスト">
          <a:extLst>
            <a:ext uri="{FF2B5EF4-FFF2-40B4-BE49-F238E27FC236}">
              <a16:creationId xmlns:a16="http://schemas.microsoft.com/office/drawing/2014/main" id="{2372C0C6-A8BD-4B9F-8306-893FF1F4ECC2}"/>
            </a:ext>
          </a:extLst>
        </xdr:cNvPr>
        <xdr:cNvSpPr txBox="1"/>
      </xdr:nvSpPr>
      <xdr:spPr>
        <a:xfrm>
          <a:off x="14742160" y="1352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34289</xdr:rowOff>
    </xdr:from>
    <xdr:to>
      <xdr:col>86</xdr:col>
      <xdr:colOff>25400</xdr:colOff>
      <xdr:row>80</xdr:row>
      <xdr:rowOff>34289</xdr:rowOff>
    </xdr:to>
    <xdr:cxnSp macro="">
      <xdr:nvCxnSpPr>
        <xdr:cNvPr id="651" name="直線コネクタ 650">
          <a:extLst>
            <a:ext uri="{FF2B5EF4-FFF2-40B4-BE49-F238E27FC236}">
              <a16:creationId xmlns:a16="http://schemas.microsoft.com/office/drawing/2014/main" id="{03CC474D-EEBB-4E76-8A68-4B5CDA717F3E}"/>
            </a:ext>
          </a:extLst>
        </xdr:cNvPr>
        <xdr:cNvCxnSpPr/>
      </xdr:nvCxnSpPr>
      <xdr:spPr>
        <a:xfrm>
          <a:off x="14611350" y="13748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144797</xdr:rowOff>
    </xdr:from>
    <xdr:ext cx="405111" cy="259045"/>
    <xdr:sp macro="" textlink="">
      <xdr:nvSpPr>
        <xdr:cNvPr id="652" name="【児童館】&#10;有形固定資産減価償却率平均値テキスト">
          <a:extLst>
            <a:ext uri="{FF2B5EF4-FFF2-40B4-BE49-F238E27FC236}">
              <a16:creationId xmlns:a16="http://schemas.microsoft.com/office/drawing/2014/main" id="{05425829-E293-495D-91C3-A96F9FF2AD88}"/>
            </a:ext>
          </a:extLst>
        </xdr:cNvPr>
        <xdr:cNvSpPr txBox="1"/>
      </xdr:nvSpPr>
      <xdr:spPr>
        <a:xfrm>
          <a:off x="14742160" y="1403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53" name="フローチャート: 判断 652">
          <a:extLst>
            <a:ext uri="{FF2B5EF4-FFF2-40B4-BE49-F238E27FC236}">
              <a16:creationId xmlns:a16="http://schemas.microsoft.com/office/drawing/2014/main" id="{F731F948-4B65-4176-A051-4C0E5BAF1D95}"/>
            </a:ext>
          </a:extLst>
        </xdr:cNvPr>
        <xdr:cNvSpPr/>
      </xdr:nvSpPr>
      <xdr:spPr>
        <a:xfrm>
          <a:off x="14649450" y="140576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132080</xdr:rowOff>
    </xdr:from>
    <xdr:to>
      <xdr:col>81</xdr:col>
      <xdr:colOff>101600</xdr:colOff>
      <xdr:row>82</xdr:row>
      <xdr:rowOff>62230</xdr:rowOff>
    </xdr:to>
    <xdr:sp macro="" textlink="">
      <xdr:nvSpPr>
        <xdr:cNvPr id="654" name="フローチャート: 判断 653">
          <a:extLst>
            <a:ext uri="{FF2B5EF4-FFF2-40B4-BE49-F238E27FC236}">
              <a16:creationId xmlns:a16="http://schemas.microsoft.com/office/drawing/2014/main" id="{6E27B864-860C-45DC-A3C1-D721A53613EE}"/>
            </a:ext>
          </a:extLst>
        </xdr:cNvPr>
        <xdr:cNvSpPr/>
      </xdr:nvSpPr>
      <xdr:spPr>
        <a:xfrm>
          <a:off x="13887450" y="140233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42545</xdr:rowOff>
    </xdr:from>
    <xdr:to>
      <xdr:col>76</xdr:col>
      <xdr:colOff>165100</xdr:colOff>
      <xdr:row>81</xdr:row>
      <xdr:rowOff>144145</xdr:rowOff>
    </xdr:to>
    <xdr:sp macro="" textlink="">
      <xdr:nvSpPr>
        <xdr:cNvPr id="655" name="フローチャート: 判断 654">
          <a:extLst>
            <a:ext uri="{FF2B5EF4-FFF2-40B4-BE49-F238E27FC236}">
              <a16:creationId xmlns:a16="http://schemas.microsoft.com/office/drawing/2014/main" id="{75DBA253-5D19-4CA6-A9F0-5E0D0E6F18D2}"/>
            </a:ext>
          </a:extLst>
        </xdr:cNvPr>
        <xdr:cNvSpPr/>
      </xdr:nvSpPr>
      <xdr:spPr>
        <a:xfrm>
          <a:off x="13089890" y="1393190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33020</xdr:rowOff>
    </xdr:from>
    <xdr:to>
      <xdr:col>72</xdr:col>
      <xdr:colOff>38100</xdr:colOff>
      <xdr:row>81</xdr:row>
      <xdr:rowOff>134620</xdr:rowOff>
    </xdr:to>
    <xdr:sp macro="" textlink="">
      <xdr:nvSpPr>
        <xdr:cNvPr id="656" name="フローチャート: 判断 655">
          <a:extLst>
            <a:ext uri="{FF2B5EF4-FFF2-40B4-BE49-F238E27FC236}">
              <a16:creationId xmlns:a16="http://schemas.microsoft.com/office/drawing/2014/main" id="{8DCB1705-3A43-4D22-8F87-8F2DE62EFF32}"/>
            </a:ext>
          </a:extLst>
        </xdr:cNvPr>
        <xdr:cNvSpPr/>
      </xdr:nvSpPr>
      <xdr:spPr>
        <a:xfrm>
          <a:off x="12303760" y="139185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657" name="フローチャート: 判断 656">
          <a:extLst>
            <a:ext uri="{FF2B5EF4-FFF2-40B4-BE49-F238E27FC236}">
              <a16:creationId xmlns:a16="http://schemas.microsoft.com/office/drawing/2014/main" id="{E8474204-3831-40B8-8B5E-79C301BF21DD}"/>
            </a:ext>
          </a:extLst>
        </xdr:cNvPr>
        <xdr:cNvSpPr/>
      </xdr:nvSpPr>
      <xdr:spPr>
        <a:xfrm>
          <a:off x="11487150" y="138938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8D0D2C4-CF4F-4321-972E-2B3ECB8AB18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5D6E885-071B-4433-8105-428D3E168FA3}"/>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42EB1ED-1B34-4F46-9CDD-279523DC387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6C0AC173-517E-4085-9F24-87C99F202AA6}"/>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604D95D-E2A1-4F1A-9ECD-74FD5B4ECB1B}"/>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154939</xdr:rowOff>
    </xdr:from>
    <xdr:to>
      <xdr:col>85</xdr:col>
      <xdr:colOff>177800</xdr:colOff>
      <xdr:row>80</xdr:row>
      <xdr:rowOff>85089</xdr:rowOff>
    </xdr:to>
    <xdr:sp macro="" textlink="">
      <xdr:nvSpPr>
        <xdr:cNvPr id="663" name="楕円 662">
          <a:extLst>
            <a:ext uri="{FF2B5EF4-FFF2-40B4-BE49-F238E27FC236}">
              <a16:creationId xmlns:a16="http://schemas.microsoft.com/office/drawing/2014/main" id="{A8F34910-E05B-440C-A167-2C229DF5C376}"/>
            </a:ext>
          </a:extLst>
        </xdr:cNvPr>
        <xdr:cNvSpPr/>
      </xdr:nvSpPr>
      <xdr:spPr>
        <a:xfrm>
          <a:off x="14649450" y="136994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107966</xdr:rowOff>
    </xdr:from>
    <xdr:ext cx="405111" cy="259045"/>
    <xdr:sp macro="" textlink="">
      <xdr:nvSpPr>
        <xdr:cNvPr id="664" name="【児童館】&#10;有形固定資産減価償却率該当値テキスト">
          <a:extLst>
            <a:ext uri="{FF2B5EF4-FFF2-40B4-BE49-F238E27FC236}">
              <a16:creationId xmlns:a16="http://schemas.microsoft.com/office/drawing/2014/main" id="{DF95FE8F-D1DD-42BF-83D2-C701F132AEA8}"/>
            </a:ext>
          </a:extLst>
        </xdr:cNvPr>
        <xdr:cNvSpPr txBox="1"/>
      </xdr:nvSpPr>
      <xdr:spPr>
        <a:xfrm>
          <a:off x="14742160" y="13650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113030</xdr:rowOff>
    </xdr:from>
    <xdr:to>
      <xdr:col>81</xdr:col>
      <xdr:colOff>101600</xdr:colOff>
      <xdr:row>80</xdr:row>
      <xdr:rowOff>43180</xdr:rowOff>
    </xdr:to>
    <xdr:sp macro="" textlink="">
      <xdr:nvSpPr>
        <xdr:cNvPr id="665" name="楕円 664">
          <a:extLst>
            <a:ext uri="{FF2B5EF4-FFF2-40B4-BE49-F238E27FC236}">
              <a16:creationId xmlns:a16="http://schemas.microsoft.com/office/drawing/2014/main" id="{9B6F3C3E-77A5-450A-A271-4F3AA3265F23}"/>
            </a:ext>
          </a:extLst>
        </xdr:cNvPr>
        <xdr:cNvSpPr/>
      </xdr:nvSpPr>
      <xdr:spPr>
        <a:xfrm>
          <a:off x="13887450" y="1365758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163830</xdr:rowOff>
    </xdr:from>
    <xdr:to>
      <xdr:col>85</xdr:col>
      <xdr:colOff>127000</xdr:colOff>
      <xdr:row>80</xdr:row>
      <xdr:rowOff>34289</xdr:rowOff>
    </xdr:to>
    <xdr:cxnSp macro="">
      <xdr:nvCxnSpPr>
        <xdr:cNvPr id="666" name="直線コネクタ 665">
          <a:extLst>
            <a:ext uri="{FF2B5EF4-FFF2-40B4-BE49-F238E27FC236}">
              <a16:creationId xmlns:a16="http://schemas.microsoft.com/office/drawing/2014/main" id="{7E1AF742-901B-4990-B13D-FB96A93035A2}"/>
            </a:ext>
          </a:extLst>
        </xdr:cNvPr>
        <xdr:cNvCxnSpPr/>
      </xdr:nvCxnSpPr>
      <xdr:spPr>
        <a:xfrm>
          <a:off x="13942060" y="13712190"/>
          <a:ext cx="762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71120</xdr:rowOff>
    </xdr:from>
    <xdr:to>
      <xdr:col>76</xdr:col>
      <xdr:colOff>165100</xdr:colOff>
      <xdr:row>80</xdr:row>
      <xdr:rowOff>1270</xdr:rowOff>
    </xdr:to>
    <xdr:sp macro="" textlink="">
      <xdr:nvSpPr>
        <xdr:cNvPr id="667" name="楕円 666">
          <a:extLst>
            <a:ext uri="{FF2B5EF4-FFF2-40B4-BE49-F238E27FC236}">
              <a16:creationId xmlns:a16="http://schemas.microsoft.com/office/drawing/2014/main" id="{645E65ED-2E65-4D5B-9D68-D6381DDDC676}"/>
            </a:ext>
          </a:extLst>
        </xdr:cNvPr>
        <xdr:cNvSpPr/>
      </xdr:nvSpPr>
      <xdr:spPr>
        <a:xfrm>
          <a:off x="13089890" y="136137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121920</xdr:rowOff>
    </xdr:from>
    <xdr:to>
      <xdr:col>81</xdr:col>
      <xdr:colOff>50800</xdr:colOff>
      <xdr:row>79</xdr:row>
      <xdr:rowOff>163830</xdr:rowOff>
    </xdr:to>
    <xdr:cxnSp macro="">
      <xdr:nvCxnSpPr>
        <xdr:cNvPr id="668" name="直線コネクタ 667">
          <a:extLst>
            <a:ext uri="{FF2B5EF4-FFF2-40B4-BE49-F238E27FC236}">
              <a16:creationId xmlns:a16="http://schemas.microsoft.com/office/drawing/2014/main" id="{F1BEA0CF-E209-473A-A101-AEBD29F72EE6}"/>
            </a:ext>
          </a:extLst>
        </xdr:cNvPr>
        <xdr:cNvCxnSpPr/>
      </xdr:nvCxnSpPr>
      <xdr:spPr>
        <a:xfrm>
          <a:off x="13144500" y="13668375"/>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40639</xdr:rowOff>
    </xdr:from>
    <xdr:to>
      <xdr:col>72</xdr:col>
      <xdr:colOff>38100</xdr:colOff>
      <xdr:row>79</xdr:row>
      <xdr:rowOff>142239</xdr:rowOff>
    </xdr:to>
    <xdr:sp macro="" textlink="">
      <xdr:nvSpPr>
        <xdr:cNvPr id="669" name="楕円 668">
          <a:extLst>
            <a:ext uri="{FF2B5EF4-FFF2-40B4-BE49-F238E27FC236}">
              <a16:creationId xmlns:a16="http://schemas.microsoft.com/office/drawing/2014/main" id="{255F814F-C4B1-450C-8D43-0578193CE497}"/>
            </a:ext>
          </a:extLst>
        </xdr:cNvPr>
        <xdr:cNvSpPr/>
      </xdr:nvSpPr>
      <xdr:spPr>
        <a:xfrm>
          <a:off x="12303760" y="13585189"/>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91439</xdr:rowOff>
    </xdr:from>
    <xdr:to>
      <xdr:col>76</xdr:col>
      <xdr:colOff>114300</xdr:colOff>
      <xdr:row>79</xdr:row>
      <xdr:rowOff>121920</xdr:rowOff>
    </xdr:to>
    <xdr:cxnSp macro="">
      <xdr:nvCxnSpPr>
        <xdr:cNvPr id="670" name="直線コネクタ 669">
          <a:extLst>
            <a:ext uri="{FF2B5EF4-FFF2-40B4-BE49-F238E27FC236}">
              <a16:creationId xmlns:a16="http://schemas.microsoft.com/office/drawing/2014/main" id="{428349AD-E7C2-424E-9409-99AFE6C889F6}"/>
            </a:ext>
          </a:extLst>
        </xdr:cNvPr>
        <xdr:cNvCxnSpPr/>
      </xdr:nvCxnSpPr>
      <xdr:spPr>
        <a:xfrm>
          <a:off x="12346940" y="13639799"/>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158750</xdr:rowOff>
    </xdr:from>
    <xdr:to>
      <xdr:col>67</xdr:col>
      <xdr:colOff>101600</xdr:colOff>
      <xdr:row>79</xdr:row>
      <xdr:rowOff>88900</xdr:rowOff>
    </xdr:to>
    <xdr:sp macro="" textlink="">
      <xdr:nvSpPr>
        <xdr:cNvPr id="671" name="楕円 670">
          <a:extLst>
            <a:ext uri="{FF2B5EF4-FFF2-40B4-BE49-F238E27FC236}">
              <a16:creationId xmlns:a16="http://schemas.microsoft.com/office/drawing/2014/main" id="{50AB2821-BB85-4A48-ABB4-ACEF847B31D4}"/>
            </a:ext>
          </a:extLst>
        </xdr:cNvPr>
        <xdr:cNvSpPr/>
      </xdr:nvSpPr>
      <xdr:spPr>
        <a:xfrm>
          <a:off x="11487150" y="135337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38100</xdr:rowOff>
    </xdr:from>
    <xdr:to>
      <xdr:col>71</xdr:col>
      <xdr:colOff>177800</xdr:colOff>
      <xdr:row>79</xdr:row>
      <xdr:rowOff>91439</xdr:rowOff>
    </xdr:to>
    <xdr:cxnSp macro="">
      <xdr:nvCxnSpPr>
        <xdr:cNvPr id="672" name="直線コネクタ 671">
          <a:extLst>
            <a:ext uri="{FF2B5EF4-FFF2-40B4-BE49-F238E27FC236}">
              <a16:creationId xmlns:a16="http://schemas.microsoft.com/office/drawing/2014/main" id="{E080F6EA-78BD-4DD2-976A-24FD4F61E498}"/>
            </a:ext>
          </a:extLst>
        </xdr:cNvPr>
        <xdr:cNvCxnSpPr/>
      </xdr:nvCxnSpPr>
      <xdr:spPr>
        <a:xfrm>
          <a:off x="11541760" y="13582650"/>
          <a:ext cx="80518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53357</xdr:rowOff>
    </xdr:from>
    <xdr:ext cx="405111" cy="259045"/>
    <xdr:sp macro="" textlink="">
      <xdr:nvSpPr>
        <xdr:cNvPr id="673" name="n_1aveValue【児童館】&#10;有形固定資産減価償却率">
          <a:extLst>
            <a:ext uri="{FF2B5EF4-FFF2-40B4-BE49-F238E27FC236}">
              <a16:creationId xmlns:a16="http://schemas.microsoft.com/office/drawing/2014/main" id="{E26295C3-5F67-4CAC-B77A-8529B3CBAB79}"/>
            </a:ext>
          </a:extLst>
        </xdr:cNvPr>
        <xdr:cNvSpPr txBox="1"/>
      </xdr:nvSpPr>
      <xdr:spPr>
        <a:xfrm>
          <a:off x="1373823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135272</xdr:rowOff>
    </xdr:from>
    <xdr:ext cx="405111" cy="259045"/>
    <xdr:sp macro="" textlink="">
      <xdr:nvSpPr>
        <xdr:cNvPr id="674" name="n_2aveValue【児童館】&#10;有形固定資産減価償却率">
          <a:extLst>
            <a:ext uri="{FF2B5EF4-FFF2-40B4-BE49-F238E27FC236}">
              <a16:creationId xmlns:a16="http://schemas.microsoft.com/office/drawing/2014/main" id="{A3CADD87-CFA0-4FB4-B906-2EA5837BA355}"/>
            </a:ext>
          </a:extLst>
        </xdr:cNvPr>
        <xdr:cNvSpPr txBox="1"/>
      </xdr:nvSpPr>
      <xdr:spPr>
        <a:xfrm>
          <a:off x="12957184" y="1401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125747</xdr:rowOff>
    </xdr:from>
    <xdr:ext cx="405111" cy="259045"/>
    <xdr:sp macro="" textlink="">
      <xdr:nvSpPr>
        <xdr:cNvPr id="675" name="n_3aveValue【児童館】&#10;有形固定資産減価償却率">
          <a:extLst>
            <a:ext uri="{FF2B5EF4-FFF2-40B4-BE49-F238E27FC236}">
              <a16:creationId xmlns:a16="http://schemas.microsoft.com/office/drawing/2014/main" id="{AD25671E-403D-41CC-8CCC-8E6DD401E201}"/>
            </a:ext>
          </a:extLst>
        </xdr:cNvPr>
        <xdr:cNvSpPr txBox="1"/>
      </xdr:nvSpPr>
      <xdr:spPr>
        <a:xfrm>
          <a:off x="1217105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97172</xdr:rowOff>
    </xdr:from>
    <xdr:ext cx="405111" cy="259045"/>
    <xdr:sp macro="" textlink="">
      <xdr:nvSpPr>
        <xdr:cNvPr id="676" name="n_4aveValue【児童館】&#10;有形固定資産減価償却率">
          <a:extLst>
            <a:ext uri="{FF2B5EF4-FFF2-40B4-BE49-F238E27FC236}">
              <a16:creationId xmlns:a16="http://schemas.microsoft.com/office/drawing/2014/main" id="{E9AF127A-9D4B-4A6C-A896-71E434EBDF97}"/>
            </a:ext>
          </a:extLst>
        </xdr:cNvPr>
        <xdr:cNvSpPr txBox="1"/>
      </xdr:nvSpPr>
      <xdr:spPr>
        <a:xfrm>
          <a:off x="11354444" y="1398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59707</xdr:rowOff>
    </xdr:from>
    <xdr:ext cx="405111" cy="259045"/>
    <xdr:sp macro="" textlink="">
      <xdr:nvSpPr>
        <xdr:cNvPr id="677" name="n_1mainValue【児童館】&#10;有形固定資産減価償却率">
          <a:extLst>
            <a:ext uri="{FF2B5EF4-FFF2-40B4-BE49-F238E27FC236}">
              <a16:creationId xmlns:a16="http://schemas.microsoft.com/office/drawing/2014/main" id="{8E780DBA-B4A5-4207-8B8B-C571ED7785ED}"/>
            </a:ext>
          </a:extLst>
        </xdr:cNvPr>
        <xdr:cNvSpPr txBox="1"/>
      </xdr:nvSpPr>
      <xdr:spPr>
        <a:xfrm>
          <a:off x="1373823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17797</xdr:rowOff>
    </xdr:from>
    <xdr:ext cx="405111" cy="259045"/>
    <xdr:sp macro="" textlink="">
      <xdr:nvSpPr>
        <xdr:cNvPr id="678" name="n_2mainValue【児童館】&#10;有形固定資産減価償却率">
          <a:extLst>
            <a:ext uri="{FF2B5EF4-FFF2-40B4-BE49-F238E27FC236}">
              <a16:creationId xmlns:a16="http://schemas.microsoft.com/office/drawing/2014/main" id="{4AA9A978-C5B7-4161-910B-D1DD8D5D7B70}"/>
            </a:ext>
          </a:extLst>
        </xdr:cNvPr>
        <xdr:cNvSpPr txBox="1"/>
      </xdr:nvSpPr>
      <xdr:spPr>
        <a:xfrm>
          <a:off x="1295718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158766</xdr:rowOff>
    </xdr:from>
    <xdr:ext cx="405111" cy="259045"/>
    <xdr:sp macro="" textlink="">
      <xdr:nvSpPr>
        <xdr:cNvPr id="679" name="n_3mainValue【児童館】&#10;有形固定資産減価償却率">
          <a:extLst>
            <a:ext uri="{FF2B5EF4-FFF2-40B4-BE49-F238E27FC236}">
              <a16:creationId xmlns:a16="http://schemas.microsoft.com/office/drawing/2014/main" id="{67005128-746F-44CA-9559-12F4125D5046}"/>
            </a:ext>
          </a:extLst>
        </xdr:cNvPr>
        <xdr:cNvSpPr txBox="1"/>
      </xdr:nvSpPr>
      <xdr:spPr>
        <a:xfrm>
          <a:off x="12171054" y="133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105427</xdr:rowOff>
    </xdr:from>
    <xdr:ext cx="405111" cy="259045"/>
    <xdr:sp macro="" textlink="">
      <xdr:nvSpPr>
        <xdr:cNvPr id="680" name="n_4mainValue【児童館】&#10;有形固定資産減価償却率">
          <a:extLst>
            <a:ext uri="{FF2B5EF4-FFF2-40B4-BE49-F238E27FC236}">
              <a16:creationId xmlns:a16="http://schemas.microsoft.com/office/drawing/2014/main" id="{449F140D-7090-469C-857D-BBB68D8F91F9}"/>
            </a:ext>
          </a:extLst>
        </xdr:cNvPr>
        <xdr:cNvSpPr txBox="1"/>
      </xdr:nvSpPr>
      <xdr:spPr>
        <a:xfrm>
          <a:off x="113544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BECDBFFB-9C95-4B7F-A3D6-A8DEC5E1BE86}"/>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67C306B2-E891-4EB9-82DA-F97AC1934BEA}"/>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5A8F60C6-D496-4BE5-8ECC-3F458324941A}"/>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223F66EF-C027-42F7-891F-6F42525A7CD1}"/>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5A865E53-D1A2-4038-AF28-929F56779E9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3FCC5906-F7E3-451E-847A-0F1D9D51432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64D5C2AA-4494-4955-999D-02D908A88F51}"/>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880EF5A7-E9E8-4207-8128-FD151BE45A4D}"/>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4B7D85B-BF7D-48C3-80C8-72A2CAF6F081}"/>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F3E2A7B7-B27D-4308-9DBA-0E3A1DA4407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a:extLst>
            <a:ext uri="{FF2B5EF4-FFF2-40B4-BE49-F238E27FC236}">
              <a16:creationId xmlns:a16="http://schemas.microsoft.com/office/drawing/2014/main" id="{624BBE73-91E8-4EA9-A0DB-AD0C5FB47A7C}"/>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4FE5D873-1EEF-4D0C-8622-CF81C07BCEF4}"/>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a:extLst>
            <a:ext uri="{FF2B5EF4-FFF2-40B4-BE49-F238E27FC236}">
              <a16:creationId xmlns:a16="http://schemas.microsoft.com/office/drawing/2014/main" id="{81EED58B-3CFF-4B12-AC00-1482A8411832}"/>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a:extLst>
            <a:ext uri="{FF2B5EF4-FFF2-40B4-BE49-F238E27FC236}">
              <a16:creationId xmlns:a16="http://schemas.microsoft.com/office/drawing/2014/main" id="{DBE02E3F-4FBB-407D-8063-D27A75F27AF9}"/>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a:extLst>
            <a:ext uri="{FF2B5EF4-FFF2-40B4-BE49-F238E27FC236}">
              <a16:creationId xmlns:a16="http://schemas.microsoft.com/office/drawing/2014/main" id="{2543787D-3437-4F53-9182-FAC00548D9CE}"/>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a:extLst>
            <a:ext uri="{FF2B5EF4-FFF2-40B4-BE49-F238E27FC236}">
              <a16:creationId xmlns:a16="http://schemas.microsoft.com/office/drawing/2014/main" id="{DE597408-80BF-4FFF-98C7-7CAF45A1CC76}"/>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a:extLst>
            <a:ext uri="{FF2B5EF4-FFF2-40B4-BE49-F238E27FC236}">
              <a16:creationId xmlns:a16="http://schemas.microsoft.com/office/drawing/2014/main" id="{34D2B4E1-856C-45EE-A1A6-8501796E8FBE}"/>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a:extLst>
            <a:ext uri="{FF2B5EF4-FFF2-40B4-BE49-F238E27FC236}">
              <a16:creationId xmlns:a16="http://schemas.microsoft.com/office/drawing/2014/main" id="{BA7BA8B1-0B6F-4737-A11A-8977B3E4BAB1}"/>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a:extLst>
            <a:ext uri="{FF2B5EF4-FFF2-40B4-BE49-F238E27FC236}">
              <a16:creationId xmlns:a16="http://schemas.microsoft.com/office/drawing/2014/main" id="{5C2A5B6B-F6C2-4183-9121-FC8DBB247B2E}"/>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a:extLst>
            <a:ext uri="{FF2B5EF4-FFF2-40B4-BE49-F238E27FC236}">
              <a16:creationId xmlns:a16="http://schemas.microsoft.com/office/drawing/2014/main" id="{BFA51B2D-2FD7-4A3B-9F99-721C413E2D51}"/>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a:extLst>
            <a:ext uri="{FF2B5EF4-FFF2-40B4-BE49-F238E27FC236}">
              <a16:creationId xmlns:a16="http://schemas.microsoft.com/office/drawing/2014/main" id="{1753DF7C-7047-4D13-8990-3CC781F55C7A}"/>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a:extLst>
            <a:ext uri="{FF2B5EF4-FFF2-40B4-BE49-F238E27FC236}">
              <a16:creationId xmlns:a16="http://schemas.microsoft.com/office/drawing/2014/main" id="{CBF0DDB2-BFFB-4B1D-8657-C9BEFC01ABB9}"/>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38F7122C-D13B-445C-A3F8-F85F1F35CA06}"/>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EDD00A7A-7D5B-4472-BFA0-7C346135D930}"/>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B38EE821-D8B7-4E18-9DAB-F400083412A1}"/>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103414</xdr:rowOff>
    </xdr:to>
    <xdr:cxnSp macro="">
      <xdr:nvCxnSpPr>
        <xdr:cNvPr id="706" name="直線コネクタ 705">
          <a:extLst>
            <a:ext uri="{FF2B5EF4-FFF2-40B4-BE49-F238E27FC236}">
              <a16:creationId xmlns:a16="http://schemas.microsoft.com/office/drawing/2014/main" id="{81FCA5DA-B38B-4F36-ACFF-81EF8F2442EC}"/>
            </a:ext>
          </a:extLst>
        </xdr:cNvPr>
        <xdr:cNvCxnSpPr/>
      </xdr:nvCxnSpPr>
      <xdr:spPr>
        <a:xfrm flipV="1">
          <a:off x="19947254" y="1347460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7" name="【児童館】&#10;一人当たり面積最小値テキスト">
          <a:extLst>
            <a:ext uri="{FF2B5EF4-FFF2-40B4-BE49-F238E27FC236}">
              <a16:creationId xmlns:a16="http://schemas.microsoft.com/office/drawing/2014/main" id="{3E75558B-14EA-4EDE-91A8-17CC2BDB561E}"/>
            </a:ext>
          </a:extLst>
        </xdr:cNvPr>
        <xdr:cNvSpPr txBox="1"/>
      </xdr:nvSpPr>
      <xdr:spPr>
        <a:xfrm>
          <a:off x="19985990" y="148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8" name="直線コネクタ 707">
          <a:extLst>
            <a:ext uri="{FF2B5EF4-FFF2-40B4-BE49-F238E27FC236}">
              <a16:creationId xmlns:a16="http://schemas.microsoft.com/office/drawing/2014/main" id="{80114947-8656-4F51-ADEA-DAE2BF949ADD}"/>
            </a:ext>
          </a:extLst>
        </xdr:cNvPr>
        <xdr:cNvCxnSpPr/>
      </xdr:nvCxnSpPr>
      <xdr:spPr>
        <a:xfrm>
          <a:off x="19885660" y="148462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9" name="【児童館】&#10;一人当たり面積最大値テキスト">
          <a:extLst>
            <a:ext uri="{FF2B5EF4-FFF2-40B4-BE49-F238E27FC236}">
              <a16:creationId xmlns:a16="http://schemas.microsoft.com/office/drawing/2014/main" id="{3A1CEEBC-7C64-4806-8FD1-FF7A50C1AF37}"/>
            </a:ext>
          </a:extLst>
        </xdr:cNvPr>
        <xdr:cNvSpPr txBox="1"/>
      </xdr:nvSpPr>
      <xdr:spPr>
        <a:xfrm>
          <a:off x="19985990" y="1325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0" name="直線コネクタ 709">
          <a:extLst>
            <a:ext uri="{FF2B5EF4-FFF2-40B4-BE49-F238E27FC236}">
              <a16:creationId xmlns:a16="http://schemas.microsoft.com/office/drawing/2014/main" id="{5CE365A3-EF02-48BA-8ADF-9293CDB6D14D}"/>
            </a:ext>
          </a:extLst>
        </xdr:cNvPr>
        <xdr:cNvCxnSpPr/>
      </xdr:nvCxnSpPr>
      <xdr:spPr>
        <a:xfrm>
          <a:off x="19885660" y="13474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711" name="【児童館】&#10;一人当たり面積平均値テキスト">
          <a:extLst>
            <a:ext uri="{FF2B5EF4-FFF2-40B4-BE49-F238E27FC236}">
              <a16:creationId xmlns:a16="http://schemas.microsoft.com/office/drawing/2014/main" id="{FCC71E46-73C3-4D0C-BF73-A164220F5EFE}"/>
            </a:ext>
          </a:extLst>
        </xdr:cNvPr>
        <xdr:cNvSpPr txBox="1"/>
      </xdr:nvSpPr>
      <xdr:spPr>
        <a:xfrm>
          <a:off x="19985990" y="14285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12" name="フローチャート: 判断 711">
          <a:extLst>
            <a:ext uri="{FF2B5EF4-FFF2-40B4-BE49-F238E27FC236}">
              <a16:creationId xmlns:a16="http://schemas.microsoft.com/office/drawing/2014/main" id="{1AB47084-F3FD-4D07-BF8B-47D82677BEF6}"/>
            </a:ext>
          </a:extLst>
        </xdr:cNvPr>
        <xdr:cNvSpPr/>
      </xdr:nvSpPr>
      <xdr:spPr>
        <a:xfrm>
          <a:off x="19904710" y="1443808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13" name="フローチャート: 判断 712">
          <a:extLst>
            <a:ext uri="{FF2B5EF4-FFF2-40B4-BE49-F238E27FC236}">
              <a16:creationId xmlns:a16="http://schemas.microsoft.com/office/drawing/2014/main" id="{46F880FD-335F-439D-A27F-E39BAA2643D1}"/>
            </a:ext>
          </a:extLst>
        </xdr:cNvPr>
        <xdr:cNvSpPr/>
      </xdr:nvSpPr>
      <xdr:spPr>
        <a:xfrm>
          <a:off x="19161760" y="14438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14" name="フローチャート: 判断 713">
          <a:extLst>
            <a:ext uri="{FF2B5EF4-FFF2-40B4-BE49-F238E27FC236}">
              <a16:creationId xmlns:a16="http://schemas.microsoft.com/office/drawing/2014/main" id="{90DE49DE-02D2-4689-B708-44EF2CC5CAEC}"/>
            </a:ext>
          </a:extLst>
        </xdr:cNvPr>
        <xdr:cNvSpPr/>
      </xdr:nvSpPr>
      <xdr:spPr>
        <a:xfrm>
          <a:off x="18345150" y="1446883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5" name="フローチャート: 判断 714">
          <a:extLst>
            <a:ext uri="{FF2B5EF4-FFF2-40B4-BE49-F238E27FC236}">
              <a16:creationId xmlns:a16="http://schemas.microsoft.com/office/drawing/2014/main" id="{69E6DCFE-934E-4AA5-A469-36DE65D26897}"/>
            </a:ext>
          </a:extLst>
        </xdr:cNvPr>
        <xdr:cNvSpPr/>
      </xdr:nvSpPr>
      <xdr:spPr>
        <a:xfrm>
          <a:off x="17547590" y="144995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6" name="フローチャート: 判断 715">
          <a:extLst>
            <a:ext uri="{FF2B5EF4-FFF2-40B4-BE49-F238E27FC236}">
              <a16:creationId xmlns:a16="http://schemas.microsoft.com/office/drawing/2014/main" id="{A9E3AF49-1252-40FC-A0DD-8EBF97D1AAD5}"/>
            </a:ext>
          </a:extLst>
        </xdr:cNvPr>
        <xdr:cNvSpPr/>
      </xdr:nvSpPr>
      <xdr:spPr>
        <a:xfrm>
          <a:off x="16761460" y="144995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A92D0E7A-DB07-42FA-B875-FB9D99A3F4F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6D14E52A-894C-4F6A-A81A-EB4712D3B730}"/>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C79457C-4E0F-4107-B1BC-7FC7F5C60904}"/>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E44F7844-9690-41BF-9595-EE4F195F4C0D}"/>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F7172DE6-F149-47C6-8876-70D61FF3C4B6}"/>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722" name="楕円 721">
          <a:extLst>
            <a:ext uri="{FF2B5EF4-FFF2-40B4-BE49-F238E27FC236}">
              <a16:creationId xmlns:a16="http://schemas.microsoft.com/office/drawing/2014/main" id="{F5F0D414-F510-4FAF-8257-E6F7A8F949DC}"/>
            </a:ext>
          </a:extLst>
        </xdr:cNvPr>
        <xdr:cNvSpPr/>
      </xdr:nvSpPr>
      <xdr:spPr>
        <a:xfrm>
          <a:off x="19904710" y="148011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723" name="【児童館】&#10;一人当たり面積該当値テキスト">
          <a:extLst>
            <a:ext uri="{FF2B5EF4-FFF2-40B4-BE49-F238E27FC236}">
              <a16:creationId xmlns:a16="http://schemas.microsoft.com/office/drawing/2014/main" id="{E159804F-7A37-4216-A5EE-EDDC6A1E1D7A}"/>
            </a:ext>
          </a:extLst>
        </xdr:cNvPr>
        <xdr:cNvSpPr txBox="1"/>
      </xdr:nvSpPr>
      <xdr:spPr>
        <a:xfrm>
          <a:off x="19985990" y="147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724" name="楕円 723">
          <a:extLst>
            <a:ext uri="{FF2B5EF4-FFF2-40B4-BE49-F238E27FC236}">
              <a16:creationId xmlns:a16="http://schemas.microsoft.com/office/drawing/2014/main" id="{B78E0655-B247-4AEC-941D-AE65804C874B}"/>
            </a:ext>
          </a:extLst>
        </xdr:cNvPr>
        <xdr:cNvSpPr/>
      </xdr:nvSpPr>
      <xdr:spPr>
        <a:xfrm>
          <a:off x="19161760" y="14801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103414</xdr:rowOff>
    </xdr:to>
    <xdr:cxnSp macro="">
      <xdr:nvCxnSpPr>
        <xdr:cNvPr id="725" name="直線コネクタ 724">
          <a:extLst>
            <a:ext uri="{FF2B5EF4-FFF2-40B4-BE49-F238E27FC236}">
              <a16:creationId xmlns:a16="http://schemas.microsoft.com/office/drawing/2014/main" id="{B4BF1D9C-4062-4E17-B467-FBA147A814B2}"/>
            </a:ext>
          </a:extLst>
        </xdr:cNvPr>
        <xdr:cNvCxnSpPr/>
      </xdr:nvCxnSpPr>
      <xdr:spPr>
        <a:xfrm>
          <a:off x="19204940" y="1484620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726" name="楕円 725">
          <a:extLst>
            <a:ext uri="{FF2B5EF4-FFF2-40B4-BE49-F238E27FC236}">
              <a16:creationId xmlns:a16="http://schemas.microsoft.com/office/drawing/2014/main" id="{0258AEB3-8235-49BD-933F-7A39AFCF5443}"/>
            </a:ext>
          </a:extLst>
        </xdr:cNvPr>
        <xdr:cNvSpPr/>
      </xdr:nvSpPr>
      <xdr:spPr>
        <a:xfrm>
          <a:off x="18345150" y="148011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727" name="直線コネクタ 726">
          <a:extLst>
            <a:ext uri="{FF2B5EF4-FFF2-40B4-BE49-F238E27FC236}">
              <a16:creationId xmlns:a16="http://schemas.microsoft.com/office/drawing/2014/main" id="{16F8E48E-DC04-4FE3-80F2-45FFE8E62AAF}"/>
            </a:ext>
          </a:extLst>
        </xdr:cNvPr>
        <xdr:cNvCxnSpPr/>
      </xdr:nvCxnSpPr>
      <xdr:spPr>
        <a:xfrm>
          <a:off x="18399760" y="1484620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728" name="楕円 727">
          <a:extLst>
            <a:ext uri="{FF2B5EF4-FFF2-40B4-BE49-F238E27FC236}">
              <a16:creationId xmlns:a16="http://schemas.microsoft.com/office/drawing/2014/main" id="{D73372C4-2C0B-4F2C-8017-9208265CDEE6}"/>
            </a:ext>
          </a:extLst>
        </xdr:cNvPr>
        <xdr:cNvSpPr/>
      </xdr:nvSpPr>
      <xdr:spPr>
        <a:xfrm>
          <a:off x="17547590" y="1480112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729" name="直線コネクタ 728">
          <a:extLst>
            <a:ext uri="{FF2B5EF4-FFF2-40B4-BE49-F238E27FC236}">
              <a16:creationId xmlns:a16="http://schemas.microsoft.com/office/drawing/2014/main" id="{7209BB61-DA31-4165-98DA-813E3DF32865}"/>
            </a:ext>
          </a:extLst>
        </xdr:cNvPr>
        <xdr:cNvCxnSpPr/>
      </xdr:nvCxnSpPr>
      <xdr:spPr>
        <a:xfrm>
          <a:off x="17602200" y="1484620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macro="" textlink="">
      <xdr:nvSpPr>
        <xdr:cNvPr id="730" name="楕円 729">
          <a:extLst>
            <a:ext uri="{FF2B5EF4-FFF2-40B4-BE49-F238E27FC236}">
              <a16:creationId xmlns:a16="http://schemas.microsoft.com/office/drawing/2014/main" id="{0F49B6BA-3066-4F5A-904A-B5426B037A4C}"/>
            </a:ext>
          </a:extLst>
        </xdr:cNvPr>
        <xdr:cNvSpPr/>
      </xdr:nvSpPr>
      <xdr:spPr>
        <a:xfrm>
          <a:off x="16761460" y="14801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103414</xdr:rowOff>
    </xdr:to>
    <xdr:cxnSp macro="">
      <xdr:nvCxnSpPr>
        <xdr:cNvPr id="731" name="直線コネクタ 730">
          <a:extLst>
            <a:ext uri="{FF2B5EF4-FFF2-40B4-BE49-F238E27FC236}">
              <a16:creationId xmlns:a16="http://schemas.microsoft.com/office/drawing/2014/main" id="{5301FEB6-2372-42D0-A6C6-F5E828B1431E}"/>
            </a:ext>
          </a:extLst>
        </xdr:cNvPr>
        <xdr:cNvCxnSpPr/>
      </xdr:nvCxnSpPr>
      <xdr:spPr>
        <a:xfrm>
          <a:off x="16804640" y="1484620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732" name="n_1aveValue【児童館】&#10;一人当たり面積">
          <a:extLst>
            <a:ext uri="{FF2B5EF4-FFF2-40B4-BE49-F238E27FC236}">
              <a16:creationId xmlns:a16="http://schemas.microsoft.com/office/drawing/2014/main" id="{839738DC-DBE2-41EC-BBA8-87421813DE53}"/>
            </a:ext>
          </a:extLst>
        </xdr:cNvPr>
        <xdr:cNvSpPr txBox="1"/>
      </xdr:nvSpPr>
      <xdr:spPr>
        <a:xfrm>
          <a:off x="18982132"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733" name="n_2aveValue【児童館】&#10;一人当たり面積">
          <a:extLst>
            <a:ext uri="{FF2B5EF4-FFF2-40B4-BE49-F238E27FC236}">
              <a16:creationId xmlns:a16="http://schemas.microsoft.com/office/drawing/2014/main" id="{7411097E-CC70-4395-A076-23A5283F07BC}"/>
            </a:ext>
          </a:extLst>
        </xdr:cNvPr>
        <xdr:cNvSpPr txBox="1"/>
      </xdr:nvSpPr>
      <xdr:spPr>
        <a:xfrm>
          <a:off x="18182032" y="1424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4" name="n_3aveValue【児童館】&#10;一人当たり面積">
          <a:extLst>
            <a:ext uri="{FF2B5EF4-FFF2-40B4-BE49-F238E27FC236}">
              <a16:creationId xmlns:a16="http://schemas.microsoft.com/office/drawing/2014/main" id="{13229DCD-6258-4998-BC58-78D25641F305}"/>
            </a:ext>
          </a:extLst>
        </xdr:cNvPr>
        <xdr:cNvSpPr txBox="1"/>
      </xdr:nvSpPr>
      <xdr:spPr>
        <a:xfrm>
          <a:off x="17384472"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5" name="n_4aveValue【児童館】&#10;一人当たり面積">
          <a:extLst>
            <a:ext uri="{FF2B5EF4-FFF2-40B4-BE49-F238E27FC236}">
              <a16:creationId xmlns:a16="http://schemas.microsoft.com/office/drawing/2014/main" id="{CAE629D7-5FCE-4D4D-B29C-03C11F969422}"/>
            </a:ext>
          </a:extLst>
        </xdr:cNvPr>
        <xdr:cNvSpPr txBox="1"/>
      </xdr:nvSpPr>
      <xdr:spPr>
        <a:xfrm>
          <a:off x="16588817" y="142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736" name="n_1mainValue【児童館】&#10;一人当たり面積">
          <a:extLst>
            <a:ext uri="{FF2B5EF4-FFF2-40B4-BE49-F238E27FC236}">
              <a16:creationId xmlns:a16="http://schemas.microsoft.com/office/drawing/2014/main" id="{19D6F915-D213-42A5-9220-6252AEC1A4BD}"/>
            </a:ext>
          </a:extLst>
        </xdr:cNvPr>
        <xdr:cNvSpPr txBox="1"/>
      </xdr:nvSpPr>
      <xdr:spPr>
        <a:xfrm>
          <a:off x="18982132" y="148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737" name="n_2mainValue【児童館】&#10;一人当たり面積">
          <a:extLst>
            <a:ext uri="{FF2B5EF4-FFF2-40B4-BE49-F238E27FC236}">
              <a16:creationId xmlns:a16="http://schemas.microsoft.com/office/drawing/2014/main" id="{17228A2E-4EEC-4DA5-806F-646315EC98CB}"/>
            </a:ext>
          </a:extLst>
        </xdr:cNvPr>
        <xdr:cNvSpPr txBox="1"/>
      </xdr:nvSpPr>
      <xdr:spPr>
        <a:xfrm>
          <a:off x="18182032" y="148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738" name="n_3mainValue【児童館】&#10;一人当たり面積">
          <a:extLst>
            <a:ext uri="{FF2B5EF4-FFF2-40B4-BE49-F238E27FC236}">
              <a16:creationId xmlns:a16="http://schemas.microsoft.com/office/drawing/2014/main" id="{BC58E7C9-F98C-4F74-BD78-014B6BF3B62C}"/>
            </a:ext>
          </a:extLst>
        </xdr:cNvPr>
        <xdr:cNvSpPr txBox="1"/>
      </xdr:nvSpPr>
      <xdr:spPr>
        <a:xfrm>
          <a:off x="17384472" y="148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739" name="n_4mainValue【児童館】&#10;一人当たり面積">
          <a:extLst>
            <a:ext uri="{FF2B5EF4-FFF2-40B4-BE49-F238E27FC236}">
              <a16:creationId xmlns:a16="http://schemas.microsoft.com/office/drawing/2014/main" id="{14E750CC-45F6-4D57-9150-27583664D601}"/>
            </a:ext>
          </a:extLst>
        </xdr:cNvPr>
        <xdr:cNvSpPr txBox="1"/>
      </xdr:nvSpPr>
      <xdr:spPr>
        <a:xfrm>
          <a:off x="16588817" y="148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3447AD7F-CCD9-4988-9568-1832F6E62DDD}"/>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A6B16DAE-A25D-470E-9452-F638F246F27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524E2B77-1545-4620-B44A-5EEFB49F43BA}"/>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2594AB5E-F4C5-4332-B519-C24AF7AE204D}"/>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9E2CB0A5-0FB7-4358-8550-C8533C330CA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50389CE-F810-44A0-BE6B-7AAA34763DA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5BC3CB12-650B-40FE-8008-9636A8C9556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40EA1276-EC9A-4AAE-B11E-346CCC2C236A}"/>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DDE2EF1B-6DD8-4A17-8946-E327BF2D855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889797A2-567E-4A61-866F-70118B866677}"/>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2E6CD2C8-8973-4EF0-8726-06E4BF7D5E7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A8CA7660-85EC-4F59-B434-1953F87B74F4}"/>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32FE1F47-6974-430A-BE89-F370399E0CA7}"/>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42291F83-26E9-45F6-8A73-2B3AF4F59724}"/>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74E7E612-EFCB-4ACD-A158-8D4B4542D0E2}"/>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4C90C14E-DAF9-4103-95E4-75799D62378A}"/>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B7CB26EC-CA89-45E7-BD53-6365006C4EC1}"/>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9E17C8F9-AB2E-49D6-BEFA-BF233140FA10}"/>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418CF66E-CEBB-4458-BD23-D9CB0C75E6C9}"/>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DAA32BB9-E99C-45A5-93DD-4E31FA5819D7}"/>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54406A64-F789-42DE-9B86-AD880DF1D787}"/>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BDF88341-4B30-4D3B-9D0A-F7D6A7B83017}"/>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2" name="テキスト ボックス 761">
          <a:extLst>
            <a:ext uri="{FF2B5EF4-FFF2-40B4-BE49-F238E27FC236}">
              <a16:creationId xmlns:a16="http://schemas.microsoft.com/office/drawing/2014/main" id="{72338C13-EB49-4FD8-A5F0-04684A1854C3}"/>
            </a:ext>
          </a:extLst>
        </xdr:cNvPr>
        <xdr:cNvSpPr txBox="1"/>
      </xdr:nvSpPr>
      <xdr:spPr>
        <a:xfrm>
          <a:off x="10842791" y="169464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D16AEF89-3474-4749-BFE3-33CED5AECE42}"/>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6A813191-1831-4CEE-9750-8D37B5A63D38}"/>
            </a:ext>
          </a:extLst>
        </xdr:cNvPr>
        <xdr:cNvSpPr txBox="1"/>
      </xdr:nvSpPr>
      <xdr:spPr>
        <a:xfrm>
          <a:off x="10842791" y="1662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A00B7549-38D9-42D7-9D5C-F67D90539F6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108</xdr:row>
      <xdr:rowOff>79466</xdr:rowOff>
    </xdr:to>
    <xdr:cxnSp macro="">
      <xdr:nvCxnSpPr>
        <xdr:cNvPr id="766" name="直線コネクタ 765">
          <a:extLst>
            <a:ext uri="{FF2B5EF4-FFF2-40B4-BE49-F238E27FC236}">
              <a16:creationId xmlns:a16="http://schemas.microsoft.com/office/drawing/2014/main" id="{C1306422-4D2C-4925-8D4D-E5C8B6D5ABB4}"/>
            </a:ext>
          </a:extLst>
        </xdr:cNvPr>
        <xdr:cNvCxnSpPr/>
      </xdr:nvCxnSpPr>
      <xdr:spPr>
        <a:xfrm flipV="1">
          <a:off x="14703424" y="17170309"/>
          <a:ext cx="0" cy="142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405111" cy="259045"/>
    <xdr:sp macro="" textlink="">
      <xdr:nvSpPr>
        <xdr:cNvPr id="767" name="【公民館】&#10;有形固定資産減価償却率最小値テキスト">
          <a:extLst>
            <a:ext uri="{FF2B5EF4-FFF2-40B4-BE49-F238E27FC236}">
              <a16:creationId xmlns:a16="http://schemas.microsoft.com/office/drawing/2014/main" id="{11B37EB0-E730-4CB5-BE12-3158C6C54BD8}"/>
            </a:ext>
          </a:extLst>
        </xdr:cNvPr>
        <xdr:cNvSpPr txBox="1"/>
      </xdr:nvSpPr>
      <xdr:spPr>
        <a:xfrm>
          <a:off x="14742160" y="18601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68" name="直線コネクタ 767">
          <a:extLst>
            <a:ext uri="{FF2B5EF4-FFF2-40B4-BE49-F238E27FC236}">
              <a16:creationId xmlns:a16="http://schemas.microsoft.com/office/drawing/2014/main" id="{6790725D-C09B-420A-B095-2792434E9890}"/>
            </a:ext>
          </a:extLst>
        </xdr:cNvPr>
        <xdr:cNvCxnSpPr/>
      </xdr:nvCxnSpPr>
      <xdr:spPr>
        <a:xfrm>
          <a:off x="14611350" y="18596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405111" cy="259045"/>
    <xdr:sp macro="" textlink="">
      <xdr:nvSpPr>
        <xdr:cNvPr id="769" name="【公民館】&#10;有形固定資産減価償却率最大値テキスト">
          <a:extLst>
            <a:ext uri="{FF2B5EF4-FFF2-40B4-BE49-F238E27FC236}">
              <a16:creationId xmlns:a16="http://schemas.microsoft.com/office/drawing/2014/main" id="{C38BF95C-0DD2-4796-B9AD-645D220F24D0}"/>
            </a:ext>
          </a:extLst>
        </xdr:cNvPr>
        <xdr:cNvSpPr txBox="1"/>
      </xdr:nvSpPr>
      <xdr:spPr>
        <a:xfrm>
          <a:off x="14742160" y="16945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770" name="直線コネクタ 769">
          <a:extLst>
            <a:ext uri="{FF2B5EF4-FFF2-40B4-BE49-F238E27FC236}">
              <a16:creationId xmlns:a16="http://schemas.microsoft.com/office/drawing/2014/main" id="{3D25C0B5-0163-44C2-AD2E-0A174FC2691E}"/>
            </a:ext>
          </a:extLst>
        </xdr:cNvPr>
        <xdr:cNvCxnSpPr/>
      </xdr:nvCxnSpPr>
      <xdr:spPr>
        <a:xfrm>
          <a:off x="14611350" y="17170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51543</xdr:rowOff>
    </xdr:from>
    <xdr:ext cx="405111" cy="259045"/>
    <xdr:sp macro="" textlink="">
      <xdr:nvSpPr>
        <xdr:cNvPr id="771" name="【公民館】&#10;有形固定資産減価償却率平均値テキスト">
          <a:extLst>
            <a:ext uri="{FF2B5EF4-FFF2-40B4-BE49-F238E27FC236}">
              <a16:creationId xmlns:a16="http://schemas.microsoft.com/office/drawing/2014/main" id="{6B679FF1-0611-4B2B-A523-733B859657C0}"/>
            </a:ext>
          </a:extLst>
        </xdr:cNvPr>
        <xdr:cNvSpPr txBox="1"/>
      </xdr:nvSpPr>
      <xdr:spPr>
        <a:xfrm>
          <a:off x="14742160" y="17371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28666</xdr:rowOff>
    </xdr:from>
    <xdr:to>
      <xdr:col>85</xdr:col>
      <xdr:colOff>177800</xdr:colOff>
      <xdr:row>102</xdr:row>
      <xdr:rowOff>130266</xdr:rowOff>
    </xdr:to>
    <xdr:sp macro="" textlink="">
      <xdr:nvSpPr>
        <xdr:cNvPr id="772" name="フローチャート: 判断 771">
          <a:extLst>
            <a:ext uri="{FF2B5EF4-FFF2-40B4-BE49-F238E27FC236}">
              <a16:creationId xmlns:a16="http://schemas.microsoft.com/office/drawing/2014/main" id="{630F793B-FDEE-4612-81A3-4070DB51C6E7}"/>
            </a:ext>
          </a:extLst>
        </xdr:cNvPr>
        <xdr:cNvSpPr/>
      </xdr:nvSpPr>
      <xdr:spPr>
        <a:xfrm>
          <a:off x="14649450" y="175146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167458</xdr:rowOff>
    </xdr:from>
    <xdr:to>
      <xdr:col>81</xdr:col>
      <xdr:colOff>101600</xdr:colOff>
      <xdr:row>102</xdr:row>
      <xdr:rowOff>97608</xdr:rowOff>
    </xdr:to>
    <xdr:sp macro="" textlink="">
      <xdr:nvSpPr>
        <xdr:cNvPr id="773" name="フローチャート: 判断 772">
          <a:extLst>
            <a:ext uri="{FF2B5EF4-FFF2-40B4-BE49-F238E27FC236}">
              <a16:creationId xmlns:a16="http://schemas.microsoft.com/office/drawing/2014/main" id="{0273EE21-12E5-4799-ADBF-7894D3458C23}"/>
            </a:ext>
          </a:extLst>
        </xdr:cNvPr>
        <xdr:cNvSpPr/>
      </xdr:nvSpPr>
      <xdr:spPr>
        <a:xfrm>
          <a:off x="13887450" y="1748771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774" name="フローチャート: 判断 773">
          <a:extLst>
            <a:ext uri="{FF2B5EF4-FFF2-40B4-BE49-F238E27FC236}">
              <a16:creationId xmlns:a16="http://schemas.microsoft.com/office/drawing/2014/main" id="{04CE5A45-F8A4-4D56-9493-A6AA80F756A0}"/>
            </a:ext>
          </a:extLst>
        </xdr:cNvPr>
        <xdr:cNvSpPr/>
      </xdr:nvSpPr>
      <xdr:spPr>
        <a:xfrm>
          <a:off x="13089890" y="1745070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69487</xdr:rowOff>
    </xdr:from>
    <xdr:to>
      <xdr:col>72</xdr:col>
      <xdr:colOff>38100</xdr:colOff>
      <xdr:row>101</xdr:row>
      <xdr:rowOff>171087</xdr:rowOff>
    </xdr:to>
    <xdr:sp macro="" textlink="">
      <xdr:nvSpPr>
        <xdr:cNvPr id="775" name="フローチャート: 判断 774">
          <a:extLst>
            <a:ext uri="{FF2B5EF4-FFF2-40B4-BE49-F238E27FC236}">
              <a16:creationId xmlns:a16="http://schemas.microsoft.com/office/drawing/2014/main" id="{730DB128-F490-4071-AB8A-A3C9E4811753}"/>
            </a:ext>
          </a:extLst>
        </xdr:cNvPr>
        <xdr:cNvSpPr/>
      </xdr:nvSpPr>
      <xdr:spPr>
        <a:xfrm>
          <a:off x="12303760" y="1738403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40095</xdr:rowOff>
    </xdr:from>
    <xdr:to>
      <xdr:col>67</xdr:col>
      <xdr:colOff>101600</xdr:colOff>
      <xdr:row>101</xdr:row>
      <xdr:rowOff>141695</xdr:rowOff>
    </xdr:to>
    <xdr:sp macro="" textlink="">
      <xdr:nvSpPr>
        <xdr:cNvPr id="776" name="フローチャート: 判断 775">
          <a:extLst>
            <a:ext uri="{FF2B5EF4-FFF2-40B4-BE49-F238E27FC236}">
              <a16:creationId xmlns:a16="http://schemas.microsoft.com/office/drawing/2014/main" id="{DBB696DF-C619-4F78-8857-57A08AD43254}"/>
            </a:ext>
          </a:extLst>
        </xdr:cNvPr>
        <xdr:cNvSpPr/>
      </xdr:nvSpPr>
      <xdr:spPr>
        <a:xfrm>
          <a:off x="11487150" y="173565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65D07FE-3595-416A-B62E-128E240BB43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5178A5E-7464-4DA5-82A5-F3B7C12BDD7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8BAEB03-9260-4AF2-8E59-AB209CC44B1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451A56C1-71A0-4E87-90DC-3E98CAC14AD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F2B81B8F-CD2B-4956-866F-C57E18E80D7E}"/>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782" name="楕円 781">
          <a:extLst>
            <a:ext uri="{FF2B5EF4-FFF2-40B4-BE49-F238E27FC236}">
              <a16:creationId xmlns:a16="http://schemas.microsoft.com/office/drawing/2014/main" id="{310C820E-E055-42A1-99A5-BE7991ABB515}"/>
            </a:ext>
          </a:extLst>
        </xdr:cNvPr>
        <xdr:cNvSpPr/>
      </xdr:nvSpPr>
      <xdr:spPr>
        <a:xfrm>
          <a:off x="14649450" y="177936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116495</xdr:rowOff>
    </xdr:from>
    <xdr:ext cx="405111" cy="259045"/>
    <xdr:sp macro="" textlink="">
      <xdr:nvSpPr>
        <xdr:cNvPr id="783" name="【公民館】&#10;有形固定資産減価償却率該当値テキスト">
          <a:extLst>
            <a:ext uri="{FF2B5EF4-FFF2-40B4-BE49-F238E27FC236}">
              <a16:creationId xmlns:a16="http://schemas.microsoft.com/office/drawing/2014/main" id="{7B90F5B4-3B6F-46AF-A645-5C02240146B2}"/>
            </a:ext>
          </a:extLst>
        </xdr:cNvPr>
        <xdr:cNvSpPr txBox="1"/>
      </xdr:nvSpPr>
      <xdr:spPr>
        <a:xfrm>
          <a:off x="14742160"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784" name="楕円 783">
          <a:extLst>
            <a:ext uri="{FF2B5EF4-FFF2-40B4-BE49-F238E27FC236}">
              <a16:creationId xmlns:a16="http://schemas.microsoft.com/office/drawing/2014/main" id="{5DE9CD55-27FD-4297-8339-3C92FD8FDEEC}"/>
            </a:ext>
          </a:extLst>
        </xdr:cNvPr>
        <xdr:cNvSpPr/>
      </xdr:nvSpPr>
      <xdr:spPr>
        <a:xfrm>
          <a:off x="13887450" y="177152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104</xdr:row>
      <xdr:rowOff>17418</xdr:rowOff>
    </xdr:to>
    <xdr:cxnSp macro="">
      <xdr:nvCxnSpPr>
        <xdr:cNvPr id="785" name="直線コネクタ 784">
          <a:extLst>
            <a:ext uri="{FF2B5EF4-FFF2-40B4-BE49-F238E27FC236}">
              <a16:creationId xmlns:a16="http://schemas.microsoft.com/office/drawing/2014/main" id="{9E7A342E-FD73-4552-9596-E877FCE7B91B}"/>
            </a:ext>
          </a:extLst>
        </xdr:cNvPr>
        <xdr:cNvCxnSpPr/>
      </xdr:nvCxnSpPr>
      <xdr:spPr>
        <a:xfrm>
          <a:off x="13942060" y="17767934"/>
          <a:ext cx="762000" cy="8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156029</xdr:rowOff>
    </xdr:from>
    <xdr:to>
      <xdr:col>76</xdr:col>
      <xdr:colOff>165100</xdr:colOff>
      <xdr:row>103</xdr:row>
      <xdr:rowOff>86179</xdr:rowOff>
    </xdr:to>
    <xdr:sp macro="" textlink="">
      <xdr:nvSpPr>
        <xdr:cNvPr id="786" name="楕円 785">
          <a:extLst>
            <a:ext uri="{FF2B5EF4-FFF2-40B4-BE49-F238E27FC236}">
              <a16:creationId xmlns:a16="http://schemas.microsoft.com/office/drawing/2014/main" id="{0C0EE8B3-8504-4290-9553-8A5DF106EABB}"/>
            </a:ext>
          </a:extLst>
        </xdr:cNvPr>
        <xdr:cNvSpPr/>
      </xdr:nvSpPr>
      <xdr:spPr>
        <a:xfrm>
          <a:off x="13089890" y="176439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35379</xdr:rowOff>
    </xdr:from>
    <xdr:to>
      <xdr:col>81</xdr:col>
      <xdr:colOff>50800</xdr:colOff>
      <xdr:row>103</xdr:row>
      <xdr:rowOff>110489</xdr:rowOff>
    </xdr:to>
    <xdr:cxnSp macro="">
      <xdr:nvCxnSpPr>
        <xdr:cNvPr id="787" name="直線コネクタ 786">
          <a:extLst>
            <a:ext uri="{FF2B5EF4-FFF2-40B4-BE49-F238E27FC236}">
              <a16:creationId xmlns:a16="http://schemas.microsoft.com/office/drawing/2014/main" id="{EBD529A3-01A0-4A01-BCF8-52ED5F1DC68D}"/>
            </a:ext>
          </a:extLst>
        </xdr:cNvPr>
        <xdr:cNvCxnSpPr/>
      </xdr:nvCxnSpPr>
      <xdr:spPr>
        <a:xfrm>
          <a:off x="13144500" y="17694729"/>
          <a:ext cx="797560" cy="7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84182</xdr:rowOff>
    </xdr:from>
    <xdr:to>
      <xdr:col>72</xdr:col>
      <xdr:colOff>38100</xdr:colOff>
      <xdr:row>103</xdr:row>
      <xdr:rowOff>14332</xdr:rowOff>
    </xdr:to>
    <xdr:sp macro="" textlink="">
      <xdr:nvSpPr>
        <xdr:cNvPr id="788" name="楕円 787">
          <a:extLst>
            <a:ext uri="{FF2B5EF4-FFF2-40B4-BE49-F238E27FC236}">
              <a16:creationId xmlns:a16="http://schemas.microsoft.com/office/drawing/2014/main" id="{13248048-F18C-4D06-882F-960380A70C79}"/>
            </a:ext>
          </a:extLst>
        </xdr:cNvPr>
        <xdr:cNvSpPr/>
      </xdr:nvSpPr>
      <xdr:spPr>
        <a:xfrm>
          <a:off x="12303760" y="1757398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134982</xdr:rowOff>
    </xdr:from>
    <xdr:to>
      <xdr:col>76</xdr:col>
      <xdr:colOff>114300</xdr:colOff>
      <xdr:row>103</xdr:row>
      <xdr:rowOff>35379</xdr:rowOff>
    </xdr:to>
    <xdr:cxnSp macro="">
      <xdr:nvCxnSpPr>
        <xdr:cNvPr id="789" name="直線コネクタ 788">
          <a:extLst>
            <a:ext uri="{FF2B5EF4-FFF2-40B4-BE49-F238E27FC236}">
              <a16:creationId xmlns:a16="http://schemas.microsoft.com/office/drawing/2014/main" id="{88237449-91F9-4BBD-BC11-736EEF874ABC}"/>
            </a:ext>
          </a:extLst>
        </xdr:cNvPr>
        <xdr:cNvCxnSpPr/>
      </xdr:nvCxnSpPr>
      <xdr:spPr>
        <a:xfrm>
          <a:off x="12346940" y="17619072"/>
          <a:ext cx="797560" cy="7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15602</xdr:rowOff>
    </xdr:from>
    <xdr:to>
      <xdr:col>67</xdr:col>
      <xdr:colOff>101600</xdr:colOff>
      <xdr:row>102</xdr:row>
      <xdr:rowOff>117202</xdr:rowOff>
    </xdr:to>
    <xdr:sp macro="" textlink="">
      <xdr:nvSpPr>
        <xdr:cNvPr id="790" name="楕円 789">
          <a:extLst>
            <a:ext uri="{FF2B5EF4-FFF2-40B4-BE49-F238E27FC236}">
              <a16:creationId xmlns:a16="http://schemas.microsoft.com/office/drawing/2014/main" id="{8EB9860F-781F-431E-911B-04E779514DB6}"/>
            </a:ext>
          </a:extLst>
        </xdr:cNvPr>
        <xdr:cNvSpPr/>
      </xdr:nvSpPr>
      <xdr:spPr>
        <a:xfrm>
          <a:off x="11487150" y="1750731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66402</xdr:rowOff>
    </xdr:from>
    <xdr:to>
      <xdr:col>71</xdr:col>
      <xdr:colOff>177800</xdr:colOff>
      <xdr:row>102</xdr:row>
      <xdr:rowOff>134982</xdr:rowOff>
    </xdr:to>
    <xdr:cxnSp macro="">
      <xdr:nvCxnSpPr>
        <xdr:cNvPr id="791" name="直線コネクタ 790">
          <a:extLst>
            <a:ext uri="{FF2B5EF4-FFF2-40B4-BE49-F238E27FC236}">
              <a16:creationId xmlns:a16="http://schemas.microsoft.com/office/drawing/2014/main" id="{B0B2997E-F863-4CC9-B578-DFF5104F160D}"/>
            </a:ext>
          </a:extLst>
        </xdr:cNvPr>
        <xdr:cNvCxnSpPr/>
      </xdr:nvCxnSpPr>
      <xdr:spPr>
        <a:xfrm>
          <a:off x="11541760" y="17552397"/>
          <a:ext cx="80518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114135</xdr:rowOff>
    </xdr:from>
    <xdr:ext cx="405111" cy="259045"/>
    <xdr:sp macro="" textlink="">
      <xdr:nvSpPr>
        <xdr:cNvPr id="792" name="n_1aveValue【公民館】&#10;有形固定資産減価償却率">
          <a:extLst>
            <a:ext uri="{FF2B5EF4-FFF2-40B4-BE49-F238E27FC236}">
              <a16:creationId xmlns:a16="http://schemas.microsoft.com/office/drawing/2014/main" id="{9F84F38F-C83D-497B-A4B0-2C358FA3029E}"/>
            </a:ext>
          </a:extLst>
        </xdr:cNvPr>
        <xdr:cNvSpPr txBox="1"/>
      </xdr:nvSpPr>
      <xdr:spPr>
        <a:xfrm>
          <a:off x="1373823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84745</xdr:rowOff>
    </xdr:from>
    <xdr:ext cx="405111" cy="259045"/>
    <xdr:sp macro="" textlink="">
      <xdr:nvSpPr>
        <xdr:cNvPr id="793" name="n_2aveValue【公民館】&#10;有形固定資産減価償却率">
          <a:extLst>
            <a:ext uri="{FF2B5EF4-FFF2-40B4-BE49-F238E27FC236}">
              <a16:creationId xmlns:a16="http://schemas.microsoft.com/office/drawing/2014/main" id="{7C8DFBAB-A43F-477D-A7E5-C7B4C84134DB}"/>
            </a:ext>
          </a:extLst>
        </xdr:cNvPr>
        <xdr:cNvSpPr txBox="1"/>
      </xdr:nvSpPr>
      <xdr:spPr>
        <a:xfrm>
          <a:off x="12957184" y="1723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16164</xdr:rowOff>
    </xdr:from>
    <xdr:ext cx="405111" cy="259045"/>
    <xdr:sp macro="" textlink="">
      <xdr:nvSpPr>
        <xdr:cNvPr id="794" name="n_3aveValue【公民館】&#10;有形固定資産減価償却率">
          <a:extLst>
            <a:ext uri="{FF2B5EF4-FFF2-40B4-BE49-F238E27FC236}">
              <a16:creationId xmlns:a16="http://schemas.microsoft.com/office/drawing/2014/main" id="{A26FE7EF-301D-41AC-A667-7EE57818CFD6}"/>
            </a:ext>
          </a:extLst>
        </xdr:cNvPr>
        <xdr:cNvSpPr txBox="1"/>
      </xdr:nvSpPr>
      <xdr:spPr>
        <a:xfrm>
          <a:off x="12171054" y="17164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158222</xdr:rowOff>
    </xdr:from>
    <xdr:ext cx="405111" cy="259045"/>
    <xdr:sp macro="" textlink="">
      <xdr:nvSpPr>
        <xdr:cNvPr id="795" name="n_4aveValue【公民館】&#10;有形固定資産減価償却率">
          <a:extLst>
            <a:ext uri="{FF2B5EF4-FFF2-40B4-BE49-F238E27FC236}">
              <a16:creationId xmlns:a16="http://schemas.microsoft.com/office/drawing/2014/main" id="{6F88D34C-DF32-448D-9377-A8BD177D88DD}"/>
            </a:ext>
          </a:extLst>
        </xdr:cNvPr>
        <xdr:cNvSpPr txBox="1"/>
      </xdr:nvSpPr>
      <xdr:spPr>
        <a:xfrm>
          <a:off x="11354444" y="171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152416</xdr:rowOff>
    </xdr:from>
    <xdr:ext cx="405111" cy="259045"/>
    <xdr:sp macro="" textlink="">
      <xdr:nvSpPr>
        <xdr:cNvPr id="796" name="n_1mainValue【公民館】&#10;有形固定資産減価償却率">
          <a:extLst>
            <a:ext uri="{FF2B5EF4-FFF2-40B4-BE49-F238E27FC236}">
              <a16:creationId xmlns:a16="http://schemas.microsoft.com/office/drawing/2014/main" id="{864E1464-DE30-49D8-A700-DEFDD4B7F9C1}"/>
            </a:ext>
          </a:extLst>
        </xdr:cNvPr>
        <xdr:cNvSpPr txBox="1"/>
      </xdr:nvSpPr>
      <xdr:spPr>
        <a:xfrm>
          <a:off x="1373823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77306</xdr:rowOff>
    </xdr:from>
    <xdr:ext cx="405111" cy="259045"/>
    <xdr:sp macro="" textlink="">
      <xdr:nvSpPr>
        <xdr:cNvPr id="797" name="n_2mainValue【公民館】&#10;有形固定資産減価償却率">
          <a:extLst>
            <a:ext uri="{FF2B5EF4-FFF2-40B4-BE49-F238E27FC236}">
              <a16:creationId xmlns:a16="http://schemas.microsoft.com/office/drawing/2014/main" id="{0C9276AF-9923-4FA6-99BF-E9C13C43C9B8}"/>
            </a:ext>
          </a:extLst>
        </xdr:cNvPr>
        <xdr:cNvSpPr txBox="1"/>
      </xdr:nvSpPr>
      <xdr:spPr>
        <a:xfrm>
          <a:off x="1295718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5459</xdr:rowOff>
    </xdr:from>
    <xdr:ext cx="405111" cy="259045"/>
    <xdr:sp macro="" textlink="">
      <xdr:nvSpPr>
        <xdr:cNvPr id="798" name="n_3mainValue【公民館】&#10;有形固定資産減価償却率">
          <a:extLst>
            <a:ext uri="{FF2B5EF4-FFF2-40B4-BE49-F238E27FC236}">
              <a16:creationId xmlns:a16="http://schemas.microsoft.com/office/drawing/2014/main" id="{0854BAC6-07AF-4D6C-87F4-10B3DED16C38}"/>
            </a:ext>
          </a:extLst>
        </xdr:cNvPr>
        <xdr:cNvSpPr txBox="1"/>
      </xdr:nvSpPr>
      <xdr:spPr>
        <a:xfrm>
          <a:off x="12171054" y="17666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108329</xdr:rowOff>
    </xdr:from>
    <xdr:ext cx="405111" cy="259045"/>
    <xdr:sp macro="" textlink="">
      <xdr:nvSpPr>
        <xdr:cNvPr id="799" name="n_4mainValue【公民館】&#10;有形固定資産減価償却率">
          <a:extLst>
            <a:ext uri="{FF2B5EF4-FFF2-40B4-BE49-F238E27FC236}">
              <a16:creationId xmlns:a16="http://schemas.microsoft.com/office/drawing/2014/main" id="{92AAAB2C-C0E0-4706-9DA4-E0831BC7D55A}"/>
            </a:ext>
          </a:extLst>
        </xdr:cNvPr>
        <xdr:cNvSpPr txBox="1"/>
      </xdr:nvSpPr>
      <xdr:spPr>
        <a:xfrm>
          <a:off x="11354444" y="1759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1DBB3DAB-D577-48C8-A29A-D80C5DC2E69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F437CCB9-24BD-4A46-BB25-5F227F3D559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B66C8CD8-B3AD-44A6-AAA7-78DE3D2C33A3}"/>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4600C942-A266-46A2-9A57-DA8ED25FF2C1}"/>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19DCCE32-1C5E-4965-B2C6-C8567F613BA1}"/>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34BCD884-36D1-4C7A-AC34-F239B0BA015F}"/>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B61C2620-951B-4BC8-9451-263BD3F0751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1A5C776F-3458-4D97-841D-B70CF052C90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C4A06E86-2718-4E34-83F0-8D4076826BEE}"/>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5D2306D3-09CF-4DB2-8A43-B6AE71E21556}"/>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A00F7372-1787-4704-9A7C-5975DB4FDD84}"/>
            </a:ext>
          </a:extLst>
        </xdr:cNvPr>
        <xdr:cNvCxnSpPr/>
      </xdr:nvCxnSpPr>
      <xdr:spPr>
        <a:xfrm>
          <a:off x="16459200" y="1847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E7952FD5-F664-402F-A11F-053D885EADD8}"/>
            </a:ext>
          </a:extLst>
        </xdr:cNvPr>
        <xdr:cNvSpPr txBox="1"/>
      </xdr:nvSpPr>
      <xdr:spPr>
        <a:xfrm>
          <a:off x="16047266" y="1833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2E1BDE56-731D-460C-81E2-0E7AE1FDDC5B}"/>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C0CEE516-EED2-4213-9678-674851840556}"/>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4" name="直線コネクタ 813">
          <a:extLst>
            <a:ext uri="{FF2B5EF4-FFF2-40B4-BE49-F238E27FC236}">
              <a16:creationId xmlns:a16="http://schemas.microsoft.com/office/drawing/2014/main" id="{4DA01314-5663-4F4D-A455-D52D0736252D}"/>
            </a:ext>
          </a:extLst>
        </xdr:cNvPr>
        <xdr:cNvCxnSpPr/>
      </xdr:nvCxnSpPr>
      <xdr:spPr>
        <a:xfrm>
          <a:off x="16459200" y="17331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5" name="テキスト ボックス 814">
          <a:extLst>
            <a:ext uri="{FF2B5EF4-FFF2-40B4-BE49-F238E27FC236}">
              <a16:creationId xmlns:a16="http://schemas.microsoft.com/office/drawing/2014/main" id="{F8233A1B-4915-4E69-B288-31E18A7D823C}"/>
            </a:ext>
          </a:extLst>
        </xdr:cNvPr>
        <xdr:cNvSpPr txBox="1"/>
      </xdr:nvSpPr>
      <xdr:spPr>
        <a:xfrm>
          <a:off x="16047266" y="1719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BE6A9B4-BE1B-42FC-AA42-9C9AF82B16E8}"/>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8D3EBDEB-E414-4CFB-964B-DBAEC70A9E45}"/>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99848809-125B-4A7F-9E98-DEBDC6FA6551}"/>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36195</xdr:rowOff>
    </xdr:to>
    <xdr:cxnSp macro="">
      <xdr:nvCxnSpPr>
        <xdr:cNvPr id="819" name="直線コネクタ 818">
          <a:extLst>
            <a:ext uri="{FF2B5EF4-FFF2-40B4-BE49-F238E27FC236}">
              <a16:creationId xmlns:a16="http://schemas.microsoft.com/office/drawing/2014/main" id="{DF078A56-5BCD-4734-B9D4-1387F5B33C2C}"/>
            </a:ext>
          </a:extLst>
        </xdr:cNvPr>
        <xdr:cNvCxnSpPr/>
      </xdr:nvCxnSpPr>
      <xdr:spPr>
        <a:xfrm flipV="1">
          <a:off x="19947254" y="17202149"/>
          <a:ext cx="0" cy="1179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40022</xdr:rowOff>
    </xdr:from>
    <xdr:ext cx="469744" cy="259045"/>
    <xdr:sp macro="" textlink="">
      <xdr:nvSpPr>
        <xdr:cNvPr id="820" name="【公民館】&#10;一人当たり面積最小値テキスト">
          <a:extLst>
            <a:ext uri="{FF2B5EF4-FFF2-40B4-BE49-F238E27FC236}">
              <a16:creationId xmlns:a16="http://schemas.microsoft.com/office/drawing/2014/main" id="{C3BBA994-AEFE-4F15-A1E9-3B67AE00C229}"/>
            </a:ext>
          </a:extLst>
        </xdr:cNvPr>
        <xdr:cNvSpPr txBox="1"/>
      </xdr:nvSpPr>
      <xdr:spPr>
        <a:xfrm>
          <a:off x="19985990"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36195</xdr:rowOff>
    </xdr:from>
    <xdr:to>
      <xdr:col>116</xdr:col>
      <xdr:colOff>152400</xdr:colOff>
      <xdr:row>107</xdr:row>
      <xdr:rowOff>36195</xdr:rowOff>
    </xdr:to>
    <xdr:cxnSp macro="">
      <xdr:nvCxnSpPr>
        <xdr:cNvPr id="821" name="直線コネクタ 820">
          <a:extLst>
            <a:ext uri="{FF2B5EF4-FFF2-40B4-BE49-F238E27FC236}">
              <a16:creationId xmlns:a16="http://schemas.microsoft.com/office/drawing/2014/main" id="{33465FCF-3A12-4E92-8B57-C385FEC47293}"/>
            </a:ext>
          </a:extLst>
        </xdr:cNvPr>
        <xdr:cNvCxnSpPr/>
      </xdr:nvCxnSpPr>
      <xdr:spPr>
        <a:xfrm>
          <a:off x="19885660" y="18381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2" name="【公民館】&#10;一人当たり面積最大値テキスト">
          <a:extLst>
            <a:ext uri="{FF2B5EF4-FFF2-40B4-BE49-F238E27FC236}">
              <a16:creationId xmlns:a16="http://schemas.microsoft.com/office/drawing/2014/main" id="{4746C949-4C26-4058-9B8C-25682EBC0E33}"/>
            </a:ext>
          </a:extLst>
        </xdr:cNvPr>
        <xdr:cNvSpPr txBox="1"/>
      </xdr:nvSpPr>
      <xdr:spPr>
        <a:xfrm>
          <a:off x="1998599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3" name="直線コネクタ 822">
          <a:extLst>
            <a:ext uri="{FF2B5EF4-FFF2-40B4-BE49-F238E27FC236}">
              <a16:creationId xmlns:a16="http://schemas.microsoft.com/office/drawing/2014/main" id="{A485E544-1D7F-4F6C-81DD-C97786B7482C}"/>
            </a:ext>
          </a:extLst>
        </xdr:cNvPr>
        <xdr:cNvCxnSpPr/>
      </xdr:nvCxnSpPr>
      <xdr:spPr>
        <a:xfrm>
          <a:off x="19885660" y="17202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71138</xdr:rowOff>
    </xdr:from>
    <xdr:ext cx="469744" cy="259045"/>
    <xdr:sp macro="" textlink="">
      <xdr:nvSpPr>
        <xdr:cNvPr id="824" name="【公民館】&#10;一人当たり面積平均値テキスト">
          <a:extLst>
            <a:ext uri="{FF2B5EF4-FFF2-40B4-BE49-F238E27FC236}">
              <a16:creationId xmlns:a16="http://schemas.microsoft.com/office/drawing/2014/main" id="{672A9B58-A0BF-4125-A5FE-D5BD0DBC420A}"/>
            </a:ext>
          </a:extLst>
        </xdr:cNvPr>
        <xdr:cNvSpPr txBox="1"/>
      </xdr:nvSpPr>
      <xdr:spPr>
        <a:xfrm>
          <a:off x="19985990" y="1772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825" name="フローチャート: 判断 824">
          <a:extLst>
            <a:ext uri="{FF2B5EF4-FFF2-40B4-BE49-F238E27FC236}">
              <a16:creationId xmlns:a16="http://schemas.microsoft.com/office/drawing/2014/main" id="{BC300505-C973-4E18-AA8B-2A02EB6EFBC1}"/>
            </a:ext>
          </a:extLst>
        </xdr:cNvPr>
        <xdr:cNvSpPr/>
      </xdr:nvSpPr>
      <xdr:spPr>
        <a:xfrm>
          <a:off x="19904710" y="178809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139700</xdr:rowOff>
    </xdr:from>
    <xdr:to>
      <xdr:col>112</xdr:col>
      <xdr:colOff>38100</xdr:colOff>
      <xdr:row>104</xdr:row>
      <xdr:rowOff>69850</xdr:rowOff>
    </xdr:to>
    <xdr:sp macro="" textlink="">
      <xdr:nvSpPr>
        <xdr:cNvPr id="826" name="フローチャート: 判断 825">
          <a:extLst>
            <a:ext uri="{FF2B5EF4-FFF2-40B4-BE49-F238E27FC236}">
              <a16:creationId xmlns:a16="http://schemas.microsoft.com/office/drawing/2014/main" id="{5B14B3AD-A596-41AB-B016-997F7EDB8981}"/>
            </a:ext>
          </a:extLst>
        </xdr:cNvPr>
        <xdr:cNvSpPr/>
      </xdr:nvSpPr>
      <xdr:spPr>
        <a:xfrm>
          <a:off x="19161760" y="177952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8255</xdr:rowOff>
    </xdr:from>
    <xdr:to>
      <xdr:col>107</xdr:col>
      <xdr:colOff>101600</xdr:colOff>
      <xdr:row>104</xdr:row>
      <xdr:rowOff>109855</xdr:rowOff>
    </xdr:to>
    <xdr:sp macro="" textlink="">
      <xdr:nvSpPr>
        <xdr:cNvPr id="827" name="フローチャート: 判断 826">
          <a:extLst>
            <a:ext uri="{FF2B5EF4-FFF2-40B4-BE49-F238E27FC236}">
              <a16:creationId xmlns:a16="http://schemas.microsoft.com/office/drawing/2014/main" id="{E040290F-023C-4DC2-B4A3-0D0A54C3EAE0}"/>
            </a:ext>
          </a:extLst>
        </xdr:cNvPr>
        <xdr:cNvSpPr/>
      </xdr:nvSpPr>
      <xdr:spPr>
        <a:xfrm>
          <a:off x="18345150" y="178409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156845</xdr:rowOff>
    </xdr:from>
    <xdr:to>
      <xdr:col>102</xdr:col>
      <xdr:colOff>165100</xdr:colOff>
      <xdr:row>104</xdr:row>
      <xdr:rowOff>86995</xdr:rowOff>
    </xdr:to>
    <xdr:sp macro="" textlink="">
      <xdr:nvSpPr>
        <xdr:cNvPr id="828" name="フローチャート: 判断 827">
          <a:extLst>
            <a:ext uri="{FF2B5EF4-FFF2-40B4-BE49-F238E27FC236}">
              <a16:creationId xmlns:a16="http://schemas.microsoft.com/office/drawing/2014/main" id="{01C950D7-BBFE-41AF-9AF9-63D08E73126B}"/>
            </a:ext>
          </a:extLst>
        </xdr:cNvPr>
        <xdr:cNvSpPr/>
      </xdr:nvSpPr>
      <xdr:spPr>
        <a:xfrm>
          <a:off x="17547590" y="178181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168275</xdr:rowOff>
    </xdr:from>
    <xdr:to>
      <xdr:col>98</xdr:col>
      <xdr:colOff>38100</xdr:colOff>
      <xdr:row>104</xdr:row>
      <xdr:rowOff>98425</xdr:rowOff>
    </xdr:to>
    <xdr:sp macro="" textlink="">
      <xdr:nvSpPr>
        <xdr:cNvPr id="829" name="フローチャート: 判断 828">
          <a:extLst>
            <a:ext uri="{FF2B5EF4-FFF2-40B4-BE49-F238E27FC236}">
              <a16:creationId xmlns:a16="http://schemas.microsoft.com/office/drawing/2014/main" id="{80A2CE21-EB30-4E8F-9DB4-EA8A4DDCE08D}"/>
            </a:ext>
          </a:extLst>
        </xdr:cNvPr>
        <xdr:cNvSpPr/>
      </xdr:nvSpPr>
      <xdr:spPr>
        <a:xfrm>
          <a:off x="16761460" y="1783143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2C49D678-0E25-4CF5-91BD-3D4AB904789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E29D0033-25B6-4582-A70B-17C3D7A3379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2DABF0C7-EDA3-4377-BBCC-FE147D9B6D54}"/>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115504E-07D2-4953-8AA1-8DB260823FD7}"/>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1A4FA96-D118-40EC-A41C-C49EF136C183}"/>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156845</xdr:rowOff>
    </xdr:from>
    <xdr:to>
      <xdr:col>116</xdr:col>
      <xdr:colOff>114300</xdr:colOff>
      <xdr:row>107</xdr:row>
      <xdr:rowOff>86995</xdr:rowOff>
    </xdr:to>
    <xdr:sp macro="" textlink="">
      <xdr:nvSpPr>
        <xdr:cNvPr id="835" name="楕円 834">
          <a:extLst>
            <a:ext uri="{FF2B5EF4-FFF2-40B4-BE49-F238E27FC236}">
              <a16:creationId xmlns:a16="http://schemas.microsoft.com/office/drawing/2014/main" id="{10AC4F83-964E-49AF-A7BE-E1708960239B}"/>
            </a:ext>
          </a:extLst>
        </xdr:cNvPr>
        <xdr:cNvSpPr/>
      </xdr:nvSpPr>
      <xdr:spPr>
        <a:xfrm>
          <a:off x="19904710" y="183324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71772</xdr:rowOff>
    </xdr:from>
    <xdr:ext cx="469744" cy="259045"/>
    <xdr:sp macro="" textlink="">
      <xdr:nvSpPr>
        <xdr:cNvPr id="836" name="【公民館】&#10;一人当たり面積該当値テキスト">
          <a:extLst>
            <a:ext uri="{FF2B5EF4-FFF2-40B4-BE49-F238E27FC236}">
              <a16:creationId xmlns:a16="http://schemas.microsoft.com/office/drawing/2014/main" id="{324716B3-4DCC-45D2-B125-A8E4D5CF7136}"/>
            </a:ext>
          </a:extLst>
        </xdr:cNvPr>
        <xdr:cNvSpPr txBox="1"/>
      </xdr:nvSpPr>
      <xdr:spPr>
        <a:xfrm>
          <a:off x="19985990" y="182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837" name="楕円 836">
          <a:extLst>
            <a:ext uri="{FF2B5EF4-FFF2-40B4-BE49-F238E27FC236}">
              <a16:creationId xmlns:a16="http://schemas.microsoft.com/office/drawing/2014/main" id="{8A035ED0-F535-4B36-B537-A14D2E9D24EA}"/>
            </a:ext>
          </a:extLst>
        </xdr:cNvPr>
        <xdr:cNvSpPr/>
      </xdr:nvSpPr>
      <xdr:spPr>
        <a:xfrm>
          <a:off x="19161760" y="183381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36195</xdr:rowOff>
    </xdr:from>
    <xdr:to>
      <xdr:col>116</xdr:col>
      <xdr:colOff>63500</xdr:colOff>
      <xdr:row>107</xdr:row>
      <xdr:rowOff>41911</xdr:rowOff>
    </xdr:to>
    <xdr:cxnSp macro="">
      <xdr:nvCxnSpPr>
        <xdr:cNvPr id="838" name="直線コネクタ 837">
          <a:extLst>
            <a:ext uri="{FF2B5EF4-FFF2-40B4-BE49-F238E27FC236}">
              <a16:creationId xmlns:a16="http://schemas.microsoft.com/office/drawing/2014/main" id="{8AF960E8-62B4-490A-8F35-1C3DA46272FA}"/>
            </a:ext>
          </a:extLst>
        </xdr:cNvPr>
        <xdr:cNvCxnSpPr/>
      </xdr:nvCxnSpPr>
      <xdr:spPr>
        <a:xfrm flipV="1">
          <a:off x="19204940" y="18381345"/>
          <a:ext cx="74295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39" name="楕円 838">
          <a:extLst>
            <a:ext uri="{FF2B5EF4-FFF2-40B4-BE49-F238E27FC236}">
              <a16:creationId xmlns:a16="http://schemas.microsoft.com/office/drawing/2014/main" id="{5DB3D5CA-8A94-46DE-8F61-C8CEF95E695F}"/>
            </a:ext>
          </a:extLst>
        </xdr:cNvPr>
        <xdr:cNvSpPr/>
      </xdr:nvSpPr>
      <xdr:spPr>
        <a:xfrm>
          <a:off x="18345150" y="18338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840" name="直線コネクタ 839">
          <a:extLst>
            <a:ext uri="{FF2B5EF4-FFF2-40B4-BE49-F238E27FC236}">
              <a16:creationId xmlns:a16="http://schemas.microsoft.com/office/drawing/2014/main" id="{9225CBF4-3F16-4108-973B-308CCEA04989}"/>
            </a:ext>
          </a:extLst>
        </xdr:cNvPr>
        <xdr:cNvCxnSpPr/>
      </xdr:nvCxnSpPr>
      <xdr:spPr>
        <a:xfrm>
          <a:off x="18399760" y="1838896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41" name="楕円 840">
          <a:extLst>
            <a:ext uri="{FF2B5EF4-FFF2-40B4-BE49-F238E27FC236}">
              <a16:creationId xmlns:a16="http://schemas.microsoft.com/office/drawing/2014/main" id="{4458C7CF-48DA-465F-83D4-B9027661F961}"/>
            </a:ext>
          </a:extLst>
        </xdr:cNvPr>
        <xdr:cNvSpPr/>
      </xdr:nvSpPr>
      <xdr:spPr>
        <a:xfrm>
          <a:off x="17547590" y="183381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41911</xdr:rowOff>
    </xdr:to>
    <xdr:cxnSp macro="">
      <xdr:nvCxnSpPr>
        <xdr:cNvPr id="842" name="直線コネクタ 841">
          <a:extLst>
            <a:ext uri="{FF2B5EF4-FFF2-40B4-BE49-F238E27FC236}">
              <a16:creationId xmlns:a16="http://schemas.microsoft.com/office/drawing/2014/main" id="{51D15BDD-3CA9-4833-86E5-EE1FED4A4ABF}"/>
            </a:ext>
          </a:extLst>
        </xdr:cNvPr>
        <xdr:cNvCxnSpPr/>
      </xdr:nvCxnSpPr>
      <xdr:spPr>
        <a:xfrm>
          <a:off x="17602200" y="183889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43" name="楕円 842">
          <a:extLst>
            <a:ext uri="{FF2B5EF4-FFF2-40B4-BE49-F238E27FC236}">
              <a16:creationId xmlns:a16="http://schemas.microsoft.com/office/drawing/2014/main" id="{36906693-48CD-4F0B-AB23-D5D0A66C03CA}"/>
            </a:ext>
          </a:extLst>
        </xdr:cNvPr>
        <xdr:cNvSpPr/>
      </xdr:nvSpPr>
      <xdr:spPr>
        <a:xfrm>
          <a:off x="16761460" y="183381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41911</xdr:rowOff>
    </xdr:to>
    <xdr:cxnSp macro="">
      <xdr:nvCxnSpPr>
        <xdr:cNvPr id="844" name="直線コネクタ 843">
          <a:extLst>
            <a:ext uri="{FF2B5EF4-FFF2-40B4-BE49-F238E27FC236}">
              <a16:creationId xmlns:a16="http://schemas.microsoft.com/office/drawing/2014/main" id="{0BC2CEF3-59EA-408B-A03B-48EC69AF8837}"/>
            </a:ext>
          </a:extLst>
        </xdr:cNvPr>
        <xdr:cNvCxnSpPr/>
      </xdr:nvCxnSpPr>
      <xdr:spPr>
        <a:xfrm>
          <a:off x="16804640" y="183889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86377</xdr:rowOff>
    </xdr:from>
    <xdr:ext cx="469744" cy="259045"/>
    <xdr:sp macro="" textlink="">
      <xdr:nvSpPr>
        <xdr:cNvPr id="845" name="n_1aveValue【公民館】&#10;一人当たり面積">
          <a:extLst>
            <a:ext uri="{FF2B5EF4-FFF2-40B4-BE49-F238E27FC236}">
              <a16:creationId xmlns:a16="http://schemas.microsoft.com/office/drawing/2014/main" id="{13ED52E6-77B5-473D-983A-6BAF8B55D87A}"/>
            </a:ext>
          </a:extLst>
        </xdr:cNvPr>
        <xdr:cNvSpPr txBox="1"/>
      </xdr:nvSpPr>
      <xdr:spPr>
        <a:xfrm>
          <a:off x="18982132" y="175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126382</xdr:rowOff>
    </xdr:from>
    <xdr:ext cx="469744" cy="259045"/>
    <xdr:sp macro="" textlink="">
      <xdr:nvSpPr>
        <xdr:cNvPr id="846" name="n_2aveValue【公民館】&#10;一人当たり面積">
          <a:extLst>
            <a:ext uri="{FF2B5EF4-FFF2-40B4-BE49-F238E27FC236}">
              <a16:creationId xmlns:a16="http://schemas.microsoft.com/office/drawing/2014/main" id="{FEECFDBB-E044-47C5-A431-73BFC389FD02}"/>
            </a:ext>
          </a:extLst>
        </xdr:cNvPr>
        <xdr:cNvSpPr txBox="1"/>
      </xdr:nvSpPr>
      <xdr:spPr>
        <a:xfrm>
          <a:off x="18182032" y="176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103522</xdr:rowOff>
    </xdr:from>
    <xdr:ext cx="469744" cy="259045"/>
    <xdr:sp macro="" textlink="">
      <xdr:nvSpPr>
        <xdr:cNvPr id="847" name="n_3aveValue【公民館】&#10;一人当たり面積">
          <a:extLst>
            <a:ext uri="{FF2B5EF4-FFF2-40B4-BE49-F238E27FC236}">
              <a16:creationId xmlns:a16="http://schemas.microsoft.com/office/drawing/2014/main" id="{CE2C90C7-98E6-43F4-A336-497150BD8C50}"/>
            </a:ext>
          </a:extLst>
        </xdr:cNvPr>
        <xdr:cNvSpPr txBox="1"/>
      </xdr:nvSpPr>
      <xdr:spPr>
        <a:xfrm>
          <a:off x="17384472" y="175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114952</xdr:rowOff>
    </xdr:from>
    <xdr:ext cx="469744" cy="259045"/>
    <xdr:sp macro="" textlink="">
      <xdr:nvSpPr>
        <xdr:cNvPr id="848" name="n_4aveValue【公民館】&#10;一人当たり面積">
          <a:extLst>
            <a:ext uri="{FF2B5EF4-FFF2-40B4-BE49-F238E27FC236}">
              <a16:creationId xmlns:a16="http://schemas.microsoft.com/office/drawing/2014/main" id="{3AF054A9-88F4-419B-B87D-585C43971B7D}"/>
            </a:ext>
          </a:extLst>
        </xdr:cNvPr>
        <xdr:cNvSpPr txBox="1"/>
      </xdr:nvSpPr>
      <xdr:spPr>
        <a:xfrm>
          <a:off x="1658881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49" name="n_1mainValue【公民館】&#10;一人当たり面積">
          <a:extLst>
            <a:ext uri="{FF2B5EF4-FFF2-40B4-BE49-F238E27FC236}">
              <a16:creationId xmlns:a16="http://schemas.microsoft.com/office/drawing/2014/main" id="{97DDBB73-3FDD-495E-ADE5-EF4F215A00F0}"/>
            </a:ext>
          </a:extLst>
        </xdr:cNvPr>
        <xdr:cNvSpPr txBox="1"/>
      </xdr:nvSpPr>
      <xdr:spPr>
        <a:xfrm>
          <a:off x="18982132" y="184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50" name="n_2mainValue【公民館】&#10;一人当たり面積">
          <a:extLst>
            <a:ext uri="{FF2B5EF4-FFF2-40B4-BE49-F238E27FC236}">
              <a16:creationId xmlns:a16="http://schemas.microsoft.com/office/drawing/2014/main" id="{301121DA-BDB0-4035-A30B-D6E0C4C31E96}"/>
            </a:ext>
          </a:extLst>
        </xdr:cNvPr>
        <xdr:cNvSpPr txBox="1"/>
      </xdr:nvSpPr>
      <xdr:spPr>
        <a:xfrm>
          <a:off x="18182032" y="184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851" name="n_3mainValue【公民館】&#10;一人当たり面積">
          <a:extLst>
            <a:ext uri="{FF2B5EF4-FFF2-40B4-BE49-F238E27FC236}">
              <a16:creationId xmlns:a16="http://schemas.microsoft.com/office/drawing/2014/main" id="{D7F8A76C-F398-4857-A58B-61860B700ADA}"/>
            </a:ext>
          </a:extLst>
        </xdr:cNvPr>
        <xdr:cNvSpPr txBox="1"/>
      </xdr:nvSpPr>
      <xdr:spPr>
        <a:xfrm>
          <a:off x="17384472" y="184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852" name="n_4mainValue【公民館】&#10;一人当たり面積">
          <a:extLst>
            <a:ext uri="{FF2B5EF4-FFF2-40B4-BE49-F238E27FC236}">
              <a16:creationId xmlns:a16="http://schemas.microsoft.com/office/drawing/2014/main" id="{FB037DAC-8C07-477E-8049-8A0BC71C6AFF}"/>
            </a:ext>
          </a:extLst>
        </xdr:cNvPr>
        <xdr:cNvSpPr txBox="1"/>
      </xdr:nvSpPr>
      <xdr:spPr>
        <a:xfrm>
          <a:off x="16588817" y="184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1AA63042-D3FA-46F0-A527-11C9BF0D198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65633147-3309-40A9-9DC5-8E414D695750}"/>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4452D30D-9F6E-4849-818E-7238F81D1EF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類似団体と比較し、ほとんどの施設についても有形固定資産減価償却率（以下「償却率」という。）が高い水準にあり、施設の老朽化が進んでいることがわかる。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道路については、資産の多くが耐用年数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年（アスファルト舗装）で計上しており、部分補修等で長寿命化を図っているため、とりわけ高い水準となっている。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総合的かつ計画的な管理に関する基本的な方針として、将来の需要を見通した上で公共施設等の集約、規模の縮小、廃止等の検討を進めるとともに、老朽化に伴う更新等を重視することで新規整備の抑制に努めるが、財政負担の平準化や施設利用者の安全性などを考慮しつつ、施設の適正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施設の更新・統廃合等が必要な施設については個別施設計画等に位置付けたうえで、国の補助制度を活用しながら、計画を推進する。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36E2A9-86F8-4389-9F84-B2B422080F4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2F128A-0AEB-4D50-ACE1-126E0BA7EEF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EA516B-4587-496E-B21C-719296FD2CEB}"/>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BFE3EB-C0AF-4459-A6F2-3DA63741F412}"/>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72E8E8-B8A6-4C03-8A74-500028662AA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1A3B14B-B5D2-40D7-AD75-E6DB372FEC4A}"/>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9B8BA6-C7D0-4D79-80F8-0690AA8447D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82BB554-BFBE-4ABA-95D2-DB180F5FAEC2}"/>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422821-4F38-438D-874D-7ED5176F8E8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C5DFC89-3519-4E67-AC84-EAA7C829CD9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159,280
153,472
206.57
67,952,641
65,604,456
2,266,146
36,955,716
64,499,300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5F7AB0-0FD4-44C1-B6BA-BA4798340681}"/>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DC91CF2-0EE6-4C2E-B1F7-F165EF3B0333}"/>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8020557-A558-43E2-9CEC-E6C179293BD7}"/>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0693B5D-2F14-4590-8DB1-D02EEE22C36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E4E50D-18D8-4A54-B1C0-7CDABEDEE9F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84B3464-A39B-4839-B0DB-32DCEE5EE897}"/>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DDA3E2-E5AA-42AD-9BDC-24E1F8A03136}"/>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76FA6A-C239-435A-B4EC-359043FE783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E71CD5-4B98-4891-A379-EB8E64C619D2}"/>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9FCA7F9-B97D-45D5-9347-C24AD5E021AC}"/>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FD2692F-663B-46C2-A915-755D306B150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D0D145B-E4EE-4825-AB53-129E258176A5}"/>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1AC3504-2467-4D90-89A2-9F56F7607D2A}"/>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432946-FE98-4CF8-BFAD-0F271398D59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EEF8993-98F4-4712-ABB8-E1C8B3EB275A}"/>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70EC1FB-D302-469F-84EF-A19ADF635316}"/>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6D8D9EB-6F1E-40E3-8686-17E3EB37A98A}"/>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87853C3-27D9-4D30-91C7-804F9B75145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B9FA74F-F181-476E-B303-BF3B2C43F28C}"/>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6A584B4-B1E9-4AA1-A9CA-80752EC84036}"/>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8E5CD0B-A570-4CFE-87E4-814017004C89}"/>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109E5B-14C2-4B41-8D8B-476A75BF8720}"/>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2979181-C810-44FE-8BB1-B83B3053CD25}"/>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5EC4228-C704-468B-90F6-4B56F0820944}"/>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5D5BEC7-C5A1-4D24-84BE-B40403BB424F}"/>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F62CBA-8C4A-4636-8AD1-AF5B4F70751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39D56F-B863-48A0-A478-77EFE133984A}"/>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D66C38-7771-4714-AE81-DB6208289C9D}"/>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DC8CB6-99FB-4A95-96ED-75E7DC1BFC91}"/>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09BFA80-AC41-4B40-9240-B88C482A6B10}"/>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A0FDB6-3E6A-462B-9E17-CDA7B4AAD774}"/>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DEC5D3-8E16-4A0A-8004-7ED1651BD8D4}"/>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1F725CD-D5C7-4FB8-A58A-10F69A2E03C3}"/>
            </a:ext>
          </a:extLst>
        </xdr:cNvPr>
        <xdr:cNvCxnSpPr/>
      </xdr:nvCxnSpPr>
      <xdr:spPr>
        <a:xfrm>
          <a:off x="6858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D7BC40B2-111E-495C-AB0B-DE73CC7E0618}"/>
            </a:ext>
          </a:extLst>
        </xdr:cNvPr>
        <xdr:cNvSpPr txBox="1"/>
      </xdr:nvSpPr>
      <xdr:spPr>
        <a:xfrm>
          <a:off x="343701" y="70224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8EA9F37-1F9C-46E4-A008-C60DF8D4D837}"/>
            </a:ext>
          </a:extLst>
        </xdr:cNvPr>
        <xdr:cNvCxnSpPr/>
      </xdr:nvCxnSpPr>
      <xdr:spPr>
        <a:xfrm>
          <a:off x="6858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8C51811D-9ED3-4569-9861-74C4F110BF5A}"/>
            </a:ext>
          </a:extLst>
        </xdr:cNvPr>
        <xdr:cNvSpPr txBox="1"/>
      </xdr:nvSpPr>
      <xdr:spPr>
        <a:xfrm>
          <a:off x="343701" y="656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CC0766B-8119-48AA-8895-406651EF263D}"/>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AB5C088-6B48-4FDF-8166-650BBA8F9B65}"/>
            </a:ext>
          </a:extLst>
        </xdr:cNvPr>
        <xdr:cNvSpPr txBox="1"/>
      </xdr:nvSpPr>
      <xdr:spPr>
        <a:xfrm>
          <a:off x="343701" y="610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949CB2F-EE5B-4487-AB0A-9898A03AD0D2}"/>
            </a:ext>
          </a:extLst>
        </xdr:cNvPr>
        <xdr:cNvCxnSpPr/>
      </xdr:nvCxnSpPr>
      <xdr:spPr>
        <a:xfrm>
          <a:off x="6858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94020CF-23D8-4535-8EC4-47692C2CBB5A}"/>
            </a:ext>
          </a:extLst>
        </xdr:cNvPr>
        <xdr:cNvSpPr txBox="1"/>
      </xdr:nvSpPr>
      <xdr:spPr>
        <a:xfrm>
          <a:off x="343701" y="56508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18D8AFE-FD5A-4E4B-A646-F4C52DF6E49E}"/>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F6C8280F-C0D6-48A9-B372-0E649D3E2699}"/>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10948A17-B77C-4B2B-A50C-72B34E738EE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1308DFA7-9F39-41A0-9D20-B44F70C94886}"/>
            </a:ext>
          </a:extLst>
        </xdr:cNvPr>
        <xdr:cNvCxnSpPr/>
      </xdr:nvCxnSpPr>
      <xdr:spPr>
        <a:xfrm flipV="1">
          <a:off x="4173855" y="5818251"/>
          <a:ext cx="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図書館】&#10;有形固定資産減価償却率最小値テキスト">
          <a:extLst>
            <a:ext uri="{FF2B5EF4-FFF2-40B4-BE49-F238E27FC236}">
              <a16:creationId xmlns:a16="http://schemas.microsoft.com/office/drawing/2014/main" id="{E4914150-5296-4306-B23E-85984ACAB4B8}"/>
            </a:ext>
          </a:extLst>
        </xdr:cNvPr>
        <xdr:cNvSpPr txBox="1"/>
      </xdr:nvSpPr>
      <xdr:spPr>
        <a:xfrm>
          <a:off x="4212590" y="712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35EC2E5F-62E7-4E41-AA7C-5B02926C0743}"/>
            </a:ext>
          </a:extLst>
        </xdr:cNvPr>
        <xdr:cNvCxnSpPr/>
      </xdr:nvCxnSpPr>
      <xdr:spPr>
        <a:xfrm>
          <a:off x="4112260" y="7122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00745086-F457-4E1C-BA05-6939756F8289}"/>
            </a:ext>
          </a:extLst>
        </xdr:cNvPr>
        <xdr:cNvSpPr txBox="1"/>
      </xdr:nvSpPr>
      <xdr:spPr>
        <a:xfrm>
          <a:off x="4212590" y="5589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E569C8C3-0F6A-40A3-A430-D1928662F0CF}"/>
            </a:ext>
          </a:extLst>
        </xdr:cNvPr>
        <xdr:cNvCxnSpPr/>
      </xdr:nvCxnSpPr>
      <xdr:spPr>
        <a:xfrm>
          <a:off x="4112260" y="5818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0" name="【図書館】&#10;有形固定資産減価償却率平均値テキスト">
          <a:extLst>
            <a:ext uri="{FF2B5EF4-FFF2-40B4-BE49-F238E27FC236}">
              <a16:creationId xmlns:a16="http://schemas.microsoft.com/office/drawing/2014/main" id="{93D82A64-BEFF-4D7D-8A51-AE2B16AF45E2}"/>
            </a:ext>
          </a:extLst>
        </xdr:cNvPr>
        <xdr:cNvSpPr txBox="1"/>
      </xdr:nvSpPr>
      <xdr:spPr>
        <a:xfrm>
          <a:off x="421259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1" name="フローチャート: 判断 60">
          <a:extLst>
            <a:ext uri="{FF2B5EF4-FFF2-40B4-BE49-F238E27FC236}">
              <a16:creationId xmlns:a16="http://schemas.microsoft.com/office/drawing/2014/main" id="{FDB6CC7E-E371-4CF4-BA10-55774E0730B8}"/>
            </a:ext>
          </a:extLst>
        </xdr:cNvPr>
        <xdr:cNvSpPr/>
      </xdr:nvSpPr>
      <xdr:spPr>
        <a:xfrm>
          <a:off x="4131310" y="64947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109982</xdr:rowOff>
    </xdr:from>
    <xdr:to>
      <xdr:col>20</xdr:col>
      <xdr:colOff>38100</xdr:colOff>
      <xdr:row>38</xdr:row>
      <xdr:rowOff>40132</xdr:rowOff>
    </xdr:to>
    <xdr:sp macro="" textlink="">
      <xdr:nvSpPr>
        <xdr:cNvPr id="62" name="フローチャート: 判断 61">
          <a:extLst>
            <a:ext uri="{FF2B5EF4-FFF2-40B4-BE49-F238E27FC236}">
              <a16:creationId xmlns:a16="http://schemas.microsoft.com/office/drawing/2014/main" id="{F97352F1-ED18-4DEE-8391-E46123C0AFCB}"/>
            </a:ext>
          </a:extLst>
        </xdr:cNvPr>
        <xdr:cNvSpPr/>
      </xdr:nvSpPr>
      <xdr:spPr>
        <a:xfrm>
          <a:off x="3388360" y="64517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80264</xdr:rowOff>
    </xdr:from>
    <xdr:to>
      <xdr:col>15</xdr:col>
      <xdr:colOff>101600</xdr:colOff>
      <xdr:row>38</xdr:row>
      <xdr:rowOff>10414</xdr:rowOff>
    </xdr:to>
    <xdr:sp macro="" textlink="">
      <xdr:nvSpPr>
        <xdr:cNvPr id="63" name="フローチャート: 判断 62">
          <a:extLst>
            <a:ext uri="{FF2B5EF4-FFF2-40B4-BE49-F238E27FC236}">
              <a16:creationId xmlns:a16="http://schemas.microsoft.com/office/drawing/2014/main" id="{FBBCDD12-2BF2-4D62-8DC5-EA09B8B95A8F}"/>
            </a:ext>
          </a:extLst>
        </xdr:cNvPr>
        <xdr:cNvSpPr/>
      </xdr:nvSpPr>
      <xdr:spPr>
        <a:xfrm>
          <a:off x="2571750" y="642581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xdr:rowOff>
    </xdr:from>
    <xdr:to>
      <xdr:col>10</xdr:col>
      <xdr:colOff>165100</xdr:colOff>
      <xdr:row>37</xdr:row>
      <xdr:rowOff>117856</xdr:rowOff>
    </xdr:to>
    <xdr:sp macro="" textlink="">
      <xdr:nvSpPr>
        <xdr:cNvPr id="64" name="フローチャート: 判断 63">
          <a:extLst>
            <a:ext uri="{FF2B5EF4-FFF2-40B4-BE49-F238E27FC236}">
              <a16:creationId xmlns:a16="http://schemas.microsoft.com/office/drawing/2014/main" id="{46586B23-C6F5-423A-BD2C-59DBA7982236}"/>
            </a:ext>
          </a:extLst>
        </xdr:cNvPr>
        <xdr:cNvSpPr/>
      </xdr:nvSpPr>
      <xdr:spPr>
        <a:xfrm>
          <a:off x="1774190" y="636371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137414</xdr:rowOff>
    </xdr:from>
    <xdr:to>
      <xdr:col>6</xdr:col>
      <xdr:colOff>38100</xdr:colOff>
      <xdr:row>37</xdr:row>
      <xdr:rowOff>67564</xdr:rowOff>
    </xdr:to>
    <xdr:sp macro="" textlink="">
      <xdr:nvSpPr>
        <xdr:cNvPr id="65" name="フローチャート: 判断 64">
          <a:extLst>
            <a:ext uri="{FF2B5EF4-FFF2-40B4-BE49-F238E27FC236}">
              <a16:creationId xmlns:a16="http://schemas.microsoft.com/office/drawing/2014/main" id="{5566ED8E-8514-4C29-B6E3-F0CA00858144}"/>
            </a:ext>
          </a:extLst>
        </xdr:cNvPr>
        <xdr:cNvSpPr/>
      </xdr:nvSpPr>
      <xdr:spPr>
        <a:xfrm>
          <a:off x="988060" y="630580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E2025CA-E5E7-4C31-9403-31AE9BF1B57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3157033-E716-4779-A4E9-9A861A069B51}"/>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492B7D-DD67-4ADE-82BF-16F135004F4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9F60A1C-EE3A-4C35-96EE-4436DBEFF3E6}"/>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A79518-78AA-4BA0-948C-206454FB006E}"/>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52832</xdr:rowOff>
    </xdr:from>
    <xdr:to>
      <xdr:col>24</xdr:col>
      <xdr:colOff>114300</xdr:colOff>
      <xdr:row>40</xdr:row>
      <xdr:rowOff>154432</xdr:rowOff>
    </xdr:to>
    <xdr:sp macro="" textlink="">
      <xdr:nvSpPr>
        <xdr:cNvPr id="71" name="楕円 70">
          <a:extLst>
            <a:ext uri="{FF2B5EF4-FFF2-40B4-BE49-F238E27FC236}">
              <a16:creationId xmlns:a16="http://schemas.microsoft.com/office/drawing/2014/main" id="{0CFC1A18-DDA1-415C-83F3-F8EF8237C408}"/>
            </a:ext>
          </a:extLst>
        </xdr:cNvPr>
        <xdr:cNvSpPr/>
      </xdr:nvSpPr>
      <xdr:spPr>
        <a:xfrm>
          <a:off x="4131310" y="691464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31259</xdr:rowOff>
    </xdr:from>
    <xdr:ext cx="405111" cy="259045"/>
    <xdr:sp macro="" textlink="">
      <xdr:nvSpPr>
        <xdr:cNvPr id="72" name="【図書館】&#10;有形固定資産減価償却率該当値テキスト">
          <a:extLst>
            <a:ext uri="{FF2B5EF4-FFF2-40B4-BE49-F238E27FC236}">
              <a16:creationId xmlns:a16="http://schemas.microsoft.com/office/drawing/2014/main" id="{B69B8CE9-AF62-4587-90F9-3FED5ED6B2CE}"/>
            </a:ext>
          </a:extLst>
        </xdr:cNvPr>
        <xdr:cNvSpPr txBox="1"/>
      </xdr:nvSpPr>
      <xdr:spPr>
        <a:xfrm>
          <a:off x="4212590" y="688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162560</xdr:rowOff>
    </xdr:from>
    <xdr:to>
      <xdr:col>20</xdr:col>
      <xdr:colOff>38100</xdr:colOff>
      <xdr:row>40</xdr:row>
      <xdr:rowOff>92710</xdr:rowOff>
    </xdr:to>
    <xdr:sp macro="" textlink="">
      <xdr:nvSpPr>
        <xdr:cNvPr id="73" name="楕円 72">
          <a:extLst>
            <a:ext uri="{FF2B5EF4-FFF2-40B4-BE49-F238E27FC236}">
              <a16:creationId xmlns:a16="http://schemas.microsoft.com/office/drawing/2014/main" id="{6E531247-7BA8-4C18-90BF-7CC38A7373E9}"/>
            </a:ext>
          </a:extLst>
        </xdr:cNvPr>
        <xdr:cNvSpPr/>
      </xdr:nvSpPr>
      <xdr:spPr>
        <a:xfrm>
          <a:off x="3388360" y="68510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41910</xdr:rowOff>
    </xdr:from>
    <xdr:to>
      <xdr:col>24</xdr:col>
      <xdr:colOff>63500</xdr:colOff>
      <xdr:row>40</xdr:row>
      <xdr:rowOff>103632</xdr:rowOff>
    </xdr:to>
    <xdr:cxnSp macro="">
      <xdr:nvCxnSpPr>
        <xdr:cNvPr id="74" name="直線コネクタ 73">
          <a:extLst>
            <a:ext uri="{FF2B5EF4-FFF2-40B4-BE49-F238E27FC236}">
              <a16:creationId xmlns:a16="http://schemas.microsoft.com/office/drawing/2014/main" id="{FCA6F601-B154-4FCC-8804-1DC6903A944C}"/>
            </a:ext>
          </a:extLst>
        </xdr:cNvPr>
        <xdr:cNvCxnSpPr/>
      </xdr:nvCxnSpPr>
      <xdr:spPr>
        <a:xfrm>
          <a:off x="3431540" y="6901815"/>
          <a:ext cx="74295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109982</xdr:rowOff>
    </xdr:from>
    <xdr:to>
      <xdr:col>15</xdr:col>
      <xdr:colOff>101600</xdr:colOff>
      <xdr:row>40</xdr:row>
      <xdr:rowOff>40132</xdr:rowOff>
    </xdr:to>
    <xdr:sp macro="" textlink="">
      <xdr:nvSpPr>
        <xdr:cNvPr id="75" name="楕円 74">
          <a:extLst>
            <a:ext uri="{FF2B5EF4-FFF2-40B4-BE49-F238E27FC236}">
              <a16:creationId xmlns:a16="http://schemas.microsoft.com/office/drawing/2014/main" id="{EF551242-29EC-4C67-BBA2-D870FE922982}"/>
            </a:ext>
          </a:extLst>
        </xdr:cNvPr>
        <xdr:cNvSpPr/>
      </xdr:nvSpPr>
      <xdr:spPr>
        <a:xfrm>
          <a:off x="2571750" y="67946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160782</xdr:rowOff>
    </xdr:from>
    <xdr:to>
      <xdr:col>19</xdr:col>
      <xdr:colOff>177800</xdr:colOff>
      <xdr:row>40</xdr:row>
      <xdr:rowOff>41910</xdr:rowOff>
    </xdr:to>
    <xdr:cxnSp macro="">
      <xdr:nvCxnSpPr>
        <xdr:cNvPr id="76" name="直線コネクタ 75">
          <a:extLst>
            <a:ext uri="{FF2B5EF4-FFF2-40B4-BE49-F238E27FC236}">
              <a16:creationId xmlns:a16="http://schemas.microsoft.com/office/drawing/2014/main" id="{4EA0B9E0-BBE4-4ABF-8CB3-4D3DD8684C1B}"/>
            </a:ext>
          </a:extLst>
        </xdr:cNvPr>
        <xdr:cNvCxnSpPr/>
      </xdr:nvCxnSpPr>
      <xdr:spPr>
        <a:xfrm>
          <a:off x="2626360" y="6849237"/>
          <a:ext cx="80518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57404</xdr:rowOff>
    </xdr:from>
    <xdr:to>
      <xdr:col>10</xdr:col>
      <xdr:colOff>165100</xdr:colOff>
      <xdr:row>39</xdr:row>
      <xdr:rowOff>159004</xdr:rowOff>
    </xdr:to>
    <xdr:sp macro="" textlink="">
      <xdr:nvSpPr>
        <xdr:cNvPr id="77" name="楕円 76">
          <a:extLst>
            <a:ext uri="{FF2B5EF4-FFF2-40B4-BE49-F238E27FC236}">
              <a16:creationId xmlns:a16="http://schemas.microsoft.com/office/drawing/2014/main" id="{9CD4FF5B-4AF9-4446-A32E-269C9C32C838}"/>
            </a:ext>
          </a:extLst>
        </xdr:cNvPr>
        <xdr:cNvSpPr/>
      </xdr:nvSpPr>
      <xdr:spPr>
        <a:xfrm>
          <a:off x="1774190" y="674014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108204</xdr:rowOff>
    </xdr:from>
    <xdr:to>
      <xdr:col>15</xdr:col>
      <xdr:colOff>50800</xdr:colOff>
      <xdr:row>39</xdr:row>
      <xdr:rowOff>160782</xdr:rowOff>
    </xdr:to>
    <xdr:cxnSp macro="">
      <xdr:nvCxnSpPr>
        <xdr:cNvPr id="78" name="直線コネクタ 77">
          <a:extLst>
            <a:ext uri="{FF2B5EF4-FFF2-40B4-BE49-F238E27FC236}">
              <a16:creationId xmlns:a16="http://schemas.microsoft.com/office/drawing/2014/main" id="{53EE2AF5-052D-4845-BC87-ABF3DDD49CEC}"/>
            </a:ext>
          </a:extLst>
        </xdr:cNvPr>
        <xdr:cNvCxnSpPr/>
      </xdr:nvCxnSpPr>
      <xdr:spPr>
        <a:xfrm>
          <a:off x="1828800" y="6792849"/>
          <a:ext cx="79756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79" name="楕円 78">
          <a:extLst>
            <a:ext uri="{FF2B5EF4-FFF2-40B4-BE49-F238E27FC236}">
              <a16:creationId xmlns:a16="http://schemas.microsoft.com/office/drawing/2014/main" id="{4AF3D217-C4CE-42D4-A245-759688CE330C}"/>
            </a:ext>
          </a:extLst>
        </xdr:cNvPr>
        <xdr:cNvSpPr/>
      </xdr:nvSpPr>
      <xdr:spPr>
        <a:xfrm>
          <a:off x="988060" y="6679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108204</xdr:rowOff>
    </xdr:to>
    <xdr:cxnSp macro="">
      <xdr:nvCxnSpPr>
        <xdr:cNvPr id="80" name="直線コネクタ 79">
          <a:extLst>
            <a:ext uri="{FF2B5EF4-FFF2-40B4-BE49-F238E27FC236}">
              <a16:creationId xmlns:a16="http://schemas.microsoft.com/office/drawing/2014/main" id="{7BE9ED9E-A4EA-4F5E-98C3-717966D5D1A8}"/>
            </a:ext>
          </a:extLst>
        </xdr:cNvPr>
        <xdr:cNvCxnSpPr/>
      </xdr:nvCxnSpPr>
      <xdr:spPr>
        <a:xfrm>
          <a:off x="1031240" y="6730365"/>
          <a:ext cx="79756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56659</xdr:rowOff>
    </xdr:from>
    <xdr:ext cx="405111" cy="259045"/>
    <xdr:sp macro="" textlink="">
      <xdr:nvSpPr>
        <xdr:cNvPr id="81" name="n_1aveValue【図書館】&#10;有形固定資産減価償却率">
          <a:extLst>
            <a:ext uri="{FF2B5EF4-FFF2-40B4-BE49-F238E27FC236}">
              <a16:creationId xmlns:a16="http://schemas.microsoft.com/office/drawing/2014/main" id="{3B30E942-E4E1-4CF2-803E-D18872C762D0}"/>
            </a:ext>
          </a:extLst>
        </xdr:cNvPr>
        <xdr:cNvSpPr txBox="1"/>
      </xdr:nvSpPr>
      <xdr:spPr>
        <a:xfrm>
          <a:off x="3239144" y="623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26941</xdr:rowOff>
    </xdr:from>
    <xdr:ext cx="405111" cy="259045"/>
    <xdr:sp macro="" textlink="">
      <xdr:nvSpPr>
        <xdr:cNvPr id="82" name="n_2aveValue【図書館】&#10;有形固定資産減価償却率">
          <a:extLst>
            <a:ext uri="{FF2B5EF4-FFF2-40B4-BE49-F238E27FC236}">
              <a16:creationId xmlns:a16="http://schemas.microsoft.com/office/drawing/2014/main" id="{D1FB5BA1-7A5C-480D-8A48-D88EC668446B}"/>
            </a:ext>
          </a:extLst>
        </xdr:cNvPr>
        <xdr:cNvSpPr txBox="1"/>
      </xdr:nvSpPr>
      <xdr:spPr>
        <a:xfrm>
          <a:off x="2439044" y="619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134383</xdr:rowOff>
    </xdr:from>
    <xdr:ext cx="405111" cy="259045"/>
    <xdr:sp macro="" textlink="">
      <xdr:nvSpPr>
        <xdr:cNvPr id="83" name="n_3aveValue【図書館】&#10;有形固定資産減価償却率">
          <a:extLst>
            <a:ext uri="{FF2B5EF4-FFF2-40B4-BE49-F238E27FC236}">
              <a16:creationId xmlns:a16="http://schemas.microsoft.com/office/drawing/2014/main" id="{348A9FC3-F922-40D9-B368-4F3F74504588}"/>
            </a:ext>
          </a:extLst>
        </xdr:cNvPr>
        <xdr:cNvSpPr txBox="1"/>
      </xdr:nvSpPr>
      <xdr:spPr>
        <a:xfrm>
          <a:off x="1641484" y="613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84091</xdr:rowOff>
    </xdr:from>
    <xdr:ext cx="405111" cy="259045"/>
    <xdr:sp macro="" textlink="">
      <xdr:nvSpPr>
        <xdr:cNvPr id="84" name="n_4aveValue【図書館】&#10;有形固定資産減価償却率">
          <a:extLst>
            <a:ext uri="{FF2B5EF4-FFF2-40B4-BE49-F238E27FC236}">
              <a16:creationId xmlns:a16="http://schemas.microsoft.com/office/drawing/2014/main" id="{A8301CDF-3FC9-402C-9627-9CE5EAF258FA}"/>
            </a:ext>
          </a:extLst>
        </xdr:cNvPr>
        <xdr:cNvSpPr txBox="1"/>
      </xdr:nvSpPr>
      <xdr:spPr>
        <a:xfrm>
          <a:off x="855354" y="608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83837</xdr:rowOff>
    </xdr:from>
    <xdr:ext cx="405111" cy="259045"/>
    <xdr:sp macro="" textlink="">
      <xdr:nvSpPr>
        <xdr:cNvPr id="85" name="n_1mainValue【図書館】&#10;有形固定資産減価償却率">
          <a:extLst>
            <a:ext uri="{FF2B5EF4-FFF2-40B4-BE49-F238E27FC236}">
              <a16:creationId xmlns:a16="http://schemas.microsoft.com/office/drawing/2014/main" id="{559D3414-A016-432D-BB7B-7ADDF558BA26}"/>
            </a:ext>
          </a:extLst>
        </xdr:cNvPr>
        <xdr:cNvSpPr txBox="1"/>
      </xdr:nvSpPr>
      <xdr:spPr>
        <a:xfrm>
          <a:off x="32391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31259</xdr:rowOff>
    </xdr:from>
    <xdr:ext cx="405111" cy="259045"/>
    <xdr:sp macro="" textlink="">
      <xdr:nvSpPr>
        <xdr:cNvPr id="86" name="n_2mainValue【図書館】&#10;有形固定資産減価償却率">
          <a:extLst>
            <a:ext uri="{FF2B5EF4-FFF2-40B4-BE49-F238E27FC236}">
              <a16:creationId xmlns:a16="http://schemas.microsoft.com/office/drawing/2014/main" id="{98E5D882-0E59-4F95-96BF-93B432782F93}"/>
            </a:ext>
          </a:extLst>
        </xdr:cNvPr>
        <xdr:cNvSpPr txBox="1"/>
      </xdr:nvSpPr>
      <xdr:spPr>
        <a:xfrm>
          <a:off x="2439044" y="688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150131</xdr:rowOff>
    </xdr:from>
    <xdr:ext cx="405111" cy="259045"/>
    <xdr:sp macro="" textlink="">
      <xdr:nvSpPr>
        <xdr:cNvPr id="87" name="n_3mainValue【図書館】&#10;有形固定資産減価償却率">
          <a:extLst>
            <a:ext uri="{FF2B5EF4-FFF2-40B4-BE49-F238E27FC236}">
              <a16:creationId xmlns:a16="http://schemas.microsoft.com/office/drawing/2014/main" id="{E0873458-EA38-41CF-9E7A-E616A8F729C9}"/>
            </a:ext>
          </a:extLst>
        </xdr:cNvPr>
        <xdr:cNvSpPr txBox="1"/>
      </xdr:nvSpPr>
      <xdr:spPr>
        <a:xfrm>
          <a:off x="1641484" y="683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8" name="n_4mainValue【図書館】&#10;有形固定資産減価償却率">
          <a:extLst>
            <a:ext uri="{FF2B5EF4-FFF2-40B4-BE49-F238E27FC236}">
              <a16:creationId xmlns:a16="http://schemas.microsoft.com/office/drawing/2014/main" id="{0B375874-40DE-471E-BD9D-DE97385E12B3}"/>
            </a:ext>
          </a:extLst>
        </xdr:cNvPr>
        <xdr:cNvSpPr txBox="1"/>
      </xdr:nvSpPr>
      <xdr:spPr>
        <a:xfrm>
          <a:off x="85535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91DF649-0703-402F-ABF2-A0AA13656856}"/>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8E5B7B2B-122F-4E1B-BA80-2580864EA843}"/>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1CA9D2E-5DCA-4144-8156-81BF9A4C96EC}"/>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6D5D029-E528-4532-A769-7B2A0BF15B4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966B922-3531-4DA9-8B50-B71080966B5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F027B3F-32BE-4D50-BB55-C7D42A6C868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AA631FB-B982-48FA-8DCE-5296E209DA7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0DB9882-41F5-4235-AEF9-A5754494EB0C}"/>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355935E5-4A4B-4CDA-981C-E3C70C531DBF}"/>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BD18503-5318-4E9E-AC31-47EDA5D3B617}"/>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9E1D8798-EED2-4ECA-A3D1-6BEC7369EAA2}"/>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8A7C68B7-8957-47BB-B1DA-150873D600B3}"/>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F280CF0B-7681-43F9-819D-B1438229C291}"/>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C24279FC-E58E-48B6-B25C-E6C8B01F18B0}"/>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106EC6E-E1BD-407C-A935-6B923765CFA4}"/>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B77F7E1A-3942-49AC-90C9-2E54FEA0C5BC}"/>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53628B1A-7FBA-4D4E-9B45-72B124A50C39}"/>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A19D5062-3E22-46F6-AB0C-88F81FEA85B2}"/>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69FE555E-BDA8-4B7B-A231-27931E1CB4EF}"/>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8CE2E1C0-7B91-4BD0-AC42-BF5112013DC0}"/>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B87CA9ED-44FB-4307-BFD0-0A60193FDB40}"/>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ED2AE033-5A8F-4A2D-9333-366F7ADAB6FE}"/>
            </a:ext>
          </a:extLst>
        </xdr:cNvPr>
        <xdr:cNvCxnSpPr/>
      </xdr:nvCxnSpPr>
      <xdr:spPr>
        <a:xfrm flipV="1">
          <a:off x="9429115" y="570166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D21950FA-C3DD-4AA1-A933-CF5282EDD469}"/>
            </a:ext>
          </a:extLst>
        </xdr:cNvPr>
        <xdr:cNvSpPr txBox="1"/>
      </xdr:nvSpPr>
      <xdr:spPr>
        <a:xfrm>
          <a:off x="9467850" y="709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56C82EEC-1F3C-4A41-853D-A704A20E7FA9}"/>
            </a:ext>
          </a:extLst>
        </xdr:cNvPr>
        <xdr:cNvCxnSpPr/>
      </xdr:nvCxnSpPr>
      <xdr:spPr>
        <a:xfrm>
          <a:off x="9356090" y="70923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3" name="【図書館】&#10;一人当たり面積最大値テキスト">
          <a:extLst>
            <a:ext uri="{FF2B5EF4-FFF2-40B4-BE49-F238E27FC236}">
              <a16:creationId xmlns:a16="http://schemas.microsoft.com/office/drawing/2014/main" id="{4F89E7AB-27A3-4276-97CB-26A71548A502}"/>
            </a:ext>
          </a:extLst>
        </xdr:cNvPr>
        <xdr:cNvSpPr txBox="1"/>
      </xdr:nvSpPr>
      <xdr:spPr>
        <a:xfrm>
          <a:off x="9467850" y="54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03FCAC81-5CA9-4383-A981-AAE5FE6E1A0F}"/>
            </a:ext>
          </a:extLst>
        </xdr:cNvPr>
        <xdr:cNvCxnSpPr/>
      </xdr:nvCxnSpPr>
      <xdr:spPr>
        <a:xfrm>
          <a:off x="9356090" y="57016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93997</xdr:rowOff>
    </xdr:from>
    <xdr:ext cx="469744" cy="259045"/>
    <xdr:sp macro="" textlink="">
      <xdr:nvSpPr>
        <xdr:cNvPr id="115" name="【図書館】&#10;一人当たり面積平均値テキスト">
          <a:extLst>
            <a:ext uri="{FF2B5EF4-FFF2-40B4-BE49-F238E27FC236}">
              <a16:creationId xmlns:a16="http://schemas.microsoft.com/office/drawing/2014/main" id="{D81D7392-4B7C-40C7-A601-225EF807D024}"/>
            </a:ext>
          </a:extLst>
        </xdr:cNvPr>
        <xdr:cNvSpPr txBox="1"/>
      </xdr:nvSpPr>
      <xdr:spPr>
        <a:xfrm>
          <a:off x="9467850" y="6098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16" name="フローチャート: 判断 115">
          <a:extLst>
            <a:ext uri="{FF2B5EF4-FFF2-40B4-BE49-F238E27FC236}">
              <a16:creationId xmlns:a16="http://schemas.microsoft.com/office/drawing/2014/main" id="{5669EB8B-DD2B-4169-B2E3-090657605979}"/>
            </a:ext>
          </a:extLst>
        </xdr:cNvPr>
        <xdr:cNvSpPr/>
      </xdr:nvSpPr>
      <xdr:spPr>
        <a:xfrm>
          <a:off x="9394190" y="624141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93980</xdr:rowOff>
    </xdr:from>
    <xdr:to>
      <xdr:col>50</xdr:col>
      <xdr:colOff>165100</xdr:colOff>
      <xdr:row>37</xdr:row>
      <xdr:rowOff>24130</xdr:rowOff>
    </xdr:to>
    <xdr:sp macro="" textlink="">
      <xdr:nvSpPr>
        <xdr:cNvPr id="117" name="フローチャート: 判断 116">
          <a:extLst>
            <a:ext uri="{FF2B5EF4-FFF2-40B4-BE49-F238E27FC236}">
              <a16:creationId xmlns:a16="http://schemas.microsoft.com/office/drawing/2014/main" id="{261E992C-1D03-4418-B54C-4688A33678A3}"/>
            </a:ext>
          </a:extLst>
        </xdr:cNvPr>
        <xdr:cNvSpPr/>
      </xdr:nvSpPr>
      <xdr:spPr>
        <a:xfrm>
          <a:off x="8632190" y="62699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8" name="フローチャート: 判断 117">
          <a:extLst>
            <a:ext uri="{FF2B5EF4-FFF2-40B4-BE49-F238E27FC236}">
              <a16:creationId xmlns:a16="http://schemas.microsoft.com/office/drawing/2014/main" id="{1CD86BFE-775A-4CAE-AD12-2CD0A4861A49}"/>
            </a:ext>
          </a:extLst>
        </xdr:cNvPr>
        <xdr:cNvSpPr/>
      </xdr:nvSpPr>
      <xdr:spPr>
        <a:xfrm>
          <a:off x="7846060" y="62890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a:extLst>
            <a:ext uri="{FF2B5EF4-FFF2-40B4-BE49-F238E27FC236}">
              <a16:creationId xmlns:a16="http://schemas.microsoft.com/office/drawing/2014/main" id="{58DF4671-A732-4958-B31F-5D19D0067713}"/>
            </a:ext>
          </a:extLst>
        </xdr:cNvPr>
        <xdr:cNvSpPr/>
      </xdr:nvSpPr>
      <xdr:spPr>
        <a:xfrm>
          <a:off x="7029450" y="63080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20" name="フローチャート: 判断 119">
          <a:extLst>
            <a:ext uri="{FF2B5EF4-FFF2-40B4-BE49-F238E27FC236}">
              <a16:creationId xmlns:a16="http://schemas.microsoft.com/office/drawing/2014/main" id="{20FBD770-0155-442C-9FF0-0C953E566F80}"/>
            </a:ext>
          </a:extLst>
        </xdr:cNvPr>
        <xdr:cNvSpPr/>
      </xdr:nvSpPr>
      <xdr:spPr>
        <a:xfrm>
          <a:off x="6231890" y="63080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DF39E6E-3BDD-4398-8F79-32655DD07A0A}"/>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BDC08F80-D84A-479B-88C5-F04718F167F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7A3D502-DED1-47C7-8A2D-77C22378D64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C28449F-7585-4D8A-A747-D7D9EC860FEC}"/>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045AE14-9CA4-464B-B07B-A212266C635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6" name="楕円 125">
          <a:extLst>
            <a:ext uri="{FF2B5EF4-FFF2-40B4-BE49-F238E27FC236}">
              <a16:creationId xmlns:a16="http://schemas.microsoft.com/office/drawing/2014/main" id="{488DD7BB-816F-4C55-A28A-349262B3F899}"/>
            </a:ext>
          </a:extLst>
        </xdr:cNvPr>
        <xdr:cNvSpPr/>
      </xdr:nvSpPr>
      <xdr:spPr>
        <a:xfrm>
          <a:off x="9394190" y="638048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15257</xdr:rowOff>
    </xdr:from>
    <xdr:ext cx="469744" cy="259045"/>
    <xdr:sp macro="" textlink="">
      <xdr:nvSpPr>
        <xdr:cNvPr id="127" name="【図書館】&#10;一人当たり面積該当値テキスト">
          <a:extLst>
            <a:ext uri="{FF2B5EF4-FFF2-40B4-BE49-F238E27FC236}">
              <a16:creationId xmlns:a16="http://schemas.microsoft.com/office/drawing/2014/main" id="{55717091-0790-40BC-8A37-3F6AD4E91DA2}"/>
            </a:ext>
          </a:extLst>
        </xdr:cNvPr>
        <xdr:cNvSpPr txBox="1"/>
      </xdr:nvSpPr>
      <xdr:spPr>
        <a:xfrm>
          <a:off x="9467850" y="63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36830</xdr:rowOff>
    </xdr:from>
    <xdr:to>
      <xdr:col>50</xdr:col>
      <xdr:colOff>165100</xdr:colOff>
      <xdr:row>37</xdr:row>
      <xdr:rowOff>138430</xdr:rowOff>
    </xdr:to>
    <xdr:sp macro="" textlink="">
      <xdr:nvSpPr>
        <xdr:cNvPr id="128" name="楕円 127">
          <a:extLst>
            <a:ext uri="{FF2B5EF4-FFF2-40B4-BE49-F238E27FC236}">
              <a16:creationId xmlns:a16="http://schemas.microsoft.com/office/drawing/2014/main" id="{93BCE492-EE55-4A47-A812-E032043B0C20}"/>
            </a:ext>
          </a:extLst>
        </xdr:cNvPr>
        <xdr:cNvSpPr/>
      </xdr:nvSpPr>
      <xdr:spPr>
        <a:xfrm>
          <a:off x="8632190" y="63804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87630</xdr:rowOff>
    </xdr:to>
    <xdr:cxnSp macro="">
      <xdr:nvCxnSpPr>
        <xdr:cNvPr id="129" name="直線コネクタ 128">
          <a:extLst>
            <a:ext uri="{FF2B5EF4-FFF2-40B4-BE49-F238E27FC236}">
              <a16:creationId xmlns:a16="http://schemas.microsoft.com/office/drawing/2014/main" id="{44F109E6-2F3F-464E-872B-E04B1EE374A4}"/>
            </a:ext>
          </a:extLst>
        </xdr:cNvPr>
        <xdr:cNvCxnSpPr/>
      </xdr:nvCxnSpPr>
      <xdr:spPr>
        <a:xfrm>
          <a:off x="8686800" y="64350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30" name="楕円 129">
          <a:extLst>
            <a:ext uri="{FF2B5EF4-FFF2-40B4-BE49-F238E27FC236}">
              <a16:creationId xmlns:a16="http://schemas.microsoft.com/office/drawing/2014/main" id="{CE90812A-EA7A-4C50-8C36-70F5D4BAE1F5}"/>
            </a:ext>
          </a:extLst>
        </xdr:cNvPr>
        <xdr:cNvSpPr/>
      </xdr:nvSpPr>
      <xdr:spPr>
        <a:xfrm>
          <a:off x="7846060" y="638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87630</xdr:rowOff>
    </xdr:from>
    <xdr:to>
      <xdr:col>50</xdr:col>
      <xdr:colOff>114300</xdr:colOff>
      <xdr:row>37</xdr:row>
      <xdr:rowOff>87630</xdr:rowOff>
    </xdr:to>
    <xdr:cxnSp macro="">
      <xdr:nvCxnSpPr>
        <xdr:cNvPr id="131" name="直線コネクタ 130">
          <a:extLst>
            <a:ext uri="{FF2B5EF4-FFF2-40B4-BE49-F238E27FC236}">
              <a16:creationId xmlns:a16="http://schemas.microsoft.com/office/drawing/2014/main" id="{ED7A4834-7F40-4929-879D-82C4AF2E710B}"/>
            </a:ext>
          </a:extLst>
        </xdr:cNvPr>
        <xdr:cNvCxnSpPr/>
      </xdr:nvCxnSpPr>
      <xdr:spPr>
        <a:xfrm>
          <a:off x="7889240" y="64350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32" name="楕円 131">
          <a:extLst>
            <a:ext uri="{FF2B5EF4-FFF2-40B4-BE49-F238E27FC236}">
              <a16:creationId xmlns:a16="http://schemas.microsoft.com/office/drawing/2014/main" id="{AC1A9460-594C-4195-AC43-8755569A6922}"/>
            </a:ext>
          </a:extLst>
        </xdr:cNvPr>
        <xdr:cNvSpPr/>
      </xdr:nvSpPr>
      <xdr:spPr>
        <a:xfrm>
          <a:off x="7029450" y="63804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87630</xdr:rowOff>
    </xdr:from>
    <xdr:to>
      <xdr:col>45</xdr:col>
      <xdr:colOff>177800</xdr:colOff>
      <xdr:row>37</xdr:row>
      <xdr:rowOff>87630</xdr:rowOff>
    </xdr:to>
    <xdr:cxnSp macro="">
      <xdr:nvCxnSpPr>
        <xdr:cNvPr id="133" name="直線コネクタ 132">
          <a:extLst>
            <a:ext uri="{FF2B5EF4-FFF2-40B4-BE49-F238E27FC236}">
              <a16:creationId xmlns:a16="http://schemas.microsoft.com/office/drawing/2014/main" id="{ED7DBDAA-29E3-4993-B392-B3605F8DF3D0}"/>
            </a:ext>
          </a:extLst>
        </xdr:cNvPr>
        <xdr:cNvCxnSpPr/>
      </xdr:nvCxnSpPr>
      <xdr:spPr>
        <a:xfrm>
          <a:off x="7084060" y="64350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34" name="楕円 133">
          <a:extLst>
            <a:ext uri="{FF2B5EF4-FFF2-40B4-BE49-F238E27FC236}">
              <a16:creationId xmlns:a16="http://schemas.microsoft.com/office/drawing/2014/main" id="{8BA17B19-2C2A-4D98-BFAE-30380EAE84FE}"/>
            </a:ext>
          </a:extLst>
        </xdr:cNvPr>
        <xdr:cNvSpPr/>
      </xdr:nvSpPr>
      <xdr:spPr>
        <a:xfrm>
          <a:off x="6231890" y="63804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87630</xdr:rowOff>
    </xdr:from>
    <xdr:to>
      <xdr:col>41</xdr:col>
      <xdr:colOff>50800</xdr:colOff>
      <xdr:row>37</xdr:row>
      <xdr:rowOff>87630</xdr:rowOff>
    </xdr:to>
    <xdr:cxnSp macro="">
      <xdr:nvCxnSpPr>
        <xdr:cNvPr id="135" name="直線コネクタ 134">
          <a:extLst>
            <a:ext uri="{FF2B5EF4-FFF2-40B4-BE49-F238E27FC236}">
              <a16:creationId xmlns:a16="http://schemas.microsoft.com/office/drawing/2014/main" id="{EA80D41F-2AD7-4A0E-9303-30BE92E4D574}"/>
            </a:ext>
          </a:extLst>
        </xdr:cNvPr>
        <xdr:cNvCxnSpPr/>
      </xdr:nvCxnSpPr>
      <xdr:spPr>
        <a:xfrm>
          <a:off x="6286500" y="64350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40657</xdr:rowOff>
    </xdr:from>
    <xdr:ext cx="469744" cy="259045"/>
    <xdr:sp macro="" textlink="">
      <xdr:nvSpPr>
        <xdr:cNvPr id="136" name="n_1aveValue【図書館】&#10;一人当たり面積">
          <a:extLst>
            <a:ext uri="{FF2B5EF4-FFF2-40B4-BE49-F238E27FC236}">
              <a16:creationId xmlns:a16="http://schemas.microsoft.com/office/drawing/2014/main" id="{80CBE886-0CFB-405B-86F1-DD6B8BB2C1F2}"/>
            </a:ext>
          </a:extLst>
        </xdr:cNvPr>
        <xdr:cNvSpPr txBox="1"/>
      </xdr:nvSpPr>
      <xdr:spPr>
        <a:xfrm>
          <a:off x="845446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37" name="n_2aveValue【図書館】&#10;一人当たり面積">
          <a:extLst>
            <a:ext uri="{FF2B5EF4-FFF2-40B4-BE49-F238E27FC236}">
              <a16:creationId xmlns:a16="http://schemas.microsoft.com/office/drawing/2014/main" id="{12BC4F52-D097-4097-AF71-65A34D96161B}"/>
            </a:ext>
          </a:extLst>
        </xdr:cNvPr>
        <xdr:cNvSpPr txBox="1"/>
      </xdr:nvSpPr>
      <xdr:spPr>
        <a:xfrm>
          <a:off x="7673417" y="60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8" name="n_3aveValue【図書館】&#10;一人当たり面積">
          <a:extLst>
            <a:ext uri="{FF2B5EF4-FFF2-40B4-BE49-F238E27FC236}">
              <a16:creationId xmlns:a16="http://schemas.microsoft.com/office/drawing/2014/main" id="{4DC3BDA9-B430-40C8-802E-E592B1012005}"/>
            </a:ext>
          </a:extLst>
        </xdr:cNvPr>
        <xdr:cNvSpPr txBox="1"/>
      </xdr:nvSpPr>
      <xdr:spPr>
        <a:xfrm>
          <a:off x="6866332" y="60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39" name="n_4aveValue【図書館】&#10;一人当たり面積">
          <a:extLst>
            <a:ext uri="{FF2B5EF4-FFF2-40B4-BE49-F238E27FC236}">
              <a16:creationId xmlns:a16="http://schemas.microsoft.com/office/drawing/2014/main" id="{B53FB89B-48D3-42BF-84D7-DDF835FED424}"/>
            </a:ext>
          </a:extLst>
        </xdr:cNvPr>
        <xdr:cNvSpPr txBox="1"/>
      </xdr:nvSpPr>
      <xdr:spPr>
        <a:xfrm>
          <a:off x="6068772" y="608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129557</xdr:rowOff>
    </xdr:from>
    <xdr:ext cx="469744" cy="259045"/>
    <xdr:sp macro="" textlink="">
      <xdr:nvSpPr>
        <xdr:cNvPr id="140" name="n_1mainValue【図書館】&#10;一人当たり面積">
          <a:extLst>
            <a:ext uri="{FF2B5EF4-FFF2-40B4-BE49-F238E27FC236}">
              <a16:creationId xmlns:a16="http://schemas.microsoft.com/office/drawing/2014/main" id="{E140EB9F-19D6-4821-996C-9025AE410418}"/>
            </a:ext>
          </a:extLst>
        </xdr:cNvPr>
        <xdr:cNvSpPr txBox="1"/>
      </xdr:nvSpPr>
      <xdr:spPr>
        <a:xfrm>
          <a:off x="8454467"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129557</xdr:rowOff>
    </xdr:from>
    <xdr:ext cx="469744" cy="259045"/>
    <xdr:sp macro="" textlink="">
      <xdr:nvSpPr>
        <xdr:cNvPr id="141" name="n_2mainValue【図書館】&#10;一人当たり面積">
          <a:extLst>
            <a:ext uri="{FF2B5EF4-FFF2-40B4-BE49-F238E27FC236}">
              <a16:creationId xmlns:a16="http://schemas.microsoft.com/office/drawing/2014/main" id="{1300349A-3C25-4978-A06C-CFC840406BCC}"/>
            </a:ext>
          </a:extLst>
        </xdr:cNvPr>
        <xdr:cNvSpPr txBox="1"/>
      </xdr:nvSpPr>
      <xdr:spPr>
        <a:xfrm>
          <a:off x="7673417"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129557</xdr:rowOff>
    </xdr:from>
    <xdr:ext cx="469744" cy="259045"/>
    <xdr:sp macro="" textlink="">
      <xdr:nvSpPr>
        <xdr:cNvPr id="142" name="n_3mainValue【図書館】&#10;一人当たり面積">
          <a:extLst>
            <a:ext uri="{FF2B5EF4-FFF2-40B4-BE49-F238E27FC236}">
              <a16:creationId xmlns:a16="http://schemas.microsoft.com/office/drawing/2014/main" id="{A0A877AE-1A19-4188-91F4-AE575009AAB7}"/>
            </a:ext>
          </a:extLst>
        </xdr:cNvPr>
        <xdr:cNvSpPr txBox="1"/>
      </xdr:nvSpPr>
      <xdr:spPr>
        <a:xfrm>
          <a:off x="6866332"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129557</xdr:rowOff>
    </xdr:from>
    <xdr:ext cx="469744" cy="259045"/>
    <xdr:sp macro="" textlink="">
      <xdr:nvSpPr>
        <xdr:cNvPr id="143" name="n_4mainValue【図書館】&#10;一人当たり面積">
          <a:extLst>
            <a:ext uri="{FF2B5EF4-FFF2-40B4-BE49-F238E27FC236}">
              <a16:creationId xmlns:a16="http://schemas.microsoft.com/office/drawing/2014/main" id="{021B1A4E-2C60-4D2C-9E0C-9154AC486733}"/>
            </a:ext>
          </a:extLst>
        </xdr:cNvPr>
        <xdr:cNvSpPr txBox="1"/>
      </xdr:nvSpPr>
      <xdr:spPr>
        <a:xfrm>
          <a:off x="6068772" y="64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BBE9C285-7633-4F28-921B-7EF936BBB71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654E4DC5-A6D9-4B5F-871B-3EF85F9E4704}"/>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AC95A95C-9203-4A58-BF6C-81AD586B2B12}"/>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8904BA77-6B0D-4D60-B0BE-1D278B320949}"/>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D69E679D-F7B2-4C7D-A1B8-4DE2C44321E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956609A5-9446-4B65-A4F2-B6D6D5391FD6}"/>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594AAED1-C80C-47FA-A4FF-F01FFA13C50D}"/>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D0258939-2FD4-45E6-AC13-B674F6231740}"/>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997E7C47-F364-4244-BDF5-FF8AEB26052B}"/>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C0991BF9-56BE-450F-A572-9B4A2D211EA6}"/>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A8CB6C35-0A6A-46E1-829B-9ABAC726E8F8}"/>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3CE54128-F1CB-4E2A-8B7D-78ADC7FCF834}"/>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A74210FB-73EC-4CED-9B0C-52ED8A2261B8}"/>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91506D1F-F0E3-4A98-A35D-CD0A23B6CA28}"/>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882FB153-C2F9-4E9E-8296-17B662E7A81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BAAA73A1-7161-4037-AA82-12237CBDFE09}"/>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751B4C53-7346-456B-BC67-7CD4A5E01F82}"/>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225FC027-6563-44E5-B668-A07404B74640}"/>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C1A7B652-4E50-4E80-BBE9-AA815CAEC1BB}"/>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E57C01C5-EE87-4802-B992-F82B813771FE}"/>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CE4A021F-DEAE-484E-AEF0-071E7E44BE66}"/>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D70F2142-9351-43E9-B8A0-A923F84034C0}"/>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21E033F8-B2D6-4EFB-867D-A071C6731A19}"/>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3541AD58-BFA5-41A8-8371-C11DCA3EEAE1}"/>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4B82A1C7-0984-4C8C-99F2-80EE1EA562AA}"/>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101237</xdr:rowOff>
    </xdr:to>
    <xdr:cxnSp macro="">
      <xdr:nvCxnSpPr>
        <xdr:cNvPr id="169" name="直線コネクタ 168">
          <a:extLst>
            <a:ext uri="{FF2B5EF4-FFF2-40B4-BE49-F238E27FC236}">
              <a16:creationId xmlns:a16="http://schemas.microsoft.com/office/drawing/2014/main" id="{31BBF59C-C96E-47F3-A009-9914F79540CE}"/>
            </a:ext>
          </a:extLst>
        </xdr:cNvPr>
        <xdr:cNvCxnSpPr/>
      </xdr:nvCxnSpPr>
      <xdr:spPr>
        <a:xfrm flipV="1">
          <a:off x="4173855" y="955983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105064</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7C7FEBA5-06DD-4586-BCD2-F4F7752694A5}"/>
            </a:ext>
          </a:extLst>
        </xdr:cNvPr>
        <xdr:cNvSpPr txBox="1"/>
      </xdr:nvSpPr>
      <xdr:spPr>
        <a:xfrm>
          <a:off x="4212590" y="109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101237</xdr:rowOff>
    </xdr:from>
    <xdr:to>
      <xdr:col>24</xdr:col>
      <xdr:colOff>152400</xdr:colOff>
      <xdr:row>63</xdr:row>
      <xdr:rowOff>101237</xdr:rowOff>
    </xdr:to>
    <xdr:cxnSp macro="">
      <xdr:nvCxnSpPr>
        <xdr:cNvPr id="171" name="直線コネクタ 170">
          <a:extLst>
            <a:ext uri="{FF2B5EF4-FFF2-40B4-BE49-F238E27FC236}">
              <a16:creationId xmlns:a16="http://schemas.microsoft.com/office/drawing/2014/main" id="{E27F3B0F-F532-43C4-B099-07003364D12B}"/>
            </a:ext>
          </a:extLst>
        </xdr:cNvPr>
        <xdr:cNvCxnSpPr/>
      </xdr:nvCxnSpPr>
      <xdr:spPr>
        <a:xfrm>
          <a:off x="4112260" y="108987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2" name="【体育館・プール】&#10;有形固定資産減価償却率最大値テキスト">
          <a:extLst>
            <a:ext uri="{FF2B5EF4-FFF2-40B4-BE49-F238E27FC236}">
              <a16:creationId xmlns:a16="http://schemas.microsoft.com/office/drawing/2014/main" id="{9E51F52A-37CC-4BAF-AB6B-E11D43A030A7}"/>
            </a:ext>
          </a:extLst>
        </xdr:cNvPr>
        <xdr:cNvSpPr txBox="1"/>
      </xdr:nvSpPr>
      <xdr:spPr>
        <a:xfrm>
          <a:off x="4212590" y="93407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3" name="直線コネクタ 172">
          <a:extLst>
            <a:ext uri="{FF2B5EF4-FFF2-40B4-BE49-F238E27FC236}">
              <a16:creationId xmlns:a16="http://schemas.microsoft.com/office/drawing/2014/main" id="{13BDB67A-4B57-4238-A9A2-C68E86D157A3}"/>
            </a:ext>
          </a:extLst>
        </xdr:cNvPr>
        <xdr:cNvCxnSpPr/>
      </xdr:nvCxnSpPr>
      <xdr:spPr>
        <a:xfrm>
          <a:off x="4112260" y="9559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156590</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5C045E64-F38C-4A60-80B7-8308E09439D3}"/>
            </a:ext>
          </a:extLst>
        </xdr:cNvPr>
        <xdr:cNvSpPr txBox="1"/>
      </xdr:nvSpPr>
      <xdr:spPr>
        <a:xfrm>
          <a:off x="4212590" y="10274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75" name="フローチャート: 判断 174">
          <a:extLst>
            <a:ext uri="{FF2B5EF4-FFF2-40B4-BE49-F238E27FC236}">
              <a16:creationId xmlns:a16="http://schemas.microsoft.com/office/drawing/2014/main" id="{4A70B7D7-58A1-4DCC-8AEB-D848112AEDEC}"/>
            </a:ext>
          </a:extLst>
        </xdr:cNvPr>
        <xdr:cNvSpPr/>
      </xdr:nvSpPr>
      <xdr:spPr>
        <a:xfrm>
          <a:off x="4131310" y="104169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6" name="フローチャート: 判断 175">
          <a:extLst>
            <a:ext uri="{FF2B5EF4-FFF2-40B4-BE49-F238E27FC236}">
              <a16:creationId xmlns:a16="http://schemas.microsoft.com/office/drawing/2014/main" id="{885D6CD9-74EE-4B79-A502-886C36061380}"/>
            </a:ext>
          </a:extLst>
        </xdr:cNvPr>
        <xdr:cNvSpPr/>
      </xdr:nvSpPr>
      <xdr:spPr>
        <a:xfrm>
          <a:off x="3388360" y="1038941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115751</xdr:rowOff>
    </xdr:from>
    <xdr:to>
      <xdr:col>15</xdr:col>
      <xdr:colOff>101600</xdr:colOff>
      <xdr:row>61</xdr:row>
      <xdr:rowOff>45901</xdr:rowOff>
    </xdr:to>
    <xdr:sp macro="" textlink="">
      <xdr:nvSpPr>
        <xdr:cNvPr id="177" name="フローチャート: 判断 176">
          <a:extLst>
            <a:ext uri="{FF2B5EF4-FFF2-40B4-BE49-F238E27FC236}">
              <a16:creationId xmlns:a16="http://schemas.microsoft.com/office/drawing/2014/main" id="{67E37A04-6013-4021-AAE3-ED2840BF66C5}"/>
            </a:ext>
          </a:extLst>
        </xdr:cNvPr>
        <xdr:cNvSpPr/>
      </xdr:nvSpPr>
      <xdr:spPr>
        <a:xfrm>
          <a:off x="2571750" y="104027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5DB46C27-A80A-47A5-9648-10828F415168}"/>
            </a:ext>
          </a:extLst>
        </xdr:cNvPr>
        <xdr:cNvSpPr/>
      </xdr:nvSpPr>
      <xdr:spPr>
        <a:xfrm>
          <a:off x="1774190" y="1040955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79" name="フローチャート: 判断 178">
          <a:extLst>
            <a:ext uri="{FF2B5EF4-FFF2-40B4-BE49-F238E27FC236}">
              <a16:creationId xmlns:a16="http://schemas.microsoft.com/office/drawing/2014/main" id="{DF25C0FF-6F24-4978-97EC-4C68B06DD351}"/>
            </a:ext>
          </a:extLst>
        </xdr:cNvPr>
        <xdr:cNvSpPr/>
      </xdr:nvSpPr>
      <xdr:spPr>
        <a:xfrm>
          <a:off x="988060" y="103842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3D3EB67-2E59-4F13-8011-E3D685887861}"/>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DCC004D-E596-4D40-A923-8D44AA897B71}"/>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1FC8DB0-2F9F-4DF4-9129-332E14D12F62}"/>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235931B-F814-489E-AB1A-3E4DE39E522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BE411AF-4AD2-4AAA-9846-3E5DC3D3694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50437</xdr:rowOff>
    </xdr:from>
    <xdr:to>
      <xdr:col>24</xdr:col>
      <xdr:colOff>114300</xdr:colOff>
      <xdr:row>63</xdr:row>
      <xdr:rowOff>152037</xdr:rowOff>
    </xdr:to>
    <xdr:sp macro="" textlink="">
      <xdr:nvSpPr>
        <xdr:cNvPr id="185" name="楕円 184">
          <a:extLst>
            <a:ext uri="{FF2B5EF4-FFF2-40B4-BE49-F238E27FC236}">
              <a16:creationId xmlns:a16="http://schemas.microsoft.com/office/drawing/2014/main" id="{19F2AB4B-0094-4470-B60C-E58EBCAABDA7}"/>
            </a:ext>
          </a:extLst>
        </xdr:cNvPr>
        <xdr:cNvSpPr/>
      </xdr:nvSpPr>
      <xdr:spPr>
        <a:xfrm>
          <a:off x="4131310" y="1085559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136814</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7C0232F0-88DB-415D-9201-A99758AC8955}"/>
            </a:ext>
          </a:extLst>
        </xdr:cNvPr>
        <xdr:cNvSpPr txBox="1"/>
      </xdr:nvSpPr>
      <xdr:spPr>
        <a:xfrm>
          <a:off x="4212590" y="1076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25944</xdr:rowOff>
    </xdr:from>
    <xdr:to>
      <xdr:col>20</xdr:col>
      <xdr:colOff>38100</xdr:colOff>
      <xdr:row>63</xdr:row>
      <xdr:rowOff>127544</xdr:rowOff>
    </xdr:to>
    <xdr:sp macro="" textlink="">
      <xdr:nvSpPr>
        <xdr:cNvPr id="187" name="楕円 186">
          <a:extLst>
            <a:ext uri="{FF2B5EF4-FFF2-40B4-BE49-F238E27FC236}">
              <a16:creationId xmlns:a16="http://schemas.microsoft.com/office/drawing/2014/main" id="{EDD4DE4D-A44F-4AB4-A21C-363B29FA0824}"/>
            </a:ext>
          </a:extLst>
        </xdr:cNvPr>
        <xdr:cNvSpPr/>
      </xdr:nvSpPr>
      <xdr:spPr>
        <a:xfrm>
          <a:off x="3388360" y="10823484"/>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76744</xdr:rowOff>
    </xdr:from>
    <xdr:to>
      <xdr:col>24</xdr:col>
      <xdr:colOff>63500</xdr:colOff>
      <xdr:row>63</xdr:row>
      <xdr:rowOff>101237</xdr:rowOff>
    </xdr:to>
    <xdr:cxnSp macro="">
      <xdr:nvCxnSpPr>
        <xdr:cNvPr id="188" name="直線コネクタ 187">
          <a:extLst>
            <a:ext uri="{FF2B5EF4-FFF2-40B4-BE49-F238E27FC236}">
              <a16:creationId xmlns:a16="http://schemas.microsoft.com/office/drawing/2014/main" id="{089FB606-CCB0-45D7-9083-3BAD3135E6DB}"/>
            </a:ext>
          </a:extLst>
        </xdr:cNvPr>
        <xdr:cNvCxnSpPr/>
      </xdr:nvCxnSpPr>
      <xdr:spPr>
        <a:xfrm>
          <a:off x="3431540" y="10878094"/>
          <a:ext cx="74295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164737</xdr:rowOff>
    </xdr:from>
    <xdr:to>
      <xdr:col>15</xdr:col>
      <xdr:colOff>101600</xdr:colOff>
      <xdr:row>63</xdr:row>
      <xdr:rowOff>94887</xdr:rowOff>
    </xdr:to>
    <xdr:sp macro="" textlink="">
      <xdr:nvSpPr>
        <xdr:cNvPr id="189" name="楕円 188">
          <a:extLst>
            <a:ext uri="{FF2B5EF4-FFF2-40B4-BE49-F238E27FC236}">
              <a16:creationId xmlns:a16="http://schemas.microsoft.com/office/drawing/2014/main" id="{CA7F8196-45E5-4E4F-8F3D-D04A158B0009}"/>
            </a:ext>
          </a:extLst>
        </xdr:cNvPr>
        <xdr:cNvSpPr/>
      </xdr:nvSpPr>
      <xdr:spPr>
        <a:xfrm>
          <a:off x="2571750" y="107984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44087</xdr:rowOff>
    </xdr:from>
    <xdr:to>
      <xdr:col>19</xdr:col>
      <xdr:colOff>177800</xdr:colOff>
      <xdr:row>63</xdr:row>
      <xdr:rowOff>76744</xdr:rowOff>
    </xdr:to>
    <xdr:cxnSp macro="">
      <xdr:nvCxnSpPr>
        <xdr:cNvPr id="190" name="直線コネクタ 189">
          <a:extLst>
            <a:ext uri="{FF2B5EF4-FFF2-40B4-BE49-F238E27FC236}">
              <a16:creationId xmlns:a16="http://schemas.microsoft.com/office/drawing/2014/main" id="{D0401FBA-3C2C-4973-A744-25213BB2E38E}"/>
            </a:ext>
          </a:extLst>
        </xdr:cNvPr>
        <xdr:cNvCxnSpPr/>
      </xdr:nvCxnSpPr>
      <xdr:spPr>
        <a:xfrm>
          <a:off x="2626360" y="10847342"/>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153307</xdr:rowOff>
    </xdr:from>
    <xdr:to>
      <xdr:col>10</xdr:col>
      <xdr:colOff>165100</xdr:colOff>
      <xdr:row>63</xdr:row>
      <xdr:rowOff>83457</xdr:rowOff>
    </xdr:to>
    <xdr:sp macro="" textlink="">
      <xdr:nvSpPr>
        <xdr:cNvPr id="191" name="楕円 190">
          <a:extLst>
            <a:ext uri="{FF2B5EF4-FFF2-40B4-BE49-F238E27FC236}">
              <a16:creationId xmlns:a16="http://schemas.microsoft.com/office/drawing/2014/main" id="{BA9F5484-4365-4A1A-97A3-F5E637DD7BD9}"/>
            </a:ext>
          </a:extLst>
        </xdr:cNvPr>
        <xdr:cNvSpPr/>
      </xdr:nvSpPr>
      <xdr:spPr>
        <a:xfrm>
          <a:off x="1774190" y="107832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32657</xdr:rowOff>
    </xdr:from>
    <xdr:to>
      <xdr:col>15</xdr:col>
      <xdr:colOff>50800</xdr:colOff>
      <xdr:row>63</xdr:row>
      <xdr:rowOff>44087</xdr:rowOff>
    </xdr:to>
    <xdr:cxnSp macro="">
      <xdr:nvCxnSpPr>
        <xdr:cNvPr id="192" name="直線コネクタ 191">
          <a:extLst>
            <a:ext uri="{FF2B5EF4-FFF2-40B4-BE49-F238E27FC236}">
              <a16:creationId xmlns:a16="http://schemas.microsoft.com/office/drawing/2014/main" id="{6B90B64A-2EE0-4365-AD77-F49A456A05D4}"/>
            </a:ext>
          </a:extLst>
        </xdr:cNvPr>
        <xdr:cNvCxnSpPr/>
      </xdr:nvCxnSpPr>
      <xdr:spPr>
        <a:xfrm>
          <a:off x="1828800" y="10832102"/>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122283</xdr:rowOff>
    </xdr:from>
    <xdr:to>
      <xdr:col>6</xdr:col>
      <xdr:colOff>38100</xdr:colOff>
      <xdr:row>63</xdr:row>
      <xdr:rowOff>52433</xdr:rowOff>
    </xdr:to>
    <xdr:sp macro="" textlink="">
      <xdr:nvSpPr>
        <xdr:cNvPr id="193" name="楕円 192">
          <a:extLst>
            <a:ext uri="{FF2B5EF4-FFF2-40B4-BE49-F238E27FC236}">
              <a16:creationId xmlns:a16="http://schemas.microsoft.com/office/drawing/2014/main" id="{80B0CE68-5E97-4F2D-BA69-265BBF30D50A}"/>
            </a:ext>
          </a:extLst>
        </xdr:cNvPr>
        <xdr:cNvSpPr/>
      </xdr:nvSpPr>
      <xdr:spPr>
        <a:xfrm>
          <a:off x="988060" y="1075408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1633</xdr:rowOff>
    </xdr:from>
    <xdr:to>
      <xdr:col>10</xdr:col>
      <xdr:colOff>114300</xdr:colOff>
      <xdr:row>63</xdr:row>
      <xdr:rowOff>32657</xdr:rowOff>
    </xdr:to>
    <xdr:cxnSp macro="">
      <xdr:nvCxnSpPr>
        <xdr:cNvPr id="194" name="直線コネクタ 193">
          <a:extLst>
            <a:ext uri="{FF2B5EF4-FFF2-40B4-BE49-F238E27FC236}">
              <a16:creationId xmlns:a16="http://schemas.microsoft.com/office/drawing/2014/main" id="{7F52F5E4-ED21-453A-B9D7-F3C70A063625}"/>
            </a:ext>
          </a:extLst>
        </xdr:cNvPr>
        <xdr:cNvCxnSpPr/>
      </xdr:nvCxnSpPr>
      <xdr:spPr>
        <a:xfrm>
          <a:off x="1031240" y="10802983"/>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50999</xdr:rowOff>
    </xdr:from>
    <xdr:ext cx="405111" cy="259045"/>
    <xdr:sp macro="" textlink="">
      <xdr:nvSpPr>
        <xdr:cNvPr id="195" name="n_1aveValue【体育館・プール】&#10;有形固定資産減価償却率">
          <a:extLst>
            <a:ext uri="{FF2B5EF4-FFF2-40B4-BE49-F238E27FC236}">
              <a16:creationId xmlns:a16="http://schemas.microsoft.com/office/drawing/2014/main" id="{B464D149-F943-4392-B869-BF6216D4AA2D}"/>
            </a:ext>
          </a:extLst>
        </xdr:cNvPr>
        <xdr:cNvSpPr txBox="1"/>
      </xdr:nvSpPr>
      <xdr:spPr>
        <a:xfrm>
          <a:off x="3239144" y="1017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62428</xdr:rowOff>
    </xdr:from>
    <xdr:ext cx="405111" cy="259045"/>
    <xdr:sp macro="" textlink="">
      <xdr:nvSpPr>
        <xdr:cNvPr id="196" name="n_2aveValue【体育館・プール】&#10;有形固定資産減価償却率">
          <a:extLst>
            <a:ext uri="{FF2B5EF4-FFF2-40B4-BE49-F238E27FC236}">
              <a16:creationId xmlns:a16="http://schemas.microsoft.com/office/drawing/2014/main" id="{E328D2CC-785C-4986-AFC8-C35DB9B8BADF}"/>
            </a:ext>
          </a:extLst>
        </xdr:cNvPr>
        <xdr:cNvSpPr txBox="1"/>
      </xdr:nvSpPr>
      <xdr:spPr>
        <a:xfrm>
          <a:off x="2439044" y="10174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a:extLst>
            <a:ext uri="{FF2B5EF4-FFF2-40B4-BE49-F238E27FC236}">
              <a16:creationId xmlns:a16="http://schemas.microsoft.com/office/drawing/2014/main" id="{119ABD4B-97E5-4B7A-B375-09B79AED83AB}"/>
            </a:ext>
          </a:extLst>
        </xdr:cNvPr>
        <xdr:cNvSpPr txBox="1"/>
      </xdr:nvSpPr>
      <xdr:spPr>
        <a:xfrm>
          <a:off x="164148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198" name="n_4aveValue【体育館・プール】&#10;有形固定資産減価償却率">
          <a:extLst>
            <a:ext uri="{FF2B5EF4-FFF2-40B4-BE49-F238E27FC236}">
              <a16:creationId xmlns:a16="http://schemas.microsoft.com/office/drawing/2014/main" id="{4CBD1602-073A-409C-9AF5-5A32C9BEBDAB}"/>
            </a:ext>
          </a:extLst>
        </xdr:cNvPr>
        <xdr:cNvSpPr txBox="1"/>
      </xdr:nvSpPr>
      <xdr:spPr>
        <a:xfrm>
          <a:off x="855354" y="1016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118671</xdr:rowOff>
    </xdr:from>
    <xdr:ext cx="405111" cy="259045"/>
    <xdr:sp macro="" textlink="">
      <xdr:nvSpPr>
        <xdr:cNvPr id="199" name="n_1mainValue【体育館・プール】&#10;有形固定資産減価償却率">
          <a:extLst>
            <a:ext uri="{FF2B5EF4-FFF2-40B4-BE49-F238E27FC236}">
              <a16:creationId xmlns:a16="http://schemas.microsoft.com/office/drawing/2014/main" id="{15B08B45-C590-43A8-B219-55B24DDD18DC}"/>
            </a:ext>
          </a:extLst>
        </xdr:cNvPr>
        <xdr:cNvSpPr txBox="1"/>
      </xdr:nvSpPr>
      <xdr:spPr>
        <a:xfrm>
          <a:off x="3239144" y="10921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86014</xdr:rowOff>
    </xdr:from>
    <xdr:ext cx="405111" cy="259045"/>
    <xdr:sp macro="" textlink="">
      <xdr:nvSpPr>
        <xdr:cNvPr id="200" name="n_2mainValue【体育館・プール】&#10;有形固定資産減価償却率">
          <a:extLst>
            <a:ext uri="{FF2B5EF4-FFF2-40B4-BE49-F238E27FC236}">
              <a16:creationId xmlns:a16="http://schemas.microsoft.com/office/drawing/2014/main" id="{2D092D54-D3FE-4513-9657-CAFA2997FDFB}"/>
            </a:ext>
          </a:extLst>
        </xdr:cNvPr>
        <xdr:cNvSpPr txBox="1"/>
      </xdr:nvSpPr>
      <xdr:spPr>
        <a:xfrm>
          <a:off x="2439044" y="108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74584</xdr:rowOff>
    </xdr:from>
    <xdr:ext cx="405111" cy="259045"/>
    <xdr:sp macro="" textlink="">
      <xdr:nvSpPr>
        <xdr:cNvPr id="201" name="n_3mainValue【体育館・プール】&#10;有形固定資産減価償却率">
          <a:extLst>
            <a:ext uri="{FF2B5EF4-FFF2-40B4-BE49-F238E27FC236}">
              <a16:creationId xmlns:a16="http://schemas.microsoft.com/office/drawing/2014/main" id="{E11007A4-2311-4C44-AA14-80D612E50677}"/>
            </a:ext>
          </a:extLst>
        </xdr:cNvPr>
        <xdr:cNvSpPr txBox="1"/>
      </xdr:nvSpPr>
      <xdr:spPr>
        <a:xfrm>
          <a:off x="164148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43560</xdr:rowOff>
    </xdr:from>
    <xdr:ext cx="405111" cy="259045"/>
    <xdr:sp macro="" textlink="">
      <xdr:nvSpPr>
        <xdr:cNvPr id="202" name="n_4mainValue【体育館・プール】&#10;有形固定資産減価償却率">
          <a:extLst>
            <a:ext uri="{FF2B5EF4-FFF2-40B4-BE49-F238E27FC236}">
              <a16:creationId xmlns:a16="http://schemas.microsoft.com/office/drawing/2014/main" id="{9BF971D8-11F4-47F1-9EB0-E7B94A1D4ACB}"/>
            </a:ext>
          </a:extLst>
        </xdr:cNvPr>
        <xdr:cNvSpPr txBox="1"/>
      </xdr:nvSpPr>
      <xdr:spPr>
        <a:xfrm>
          <a:off x="855354" y="1084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140152C7-6295-4C37-B70F-A7A39EB86D68}"/>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F44651A-EEF7-4EF8-BCED-754E14F6B4B0}"/>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271D88B6-5CEE-435E-BABF-941F5456804B}"/>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3355DC3C-D77E-4E11-A4EB-0BABFEAB76A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A2CDD1B-D86D-4560-B35D-173BD4CFAD5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7D8AEED-A7F2-4ACB-9E89-8FE56BF0E948}"/>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E8B1563C-60AF-465F-9909-393FE5827673}"/>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6B2FD28-1707-43A9-B6D4-E730560EE0EE}"/>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72C14A69-CF67-42C9-B858-32738472073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6CEDA32D-418C-4E31-BFCD-95FB92CCF606}"/>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10341882-C425-478E-9CA9-A6414F2B80DA}"/>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a:extLst>
            <a:ext uri="{FF2B5EF4-FFF2-40B4-BE49-F238E27FC236}">
              <a16:creationId xmlns:a16="http://schemas.microsoft.com/office/drawing/2014/main" id="{54908290-D518-492B-892A-2615232AC30A}"/>
            </a:ext>
          </a:extLst>
        </xdr:cNvPr>
        <xdr:cNvSpPr txBox="1"/>
      </xdr:nvSpPr>
      <xdr:spPr>
        <a:xfrm>
          <a:off x="5527221"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B86648A9-B3BE-4280-9F05-CE70C96F31F0}"/>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a:extLst>
            <a:ext uri="{FF2B5EF4-FFF2-40B4-BE49-F238E27FC236}">
              <a16:creationId xmlns:a16="http://schemas.microsoft.com/office/drawing/2014/main" id="{AFE223FE-8CE7-47DE-ACE8-B2EC815FF398}"/>
            </a:ext>
          </a:extLst>
        </xdr:cNvPr>
        <xdr:cNvSpPr txBox="1"/>
      </xdr:nvSpPr>
      <xdr:spPr>
        <a:xfrm>
          <a:off x="5527221"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60F557D0-2E94-4D89-AFEA-5E134A6EA93F}"/>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a:extLst>
            <a:ext uri="{FF2B5EF4-FFF2-40B4-BE49-F238E27FC236}">
              <a16:creationId xmlns:a16="http://schemas.microsoft.com/office/drawing/2014/main" id="{E6E6C84D-5F71-4703-995C-FFF1D670AE10}"/>
            </a:ext>
          </a:extLst>
        </xdr:cNvPr>
        <xdr:cNvSpPr txBox="1"/>
      </xdr:nvSpPr>
      <xdr:spPr>
        <a:xfrm>
          <a:off x="5527221"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7312BE76-9AA3-4F6C-A0CD-271ECD9EC8CA}"/>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a:extLst>
            <a:ext uri="{FF2B5EF4-FFF2-40B4-BE49-F238E27FC236}">
              <a16:creationId xmlns:a16="http://schemas.microsoft.com/office/drawing/2014/main" id="{211B6B30-95B2-4459-9983-AAA1E6071622}"/>
            </a:ext>
          </a:extLst>
        </xdr:cNvPr>
        <xdr:cNvSpPr txBox="1"/>
      </xdr:nvSpPr>
      <xdr:spPr>
        <a:xfrm>
          <a:off x="5527221"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F6DACA32-0C6A-486E-84EC-173B6DE1EC17}"/>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a:extLst>
            <a:ext uri="{FF2B5EF4-FFF2-40B4-BE49-F238E27FC236}">
              <a16:creationId xmlns:a16="http://schemas.microsoft.com/office/drawing/2014/main" id="{17F052AD-2E27-496C-8219-24F08804C374}"/>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a:extLst>
            <a:ext uri="{FF2B5EF4-FFF2-40B4-BE49-F238E27FC236}">
              <a16:creationId xmlns:a16="http://schemas.microsoft.com/office/drawing/2014/main" id="{D736A2C5-2523-4A9A-A48F-60CE36F5CBC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52578</xdr:rowOff>
    </xdr:from>
    <xdr:to>
      <xdr:col>54</xdr:col>
      <xdr:colOff>189865</xdr:colOff>
      <xdr:row>62</xdr:row>
      <xdr:rowOff>118872</xdr:rowOff>
    </xdr:to>
    <xdr:cxnSp macro="">
      <xdr:nvCxnSpPr>
        <xdr:cNvPr id="224" name="直線コネクタ 223">
          <a:extLst>
            <a:ext uri="{FF2B5EF4-FFF2-40B4-BE49-F238E27FC236}">
              <a16:creationId xmlns:a16="http://schemas.microsoft.com/office/drawing/2014/main" id="{C8E1B530-734D-4C6B-B090-63A271C1515A}"/>
            </a:ext>
          </a:extLst>
        </xdr:cNvPr>
        <xdr:cNvCxnSpPr/>
      </xdr:nvCxnSpPr>
      <xdr:spPr>
        <a:xfrm flipV="1">
          <a:off x="9429115" y="9486138"/>
          <a:ext cx="0" cy="126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122699</xdr:rowOff>
    </xdr:from>
    <xdr:ext cx="469744" cy="259045"/>
    <xdr:sp macro="" textlink="">
      <xdr:nvSpPr>
        <xdr:cNvPr id="225" name="【体育館・プール】&#10;一人当たり面積最小値テキスト">
          <a:extLst>
            <a:ext uri="{FF2B5EF4-FFF2-40B4-BE49-F238E27FC236}">
              <a16:creationId xmlns:a16="http://schemas.microsoft.com/office/drawing/2014/main" id="{1EDB4F7D-20F4-4427-A290-8D69AE251F21}"/>
            </a:ext>
          </a:extLst>
        </xdr:cNvPr>
        <xdr:cNvSpPr txBox="1"/>
      </xdr:nvSpPr>
      <xdr:spPr>
        <a:xfrm>
          <a:off x="9467850" y="107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118872</xdr:rowOff>
    </xdr:from>
    <xdr:to>
      <xdr:col>55</xdr:col>
      <xdr:colOff>88900</xdr:colOff>
      <xdr:row>62</xdr:row>
      <xdr:rowOff>118872</xdr:rowOff>
    </xdr:to>
    <xdr:cxnSp macro="">
      <xdr:nvCxnSpPr>
        <xdr:cNvPr id="226" name="直線コネクタ 225">
          <a:extLst>
            <a:ext uri="{FF2B5EF4-FFF2-40B4-BE49-F238E27FC236}">
              <a16:creationId xmlns:a16="http://schemas.microsoft.com/office/drawing/2014/main" id="{4B866EE1-3603-4221-8086-3C3DA02FB9D3}"/>
            </a:ext>
          </a:extLst>
        </xdr:cNvPr>
        <xdr:cNvCxnSpPr/>
      </xdr:nvCxnSpPr>
      <xdr:spPr>
        <a:xfrm>
          <a:off x="9356090" y="1075067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170705</xdr:rowOff>
    </xdr:from>
    <xdr:ext cx="469744" cy="259045"/>
    <xdr:sp macro="" textlink="">
      <xdr:nvSpPr>
        <xdr:cNvPr id="227" name="【体育館・プール】&#10;一人当たり面積最大値テキスト">
          <a:extLst>
            <a:ext uri="{FF2B5EF4-FFF2-40B4-BE49-F238E27FC236}">
              <a16:creationId xmlns:a16="http://schemas.microsoft.com/office/drawing/2014/main" id="{4CE30EEA-06BB-4527-8F63-E2EE31ECC65A}"/>
            </a:ext>
          </a:extLst>
        </xdr:cNvPr>
        <xdr:cNvSpPr txBox="1"/>
      </xdr:nvSpPr>
      <xdr:spPr>
        <a:xfrm>
          <a:off x="9467850" y="926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52578</xdr:rowOff>
    </xdr:from>
    <xdr:to>
      <xdr:col>55</xdr:col>
      <xdr:colOff>88900</xdr:colOff>
      <xdr:row>55</xdr:row>
      <xdr:rowOff>52578</xdr:rowOff>
    </xdr:to>
    <xdr:cxnSp macro="">
      <xdr:nvCxnSpPr>
        <xdr:cNvPr id="228" name="直線コネクタ 227">
          <a:extLst>
            <a:ext uri="{FF2B5EF4-FFF2-40B4-BE49-F238E27FC236}">
              <a16:creationId xmlns:a16="http://schemas.microsoft.com/office/drawing/2014/main" id="{22E84A15-7266-457C-B41A-89BDB15F542C}"/>
            </a:ext>
          </a:extLst>
        </xdr:cNvPr>
        <xdr:cNvCxnSpPr/>
      </xdr:nvCxnSpPr>
      <xdr:spPr>
        <a:xfrm>
          <a:off x="9356090" y="948613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88663</xdr:rowOff>
    </xdr:from>
    <xdr:ext cx="469744" cy="259045"/>
    <xdr:sp macro="" textlink="">
      <xdr:nvSpPr>
        <xdr:cNvPr id="229" name="【体育館・プール】&#10;一人当たり面積平均値テキスト">
          <a:extLst>
            <a:ext uri="{FF2B5EF4-FFF2-40B4-BE49-F238E27FC236}">
              <a16:creationId xmlns:a16="http://schemas.microsoft.com/office/drawing/2014/main" id="{43834FB2-F71B-4522-A197-89CAA67A3CD4}"/>
            </a:ext>
          </a:extLst>
        </xdr:cNvPr>
        <xdr:cNvSpPr txBox="1"/>
      </xdr:nvSpPr>
      <xdr:spPr>
        <a:xfrm>
          <a:off x="9467850" y="10036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65786</xdr:rowOff>
    </xdr:from>
    <xdr:to>
      <xdr:col>55</xdr:col>
      <xdr:colOff>50800</xdr:colOff>
      <xdr:row>59</xdr:row>
      <xdr:rowOff>167386</xdr:rowOff>
    </xdr:to>
    <xdr:sp macro="" textlink="">
      <xdr:nvSpPr>
        <xdr:cNvPr id="230" name="フローチャート: 判断 229">
          <a:extLst>
            <a:ext uri="{FF2B5EF4-FFF2-40B4-BE49-F238E27FC236}">
              <a16:creationId xmlns:a16="http://schemas.microsoft.com/office/drawing/2014/main" id="{DE307640-12FE-493B-BEA3-0AFED2D251D2}"/>
            </a:ext>
          </a:extLst>
        </xdr:cNvPr>
        <xdr:cNvSpPr/>
      </xdr:nvSpPr>
      <xdr:spPr>
        <a:xfrm>
          <a:off x="9394190" y="1017943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42926</xdr:rowOff>
    </xdr:from>
    <xdr:to>
      <xdr:col>50</xdr:col>
      <xdr:colOff>165100</xdr:colOff>
      <xdr:row>57</xdr:row>
      <xdr:rowOff>144526</xdr:rowOff>
    </xdr:to>
    <xdr:sp macro="" textlink="">
      <xdr:nvSpPr>
        <xdr:cNvPr id="231" name="フローチャート: 判断 230">
          <a:extLst>
            <a:ext uri="{FF2B5EF4-FFF2-40B4-BE49-F238E27FC236}">
              <a16:creationId xmlns:a16="http://schemas.microsoft.com/office/drawing/2014/main" id="{1554D428-EA44-4671-BD99-E4288B5A4CCB}"/>
            </a:ext>
          </a:extLst>
        </xdr:cNvPr>
        <xdr:cNvSpPr/>
      </xdr:nvSpPr>
      <xdr:spPr>
        <a:xfrm>
          <a:off x="8632190" y="981748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2" name="フローチャート: 判断 231">
          <a:extLst>
            <a:ext uri="{FF2B5EF4-FFF2-40B4-BE49-F238E27FC236}">
              <a16:creationId xmlns:a16="http://schemas.microsoft.com/office/drawing/2014/main" id="{7DE21B62-301E-49B2-806B-AFF9A2497B50}"/>
            </a:ext>
          </a:extLst>
        </xdr:cNvPr>
        <xdr:cNvSpPr/>
      </xdr:nvSpPr>
      <xdr:spPr>
        <a:xfrm>
          <a:off x="7846060" y="1021410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93218</xdr:rowOff>
    </xdr:from>
    <xdr:to>
      <xdr:col>41</xdr:col>
      <xdr:colOff>101600</xdr:colOff>
      <xdr:row>60</xdr:row>
      <xdr:rowOff>23368</xdr:rowOff>
    </xdr:to>
    <xdr:sp macro="" textlink="">
      <xdr:nvSpPr>
        <xdr:cNvPr id="233" name="フローチャート: 判断 232">
          <a:extLst>
            <a:ext uri="{FF2B5EF4-FFF2-40B4-BE49-F238E27FC236}">
              <a16:creationId xmlns:a16="http://schemas.microsoft.com/office/drawing/2014/main" id="{72F2943A-1F54-47A3-ACEF-8592A89CDA90}"/>
            </a:ext>
          </a:extLst>
        </xdr:cNvPr>
        <xdr:cNvSpPr/>
      </xdr:nvSpPr>
      <xdr:spPr>
        <a:xfrm>
          <a:off x="7029450" y="1021257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102362</xdr:rowOff>
    </xdr:from>
    <xdr:to>
      <xdr:col>36</xdr:col>
      <xdr:colOff>165100</xdr:colOff>
      <xdr:row>60</xdr:row>
      <xdr:rowOff>32512</xdr:rowOff>
    </xdr:to>
    <xdr:sp macro="" textlink="">
      <xdr:nvSpPr>
        <xdr:cNvPr id="234" name="フローチャート: 判断 233">
          <a:extLst>
            <a:ext uri="{FF2B5EF4-FFF2-40B4-BE49-F238E27FC236}">
              <a16:creationId xmlns:a16="http://schemas.microsoft.com/office/drawing/2014/main" id="{97A6DFB7-100D-4825-A9C1-23010ECDA4F2}"/>
            </a:ext>
          </a:extLst>
        </xdr:cNvPr>
        <xdr:cNvSpPr/>
      </xdr:nvSpPr>
      <xdr:spPr>
        <a:xfrm>
          <a:off x="6231890" y="1021410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F4D5998-9EFC-4697-AC1B-2E10FAEE1E3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753C4436-EF18-4111-8177-A89D5482983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06458D4-88E8-4A3D-9A82-4AB0594A9D7B}"/>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051400D-9433-467F-9FD3-D402B24A2C5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AA81376-4979-473E-9FEB-339C30B8AB44}"/>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120650</xdr:rowOff>
    </xdr:from>
    <xdr:to>
      <xdr:col>55</xdr:col>
      <xdr:colOff>50800</xdr:colOff>
      <xdr:row>60</xdr:row>
      <xdr:rowOff>50800</xdr:rowOff>
    </xdr:to>
    <xdr:sp macro="" textlink="">
      <xdr:nvSpPr>
        <xdr:cNvPr id="240" name="楕円 239">
          <a:extLst>
            <a:ext uri="{FF2B5EF4-FFF2-40B4-BE49-F238E27FC236}">
              <a16:creationId xmlns:a16="http://schemas.microsoft.com/office/drawing/2014/main" id="{B0296D53-529A-44BF-829E-E3C54D23F6B8}"/>
            </a:ext>
          </a:extLst>
        </xdr:cNvPr>
        <xdr:cNvSpPr/>
      </xdr:nvSpPr>
      <xdr:spPr>
        <a:xfrm>
          <a:off x="9394190" y="1023810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99077</xdr:rowOff>
    </xdr:from>
    <xdr:ext cx="469744" cy="259045"/>
    <xdr:sp macro="" textlink="">
      <xdr:nvSpPr>
        <xdr:cNvPr id="241" name="【体育館・プール】&#10;一人当たり面積該当値テキスト">
          <a:extLst>
            <a:ext uri="{FF2B5EF4-FFF2-40B4-BE49-F238E27FC236}">
              <a16:creationId xmlns:a16="http://schemas.microsoft.com/office/drawing/2014/main" id="{D173F6E5-F2AC-4097-A1B6-62E6C1BA7F94}"/>
            </a:ext>
          </a:extLst>
        </xdr:cNvPr>
        <xdr:cNvSpPr txBox="1"/>
      </xdr:nvSpPr>
      <xdr:spPr>
        <a:xfrm>
          <a:off x="9467850" y="102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125222</xdr:rowOff>
    </xdr:from>
    <xdr:to>
      <xdr:col>50</xdr:col>
      <xdr:colOff>165100</xdr:colOff>
      <xdr:row>60</xdr:row>
      <xdr:rowOff>55372</xdr:rowOff>
    </xdr:to>
    <xdr:sp macro="" textlink="">
      <xdr:nvSpPr>
        <xdr:cNvPr id="242" name="楕円 241">
          <a:extLst>
            <a:ext uri="{FF2B5EF4-FFF2-40B4-BE49-F238E27FC236}">
              <a16:creationId xmlns:a16="http://schemas.microsoft.com/office/drawing/2014/main" id="{6F60E1E0-612D-46C3-9D41-D9DFF78A25DE}"/>
            </a:ext>
          </a:extLst>
        </xdr:cNvPr>
        <xdr:cNvSpPr/>
      </xdr:nvSpPr>
      <xdr:spPr>
        <a:xfrm>
          <a:off x="8632190" y="1024267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0</xdr:rowOff>
    </xdr:from>
    <xdr:to>
      <xdr:col>55</xdr:col>
      <xdr:colOff>0</xdr:colOff>
      <xdr:row>60</xdr:row>
      <xdr:rowOff>4572</xdr:rowOff>
    </xdr:to>
    <xdr:cxnSp macro="">
      <xdr:nvCxnSpPr>
        <xdr:cNvPr id="243" name="直線コネクタ 242">
          <a:extLst>
            <a:ext uri="{FF2B5EF4-FFF2-40B4-BE49-F238E27FC236}">
              <a16:creationId xmlns:a16="http://schemas.microsoft.com/office/drawing/2014/main" id="{1F10B810-2422-48E8-BD39-7DFC86A3616D}"/>
            </a:ext>
          </a:extLst>
        </xdr:cNvPr>
        <xdr:cNvCxnSpPr/>
      </xdr:nvCxnSpPr>
      <xdr:spPr>
        <a:xfrm flipV="1">
          <a:off x="8686800" y="10287000"/>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125222</xdr:rowOff>
    </xdr:from>
    <xdr:to>
      <xdr:col>46</xdr:col>
      <xdr:colOff>38100</xdr:colOff>
      <xdr:row>60</xdr:row>
      <xdr:rowOff>55372</xdr:rowOff>
    </xdr:to>
    <xdr:sp macro="" textlink="">
      <xdr:nvSpPr>
        <xdr:cNvPr id="244" name="楕円 243">
          <a:extLst>
            <a:ext uri="{FF2B5EF4-FFF2-40B4-BE49-F238E27FC236}">
              <a16:creationId xmlns:a16="http://schemas.microsoft.com/office/drawing/2014/main" id="{8FE9946B-97AF-423B-83F3-9C5E78500A0F}"/>
            </a:ext>
          </a:extLst>
        </xdr:cNvPr>
        <xdr:cNvSpPr/>
      </xdr:nvSpPr>
      <xdr:spPr>
        <a:xfrm>
          <a:off x="7846060" y="102426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4572</xdr:rowOff>
    </xdr:from>
    <xdr:to>
      <xdr:col>50</xdr:col>
      <xdr:colOff>114300</xdr:colOff>
      <xdr:row>60</xdr:row>
      <xdr:rowOff>4572</xdr:rowOff>
    </xdr:to>
    <xdr:cxnSp macro="">
      <xdr:nvCxnSpPr>
        <xdr:cNvPr id="245" name="直線コネクタ 244">
          <a:extLst>
            <a:ext uri="{FF2B5EF4-FFF2-40B4-BE49-F238E27FC236}">
              <a16:creationId xmlns:a16="http://schemas.microsoft.com/office/drawing/2014/main" id="{3705E9D9-4B9A-4B06-9A70-6FBBE947B8C5}"/>
            </a:ext>
          </a:extLst>
        </xdr:cNvPr>
        <xdr:cNvCxnSpPr/>
      </xdr:nvCxnSpPr>
      <xdr:spPr>
        <a:xfrm>
          <a:off x="7889240" y="10293477"/>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52070</xdr:rowOff>
    </xdr:from>
    <xdr:to>
      <xdr:col>41</xdr:col>
      <xdr:colOff>101600</xdr:colOff>
      <xdr:row>59</xdr:row>
      <xdr:rowOff>153670</xdr:rowOff>
    </xdr:to>
    <xdr:sp macro="" textlink="">
      <xdr:nvSpPr>
        <xdr:cNvPr id="246" name="楕円 245">
          <a:extLst>
            <a:ext uri="{FF2B5EF4-FFF2-40B4-BE49-F238E27FC236}">
              <a16:creationId xmlns:a16="http://schemas.microsoft.com/office/drawing/2014/main" id="{8CCABC63-8BB1-41D1-8B94-365284BB8AA1}"/>
            </a:ext>
          </a:extLst>
        </xdr:cNvPr>
        <xdr:cNvSpPr/>
      </xdr:nvSpPr>
      <xdr:spPr>
        <a:xfrm>
          <a:off x="7029450" y="10171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102870</xdr:rowOff>
    </xdr:from>
    <xdr:to>
      <xdr:col>45</xdr:col>
      <xdr:colOff>177800</xdr:colOff>
      <xdr:row>60</xdr:row>
      <xdr:rowOff>4572</xdr:rowOff>
    </xdr:to>
    <xdr:cxnSp macro="">
      <xdr:nvCxnSpPr>
        <xdr:cNvPr id="247" name="直線コネクタ 246">
          <a:extLst>
            <a:ext uri="{FF2B5EF4-FFF2-40B4-BE49-F238E27FC236}">
              <a16:creationId xmlns:a16="http://schemas.microsoft.com/office/drawing/2014/main" id="{625A53A9-CB36-44A4-A1D0-2308814E8001}"/>
            </a:ext>
          </a:extLst>
        </xdr:cNvPr>
        <xdr:cNvCxnSpPr/>
      </xdr:nvCxnSpPr>
      <xdr:spPr>
        <a:xfrm>
          <a:off x="7084060" y="10216515"/>
          <a:ext cx="80518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52070</xdr:rowOff>
    </xdr:from>
    <xdr:to>
      <xdr:col>36</xdr:col>
      <xdr:colOff>165100</xdr:colOff>
      <xdr:row>59</xdr:row>
      <xdr:rowOff>153670</xdr:rowOff>
    </xdr:to>
    <xdr:sp macro="" textlink="">
      <xdr:nvSpPr>
        <xdr:cNvPr id="248" name="楕円 247">
          <a:extLst>
            <a:ext uri="{FF2B5EF4-FFF2-40B4-BE49-F238E27FC236}">
              <a16:creationId xmlns:a16="http://schemas.microsoft.com/office/drawing/2014/main" id="{D4435346-167D-43A8-9B51-EC4C8B47A0EB}"/>
            </a:ext>
          </a:extLst>
        </xdr:cNvPr>
        <xdr:cNvSpPr/>
      </xdr:nvSpPr>
      <xdr:spPr>
        <a:xfrm>
          <a:off x="6231890" y="1017143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102870</xdr:rowOff>
    </xdr:from>
    <xdr:to>
      <xdr:col>41</xdr:col>
      <xdr:colOff>50800</xdr:colOff>
      <xdr:row>59</xdr:row>
      <xdr:rowOff>102870</xdr:rowOff>
    </xdr:to>
    <xdr:cxnSp macro="">
      <xdr:nvCxnSpPr>
        <xdr:cNvPr id="249" name="直線コネクタ 248">
          <a:extLst>
            <a:ext uri="{FF2B5EF4-FFF2-40B4-BE49-F238E27FC236}">
              <a16:creationId xmlns:a16="http://schemas.microsoft.com/office/drawing/2014/main" id="{4A255FEF-3F9E-4BE3-B6C7-558D5376C5DC}"/>
            </a:ext>
          </a:extLst>
        </xdr:cNvPr>
        <xdr:cNvCxnSpPr/>
      </xdr:nvCxnSpPr>
      <xdr:spPr>
        <a:xfrm>
          <a:off x="6286500" y="1021651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161053</xdr:rowOff>
    </xdr:from>
    <xdr:ext cx="469744" cy="259045"/>
    <xdr:sp macro="" textlink="">
      <xdr:nvSpPr>
        <xdr:cNvPr id="250" name="n_1aveValue【体育館・プール】&#10;一人当たり面積">
          <a:extLst>
            <a:ext uri="{FF2B5EF4-FFF2-40B4-BE49-F238E27FC236}">
              <a16:creationId xmlns:a16="http://schemas.microsoft.com/office/drawing/2014/main" id="{686DB8BE-8263-414A-8A8E-18CE337A7705}"/>
            </a:ext>
          </a:extLst>
        </xdr:cNvPr>
        <xdr:cNvSpPr txBox="1"/>
      </xdr:nvSpPr>
      <xdr:spPr>
        <a:xfrm>
          <a:off x="8454467" y="959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51" name="n_2aveValue【体育館・プール】&#10;一人当たり面積">
          <a:extLst>
            <a:ext uri="{FF2B5EF4-FFF2-40B4-BE49-F238E27FC236}">
              <a16:creationId xmlns:a16="http://schemas.microsoft.com/office/drawing/2014/main" id="{16D72CB8-22E8-461B-B7DF-FEDC66A29A57}"/>
            </a:ext>
          </a:extLst>
        </xdr:cNvPr>
        <xdr:cNvSpPr txBox="1"/>
      </xdr:nvSpPr>
      <xdr:spPr>
        <a:xfrm>
          <a:off x="7673417"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14495</xdr:rowOff>
    </xdr:from>
    <xdr:ext cx="469744" cy="259045"/>
    <xdr:sp macro="" textlink="">
      <xdr:nvSpPr>
        <xdr:cNvPr id="252" name="n_3aveValue【体育館・プール】&#10;一人当たり面積">
          <a:extLst>
            <a:ext uri="{FF2B5EF4-FFF2-40B4-BE49-F238E27FC236}">
              <a16:creationId xmlns:a16="http://schemas.microsoft.com/office/drawing/2014/main" id="{AD8B29AA-46BC-4672-BDCA-283C29D687B6}"/>
            </a:ext>
          </a:extLst>
        </xdr:cNvPr>
        <xdr:cNvSpPr txBox="1"/>
      </xdr:nvSpPr>
      <xdr:spPr>
        <a:xfrm>
          <a:off x="6866332" y="1030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23639</xdr:rowOff>
    </xdr:from>
    <xdr:ext cx="469744" cy="259045"/>
    <xdr:sp macro="" textlink="">
      <xdr:nvSpPr>
        <xdr:cNvPr id="253" name="n_4aveValue【体育館・プール】&#10;一人当たり面積">
          <a:extLst>
            <a:ext uri="{FF2B5EF4-FFF2-40B4-BE49-F238E27FC236}">
              <a16:creationId xmlns:a16="http://schemas.microsoft.com/office/drawing/2014/main" id="{D7DB19AA-F2B4-472C-BFD1-7E26599AA8F9}"/>
            </a:ext>
          </a:extLst>
        </xdr:cNvPr>
        <xdr:cNvSpPr txBox="1"/>
      </xdr:nvSpPr>
      <xdr:spPr>
        <a:xfrm>
          <a:off x="6068772" y="1030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46499</xdr:rowOff>
    </xdr:from>
    <xdr:ext cx="469744" cy="259045"/>
    <xdr:sp macro="" textlink="">
      <xdr:nvSpPr>
        <xdr:cNvPr id="254" name="n_1mainValue【体育館・プール】&#10;一人当たり面積">
          <a:extLst>
            <a:ext uri="{FF2B5EF4-FFF2-40B4-BE49-F238E27FC236}">
              <a16:creationId xmlns:a16="http://schemas.microsoft.com/office/drawing/2014/main" id="{B25C6F8B-DCD9-486E-A6A4-B3F279790EB9}"/>
            </a:ext>
          </a:extLst>
        </xdr:cNvPr>
        <xdr:cNvSpPr txBox="1"/>
      </xdr:nvSpPr>
      <xdr:spPr>
        <a:xfrm>
          <a:off x="8454467" y="1033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46499</xdr:rowOff>
    </xdr:from>
    <xdr:ext cx="469744" cy="259045"/>
    <xdr:sp macro="" textlink="">
      <xdr:nvSpPr>
        <xdr:cNvPr id="255" name="n_2mainValue【体育館・プール】&#10;一人当たり面積">
          <a:extLst>
            <a:ext uri="{FF2B5EF4-FFF2-40B4-BE49-F238E27FC236}">
              <a16:creationId xmlns:a16="http://schemas.microsoft.com/office/drawing/2014/main" id="{C4A88609-C5FB-46E3-A140-54F011016343}"/>
            </a:ext>
          </a:extLst>
        </xdr:cNvPr>
        <xdr:cNvSpPr txBox="1"/>
      </xdr:nvSpPr>
      <xdr:spPr>
        <a:xfrm>
          <a:off x="7673417" y="1033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170197</xdr:rowOff>
    </xdr:from>
    <xdr:ext cx="469744" cy="259045"/>
    <xdr:sp macro="" textlink="">
      <xdr:nvSpPr>
        <xdr:cNvPr id="256" name="n_3mainValue【体育館・プール】&#10;一人当たり面積">
          <a:extLst>
            <a:ext uri="{FF2B5EF4-FFF2-40B4-BE49-F238E27FC236}">
              <a16:creationId xmlns:a16="http://schemas.microsoft.com/office/drawing/2014/main" id="{1F347266-2CE4-4EED-A3F5-F29C41076506}"/>
            </a:ext>
          </a:extLst>
        </xdr:cNvPr>
        <xdr:cNvSpPr txBox="1"/>
      </xdr:nvSpPr>
      <xdr:spPr>
        <a:xfrm>
          <a:off x="6866332"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170197</xdr:rowOff>
    </xdr:from>
    <xdr:ext cx="469744" cy="259045"/>
    <xdr:sp macro="" textlink="">
      <xdr:nvSpPr>
        <xdr:cNvPr id="257" name="n_4mainValue【体育館・プール】&#10;一人当たり面積">
          <a:extLst>
            <a:ext uri="{FF2B5EF4-FFF2-40B4-BE49-F238E27FC236}">
              <a16:creationId xmlns:a16="http://schemas.microsoft.com/office/drawing/2014/main" id="{BCAD67F4-D7DB-456E-8137-BB275F567887}"/>
            </a:ext>
          </a:extLst>
        </xdr:cNvPr>
        <xdr:cNvSpPr txBox="1"/>
      </xdr:nvSpPr>
      <xdr:spPr>
        <a:xfrm>
          <a:off x="6068772"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A38B7E00-32D6-410E-950E-374D047E424E}"/>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5E46599-4DF4-4A16-AD02-D5F3065D0213}"/>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594B36FF-89B0-41D9-9A50-C7F7BF28FA57}"/>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2D499832-BCDB-4108-AB71-F5AD84E6F43A}"/>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5767BF7F-E4E1-46D3-9B0D-DB53AD80EE5E}"/>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517AB87D-32B8-4B1D-AA0C-B697442091E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86A9794C-BEFE-40B6-A388-4FBC60A26E8A}"/>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4201C596-DFE8-40CA-8C09-4933B5D7C095}"/>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6BE024BC-4BBF-410D-BA3D-2E0EDA5066F3}"/>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6E28CA3D-A98C-477E-9FEF-88637DF59AD8}"/>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E60472F0-2DAD-406C-A6EF-1D23E19CCC64}"/>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a:extLst>
            <a:ext uri="{FF2B5EF4-FFF2-40B4-BE49-F238E27FC236}">
              <a16:creationId xmlns:a16="http://schemas.microsoft.com/office/drawing/2014/main" id="{43246936-EEC5-4084-8E87-8E94BB47F857}"/>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0" name="テキスト ボックス 269">
          <a:extLst>
            <a:ext uri="{FF2B5EF4-FFF2-40B4-BE49-F238E27FC236}">
              <a16:creationId xmlns:a16="http://schemas.microsoft.com/office/drawing/2014/main" id="{9D34FAB1-C45F-4569-9EB8-04F547C1F564}"/>
            </a:ext>
          </a:extLst>
        </xdr:cNvPr>
        <xdr:cNvSpPr txBox="1"/>
      </xdr:nvSpPr>
      <xdr:spPr>
        <a:xfrm>
          <a:off x="343701" y="1471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a:extLst>
            <a:ext uri="{FF2B5EF4-FFF2-40B4-BE49-F238E27FC236}">
              <a16:creationId xmlns:a16="http://schemas.microsoft.com/office/drawing/2014/main" id="{0E770EEF-3099-4668-8764-41587E25ECAE}"/>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a:extLst>
            <a:ext uri="{FF2B5EF4-FFF2-40B4-BE49-F238E27FC236}">
              <a16:creationId xmlns:a16="http://schemas.microsoft.com/office/drawing/2014/main" id="{A5646B07-FA14-452C-817E-E89A8AA8055C}"/>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a:extLst>
            <a:ext uri="{FF2B5EF4-FFF2-40B4-BE49-F238E27FC236}">
              <a16:creationId xmlns:a16="http://schemas.microsoft.com/office/drawing/2014/main" id="{9EF25EF4-9992-4A86-89C3-DAFD7F8289A2}"/>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a:extLst>
            <a:ext uri="{FF2B5EF4-FFF2-40B4-BE49-F238E27FC236}">
              <a16:creationId xmlns:a16="http://schemas.microsoft.com/office/drawing/2014/main" id="{9371E449-2227-4644-936B-670282E67AE5}"/>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a:extLst>
            <a:ext uri="{FF2B5EF4-FFF2-40B4-BE49-F238E27FC236}">
              <a16:creationId xmlns:a16="http://schemas.microsoft.com/office/drawing/2014/main" id="{ADEA2E25-C62D-4C71-BF1C-9C7940FA9217}"/>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a:extLst>
            <a:ext uri="{FF2B5EF4-FFF2-40B4-BE49-F238E27FC236}">
              <a16:creationId xmlns:a16="http://schemas.microsoft.com/office/drawing/2014/main" id="{C8F195DC-0C7F-4F1A-8AE3-DDDEF2D9950C}"/>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a:extLst>
            <a:ext uri="{FF2B5EF4-FFF2-40B4-BE49-F238E27FC236}">
              <a16:creationId xmlns:a16="http://schemas.microsoft.com/office/drawing/2014/main" id="{68AD343D-8E83-4600-B33C-A6185335B33F}"/>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a:extLst>
            <a:ext uri="{FF2B5EF4-FFF2-40B4-BE49-F238E27FC236}">
              <a16:creationId xmlns:a16="http://schemas.microsoft.com/office/drawing/2014/main" id="{9466EC26-05A7-49CF-B5C8-51A7D50B0F8D}"/>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74E6421A-F3BC-455F-868C-C5B1AF82B9A1}"/>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A98DDBF5-8643-4317-8E06-BE8AE20F4872}"/>
            </a:ext>
          </a:extLst>
        </xdr:cNvPr>
        <xdr:cNvSpPr txBox="1"/>
      </xdr:nvSpPr>
      <xdr:spPr>
        <a:xfrm>
          <a:off x="34370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FDD7D78B-F475-4269-BF75-D837EBF4EBA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102870</xdr:rowOff>
    </xdr:from>
    <xdr:to>
      <xdr:col>24</xdr:col>
      <xdr:colOff>62865</xdr:colOff>
      <xdr:row>86</xdr:row>
      <xdr:rowOff>76200</xdr:rowOff>
    </xdr:to>
    <xdr:cxnSp macro="">
      <xdr:nvCxnSpPr>
        <xdr:cNvPr id="282" name="直線コネクタ 281">
          <a:extLst>
            <a:ext uri="{FF2B5EF4-FFF2-40B4-BE49-F238E27FC236}">
              <a16:creationId xmlns:a16="http://schemas.microsoft.com/office/drawing/2014/main" id="{A392633A-7C6C-42E4-8985-A9A898381B95}"/>
            </a:ext>
          </a:extLst>
        </xdr:cNvPr>
        <xdr:cNvCxnSpPr/>
      </xdr:nvCxnSpPr>
      <xdr:spPr>
        <a:xfrm flipV="1">
          <a:off x="4173855" y="1330261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3D070DA4-3CBE-40C0-86B7-8FB30452DB7D}"/>
            </a:ext>
          </a:extLst>
        </xdr:cNvPr>
        <xdr:cNvSpPr txBox="1"/>
      </xdr:nvSpPr>
      <xdr:spPr>
        <a:xfrm>
          <a:off x="421259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4" name="直線コネクタ 283">
          <a:extLst>
            <a:ext uri="{FF2B5EF4-FFF2-40B4-BE49-F238E27FC236}">
              <a16:creationId xmlns:a16="http://schemas.microsoft.com/office/drawing/2014/main" id="{FAD6FF43-0C20-44DA-B64B-CA1ACE029657}"/>
            </a:ext>
          </a:extLst>
        </xdr:cNvPr>
        <xdr:cNvCxnSpPr/>
      </xdr:nvCxnSpPr>
      <xdr:spPr>
        <a:xfrm>
          <a:off x="41122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49547</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A0A19CC2-DF40-441D-95E7-B34DA25265D7}"/>
            </a:ext>
          </a:extLst>
        </xdr:cNvPr>
        <xdr:cNvSpPr txBox="1"/>
      </xdr:nvSpPr>
      <xdr:spPr>
        <a:xfrm>
          <a:off x="421259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102870</xdr:rowOff>
    </xdr:from>
    <xdr:to>
      <xdr:col>24</xdr:col>
      <xdr:colOff>152400</xdr:colOff>
      <xdr:row>77</xdr:row>
      <xdr:rowOff>102870</xdr:rowOff>
    </xdr:to>
    <xdr:cxnSp macro="">
      <xdr:nvCxnSpPr>
        <xdr:cNvPr id="286" name="直線コネクタ 285">
          <a:extLst>
            <a:ext uri="{FF2B5EF4-FFF2-40B4-BE49-F238E27FC236}">
              <a16:creationId xmlns:a16="http://schemas.microsoft.com/office/drawing/2014/main" id="{942495D9-BF4B-4E1E-B3BA-349D1DA1EC75}"/>
            </a:ext>
          </a:extLst>
        </xdr:cNvPr>
        <xdr:cNvCxnSpPr/>
      </xdr:nvCxnSpPr>
      <xdr:spPr>
        <a:xfrm>
          <a:off x="4112260" y="1330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135907</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01DC9D9E-6061-4603-A1D1-9F5A139F442A}"/>
            </a:ext>
          </a:extLst>
        </xdr:cNvPr>
        <xdr:cNvSpPr txBox="1"/>
      </xdr:nvSpPr>
      <xdr:spPr>
        <a:xfrm>
          <a:off x="4212590" y="13505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88" name="フローチャート: 判断 287">
          <a:extLst>
            <a:ext uri="{FF2B5EF4-FFF2-40B4-BE49-F238E27FC236}">
              <a16:creationId xmlns:a16="http://schemas.microsoft.com/office/drawing/2014/main" id="{68BBF873-853D-4895-945B-CEE9F0674D61}"/>
            </a:ext>
          </a:extLst>
        </xdr:cNvPr>
        <xdr:cNvSpPr/>
      </xdr:nvSpPr>
      <xdr:spPr>
        <a:xfrm>
          <a:off x="4131310" y="136575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78739</xdr:rowOff>
    </xdr:from>
    <xdr:to>
      <xdr:col>20</xdr:col>
      <xdr:colOff>38100</xdr:colOff>
      <xdr:row>80</xdr:row>
      <xdr:rowOff>8889</xdr:rowOff>
    </xdr:to>
    <xdr:sp macro="" textlink="">
      <xdr:nvSpPr>
        <xdr:cNvPr id="289" name="フローチャート: 判断 288">
          <a:extLst>
            <a:ext uri="{FF2B5EF4-FFF2-40B4-BE49-F238E27FC236}">
              <a16:creationId xmlns:a16="http://schemas.microsoft.com/office/drawing/2014/main" id="{661F29F2-37DF-43F5-97BD-AFA40C90E765}"/>
            </a:ext>
          </a:extLst>
        </xdr:cNvPr>
        <xdr:cNvSpPr/>
      </xdr:nvSpPr>
      <xdr:spPr>
        <a:xfrm>
          <a:off x="3388360" y="1362328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36830</xdr:rowOff>
    </xdr:from>
    <xdr:to>
      <xdr:col>15</xdr:col>
      <xdr:colOff>101600</xdr:colOff>
      <xdr:row>79</xdr:row>
      <xdr:rowOff>138430</xdr:rowOff>
    </xdr:to>
    <xdr:sp macro="" textlink="">
      <xdr:nvSpPr>
        <xdr:cNvPr id="290" name="フローチャート: 判断 289">
          <a:extLst>
            <a:ext uri="{FF2B5EF4-FFF2-40B4-BE49-F238E27FC236}">
              <a16:creationId xmlns:a16="http://schemas.microsoft.com/office/drawing/2014/main" id="{1150639F-2CDE-4CC1-9CA5-286A655B7EE3}"/>
            </a:ext>
          </a:extLst>
        </xdr:cNvPr>
        <xdr:cNvSpPr/>
      </xdr:nvSpPr>
      <xdr:spPr>
        <a:xfrm>
          <a:off x="2571750" y="135813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162561</xdr:rowOff>
    </xdr:from>
    <xdr:to>
      <xdr:col>10</xdr:col>
      <xdr:colOff>165100</xdr:colOff>
      <xdr:row>79</xdr:row>
      <xdr:rowOff>92711</xdr:rowOff>
    </xdr:to>
    <xdr:sp macro="" textlink="">
      <xdr:nvSpPr>
        <xdr:cNvPr id="291" name="フローチャート: 判断 290">
          <a:extLst>
            <a:ext uri="{FF2B5EF4-FFF2-40B4-BE49-F238E27FC236}">
              <a16:creationId xmlns:a16="http://schemas.microsoft.com/office/drawing/2014/main" id="{62E500E9-B857-4A66-AE0A-D72A5C29C678}"/>
            </a:ext>
          </a:extLst>
        </xdr:cNvPr>
        <xdr:cNvSpPr/>
      </xdr:nvSpPr>
      <xdr:spPr>
        <a:xfrm>
          <a:off x="1774190" y="135375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135889</xdr:rowOff>
    </xdr:from>
    <xdr:to>
      <xdr:col>6</xdr:col>
      <xdr:colOff>38100</xdr:colOff>
      <xdr:row>79</xdr:row>
      <xdr:rowOff>66039</xdr:rowOff>
    </xdr:to>
    <xdr:sp macro="" textlink="">
      <xdr:nvSpPr>
        <xdr:cNvPr id="292" name="フローチャート: 判断 291">
          <a:extLst>
            <a:ext uri="{FF2B5EF4-FFF2-40B4-BE49-F238E27FC236}">
              <a16:creationId xmlns:a16="http://schemas.microsoft.com/office/drawing/2014/main" id="{3B23AAFB-3491-4363-B439-27B25ED63504}"/>
            </a:ext>
          </a:extLst>
        </xdr:cNvPr>
        <xdr:cNvSpPr/>
      </xdr:nvSpPr>
      <xdr:spPr>
        <a:xfrm>
          <a:off x="988060" y="135051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4383FC5-4282-4FB0-9FD7-08A5B3FFDF16}"/>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1196DE08-DD66-444B-BCB8-7F3CD3604356}"/>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966F56C-C17D-462F-B751-9510AF82D8FD}"/>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5FAEDE0-C431-4686-9A83-3CE92247281E}"/>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948EB05-B780-4281-8714-492C69A7EB4F}"/>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2539</xdr:rowOff>
    </xdr:from>
    <xdr:to>
      <xdr:col>24</xdr:col>
      <xdr:colOff>114300</xdr:colOff>
      <xdr:row>80</xdr:row>
      <xdr:rowOff>104139</xdr:rowOff>
    </xdr:to>
    <xdr:sp macro="" textlink="">
      <xdr:nvSpPr>
        <xdr:cNvPr id="298" name="楕円 297">
          <a:extLst>
            <a:ext uri="{FF2B5EF4-FFF2-40B4-BE49-F238E27FC236}">
              <a16:creationId xmlns:a16="http://schemas.microsoft.com/office/drawing/2014/main" id="{201CCE2D-75F9-489A-AF9E-160B0A8A3525}"/>
            </a:ext>
          </a:extLst>
        </xdr:cNvPr>
        <xdr:cNvSpPr/>
      </xdr:nvSpPr>
      <xdr:spPr>
        <a:xfrm>
          <a:off x="4131310" y="1371853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152416</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5D1894C7-9F56-4C19-A846-DDF7B118441E}"/>
            </a:ext>
          </a:extLst>
        </xdr:cNvPr>
        <xdr:cNvSpPr txBox="1"/>
      </xdr:nvSpPr>
      <xdr:spPr>
        <a:xfrm>
          <a:off x="4212590"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17780</xdr:rowOff>
    </xdr:from>
    <xdr:to>
      <xdr:col>20</xdr:col>
      <xdr:colOff>38100</xdr:colOff>
      <xdr:row>80</xdr:row>
      <xdr:rowOff>119380</xdr:rowOff>
    </xdr:to>
    <xdr:sp macro="" textlink="">
      <xdr:nvSpPr>
        <xdr:cNvPr id="300" name="楕円 299">
          <a:extLst>
            <a:ext uri="{FF2B5EF4-FFF2-40B4-BE49-F238E27FC236}">
              <a16:creationId xmlns:a16="http://schemas.microsoft.com/office/drawing/2014/main" id="{70E69D3C-E527-4524-984D-8155C5280F7E}"/>
            </a:ext>
          </a:extLst>
        </xdr:cNvPr>
        <xdr:cNvSpPr/>
      </xdr:nvSpPr>
      <xdr:spPr>
        <a:xfrm>
          <a:off x="3388360" y="137375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53339</xdr:rowOff>
    </xdr:from>
    <xdr:to>
      <xdr:col>24</xdr:col>
      <xdr:colOff>63500</xdr:colOff>
      <xdr:row>80</xdr:row>
      <xdr:rowOff>68580</xdr:rowOff>
    </xdr:to>
    <xdr:cxnSp macro="">
      <xdr:nvCxnSpPr>
        <xdr:cNvPr id="301" name="直線コネクタ 300">
          <a:extLst>
            <a:ext uri="{FF2B5EF4-FFF2-40B4-BE49-F238E27FC236}">
              <a16:creationId xmlns:a16="http://schemas.microsoft.com/office/drawing/2014/main" id="{2FF1325A-1A52-40CA-93C7-B01327BD4A91}"/>
            </a:ext>
          </a:extLst>
        </xdr:cNvPr>
        <xdr:cNvCxnSpPr/>
      </xdr:nvCxnSpPr>
      <xdr:spPr>
        <a:xfrm flipV="1">
          <a:off x="3431540" y="13773149"/>
          <a:ext cx="742950" cy="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109220</xdr:rowOff>
    </xdr:from>
    <xdr:to>
      <xdr:col>15</xdr:col>
      <xdr:colOff>101600</xdr:colOff>
      <xdr:row>80</xdr:row>
      <xdr:rowOff>39370</xdr:rowOff>
    </xdr:to>
    <xdr:sp macro="" textlink="">
      <xdr:nvSpPr>
        <xdr:cNvPr id="302" name="楕円 301">
          <a:extLst>
            <a:ext uri="{FF2B5EF4-FFF2-40B4-BE49-F238E27FC236}">
              <a16:creationId xmlns:a16="http://schemas.microsoft.com/office/drawing/2014/main" id="{00021462-57CC-4416-852E-669B855F1DAE}"/>
            </a:ext>
          </a:extLst>
        </xdr:cNvPr>
        <xdr:cNvSpPr/>
      </xdr:nvSpPr>
      <xdr:spPr>
        <a:xfrm>
          <a:off x="2571750" y="136518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160020</xdr:rowOff>
    </xdr:from>
    <xdr:to>
      <xdr:col>19</xdr:col>
      <xdr:colOff>177800</xdr:colOff>
      <xdr:row>80</xdr:row>
      <xdr:rowOff>68580</xdr:rowOff>
    </xdr:to>
    <xdr:cxnSp macro="">
      <xdr:nvCxnSpPr>
        <xdr:cNvPr id="303" name="直線コネクタ 302">
          <a:extLst>
            <a:ext uri="{FF2B5EF4-FFF2-40B4-BE49-F238E27FC236}">
              <a16:creationId xmlns:a16="http://schemas.microsoft.com/office/drawing/2014/main" id="{86C29F9D-2642-44FB-8368-AEFB961E01A0}"/>
            </a:ext>
          </a:extLst>
        </xdr:cNvPr>
        <xdr:cNvCxnSpPr/>
      </xdr:nvCxnSpPr>
      <xdr:spPr>
        <a:xfrm>
          <a:off x="2626360" y="13706475"/>
          <a:ext cx="80518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21589</xdr:rowOff>
    </xdr:from>
    <xdr:to>
      <xdr:col>10</xdr:col>
      <xdr:colOff>165100</xdr:colOff>
      <xdr:row>79</xdr:row>
      <xdr:rowOff>123189</xdr:rowOff>
    </xdr:to>
    <xdr:sp macro="" textlink="">
      <xdr:nvSpPr>
        <xdr:cNvPr id="304" name="楕円 303">
          <a:extLst>
            <a:ext uri="{FF2B5EF4-FFF2-40B4-BE49-F238E27FC236}">
              <a16:creationId xmlns:a16="http://schemas.microsoft.com/office/drawing/2014/main" id="{4221563F-33D6-49AE-80AA-FC51965929EA}"/>
            </a:ext>
          </a:extLst>
        </xdr:cNvPr>
        <xdr:cNvSpPr/>
      </xdr:nvSpPr>
      <xdr:spPr>
        <a:xfrm>
          <a:off x="1774190" y="1356232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72389</xdr:rowOff>
    </xdr:from>
    <xdr:to>
      <xdr:col>15</xdr:col>
      <xdr:colOff>50800</xdr:colOff>
      <xdr:row>79</xdr:row>
      <xdr:rowOff>160020</xdr:rowOff>
    </xdr:to>
    <xdr:cxnSp macro="">
      <xdr:nvCxnSpPr>
        <xdr:cNvPr id="305" name="直線コネクタ 304">
          <a:extLst>
            <a:ext uri="{FF2B5EF4-FFF2-40B4-BE49-F238E27FC236}">
              <a16:creationId xmlns:a16="http://schemas.microsoft.com/office/drawing/2014/main" id="{F21D7F6A-62E6-45B4-96F3-0881FE23E8DC}"/>
            </a:ext>
          </a:extLst>
        </xdr:cNvPr>
        <xdr:cNvCxnSpPr/>
      </xdr:nvCxnSpPr>
      <xdr:spPr>
        <a:xfrm>
          <a:off x="1828800" y="13615034"/>
          <a:ext cx="79756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109220</xdr:rowOff>
    </xdr:from>
    <xdr:to>
      <xdr:col>6</xdr:col>
      <xdr:colOff>38100</xdr:colOff>
      <xdr:row>79</xdr:row>
      <xdr:rowOff>39370</xdr:rowOff>
    </xdr:to>
    <xdr:sp macro="" textlink="">
      <xdr:nvSpPr>
        <xdr:cNvPr id="306" name="楕円 305">
          <a:extLst>
            <a:ext uri="{FF2B5EF4-FFF2-40B4-BE49-F238E27FC236}">
              <a16:creationId xmlns:a16="http://schemas.microsoft.com/office/drawing/2014/main" id="{9B0D2E13-7014-4B38-850A-EECA8812413F}"/>
            </a:ext>
          </a:extLst>
        </xdr:cNvPr>
        <xdr:cNvSpPr/>
      </xdr:nvSpPr>
      <xdr:spPr>
        <a:xfrm>
          <a:off x="988060" y="134804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160020</xdr:rowOff>
    </xdr:from>
    <xdr:to>
      <xdr:col>10</xdr:col>
      <xdr:colOff>114300</xdr:colOff>
      <xdr:row>79</xdr:row>
      <xdr:rowOff>72389</xdr:rowOff>
    </xdr:to>
    <xdr:cxnSp macro="">
      <xdr:nvCxnSpPr>
        <xdr:cNvPr id="307" name="直線コネクタ 306">
          <a:extLst>
            <a:ext uri="{FF2B5EF4-FFF2-40B4-BE49-F238E27FC236}">
              <a16:creationId xmlns:a16="http://schemas.microsoft.com/office/drawing/2014/main" id="{5910A1F7-F9EA-406B-97B5-CD48BEB9BBF0}"/>
            </a:ext>
          </a:extLst>
        </xdr:cNvPr>
        <xdr:cNvCxnSpPr/>
      </xdr:nvCxnSpPr>
      <xdr:spPr>
        <a:xfrm>
          <a:off x="1031240" y="13535025"/>
          <a:ext cx="79756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25416</xdr:rowOff>
    </xdr:from>
    <xdr:ext cx="405111" cy="259045"/>
    <xdr:sp macro="" textlink="">
      <xdr:nvSpPr>
        <xdr:cNvPr id="308" name="n_1aveValue【福祉施設】&#10;有形固定資産減価償却率">
          <a:extLst>
            <a:ext uri="{FF2B5EF4-FFF2-40B4-BE49-F238E27FC236}">
              <a16:creationId xmlns:a16="http://schemas.microsoft.com/office/drawing/2014/main" id="{2016A6CA-EEBC-435F-8766-83F73A95DBB8}"/>
            </a:ext>
          </a:extLst>
        </xdr:cNvPr>
        <xdr:cNvSpPr txBox="1"/>
      </xdr:nvSpPr>
      <xdr:spPr>
        <a:xfrm>
          <a:off x="3239144" y="13394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154957</xdr:rowOff>
    </xdr:from>
    <xdr:ext cx="405111" cy="259045"/>
    <xdr:sp macro="" textlink="">
      <xdr:nvSpPr>
        <xdr:cNvPr id="309" name="n_2aveValue【福祉施設】&#10;有形固定資産減価償却率">
          <a:extLst>
            <a:ext uri="{FF2B5EF4-FFF2-40B4-BE49-F238E27FC236}">
              <a16:creationId xmlns:a16="http://schemas.microsoft.com/office/drawing/2014/main" id="{9D0E804C-FB1F-48A8-84E7-EF52918F712D}"/>
            </a:ext>
          </a:extLst>
        </xdr:cNvPr>
        <xdr:cNvSpPr txBox="1"/>
      </xdr:nvSpPr>
      <xdr:spPr>
        <a:xfrm>
          <a:off x="2439044"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109238</xdr:rowOff>
    </xdr:from>
    <xdr:ext cx="405111" cy="259045"/>
    <xdr:sp macro="" textlink="">
      <xdr:nvSpPr>
        <xdr:cNvPr id="310" name="n_3aveValue【福祉施設】&#10;有形固定資産減価償却率">
          <a:extLst>
            <a:ext uri="{FF2B5EF4-FFF2-40B4-BE49-F238E27FC236}">
              <a16:creationId xmlns:a16="http://schemas.microsoft.com/office/drawing/2014/main" id="{1DFE927E-3306-485A-A3ED-2FD89D802534}"/>
            </a:ext>
          </a:extLst>
        </xdr:cNvPr>
        <xdr:cNvSpPr txBox="1"/>
      </xdr:nvSpPr>
      <xdr:spPr>
        <a:xfrm>
          <a:off x="1641484" y="1330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57166</xdr:rowOff>
    </xdr:from>
    <xdr:ext cx="405111" cy="259045"/>
    <xdr:sp macro="" textlink="">
      <xdr:nvSpPr>
        <xdr:cNvPr id="311" name="n_4aveValue【福祉施設】&#10;有形固定資産減価償却率">
          <a:extLst>
            <a:ext uri="{FF2B5EF4-FFF2-40B4-BE49-F238E27FC236}">
              <a16:creationId xmlns:a16="http://schemas.microsoft.com/office/drawing/2014/main" id="{26999376-3777-4026-A329-6E753B1D104F}"/>
            </a:ext>
          </a:extLst>
        </xdr:cNvPr>
        <xdr:cNvSpPr txBox="1"/>
      </xdr:nvSpPr>
      <xdr:spPr>
        <a:xfrm>
          <a:off x="855354" y="1359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110507</xdr:rowOff>
    </xdr:from>
    <xdr:ext cx="405111" cy="259045"/>
    <xdr:sp macro="" textlink="">
      <xdr:nvSpPr>
        <xdr:cNvPr id="312" name="n_1mainValue【福祉施設】&#10;有形固定資産減価償却率">
          <a:extLst>
            <a:ext uri="{FF2B5EF4-FFF2-40B4-BE49-F238E27FC236}">
              <a16:creationId xmlns:a16="http://schemas.microsoft.com/office/drawing/2014/main" id="{47E3E107-21E4-42B3-A988-FF3AD679481D}"/>
            </a:ext>
          </a:extLst>
        </xdr:cNvPr>
        <xdr:cNvSpPr txBox="1"/>
      </xdr:nvSpPr>
      <xdr:spPr>
        <a:xfrm>
          <a:off x="32391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30497</xdr:rowOff>
    </xdr:from>
    <xdr:ext cx="405111" cy="259045"/>
    <xdr:sp macro="" textlink="">
      <xdr:nvSpPr>
        <xdr:cNvPr id="313" name="n_2mainValue【福祉施設】&#10;有形固定資産減価償却率">
          <a:extLst>
            <a:ext uri="{FF2B5EF4-FFF2-40B4-BE49-F238E27FC236}">
              <a16:creationId xmlns:a16="http://schemas.microsoft.com/office/drawing/2014/main" id="{8CC8064A-6B80-462D-9BB6-B1F1048AACA8}"/>
            </a:ext>
          </a:extLst>
        </xdr:cNvPr>
        <xdr:cNvSpPr txBox="1"/>
      </xdr:nvSpPr>
      <xdr:spPr>
        <a:xfrm>
          <a:off x="2439044" y="1374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114316</xdr:rowOff>
    </xdr:from>
    <xdr:ext cx="405111" cy="259045"/>
    <xdr:sp macro="" textlink="">
      <xdr:nvSpPr>
        <xdr:cNvPr id="314" name="n_3mainValue【福祉施設】&#10;有形固定資産減価償却率">
          <a:extLst>
            <a:ext uri="{FF2B5EF4-FFF2-40B4-BE49-F238E27FC236}">
              <a16:creationId xmlns:a16="http://schemas.microsoft.com/office/drawing/2014/main" id="{A7EF46E7-EB19-4FDA-A6C3-C4AF7015C523}"/>
            </a:ext>
          </a:extLst>
        </xdr:cNvPr>
        <xdr:cNvSpPr txBox="1"/>
      </xdr:nvSpPr>
      <xdr:spPr>
        <a:xfrm>
          <a:off x="164148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55897</xdr:rowOff>
    </xdr:from>
    <xdr:ext cx="405111" cy="259045"/>
    <xdr:sp macro="" textlink="">
      <xdr:nvSpPr>
        <xdr:cNvPr id="315" name="n_4mainValue【福祉施設】&#10;有形固定資産減価償却率">
          <a:extLst>
            <a:ext uri="{FF2B5EF4-FFF2-40B4-BE49-F238E27FC236}">
              <a16:creationId xmlns:a16="http://schemas.microsoft.com/office/drawing/2014/main" id="{AFDBCF05-4D37-432C-9908-6FFA60881EC3}"/>
            </a:ext>
          </a:extLst>
        </xdr:cNvPr>
        <xdr:cNvSpPr txBox="1"/>
      </xdr:nvSpPr>
      <xdr:spPr>
        <a:xfrm>
          <a:off x="85535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63348C8B-9F2B-4A2B-A2CB-3CB1C557BCE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82F953F4-0AAD-43E7-AFD2-A588AA34553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95BBFD3C-47BD-4B6E-B25D-09E92D8A71DC}"/>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CCF10497-1D6E-40DA-A616-C9DD07EED5C5}"/>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7C6B4514-4268-4310-B3A0-4AFF8288570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C1D36734-7777-4EC1-9E53-8CD5A914FDA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736935F1-825F-433C-8F4D-63B702CA07D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725F8FF-5F22-4FB1-BFBA-337848E4D22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8A16A8D9-B6F9-4C81-9CA9-02A2FA830D9D}"/>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758DD251-4B4E-4CA0-A658-C43A0963EDE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4357AA01-4772-4DA9-A001-243E78C5E203}"/>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6A7B8F03-B0AB-4C59-A106-65BBDBE7D5E4}"/>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1A6ACC43-7BDA-42E9-91D7-5B1A59678D09}"/>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528B65FA-0275-45DF-A7D8-99B808C4B6AB}"/>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33487B7-3A08-4F84-AD14-847577866ED3}"/>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56DE2AC7-DD38-44C2-A68D-5A413EA4AFF3}"/>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408A573C-32E8-4639-ADAD-08A85F35E816}"/>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C224BD61-73C2-4D39-9F61-8385DBB3BA6E}"/>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21FE7703-6D14-478C-B538-FBCDBC92DB56}"/>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CA84E137-86B0-46A2-8D4D-3C886625F31C}"/>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23D62918-77C7-4612-A022-27367C69AB1F}"/>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49261B15-3340-4077-8963-868D91680B58}"/>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CBF8A683-2254-403B-8F76-E8E4072BA3A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38100</xdr:rowOff>
    </xdr:to>
    <xdr:cxnSp macro="">
      <xdr:nvCxnSpPr>
        <xdr:cNvPr id="339" name="直線コネクタ 338">
          <a:extLst>
            <a:ext uri="{FF2B5EF4-FFF2-40B4-BE49-F238E27FC236}">
              <a16:creationId xmlns:a16="http://schemas.microsoft.com/office/drawing/2014/main" id="{C2F3405D-66FB-428E-AED1-4EFDE86096E3}"/>
            </a:ext>
          </a:extLst>
        </xdr:cNvPr>
        <xdr:cNvCxnSpPr/>
      </xdr:nvCxnSpPr>
      <xdr:spPr>
        <a:xfrm flipV="1">
          <a:off x="9429115" y="1333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0" name="【福祉施設】&#10;一人当たり面積最小値テキスト">
          <a:extLst>
            <a:ext uri="{FF2B5EF4-FFF2-40B4-BE49-F238E27FC236}">
              <a16:creationId xmlns:a16="http://schemas.microsoft.com/office/drawing/2014/main" id="{CD938064-BC40-4256-8ECA-9FCD1705F05A}"/>
            </a:ext>
          </a:extLst>
        </xdr:cNvPr>
        <xdr:cNvSpPr txBox="1"/>
      </xdr:nvSpPr>
      <xdr:spPr>
        <a:xfrm>
          <a:off x="9467850"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1" name="直線コネクタ 340">
          <a:extLst>
            <a:ext uri="{FF2B5EF4-FFF2-40B4-BE49-F238E27FC236}">
              <a16:creationId xmlns:a16="http://schemas.microsoft.com/office/drawing/2014/main" id="{F99006DE-A862-45BC-975D-66C8957CD7C8}"/>
            </a:ext>
          </a:extLst>
        </xdr:cNvPr>
        <xdr:cNvCxnSpPr/>
      </xdr:nvCxnSpPr>
      <xdr:spPr>
        <a:xfrm>
          <a:off x="9356090" y="147828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42" name="【福祉施設】&#10;一人当たり面積最大値テキスト">
          <a:extLst>
            <a:ext uri="{FF2B5EF4-FFF2-40B4-BE49-F238E27FC236}">
              <a16:creationId xmlns:a16="http://schemas.microsoft.com/office/drawing/2014/main" id="{42D3648A-7B0E-47CA-9B7E-293F2AA1471A}"/>
            </a:ext>
          </a:extLst>
        </xdr:cNvPr>
        <xdr:cNvSpPr txBox="1"/>
      </xdr:nvSpPr>
      <xdr:spPr>
        <a:xfrm>
          <a:off x="946785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43" name="直線コネクタ 342">
          <a:extLst>
            <a:ext uri="{FF2B5EF4-FFF2-40B4-BE49-F238E27FC236}">
              <a16:creationId xmlns:a16="http://schemas.microsoft.com/office/drawing/2014/main" id="{2FAC76B4-319D-4526-BA5A-64874FD99013}"/>
            </a:ext>
          </a:extLst>
        </xdr:cNvPr>
        <xdr:cNvCxnSpPr/>
      </xdr:nvCxnSpPr>
      <xdr:spPr>
        <a:xfrm>
          <a:off x="9356090" y="133311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95266</xdr:rowOff>
    </xdr:from>
    <xdr:ext cx="469744" cy="259045"/>
    <xdr:sp macro="" textlink="">
      <xdr:nvSpPr>
        <xdr:cNvPr id="344" name="【福祉施設】&#10;一人当たり面積平均値テキスト">
          <a:extLst>
            <a:ext uri="{FF2B5EF4-FFF2-40B4-BE49-F238E27FC236}">
              <a16:creationId xmlns:a16="http://schemas.microsoft.com/office/drawing/2014/main" id="{196EACCC-FE4E-4DED-805A-3F24D511FA41}"/>
            </a:ext>
          </a:extLst>
        </xdr:cNvPr>
        <xdr:cNvSpPr txBox="1"/>
      </xdr:nvSpPr>
      <xdr:spPr>
        <a:xfrm>
          <a:off x="9467850" y="14150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116839</xdr:rowOff>
    </xdr:from>
    <xdr:to>
      <xdr:col>55</xdr:col>
      <xdr:colOff>50800</xdr:colOff>
      <xdr:row>83</xdr:row>
      <xdr:rowOff>46989</xdr:rowOff>
    </xdr:to>
    <xdr:sp macro="" textlink="">
      <xdr:nvSpPr>
        <xdr:cNvPr id="345" name="フローチャート: 判断 344">
          <a:extLst>
            <a:ext uri="{FF2B5EF4-FFF2-40B4-BE49-F238E27FC236}">
              <a16:creationId xmlns:a16="http://schemas.microsoft.com/office/drawing/2014/main" id="{134D9948-8642-4EB0-9D5F-E25021C9C43E}"/>
            </a:ext>
          </a:extLst>
        </xdr:cNvPr>
        <xdr:cNvSpPr/>
      </xdr:nvSpPr>
      <xdr:spPr>
        <a:xfrm>
          <a:off x="9394190" y="1417573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71120</xdr:rowOff>
    </xdr:from>
    <xdr:to>
      <xdr:col>50</xdr:col>
      <xdr:colOff>165100</xdr:colOff>
      <xdr:row>83</xdr:row>
      <xdr:rowOff>1270</xdr:rowOff>
    </xdr:to>
    <xdr:sp macro="" textlink="">
      <xdr:nvSpPr>
        <xdr:cNvPr id="346" name="フローチャート: 判断 345">
          <a:extLst>
            <a:ext uri="{FF2B5EF4-FFF2-40B4-BE49-F238E27FC236}">
              <a16:creationId xmlns:a16="http://schemas.microsoft.com/office/drawing/2014/main" id="{46D065AC-C5B4-4EFD-A791-D95F6CEA1471}"/>
            </a:ext>
          </a:extLst>
        </xdr:cNvPr>
        <xdr:cNvSpPr/>
      </xdr:nvSpPr>
      <xdr:spPr>
        <a:xfrm>
          <a:off x="8632190" y="1412811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47" name="フローチャート: 判断 346">
          <a:extLst>
            <a:ext uri="{FF2B5EF4-FFF2-40B4-BE49-F238E27FC236}">
              <a16:creationId xmlns:a16="http://schemas.microsoft.com/office/drawing/2014/main" id="{7050CA7A-5B9D-4987-A65A-6D1B95CF74E3}"/>
            </a:ext>
          </a:extLst>
        </xdr:cNvPr>
        <xdr:cNvSpPr/>
      </xdr:nvSpPr>
      <xdr:spPr>
        <a:xfrm>
          <a:off x="7846060" y="141662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93980</xdr:rowOff>
    </xdr:from>
    <xdr:to>
      <xdr:col>41</xdr:col>
      <xdr:colOff>101600</xdr:colOff>
      <xdr:row>83</xdr:row>
      <xdr:rowOff>24130</xdr:rowOff>
    </xdr:to>
    <xdr:sp macro="" textlink="">
      <xdr:nvSpPr>
        <xdr:cNvPr id="348" name="フローチャート: 判断 347">
          <a:extLst>
            <a:ext uri="{FF2B5EF4-FFF2-40B4-BE49-F238E27FC236}">
              <a16:creationId xmlns:a16="http://schemas.microsoft.com/office/drawing/2014/main" id="{874F96FF-C3A7-42D7-B9A5-CA5A24D794A7}"/>
            </a:ext>
          </a:extLst>
        </xdr:cNvPr>
        <xdr:cNvSpPr/>
      </xdr:nvSpPr>
      <xdr:spPr>
        <a:xfrm>
          <a:off x="7029450" y="141566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86361</xdr:rowOff>
    </xdr:from>
    <xdr:to>
      <xdr:col>36</xdr:col>
      <xdr:colOff>165100</xdr:colOff>
      <xdr:row>83</xdr:row>
      <xdr:rowOff>16511</xdr:rowOff>
    </xdr:to>
    <xdr:sp macro="" textlink="">
      <xdr:nvSpPr>
        <xdr:cNvPr id="349" name="フローチャート: 判断 348">
          <a:extLst>
            <a:ext uri="{FF2B5EF4-FFF2-40B4-BE49-F238E27FC236}">
              <a16:creationId xmlns:a16="http://schemas.microsoft.com/office/drawing/2014/main" id="{AF4E36A1-70E5-474A-8DD1-2E95E0B66222}"/>
            </a:ext>
          </a:extLst>
        </xdr:cNvPr>
        <xdr:cNvSpPr/>
      </xdr:nvSpPr>
      <xdr:spPr>
        <a:xfrm>
          <a:off x="6231890" y="141471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DFF8660F-3DBB-4F73-BF93-DC8EBFA6970A}"/>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F42D1ABF-BF33-465C-A633-44A4B300F3B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1FD29522-354E-4980-86F9-31A352AE88A4}"/>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23140ED-6CF7-4828-A812-573A391681A7}"/>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760CDA3-D383-46A2-A425-758F6DAB764B}"/>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55880</xdr:rowOff>
    </xdr:from>
    <xdr:to>
      <xdr:col>55</xdr:col>
      <xdr:colOff>50800</xdr:colOff>
      <xdr:row>82</xdr:row>
      <xdr:rowOff>157480</xdr:rowOff>
    </xdr:to>
    <xdr:sp macro="" textlink="">
      <xdr:nvSpPr>
        <xdr:cNvPr id="355" name="楕円 354">
          <a:extLst>
            <a:ext uri="{FF2B5EF4-FFF2-40B4-BE49-F238E27FC236}">
              <a16:creationId xmlns:a16="http://schemas.microsoft.com/office/drawing/2014/main" id="{82670E9A-27E1-4673-8E7B-9A2FAD970317}"/>
            </a:ext>
          </a:extLst>
        </xdr:cNvPr>
        <xdr:cNvSpPr/>
      </xdr:nvSpPr>
      <xdr:spPr>
        <a:xfrm>
          <a:off x="9394190" y="14118590"/>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78757</xdr:rowOff>
    </xdr:from>
    <xdr:ext cx="469744" cy="259045"/>
    <xdr:sp macro="" textlink="">
      <xdr:nvSpPr>
        <xdr:cNvPr id="356" name="【福祉施設】&#10;一人当たり面積該当値テキスト">
          <a:extLst>
            <a:ext uri="{FF2B5EF4-FFF2-40B4-BE49-F238E27FC236}">
              <a16:creationId xmlns:a16="http://schemas.microsoft.com/office/drawing/2014/main" id="{F09AA0B5-1FEE-4569-8D4D-DDAE3B55FB95}"/>
            </a:ext>
          </a:extLst>
        </xdr:cNvPr>
        <xdr:cNvSpPr txBox="1"/>
      </xdr:nvSpPr>
      <xdr:spPr>
        <a:xfrm>
          <a:off x="9467850"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55880</xdr:rowOff>
    </xdr:from>
    <xdr:to>
      <xdr:col>50</xdr:col>
      <xdr:colOff>165100</xdr:colOff>
      <xdr:row>82</xdr:row>
      <xdr:rowOff>157480</xdr:rowOff>
    </xdr:to>
    <xdr:sp macro="" textlink="">
      <xdr:nvSpPr>
        <xdr:cNvPr id="357" name="楕円 356">
          <a:extLst>
            <a:ext uri="{FF2B5EF4-FFF2-40B4-BE49-F238E27FC236}">
              <a16:creationId xmlns:a16="http://schemas.microsoft.com/office/drawing/2014/main" id="{2C6480E1-A84F-4148-8F3D-0E844F5F55B3}"/>
            </a:ext>
          </a:extLst>
        </xdr:cNvPr>
        <xdr:cNvSpPr/>
      </xdr:nvSpPr>
      <xdr:spPr>
        <a:xfrm>
          <a:off x="8632190" y="141185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106680</xdr:rowOff>
    </xdr:from>
    <xdr:to>
      <xdr:col>55</xdr:col>
      <xdr:colOff>0</xdr:colOff>
      <xdr:row>82</xdr:row>
      <xdr:rowOff>106680</xdr:rowOff>
    </xdr:to>
    <xdr:cxnSp macro="">
      <xdr:nvCxnSpPr>
        <xdr:cNvPr id="358" name="直線コネクタ 357">
          <a:extLst>
            <a:ext uri="{FF2B5EF4-FFF2-40B4-BE49-F238E27FC236}">
              <a16:creationId xmlns:a16="http://schemas.microsoft.com/office/drawing/2014/main" id="{8349C3DA-C855-4215-8F13-F8CB7870CBE4}"/>
            </a:ext>
          </a:extLst>
        </xdr:cNvPr>
        <xdr:cNvCxnSpPr/>
      </xdr:nvCxnSpPr>
      <xdr:spPr>
        <a:xfrm>
          <a:off x="8686800" y="141636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9" name="楕円 358">
          <a:extLst>
            <a:ext uri="{FF2B5EF4-FFF2-40B4-BE49-F238E27FC236}">
              <a16:creationId xmlns:a16="http://schemas.microsoft.com/office/drawing/2014/main" id="{3F57D414-2429-4112-9182-9D53725C3AAD}"/>
            </a:ext>
          </a:extLst>
        </xdr:cNvPr>
        <xdr:cNvSpPr/>
      </xdr:nvSpPr>
      <xdr:spPr>
        <a:xfrm>
          <a:off x="7846060" y="141185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106680</xdr:rowOff>
    </xdr:from>
    <xdr:to>
      <xdr:col>50</xdr:col>
      <xdr:colOff>114300</xdr:colOff>
      <xdr:row>82</xdr:row>
      <xdr:rowOff>114300</xdr:rowOff>
    </xdr:to>
    <xdr:cxnSp macro="">
      <xdr:nvCxnSpPr>
        <xdr:cNvPr id="360" name="直線コネクタ 359">
          <a:extLst>
            <a:ext uri="{FF2B5EF4-FFF2-40B4-BE49-F238E27FC236}">
              <a16:creationId xmlns:a16="http://schemas.microsoft.com/office/drawing/2014/main" id="{3446710A-0629-459E-9772-C10559AE940C}"/>
            </a:ext>
          </a:extLst>
        </xdr:cNvPr>
        <xdr:cNvCxnSpPr/>
      </xdr:nvCxnSpPr>
      <xdr:spPr>
        <a:xfrm flipV="1">
          <a:off x="7889240" y="1416367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63500</xdr:rowOff>
    </xdr:from>
    <xdr:to>
      <xdr:col>41</xdr:col>
      <xdr:colOff>101600</xdr:colOff>
      <xdr:row>82</xdr:row>
      <xdr:rowOff>165100</xdr:rowOff>
    </xdr:to>
    <xdr:sp macro="" textlink="">
      <xdr:nvSpPr>
        <xdr:cNvPr id="361" name="楕円 360">
          <a:extLst>
            <a:ext uri="{FF2B5EF4-FFF2-40B4-BE49-F238E27FC236}">
              <a16:creationId xmlns:a16="http://schemas.microsoft.com/office/drawing/2014/main" id="{9AE318D5-9778-46E5-8907-3ABE3BBB183C}"/>
            </a:ext>
          </a:extLst>
        </xdr:cNvPr>
        <xdr:cNvSpPr/>
      </xdr:nvSpPr>
      <xdr:spPr>
        <a:xfrm>
          <a:off x="7029450" y="14118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114300</xdr:rowOff>
    </xdr:from>
    <xdr:to>
      <xdr:col>45</xdr:col>
      <xdr:colOff>177800</xdr:colOff>
      <xdr:row>82</xdr:row>
      <xdr:rowOff>114300</xdr:rowOff>
    </xdr:to>
    <xdr:cxnSp macro="">
      <xdr:nvCxnSpPr>
        <xdr:cNvPr id="362" name="直線コネクタ 361">
          <a:extLst>
            <a:ext uri="{FF2B5EF4-FFF2-40B4-BE49-F238E27FC236}">
              <a16:creationId xmlns:a16="http://schemas.microsoft.com/office/drawing/2014/main" id="{DE82FC7B-6A0B-4F7F-A45C-236751A59DAD}"/>
            </a:ext>
          </a:extLst>
        </xdr:cNvPr>
        <xdr:cNvCxnSpPr/>
      </xdr:nvCxnSpPr>
      <xdr:spPr>
        <a:xfrm>
          <a:off x="7084060" y="1417320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63" name="楕円 362">
          <a:extLst>
            <a:ext uri="{FF2B5EF4-FFF2-40B4-BE49-F238E27FC236}">
              <a16:creationId xmlns:a16="http://schemas.microsoft.com/office/drawing/2014/main" id="{5105DC5E-B00F-44EC-8145-E95706AF7257}"/>
            </a:ext>
          </a:extLst>
        </xdr:cNvPr>
        <xdr:cNvSpPr/>
      </xdr:nvSpPr>
      <xdr:spPr>
        <a:xfrm>
          <a:off x="6231890" y="1411859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114300</xdr:rowOff>
    </xdr:from>
    <xdr:to>
      <xdr:col>41</xdr:col>
      <xdr:colOff>50800</xdr:colOff>
      <xdr:row>82</xdr:row>
      <xdr:rowOff>114300</xdr:rowOff>
    </xdr:to>
    <xdr:cxnSp macro="">
      <xdr:nvCxnSpPr>
        <xdr:cNvPr id="364" name="直線コネクタ 363">
          <a:extLst>
            <a:ext uri="{FF2B5EF4-FFF2-40B4-BE49-F238E27FC236}">
              <a16:creationId xmlns:a16="http://schemas.microsoft.com/office/drawing/2014/main" id="{91FF9CCF-90DC-4E0C-BE82-4B08719C592D}"/>
            </a:ext>
          </a:extLst>
        </xdr:cNvPr>
        <xdr:cNvCxnSpPr/>
      </xdr:nvCxnSpPr>
      <xdr:spPr>
        <a:xfrm>
          <a:off x="6286500" y="141732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163847</xdr:rowOff>
    </xdr:from>
    <xdr:ext cx="469744" cy="259045"/>
    <xdr:sp macro="" textlink="">
      <xdr:nvSpPr>
        <xdr:cNvPr id="365" name="n_1aveValue【福祉施設】&#10;一人当たり面積">
          <a:extLst>
            <a:ext uri="{FF2B5EF4-FFF2-40B4-BE49-F238E27FC236}">
              <a16:creationId xmlns:a16="http://schemas.microsoft.com/office/drawing/2014/main" id="{DED99025-DAB3-415E-AB37-574F30184A80}"/>
            </a:ext>
          </a:extLst>
        </xdr:cNvPr>
        <xdr:cNvSpPr txBox="1"/>
      </xdr:nvSpPr>
      <xdr:spPr>
        <a:xfrm>
          <a:off x="845446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30497</xdr:rowOff>
    </xdr:from>
    <xdr:ext cx="469744" cy="259045"/>
    <xdr:sp macro="" textlink="">
      <xdr:nvSpPr>
        <xdr:cNvPr id="366" name="n_2aveValue【福祉施設】&#10;一人当たり面積">
          <a:extLst>
            <a:ext uri="{FF2B5EF4-FFF2-40B4-BE49-F238E27FC236}">
              <a16:creationId xmlns:a16="http://schemas.microsoft.com/office/drawing/2014/main" id="{74D00FBB-FFC6-4DC2-841B-277878343334}"/>
            </a:ext>
          </a:extLst>
        </xdr:cNvPr>
        <xdr:cNvSpPr txBox="1"/>
      </xdr:nvSpPr>
      <xdr:spPr>
        <a:xfrm>
          <a:off x="7673417" y="1425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15257</xdr:rowOff>
    </xdr:from>
    <xdr:ext cx="469744" cy="259045"/>
    <xdr:sp macro="" textlink="">
      <xdr:nvSpPr>
        <xdr:cNvPr id="367" name="n_3aveValue【福祉施設】&#10;一人当たり面積">
          <a:extLst>
            <a:ext uri="{FF2B5EF4-FFF2-40B4-BE49-F238E27FC236}">
              <a16:creationId xmlns:a16="http://schemas.microsoft.com/office/drawing/2014/main" id="{1F0F3607-60B4-414F-BC49-74E10B6DFAF0}"/>
            </a:ext>
          </a:extLst>
        </xdr:cNvPr>
        <xdr:cNvSpPr txBox="1"/>
      </xdr:nvSpPr>
      <xdr:spPr>
        <a:xfrm>
          <a:off x="6866332"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7638</xdr:rowOff>
    </xdr:from>
    <xdr:ext cx="469744" cy="259045"/>
    <xdr:sp macro="" textlink="">
      <xdr:nvSpPr>
        <xdr:cNvPr id="368" name="n_4aveValue【福祉施設】&#10;一人当たり面積">
          <a:extLst>
            <a:ext uri="{FF2B5EF4-FFF2-40B4-BE49-F238E27FC236}">
              <a16:creationId xmlns:a16="http://schemas.microsoft.com/office/drawing/2014/main" id="{BB7BFF8F-768C-421F-A380-CC4099B13B83}"/>
            </a:ext>
          </a:extLst>
        </xdr:cNvPr>
        <xdr:cNvSpPr txBox="1"/>
      </xdr:nvSpPr>
      <xdr:spPr>
        <a:xfrm>
          <a:off x="6068772" y="1423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2557</xdr:rowOff>
    </xdr:from>
    <xdr:ext cx="469744" cy="259045"/>
    <xdr:sp macro="" textlink="">
      <xdr:nvSpPr>
        <xdr:cNvPr id="369" name="n_1mainValue【福祉施設】&#10;一人当たり面積">
          <a:extLst>
            <a:ext uri="{FF2B5EF4-FFF2-40B4-BE49-F238E27FC236}">
              <a16:creationId xmlns:a16="http://schemas.microsoft.com/office/drawing/2014/main" id="{AB9592FB-04FC-4510-89C8-0BF6D784D30E}"/>
            </a:ext>
          </a:extLst>
        </xdr:cNvPr>
        <xdr:cNvSpPr txBox="1"/>
      </xdr:nvSpPr>
      <xdr:spPr>
        <a:xfrm>
          <a:off x="845446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mainValue【福祉施設】&#10;一人当たり面積">
          <a:extLst>
            <a:ext uri="{FF2B5EF4-FFF2-40B4-BE49-F238E27FC236}">
              <a16:creationId xmlns:a16="http://schemas.microsoft.com/office/drawing/2014/main" id="{E918C61F-796C-4E94-A125-AC7A516A7DCE}"/>
            </a:ext>
          </a:extLst>
        </xdr:cNvPr>
        <xdr:cNvSpPr txBox="1"/>
      </xdr:nvSpPr>
      <xdr:spPr>
        <a:xfrm>
          <a:off x="7673417" y="138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1" name="n_3mainValue【福祉施設】&#10;一人当たり面積">
          <a:extLst>
            <a:ext uri="{FF2B5EF4-FFF2-40B4-BE49-F238E27FC236}">
              <a16:creationId xmlns:a16="http://schemas.microsoft.com/office/drawing/2014/main" id="{6C0B63AF-3C2F-48F7-A36C-81DD6F536E15}"/>
            </a:ext>
          </a:extLst>
        </xdr:cNvPr>
        <xdr:cNvSpPr txBox="1"/>
      </xdr:nvSpPr>
      <xdr:spPr>
        <a:xfrm>
          <a:off x="6866332" y="138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2" name="n_4mainValue【福祉施設】&#10;一人当たり面積">
          <a:extLst>
            <a:ext uri="{FF2B5EF4-FFF2-40B4-BE49-F238E27FC236}">
              <a16:creationId xmlns:a16="http://schemas.microsoft.com/office/drawing/2014/main" id="{BE46185E-60D2-4776-99BA-DE30B2C30457}"/>
            </a:ext>
          </a:extLst>
        </xdr:cNvPr>
        <xdr:cNvSpPr txBox="1"/>
      </xdr:nvSpPr>
      <xdr:spPr>
        <a:xfrm>
          <a:off x="6068772" y="1389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4BBBF2F-EA0A-4999-8EE0-E9B1AF40B8A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2A95AC1-48AE-4FAD-AB44-1B0FF9BF556F}"/>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51C17A1F-23A0-454D-9E2C-6D174D8468A5}"/>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35143B6C-B318-4A1C-8C8F-507563E5179B}"/>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D4D04CF6-621A-4657-BC29-DBBA73C5AC7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840FF843-4638-4FA2-AD21-AFFB2F795E2A}"/>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7156CAEC-0A06-488F-BBD3-0B08C8A7DB6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AFB13AD4-053D-4CEB-807F-E5275431532E}"/>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CE71BAB7-6176-4BB0-B2BC-DEC0DB562171}"/>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6D645D0F-A324-4EE2-9CEC-1D172A21572B}"/>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74FFCDEB-602B-4297-A421-8885E005FA26}"/>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3AA509FA-9211-4B85-ABDD-4F3D57E413D4}"/>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8264A34C-7DB6-4C71-AFA3-2B5678000389}"/>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7CBD3FC2-C364-40DD-8330-7B4FB32E6C7F}"/>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BD947C13-3AED-4F02-BC48-3F5ECD9922ED}"/>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2768330E-56D8-4F73-82B2-22DA86ED54F9}"/>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7FA828E9-8847-4888-80A1-11912CED0005}"/>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5D140D90-A0EF-447B-AEF7-9B2740080EB8}"/>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92123EF4-C037-4794-A4EE-477B2CF579EF}"/>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BE3E6565-BBA4-401E-95A9-1D4D1BFE595C}"/>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EBC05547-6F34-4515-B9F6-5FCD9E17F85D}"/>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A2B2B91F-22CD-43BC-A5A4-82BBEDE1E03F}"/>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a16="http://schemas.microsoft.com/office/drawing/2014/main" id="{41456C92-25E3-4C38-A457-283D7A5784C1}"/>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D1AE9D4-EA43-4009-8F7C-BE061A8366A4}"/>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2BA5EE87-FD96-426E-88EF-4DDDBBCC9E93}"/>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109</xdr:row>
      <xdr:rowOff>28848</xdr:rowOff>
    </xdr:to>
    <xdr:cxnSp macro="">
      <xdr:nvCxnSpPr>
        <xdr:cNvPr id="398" name="直線コネクタ 397">
          <a:extLst>
            <a:ext uri="{FF2B5EF4-FFF2-40B4-BE49-F238E27FC236}">
              <a16:creationId xmlns:a16="http://schemas.microsoft.com/office/drawing/2014/main" id="{5FAC7C64-3527-4A42-80EB-546E2B7785F0}"/>
            </a:ext>
          </a:extLst>
        </xdr:cNvPr>
        <xdr:cNvCxnSpPr/>
      </xdr:nvCxnSpPr>
      <xdr:spPr>
        <a:xfrm flipV="1">
          <a:off x="4173855" y="17222832"/>
          <a:ext cx="0" cy="14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99" name="【市民会館】&#10;有形固定資産減価償却率最小値テキスト">
          <a:extLst>
            <a:ext uri="{FF2B5EF4-FFF2-40B4-BE49-F238E27FC236}">
              <a16:creationId xmlns:a16="http://schemas.microsoft.com/office/drawing/2014/main" id="{7A75B1B0-A7B7-4DDB-BEA9-1C97FAD991CB}"/>
            </a:ext>
          </a:extLst>
        </xdr:cNvPr>
        <xdr:cNvSpPr txBox="1"/>
      </xdr:nvSpPr>
      <xdr:spPr>
        <a:xfrm>
          <a:off x="4212590" y="1871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0" name="直線コネクタ 399">
          <a:extLst>
            <a:ext uri="{FF2B5EF4-FFF2-40B4-BE49-F238E27FC236}">
              <a16:creationId xmlns:a16="http://schemas.microsoft.com/office/drawing/2014/main" id="{D0580473-8F2E-420A-B4F7-7A47EFAB47CD}"/>
            </a:ext>
          </a:extLst>
        </xdr:cNvPr>
        <xdr:cNvCxnSpPr/>
      </xdr:nvCxnSpPr>
      <xdr:spPr>
        <a:xfrm>
          <a:off x="4112260" y="18714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9B39D5C0-107D-4F1A-9C4F-9AC8EF4B1AC4}"/>
            </a:ext>
          </a:extLst>
        </xdr:cNvPr>
        <xdr:cNvSpPr txBox="1"/>
      </xdr:nvSpPr>
      <xdr:spPr>
        <a:xfrm>
          <a:off x="4212590" y="16994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2" name="直線コネクタ 401">
          <a:extLst>
            <a:ext uri="{FF2B5EF4-FFF2-40B4-BE49-F238E27FC236}">
              <a16:creationId xmlns:a16="http://schemas.microsoft.com/office/drawing/2014/main" id="{6FD4C79D-F695-4D81-9C1E-5C3C83A4D002}"/>
            </a:ext>
          </a:extLst>
        </xdr:cNvPr>
        <xdr:cNvCxnSpPr/>
      </xdr:nvCxnSpPr>
      <xdr:spPr>
        <a:xfrm>
          <a:off x="4112260" y="172228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4364F5CB-9314-4A0F-AA5B-48CB7F0BE7A3}"/>
            </a:ext>
          </a:extLst>
        </xdr:cNvPr>
        <xdr:cNvSpPr txBox="1"/>
      </xdr:nvSpPr>
      <xdr:spPr>
        <a:xfrm>
          <a:off x="4212590" y="17720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404" name="フローチャート: 判断 403">
          <a:extLst>
            <a:ext uri="{FF2B5EF4-FFF2-40B4-BE49-F238E27FC236}">
              <a16:creationId xmlns:a16="http://schemas.microsoft.com/office/drawing/2014/main" id="{26E52C54-0A91-4D31-8BD5-FEE9C8AE48D7}"/>
            </a:ext>
          </a:extLst>
        </xdr:cNvPr>
        <xdr:cNvSpPr/>
      </xdr:nvSpPr>
      <xdr:spPr>
        <a:xfrm>
          <a:off x="4131310" y="1787252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xdr:rowOff>
    </xdr:from>
    <xdr:to>
      <xdr:col>20</xdr:col>
      <xdr:colOff>38100</xdr:colOff>
      <xdr:row>104</xdr:row>
      <xdr:rowOff>102507</xdr:rowOff>
    </xdr:to>
    <xdr:sp macro="" textlink="">
      <xdr:nvSpPr>
        <xdr:cNvPr id="405" name="フローチャート: 判断 404">
          <a:extLst>
            <a:ext uri="{FF2B5EF4-FFF2-40B4-BE49-F238E27FC236}">
              <a16:creationId xmlns:a16="http://schemas.microsoft.com/office/drawing/2014/main" id="{A69D01FE-2C03-4FCF-B030-6DD592DFFAD3}"/>
            </a:ext>
          </a:extLst>
        </xdr:cNvPr>
        <xdr:cNvSpPr/>
      </xdr:nvSpPr>
      <xdr:spPr>
        <a:xfrm>
          <a:off x="3388360" y="17831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23768</xdr:rowOff>
    </xdr:from>
    <xdr:to>
      <xdr:col>15</xdr:col>
      <xdr:colOff>101600</xdr:colOff>
      <xdr:row>104</xdr:row>
      <xdr:rowOff>125368</xdr:rowOff>
    </xdr:to>
    <xdr:sp macro="" textlink="">
      <xdr:nvSpPr>
        <xdr:cNvPr id="406" name="フローチャート: 判断 405">
          <a:extLst>
            <a:ext uri="{FF2B5EF4-FFF2-40B4-BE49-F238E27FC236}">
              <a16:creationId xmlns:a16="http://schemas.microsoft.com/office/drawing/2014/main" id="{642CF4AB-6BF9-4C41-BEE8-7F56702C7D7F}"/>
            </a:ext>
          </a:extLst>
        </xdr:cNvPr>
        <xdr:cNvSpPr/>
      </xdr:nvSpPr>
      <xdr:spPr>
        <a:xfrm>
          <a:off x="2571750" y="1785075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407" name="フローチャート: 判断 406">
          <a:extLst>
            <a:ext uri="{FF2B5EF4-FFF2-40B4-BE49-F238E27FC236}">
              <a16:creationId xmlns:a16="http://schemas.microsoft.com/office/drawing/2014/main" id="{0A5635DA-08CC-45EE-9C03-5649B8B4A4DF}"/>
            </a:ext>
          </a:extLst>
        </xdr:cNvPr>
        <xdr:cNvSpPr/>
      </xdr:nvSpPr>
      <xdr:spPr>
        <a:xfrm>
          <a:off x="1774190" y="1788776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408" name="フローチャート: 判断 407">
          <a:extLst>
            <a:ext uri="{FF2B5EF4-FFF2-40B4-BE49-F238E27FC236}">
              <a16:creationId xmlns:a16="http://schemas.microsoft.com/office/drawing/2014/main" id="{8FBB06BD-4EF8-48F4-99D0-364A4EE37027}"/>
            </a:ext>
          </a:extLst>
        </xdr:cNvPr>
        <xdr:cNvSpPr/>
      </xdr:nvSpPr>
      <xdr:spPr>
        <a:xfrm>
          <a:off x="988060" y="17836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F578210-3E31-4DE6-8107-08EF17948DF9}"/>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F824D9E-956F-48FB-A168-CBCF3577C208}"/>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D272090-A9DF-422B-B52F-896325CFAF06}"/>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2E5AB2E-2103-4C3F-9584-3D1AB7080A49}"/>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EFDC51F-BAD3-409D-92A7-3CB920C2DD16}"/>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149498</xdr:rowOff>
    </xdr:from>
    <xdr:to>
      <xdr:col>24</xdr:col>
      <xdr:colOff>114300</xdr:colOff>
      <xdr:row>109</xdr:row>
      <xdr:rowOff>79648</xdr:rowOff>
    </xdr:to>
    <xdr:sp macro="" textlink="">
      <xdr:nvSpPr>
        <xdr:cNvPr id="414" name="楕円 413">
          <a:extLst>
            <a:ext uri="{FF2B5EF4-FFF2-40B4-BE49-F238E27FC236}">
              <a16:creationId xmlns:a16="http://schemas.microsoft.com/office/drawing/2014/main" id="{DE97AEB9-2ED1-47EA-9B09-3A2F69984FA2}"/>
            </a:ext>
          </a:extLst>
        </xdr:cNvPr>
        <xdr:cNvSpPr/>
      </xdr:nvSpPr>
      <xdr:spPr>
        <a:xfrm>
          <a:off x="4131310" y="1866609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64425</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EB86A009-67ED-4E2E-A552-99150B35B0A8}"/>
            </a:ext>
          </a:extLst>
        </xdr:cNvPr>
        <xdr:cNvSpPr txBox="1"/>
      </xdr:nvSpPr>
      <xdr:spPr>
        <a:xfrm>
          <a:off x="4212590" y="1857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149498</xdr:rowOff>
    </xdr:from>
    <xdr:to>
      <xdr:col>20</xdr:col>
      <xdr:colOff>38100</xdr:colOff>
      <xdr:row>109</xdr:row>
      <xdr:rowOff>79648</xdr:rowOff>
    </xdr:to>
    <xdr:sp macro="" textlink="">
      <xdr:nvSpPr>
        <xdr:cNvPr id="416" name="楕円 415">
          <a:extLst>
            <a:ext uri="{FF2B5EF4-FFF2-40B4-BE49-F238E27FC236}">
              <a16:creationId xmlns:a16="http://schemas.microsoft.com/office/drawing/2014/main" id="{7E0598B9-066D-4CE2-A2B6-6649D224E96A}"/>
            </a:ext>
          </a:extLst>
        </xdr:cNvPr>
        <xdr:cNvSpPr/>
      </xdr:nvSpPr>
      <xdr:spPr>
        <a:xfrm>
          <a:off x="3388360" y="186660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28848</xdr:rowOff>
    </xdr:from>
    <xdr:to>
      <xdr:col>24</xdr:col>
      <xdr:colOff>63500</xdr:colOff>
      <xdr:row>109</xdr:row>
      <xdr:rowOff>28848</xdr:rowOff>
    </xdr:to>
    <xdr:cxnSp macro="">
      <xdr:nvCxnSpPr>
        <xdr:cNvPr id="417" name="直線コネクタ 416">
          <a:extLst>
            <a:ext uri="{FF2B5EF4-FFF2-40B4-BE49-F238E27FC236}">
              <a16:creationId xmlns:a16="http://schemas.microsoft.com/office/drawing/2014/main" id="{27552150-DED1-4EE8-A03E-DE54B1EC8F71}"/>
            </a:ext>
          </a:extLst>
        </xdr:cNvPr>
        <xdr:cNvCxnSpPr/>
      </xdr:nvCxnSpPr>
      <xdr:spPr>
        <a:xfrm>
          <a:off x="3431540" y="1871499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151130</xdr:rowOff>
    </xdr:from>
    <xdr:to>
      <xdr:col>15</xdr:col>
      <xdr:colOff>101600</xdr:colOff>
      <xdr:row>109</xdr:row>
      <xdr:rowOff>81280</xdr:rowOff>
    </xdr:to>
    <xdr:sp macro="" textlink="">
      <xdr:nvSpPr>
        <xdr:cNvPr id="418" name="楕円 417">
          <a:extLst>
            <a:ext uri="{FF2B5EF4-FFF2-40B4-BE49-F238E27FC236}">
              <a16:creationId xmlns:a16="http://schemas.microsoft.com/office/drawing/2014/main" id="{DD4C60DA-0396-4BFB-AE3D-159B58B36DF3}"/>
            </a:ext>
          </a:extLst>
        </xdr:cNvPr>
        <xdr:cNvSpPr/>
      </xdr:nvSpPr>
      <xdr:spPr>
        <a:xfrm>
          <a:off x="2571750" y="186677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28848</xdr:rowOff>
    </xdr:from>
    <xdr:to>
      <xdr:col>19</xdr:col>
      <xdr:colOff>177800</xdr:colOff>
      <xdr:row>109</xdr:row>
      <xdr:rowOff>30480</xdr:rowOff>
    </xdr:to>
    <xdr:cxnSp macro="">
      <xdr:nvCxnSpPr>
        <xdr:cNvPr id="419" name="直線コネクタ 418">
          <a:extLst>
            <a:ext uri="{FF2B5EF4-FFF2-40B4-BE49-F238E27FC236}">
              <a16:creationId xmlns:a16="http://schemas.microsoft.com/office/drawing/2014/main" id="{8FE0F83E-2062-4DC6-9B6D-E354C2E32700}"/>
            </a:ext>
          </a:extLst>
        </xdr:cNvPr>
        <xdr:cNvCxnSpPr/>
      </xdr:nvCxnSpPr>
      <xdr:spPr>
        <a:xfrm flipV="1">
          <a:off x="2626360" y="18714993"/>
          <a:ext cx="80518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151130</xdr:rowOff>
    </xdr:from>
    <xdr:to>
      <xdr:col>10</xdr:col>
      <xdr:colOff>165100</xdr:colOff>
      <xdr:row>109</xdr:row>
      <xdr:rowOff>81280</xdr:rowOff>
    </xdr:to>
    <xdr:sp macro="" textlink="">
      <xdr:nvSpPr>
        <xdr:cNvPr id="420" name="楕円 419">
          <a:extLst>
            <a:ext uri="{FF2B5EF4-FFF2-40B4-BE49-F238E27FC236}">
              <a16:creationId xmlns:a16="http://schemas.microsoft.com/office/drawing/2014/main" id="{318F265F-1037-439A-BEDB-03D20EAB3DC4}"/>
            </a:ext>
          </a:extLst>
        </xdr:cNvPr>
        <xdr:cNvSpPr/>
      </xdr:nvSpPr>
      <xdr:spPr>
        <a:xfrm>
          <a:off x="1774190" y="186677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30480</xdr:rowOff>
    </xdr:from>
    <xdr:to>
      <xdr:col>15</xdr:col>
      <xdr:colOff>50800</xdr:colOff>
      <xdr:row>109</xdr:row>
      <xdr:rowOff>30480</xdr:rowOff>
    </xdr:to>
    <xdr:cxnSp macro="">
      <xdr:nvCxnSpPr>
        <xdr:cNvPr id="421" name="直線コネクタ 420">
          <a:extLst>
            <a:ext uri="{FF2B5EF4-FFF2-40B4-BE49-F238E27FC236}">
              <a16:creationId xmlns:a16="http://schemas.microsoft.com/office/drawing/2014/main" id="{17C600D0-7704-44A2-94A9-F42A9565E780}"/>
            </a:ext>
          </a:extLst>
        </xdr:cNvPr>
        <xdr:cNvCxnSpPr/>
      </xdr:nvCxnSpPr>
      <xdr:spPr>
        <a:xfrm>
          <a:off x="1828800" y="1871662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151130</xdr:rowOff>
    </xdr:from>
    <xdr:to>
      <xdr:col>6</xdr:col>
      <xdr:colOff>38100</xdr:colOff>
      <xdr:row>109</xdr:row>
      <xdr:rowOff>81280</xdr:rowOff>
    </xdr:to>
    <xdr:sp macro="" textlink="">
      <xdr:nvSpPr>
        <xdr:cNvPr id="422" name="楕円 421">
          <a:extLst>
            <a:ext uri="{FF2B5EF4-FFF2-40B4-BE49-F238E27FC236}">
              <a16:creationId xmlns:a16="http://schemas.microsoft.com/office/drawing/2014/main" id="{69D21663-643A-4263-A56E-FE881B0C527A}"/>
            </a:ext>
          </a:extLst>
        </xdr:cNvPr>
        <xdr:cNvSpPr/>
      </xdr:nvSpPr>
      <xdr:spPr>
        <a:xfrm>
          <a:off x="988060" y="186677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30480</xdr:rowOff>
    </xdr:from>
    <xdr:to>
      <xdr:col>10</xdr:col>
      <xdr:colOff>114300</xdr:colOff>
      <xdr:row>109</xdr:row>
      <xdr:rowOff>30480</xdr:rowOff>
    </xdr:to>
    <xdr:cxnSp macro="">
      <xdr:nvCxnSpPr>
        <xdr:cNvPr id="423" name="直線コネクタ 422">
          <a:extLst>
            <a:ext uri="{FF2B5EF4-FFF2-40B4-BE49-F238E27FC236}">
              <a16:creationId xmlns:a16="http://schemas.microsoft.com/office/drawing/2014/main" id="{FD914E5F-2ABA-42B8-BC88-BD73145A2DC7}"/>
            </a:ext>
          </a:extLst>
        </xdr:cNvPr>
        <xdr:cNvCxnSpPr/>
      </xdr:nvCxnSpPr>
      <xdr:spPr>
        <a:xfrm>
          <a:off x="1031240" y="1871662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119034</xdr:rowOff>
    </xdr:from>
    <xdr:ext cx="405111" cy="259045"/>
    <xdr:sp macro="" textlink="">
      <xdr:nvSpPr>
        <xdr:cNvPr id="424" name="n_1aveValue【市民会館】&#10;有形固定資産減価償却率">
          <a:extLst>
            <a:ext uri="{FF2B5EF4-FFF2-40B4-BE49-F238E27FC236}">
              <a16:creationId xmlns:a16="http://schemas.microsoft.com/office/drawing/2014/main" id="{20545119-34AC-44F8-A1BA-B519E62C37C4}"/>
            </a:ext>
          </a:extLst>
        </xdr:cNvPr>
        <xdr:cNvSpPr txBox="1"/>
      </xdr:nvSpPr>
      <xdr:spPr>
        <a:xfrm>
          <a:off x="3239144" y="1760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425" name="n_2aveValue【市民会館】&#10;有形固定資産減価償却率">
          <a:extLst>
            <a:ext uri="{FF2B5EF4-FFF2-40B4-BE49-F238E27FC236}">
              <a16:creationId xmlns:a16="http://schemas.microsoft.com/office/drawing/2014/main" id="{063473E3-A377-459A-AEE4-638D2B3306B4}"/>
            </a:ext>
          </a:extLst>
        </xdr:cNvPr>
        <xdr:cNvSpPr txBox="1"/>
      </xdr:nvSpPr>
      <xdr:spPr>
        <a:xfrm>
          <a:off x="2439044" y="1762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171285</xdr:rowOff>
    </xdr:from>
    <xdr:ext cx="405111" cy="259045"/>
    <xdr:sp macro="" textlink="">
      <xdr:nvSpPr>
        <xdr:cNvPr id="426" name="n_3aveValue【市民会館】&#10;有形固定資産減価償却率">
          <a:extLst>
            <a:ext uri="{FF2B5EF4-FFF2-40B4-BE49-F238E27FC236}">
              <a16:creationId xmlns:a16="http://schemas.microsoft.com/office/drawing/2014/main" id="{50799817-717A-4F2C-BAE1-A7DCFD8EEE86}"/>
            </a:ext>
          </a:extLst>
        </xdr:cNvPr>
        <xdr:cNvSpPr txBox="1"/>
      </xdr:nvSpPr>
      <xdr:spPr>
        <a:xfrm>
          <a:off x="1641484" y="1766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122300</xdr:rowOff>
    </xdr:from>
    <xdr:ext cx="405111" cy="259045"/>
    <xdr:sp macro="" textlink="">
      <xdr:nvSpPr>
        <xdr:cNvPr id="427" name="n_4aveValue【市民会館】&#10;有形固定資産減価償却率">
          <a:extLst>
            <a:ext uri="{FF2B5EF4-FFF2-40B4-BE49-F238E27FC236}">
              <a16:creationId xmlns:a16="http://schemas.microsoft.com/office/drawing/2014/main" id="{EB899EEA-CD00-4DF2-BC18-479627C97DF9}"/>
            </a:ext>
          </a:extLst>
        </xdr:cNvPr>
        <xdr:cNvSpPr txBox="1"/>
      </xdr:nvSpPr>
      <xdr:spPr>
        <a:xfrm>
          <a:off x="855354" y="1761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70775</xdr:rowOff>
    </xdr:from>
    <xdr:ext cx="405111" cy="259045"/>
    <xdr:sp macro="" textlink="">
      <xdr:nvSpPr>
        <xdr:cNvPr id="428" name="n_1mainValue【市民会館】&#10;有形固定資産減価償却率">
          <a:extLst>
            <a:ext uri="{FF2B5EF4-FFF2-40B4-BE49-F238E27FC236}">
              <a16:creationId xmlns:a16="http://schemas.microsoft.com/office/drawing/2014/main" id="{01FE4DB3-8821-42E6-A06E-244D15FDECED}"/>
            </a:ext>
          </a:extLst>
        </xdr:cNvPr>
        <xdr:cNvSpPr txBox="1"/>
      </xdr:nvSpPr>
      <xdr:spPr>
        <a:xfrm>
          <a:off x="3239144" y="1875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72407</xdr:rowOff>
    </xdr:from>
    <xdr:ext cx="405111" cy="259045"/>
    <xdr:sp macro="" textlink="">
      <xdr:nvSpPr>
        <xdr:cNvPr id="429" name="n_2mainValue【市民会館】&#10;有形固定資産減価償却率">
          <a:extLst>
            <a:ext uri="{FF2B5EF4-FFF2-40B4-BE49-F238E27FC236}">
              <a16:creationId xmlns:a16="http://schemas.microsoft.com/office/drawing/2014/main" id="{822A3D28-5DF6-445C-8A47-2EF3A1F008C1}"/>
            </a:ext>
          </a:extLst>
        </xdr:cNvPr>
        <xdr:cNvSpPr txBox="1"/>
      </xdr:nvSpPr>
      <xdr:spPr>
        <a:xfrm>
          <a:off x="24390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72407</xdr:rowOff>
    </xdr:from>
    <xdr:ext cx="405111" cy="259045"/>
    <xdr:sp macro="" textlink="">
      <xdr:nvSpPr>
        <xdr:cNvPr id="430" name="n_3mainValue【市民会館】&#10;有形固定資産減価償却率">
          <a:extLst>
            <a:ext uri="{FF2B5EF4-FFF2-40B4-BE49-F238E27FC236}">
              <a16:creationId xmlns:a16="http://schemas.microsoft.com/office/drawing/2014/main" id="{DBB1306E-FA3C-4DFE-A055-49F65378025E}"/>
            </a:ext>
          </a:extLst>
        </xdr:cNvPr>
        <xdr:cNvSpPr txBox="1"/>
      </xdr:nvSpPr>
      <xdr:spPr>
        <a:xfrm>
          <a:off x="164148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72407</xdr:rowOff>
    </xdr:from>
    <xdr:ext cx="405111" cy="259045"/>
    <xdr:sp macro="" textlink="">
      <xdr:nvSpPr>
        <xdr:cNvPr id="431" name="n_4mainValue【市民会館】&#10;有形固定資産減価償却率">
          <a:extLst>
            <a:ext uri="{FF2B5EF4-FFF2-40B4-BE49-F238E27FC236}">
              <a16:creationId xmlns:a16="http://schemas.microsoft.com/office/drawing/2014/main" id="{63BF5729-FE43-4358-B089-5B8081303971}"/>
            </a:ext>
          </a:extLst>
        </xdr:cNvPr>
        <xdr:cNvSpPr txBox="1"/>
      </xdr:nvSpPr>
      <xdr:spPr>
        <a:xfrm>
          <a:off x="85535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925E8566-2121-4DCB-92F9-442673EC970C}"/>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9C908224-4C97-48E0-B1D2-30471B85089F}"/>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BBCB2ABC-6A63-4D01-A8F1-D9B0E527EF6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13C3CAE7-57BB-4E51-BAA3-F5C6C392013A}"/>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89250D17-83DB-4359-858E-CCC684B90CC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99AA7DE9-D8D9-4A64-8F29-34A1F97EA96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8D337760-5BCC-492F-BA60-52F38E189AA5}"/>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51026DD3-7133-4764-8338-BFEAEAE9AE7B}"/>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EF451B93-7274-4333-BE7D-7786AF10B1C3}"/>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A8F4745E-DF83-4EA9-93D5-A755B20997D9}"/>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5A02BE29-C71E-4F93-AEC4-133AA25BA03F}"/>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3" name="テキスト ボックス 442">
          <a:extLst>
            <a:ext uri="{FF2B5EF4-FFF2-40B4-BE49-F238E27FC236}">
              <a16:creationId xmlns:a16="http://schemas.microsoft.com/office/drawing/2014/main" id="{940CA4B7-D892-49A3-BBD7-131B29660B35}"/>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5361D658-AC14-4AC9-A716-C788549FA2BF}"/>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5" name="テキスト ボックス 444">
          <a:extLst>
            <a:ext uri="{FF2B5EF4-FFF2-40B4-BE49-F238E27FC236}">
              <a16:creationId xmlns:a16="http://schemas.microsoft.com/office/drawing/2014/main" id="{7CA135BD-A72E-4E64-824E-954E2BC7951B}"/>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8BCB1082-B9BD-4E9A-97EE-AA67CF3E9436}"/>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7" name="テキスト ボックス 446">
          <a:extLst>
            <a:ext uri="{FF2B5EF4-FFF2-40B4-BE49-F238E27FC236}">
              <a16:creationId xmlns:a16="http://schemas.microsoft.com/office/drawing/2014/main" id="{B64D4769-EC35-460B-B06A-2A497C48AB11}"/>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5395A5C0-E778-4134-87A7-45D102D58B4A}"/>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9" name="テキスト ボックス 448">
          <a:extLst>
            <a:ext uri="{FF2B5EF4-FFF2-40B4-BE49-F238E27FC236}">
              <a16:creationId xmlns:a16="http://schemas.microsoft.com/office/drawing/2014/main" id="{B62DA619-03C9-4B2F-B1B0-9C80A1E9B8F4}"/>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B1F85E5F-587D-496F-ACE7-58AEE2C5A32D}"/>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54BCB3AE-9793-4C00-9349-BA9B7EF1B6BC}"/>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B118A9E5-593C-4014-A57F-31FCF4603D4B}"/>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453" name="直線コネクタ 452">
          <a:extLst>
            <a:ext uri="{FF2B5EF4-FFF2-40B4-BE49-F238E27FC236}">
              <a16:creationId xmlns:a16="http://schemas.microsoft.com/office/drawing/2014/main" id="{D7423F4C-8DDC-495A-B363-46FB9446114A}"/>
            </a:ext>
          </a:extLst>
        </xdr:cNvPr>
        <xdr:cNvCxnSpPr/>
      </xdr:nvCxnSpPr>
      <xdr:spPr>
        <a:xfrm flipV="1">
          <a:off x="9429115" y="17294352"/>
          <a:ext cx="0" cy="119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454" name="【市民会館】&#10;一人当たり面積最小値テキスト">
          <a:extLst>
            <a:ext uri="{FF2B5EF4-FFF2-40B4-BE49-F238E27FC236}">
              <a16:creationId xmlns:a16="http://schemas.microsoft.com/office/drawing/2014/main" id="{7EDF2DF4-736D-44A0-B764-113D30A53C20}"/>
            </a:ext>
          </a:extLst>
        </xdr:cNvPr>
        <xdr:cNvSpPr txBox="1"/>
      </xdr:nvSpPr>
      <xdr:spPr>
        <a:xfrm>
          <a:off x="9467850" y="184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455" name="直線コネクタ 454">
          <a:extLst>
            <a:ext uri="{FF2B5EF4-FFF2-40B4-BE49-F238E27FC236}">
              <a16:creationId xmlns:a16="http://schemas.microsoft.com/office/drawing/2014/main" id="{9871DE60-AC38-4B14-9FC8-A92574FC3BA2}"/>
            </a:ext>
          </a:extLst>
        </xdr:cNvPr>
        <xdr:cNvCxnSpPr/>
      </xdr:nvCxnSpPr>
      <xdr:spPr>
        <a:xfrm>
          <a:off x="9356090" y="1848573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456" name="【市民会館】&#10;一人当たり面積最大値テキスト">
          <a:extLst>
            <a:ext uri="{FF2B5EF4-FFF2-40B4-BE49-F238E27FC236}">
              <a16:creationId xmlns:a16="http://schemas.microsoft.com/office/drawing/2014/main" id="{11273EE7-06EF-4342-8AD0-2A1E770427FC}"/>
            </a:ext>
          </a:extLst>
        </xdr:cNvPr>
        <xdr:cNvSpPr txBox="1"/>
      </xdr:nvSpPr>
      <xdr:spPr>
        <a:xfrm>
          <a:off x="9467850" y="1706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457" name="直線コネクタ 456">
          <a:extLst>
            <a:ext uri="{FF2B5EF4-FFF2-40B4-BE49-F238E27FC236}">
              <a16:creationId xmlns:a16="http://schemas.microsoft.com/office/drawing/2014/main" id="{354DD4EC-179E-4336-A0FC-080024553B23}"/>
            </a:ext>
          </a:extLst>
        </xdr:cNvPr>
        <xdr:cNvCxnSpPr/>
      </xdr:nvCxnSpPr>
      <xdr:spPr>
        <a:xfrm>
          <a:off x="9356090" y="1729435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58" name="【市民会館】&#10;一人当たり面積平均値テキスト">
          <a:extLst>
            <a:ext uri="{FF2B5EF4-FFF2-40B4-BE49-F238E27FC236}">
              <a16:creationId xmlns:a16="http://schemas.microsoft.com/office/drawing/2014/main" id="{D201757D-5F4F-44A3-903E-3CB8A90C6E58}"/>
            </a:ext>
          </a:extLst>
        </xdr:cNvPr>
        <xdr:cNvSpPr txBox="1"/>
      </xdr:nvSpPr>
      <xdr:spPr>
        <a:xfrm>
          <a:off x="9467850" y="17962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59" name="フローチャート: 判断 458">
          <a:extLst>
            <a:ext uri="{FF2B5EF4-FFF2-40B4-BE49-F238E27FC236}">
              <a16:creationId xmlns:a16="http://schemas.microsoft.com/office/drawing/2014/main" id="{C846AE33-85CD-4948-9909-1567F207EC6B}"/>
            </a:ext>
          </a:extLst>
        </xdr:cNvPr>
        <xdr:cNvSpPr/>
      </xdr:nvSpPr>
      <xdr:spPr>
        <a:xfrm>
          <a:off x="9394190" y="1810575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105411</xdr:rowOff>
    </xdr:from>
    <xdr:to>
      <xdr:col>50</xdr:col>
      <xdr:colOff>165100</xdr:colOff>
      <xdr:row>106</xdr:row>
      <xdr:rowOff>35561</xdr:rowOff>
    </xdr:to>
    <xdr:sp macro="" textlink="">
      <xdr:nvSpPr>
        <xdr:cNvPr id="460" name="フローチャート: 判断 459">
          <a:extLst>
            <a:ext uri="{FF2B5EF4-FFF2-40B4-BE49-F238E27FC236}">
              <a16:creationId xmlns:a16="http://schemas.microsoft.com/office/drawing/2014/main" id="{DC2C5217-6B6C-43D6-8724-F9C16B737BE0}"/>
            </a:ext>
          </a:extLst>
        </xdr:cNvPr>
        <xdr:cNvSpPr/>
      </xdr:nvSpPr>
      <xdr:spPr>
        <a:xfrm>
          <a:off x="8632190" y="1810575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461" name="フローチャート: 判断 460">
          <a:extLst>
            <a:ext uri="{FF2B5EF4-FFF2-40B4-BE49-F238E27FC236}">
              <a16:creationId xmlns:a16="http://schemas.microsoft.com/office/drawing/2014/main" id="{46817511-7037-4065-9AFF-FC8F1FB4099A}"/>
            </a:ext>
          </a:extLst>
        </xdr:cNvPr>
        <xdr:cNvSpPr/>
      </xdr:nvSpPr>
      <xdr:spPr>
        <a:xfrm>
          <a:off x="7846060" y="18123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2539</xdr:rowOff>
    </xdr:from>
    <xdr:to>
      <xdr:col>41</xdr:col>
      <xdr:colOff>101600</xdr:colOff>
      <xdr:row>106</xdr:row>
      <xdr:rowOff>104139</xdr:rowOff>
    </xdr:to>
    <xdr:sp macro="" textlink="">
      <xdr:nvSpPr>
        <xdr:cNvPr id="462" name="フローチャート: 判断 461">
          <a:extLst>
            <a:ext uri="{FF2B5EF4-FFF2-40B4-BE49-F238E27FC236}">
              <a16:creationId xmlns:a16="http://schemas.microsoft.com/office/drawing/2014/main" id="{42C93CFD-F01C-4410-B27F-46ADD9CA172F}"/>
            </a:ext>
          </a:extLst>
        </xdr:cNvPr>
        <xdr:cNvSpPr/>
      </xdr:nvSpPr>
      <xdr:spPr>
        <a:xfrm>
          <a:off x="7029450" y="181762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463" name="フローチャート: 判断 462">
          <a:extLst>
            <a:ext uri="{FF2B5EF4-FFF2-40B4-BE49-F238E27FC236}">
              <a16:creationId xmlns:a16="http://schemas.microsoft.com/office/drawing/2014/main" id="{06EA5D78-02CE-4E43-83A8-170AE34AD5D3}"/>
            </a:ext>
          </a:extLst>
        </xdr:cNvPr>
        <xdr:cNvSpPr/>
      </xdr:nvSpPr>
      <xdr:spPr>
        <a:xfrm>
          <a:off x="6231890" y="1818271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A8044CB-E802-4AAA-B125-6FB0A78FA46F}"/>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53B8E01-2664-4070-9B75-4A5D78E8D447}"/>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0C6F194-78C3-492C-A8AB-15869ABD5FFE}"/>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B8BB4FF-DB8D-4F78-8713-C89EAF755A6C}"/>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56989FFA-EDE3-45C6-8601-C3FFF4A46E56}"/>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130556</xdr:rowOff>
    </xdr:from>
    <xdr:to>
      <xdr:col>55</xdr:col>
      <xdr:colOff>50800</xdr:colOff>
      <xdr:row>107</xdr:row>
      <xdr:rowOff>60706</xdr:rowOff>
    </xdr:to>
    <xdr:sp macro="" textlink="">
      <xdr:nvSpPr>
        <xdr:cNvPr id="469" name="楕円 468">
          <a:extLst>
            <a:ext uri="{FF2B5EF4-FFF2-40B4-BE49-F238E27FC236}">
              <a16:creationId xmlns:a16="http://schemas.microsoft.com/office/drawing/2014/main" id="{B59B61DF-D3E4-4CD7-A907-7297E8850396}"/>
            </a:ext>
          </a:extLst>
        </xdr:cNvPr>
        <xdr:cNvSpPr/>
      </xdr:nvSpPr>
      <xdr:spPr>
        <a:xfrm>
          <a:off x="9394190" y="18308066"/>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108983</xdr:rowOff>
    </xdr:from>
    <xdr:ext cx="469744" cy="259045"/>
    <xdr:sp macro="" textlink="">
      <xdr:nvSpPr>
        <xdr:cNvPr id="470" name="【市民会館】&#10;一人当たり面積該当値テキスト">
          <a:extLst>
            <a:ext uri="{FF2B5EF4-FFF2-40B4-BE49-F238E27FC236}">
              <a16:creationId xmlns:a16="http://schemas.microsoft.com/office/drawing/2014/main" id="{3FAA3A0B-6CB0-4EA2-B76B-08D423B771F3}"/>
            </a:ext>
          </a:extLst>
        </xdr:cNvPr>
        <xdr:cNvSpPr txBox="1"/>
      </xdr:nvSpPr>
      <xdr:spPr>
        <a:xfrm>
          <a:off x="9467850" y="1828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130556</xdr:rowOff>
    </xdr:from>
    <xdr:to>
      <xdr:col>50</xdr:col>
      <xdr:colOff>165100</xdr:colOff>
      <xdr:row>107</xdr:row>
      <xdr:rowOff>60706</xdr:rowOff>
    </xdr:to>
    <xdr:sp macro="" textlink="">
      <xdr:nvSpPr>
        <xdr:cNvPr id="471" name="楕円 470">
          <a:extLst>
            <a:ext uri="{FF2B5EF4-FFF2-40B4-BE49-F238E27FC236}">
              <a16:creationId xmlns:a16="http://schemas.microsoft.com/office/drawing/2014/main" id="{E6B0836C-A476-44DA-9846-B9E87679F906}"/>
            </a:ext>
          </a:extLst>
        </xdr:cNvPr>
        <xdr:cNvSpPr/>
      </xdr:nvSpPr>
      <xdr:spPr>
        <a:xfrm>
          <a:off x="8632190" y="1830806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xdr:rowOff>
    </xdr:from>
    <xdr:to>
      <xdr:col>55</xdr:col>
      <xdr:colOff>0</xdr:colOff>
      <xdr:row>107</xdr:row>
      <xdr:rowOff>9906</xdr:rowOff>
    </xdr:to>
    <xdr:cxnSp macro="">
      <xdr:nvCxnSpPr>
        <xdr:cNvPr id="472" name="直線コネクタ 471">
          <a:extLst>
            <a:ext uri="{FF2B5EF4-FFF2-40B4-BE49-F238E27FC236}">
              <a16:creationId xmlns:a16="http://schemas.microsoft.com/office/drawing/2014/main" id="{63FFCD52-8290-47B1-AF34-BAC23B686C40}"/>
            </a:ext>
          </a:extLst>
        </xdr:cNvPr>
        <xdr:cNvCxnSpPr/>
      </xdr:nvCxnSpPr>
      <xdr:spPr>
        <a:xfrm>
          <a:off x="8686800" y="183569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130556</xdr:rowOff>
    </xdr:from>
    <xdr:to>
      <xdr:col>46</xdr:col>
      <xdr:colOff>38100</xdr:colOff>
      <xdr:row>107</xdr:row>
      <xdr:rowOff>60706</xdr:rowOff>
    </xdr:to>
    <xdr:sp macro="" textlink="">
      <xdr:nvSpPr>
        <xdr:cNvPr id="473" name="楕円 472">
          <a:extLst>
            <a:ext uri="{FF2B5EF4-FFF2-40B4-BE49-F238E27FC236}">
              <a16:creationId xmlns:a16="http://schemas.microsoft.com/office/drawing/2014/main" id="{7BDF7DEE-9B62-4BA1-994B-F415960CFCBA}"/>
            </a:ext>
          </a:extLst>
        </xdr:cNvPr>
        <xdr:cNvSpPr/>
      </xdr:nvSpPr>
      <xdr:spPr>
        <a:xfrm>
          <a:off x="7846060" y="18308066"/>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xdr:rowOff>
    </xdr:from>
    <xdr:to>
      <xdr:col>50</xdr:col>
      <xdr:colOff>114300</xdr:colOff>
      <xdr:row>107</xdr:row>
      <xdr:rowOff>9906</xdr:rowOff>
    </xdr:to>
    <xdr:cxnSp macro="">
      <xdr:nvCxnSpPr>
        <xdr:cNvPr id="474" name="直線コネクタ 473">
          <a:extLst>
            <a:ext uri="{FF2B5EF4-FFF2-40B4-BE49-F238E27FC236}">
              <a16:creationId xmlns:a16="http://schemas.microsoft.com/office/drawing/2014/main" id="{3469CD41-5364-43C6-A777-CDE05C4DC610}"/>
            </a:ext>
          </a:extLst>
        </xdr:cNvPr>
        <xdr:cNvCxnSpPr/>
      </xdr:nvCxnSpPr>
      <xdr:spPr>
        <a:xfrm>
          <a:off x="7889240" y="1835696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135128</xdr:rowOff>
    </xdr:from>
    <xdr:to>
      <xdr:col>41</xdr:col>
      <xdr:colOff>101600</xdr:colOff>
      <xdr:row>107</xdr:row>
      <xdr:rowOff>65278</xdr:rowOff>
    </xdr:to>
    <xdr:sp macro="" textlink="">
      <xdr:nvSpPr>
        <xdr:cNvPr id="475" name="楕円 474">
          <a:extLst>
            <a:ext uri="{FF2B5EF4-FFF2-40B4-BE49-F238E27FC236}">
              <a16:creationId xmlns:a16="http://schemas.microsoft.com/office/drawing/2014/main" id="{02F36A35-4A4B-4301-89FE-A122349B3730}"/>
            </a:ext>
          </a:extLst>
        </xdr:cNvPr>
        <xdr:cNvSpPr/>
      </xdr:nvSpPr>
      <xdr:spPr>
        <a:xfrm>
          <a:off x="7029450" y="183050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xdr:rowOff>
    </xdr:from>
    <xdr:to>
      <xdr:col>45</xdr:col>
      <xdr:colOff>177800</xdr:colOff>
      <xdr:row>107</xdr:row>
      <xdr:rowOff>14478</xdr:rowOff>
    </xdr:to>
    <xdr:cxnSp macro="">
      <xdr:nvCxnSpPr>
        <xdr:cNvPr id="476" name="直線コネクタ 475">
          <a:extLst>
            <a:ext uri="{FF2B5EF4-FFF2-40B4-BE49-F238E27FC236}">
              <a16:creationId xmlns:a16="http://schemas.microsoft.com/office/drawing/2014/main" id="{4AC0EF8A-F1A0-4029-8CD3-44FED311392A}"/>
            </a:ext>
          </a:extLst>
        </xdr:cNvPr>
        <xdr:cNvCxnSpPr/>
      </xdr:nvCxnSpPr>
      <xdr:spPr>
        <a:xfrm flipV="1">
          <a:off x="7084060" y="18356961"/>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135128</xdr:rowOff>
    </xdr:from>
    <xdr:to>
      <xdr:col>36</xdr:col>
      <xdr:colOff>165100</xdr:colOff>
      <xdr:row>107</xdr:row>
      <xdr:rowOff>65278</xdr:rowOff>
    </xdr:to>
    <xdr:sp macro="" textlink="">
      <xdr:nvSpPr>
        <xdr:cNvPr id="477" name="楕円 476">
          <a:extLst>
            <a:ext uri="{FF2B5EF4-FFF2-40B4-BE49-F238E27FC236}">
              <a16:creationId xmlns:a16="http://schemas.microsoft.com/office/drawing/2014/main" id="{56CC9968-BA83-4549-9797-1B8AD10DF68B}"/>
            </a:ext>
          </a:extLst>
        </xdr:cNvPr>
        <xdr:cNvSpPr/>
      </xdr:nvSpPr>
      <xdr:spPr>
        <a:xfrm>
          <a:off x="6231890" y="1830501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xdr:rowOff>
    </xdr:from>
    <xdr:to>
      <xdr:col>41</xdr:col>
      <xdr:colOff>50800</xdr:colOff>
      <xdr:row>107</xdr:row>
      <xdr:rowOff>14478</xdr:rowOff>
    </xdr:to>
    <xdr:cxnSp macro="">
      <xdr:nvCxnSpPr>
        <xdr:cNvPr id="478" name="直線コネクタ 477">
          <a:extLst>
            <a:ext uri="{FF2B5EF4-FFF2-40B4-BE49-F238E27FC236}">
              <a16:creationId xmlns:a16="http://schemas.microsoft.com/office/drawing/2014/main" id="{466AD302-5E3C-4E06-B3EC-257DEC0B2927}"/>
            </a:ext>
          </a:extLst>
        </xdr:cNvPr>
        <xdr:cNvCxnSpPr/>
      </xdr:nvCxnSpPr>
      <xdr:spPr>
        <a:xfrm>
          <a:off x="6286500" y="1836343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52088</xdr:rowOff>
    </xdr:from>
    <xdr:ext cx="469744" cy="259045"/>
    <xdr:sp macro="" textlink="">
      <xdr:nvSpPr>
        <xdr:cNvPr id="479" name="n_1aveValue【市民会館】&#10;一人当たり面積">
          <a:extLst>
            <a:ext uri="{FF2B5EF4-FFF2-40B4-BE49-F238E27FC236}">
              <a16:creationId xmlns:a16="http://schemas.microsoft.com/office/drawing/2014/main" id="{5C7730DA-C56B-4EB2-89B0-9A5215173ABF}"/>
            </a:ext>
          </a:extLst>
        </xdr:cNvPr>
        <xdr:cNvSpPr txBox="1"/>
      </xdr:nvSpPr>
      <xdr:spPr>
        <a:xfrm>
          <a:off x="8454467" y="1788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65803</xdr:rowOff>
    </xdr:from>
    <xdr:ext cx="469744" cy="259045"/>
    <xdr:sp macro="" textlink="">
      <xdr:nvSpPr>
        <xdr:cNvPr id="480" name="n_2aveValue【市民会館】&#10;一人当たり面積">
          <a:extLst>
            <a:ext uri="{FF2B5EF4-FFF2-40B4-BE49-F238E27FC236}">
              <a16:creationId xmlns:a16="http://schemas.microsoft.com/office/drawing/2014/main" id="{B25C3539-C125-43A6-A59A-55C2FBEE4166}"/>
            </a:ext>
          </a:extLst>
        </xdr:cNvPr>
        <xdr:cNvSpPr txBox="1"/>
      </xdr:nvSpPr>
      <xdr:spPr>
        <a:xfrm>
          <a:off x="7673417" y="1789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120666</xdr:rowOff>
    </xdr:from>
    <xdr:ext cx="469744" cy="259045"/>
    <xdr:sp macro="" textlink="">
      <xdr:nvSpPr>
        <xdr:cNvPr id="481" name="n_3aveValue【市民会館】&#10;一人当たり面積">
          <a:extLst>
            <a:ext uri="{FF2B5EF4-FFF2-40B4-BE49-F238E27FC236}">
              <a16:creationId xmlns:a16="http://schemas.microsoft.com/office/drawing/2014/main" id="{1D22E700-0B19-4FA7-B058-3C709D9CEB95}"/>
            </a:ext>
          </a:extLst>
        </xdr:cNvPr>
        <xdr:cNvSpPr txBox="1"/>
      </xdr:nvSpPr>
      <xdr:spPr>
        <a:xfrm>
          <a:off x="6866332" y="179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482" name="n_4aveValue【市民会館】&#10;一人当たり面積">
          <a:extLst>
            <a:ext uri="{FF2B5EF4-FFF2-40B4-BE49-F238E27FC236}">
              <a16:creationId xmlns:a16="http://schemas.microsoft.com/office/drawing/2014/main" id="{4B21B3FA-F9E4-4A91-B166-7A50F9323785}"/>
            </a:ext>
          </a:extLst>
        </xdr:cNvPr>
        <xdr:cNvSpPr txBox="1"/>
      </xdr:nvSpPr>
      <xdr:spPr>
        <a:xfrm>
          <a:off x="6068772" y="1795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51833</xdr:rowOff>
    </xdr:from>
    <xdr:ext cx="469744" cy="259045"/>
    <xdr:sp macro="" textlink="">
      <xdr:nvSpPr>
        <xdr:cNvPr id="483" name="n_1mainValue【市民会館】&#10;一人当たり面積">
          <a:extLst>
            <a:ext uri="{FF2B5EF4-FFF2-40B4-BE49-F238E27FC236}">
              <a16:creationId xmlns:a16="http://schemas.microsoft.com/office/drawing/2014/main" id="{6F768109-2135-4995-B1CC-31718325ED8C}"/>
            </a:ext>
          </a:extLst>
        </xdr:cNvPr>
        <xdr:cNvSpPr txBox="1"/>
      </xdr:nvSpPr>
      <xdr:spPr>
        <a:xfrm>
          <a:off x="8454467" y="1840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51833</xdr:rowOff>
    </xdr:from>
    <xdr:ext cx="469744" cy="259045"/>
    <xdr:sp macro="" textlink="">
      <xdr:nvSpPr>
        <xdr:cNvPr id="484" name="n_2mainValue【市民会館】&#10;一人当たり面積">
          <a:extLst>
            <a:ext uri="{FF2B5EF4-FFF2-40B4-BE49-F238E27FC236}">
              <a16:creationId xmlns:a16="http://schemas.microsoft.com/office/drawing/2014/main" id="{CFC6F6D5-AF86-48C4-AA19-917077241296}"/>
            </a:ext>
          </a:extLst>
        </xdr:cNvPr>
        <xdr:cNvSpPr txBox="1"/>
      </xdr:nvSpPr>
      <xdr:spPr>
        <a:xfrm>
          <a:off x="7673417" y="1840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56405</xdr:rowOff>
    </xdr:from>
    <xdr:ext cx="469744" cy="259045"/>
    <xdr:sp macro="" textlink="">
      <xdr:nvSpPr>
        <xdr:cNvPr id="485" name="n_3mainValue【市民会館】&#10;一人当たり面積">
          <a:extLst>
            <a:ext uri="{FF2B5EF4-FFF2-40B4-BE49-F238E27FC236}">
              <a16:creationId xmlns:a16="http://schemas.microsoft.com/office/drawing/2014/main" id="{DB83C91A-2013-4D5E-A904-F09B598BD21B}"/>
            </a:ext>
          </a:extLst>
        </xdr:cNvPr>
        <xdr:cNvSpPr txBox="1"/>
      </xdr:nvSpPr>
      <xdr:spPr>
        <a:xfrm>
          <a:off x="6866332" y="1840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56405</xdr:rowOff>
    </xdr:from>
    <xdr:ext cx="469744" cy="259045"/>
    <xdr:sp macro="" textlink="">
      <xdr:nvSpPr>
        <xdr:cNvPr id="486" name="n_4mainValue【市民会館】&#10;一人当たり面積">
          <a:extLst>
            <a:ext uri="{FF2B5EF4-FFF2-40B4-BE49-F238E27FC236}">
              <a16:creationId xmlns:a16="http://schemas.microsoft.com/office/drawing/2014/main" id="{E29A3AC0-0DAA-4E88-B7A7-365CB18A163B}"/>
            </a:ext>
          </a:extLst>
        </xdr:cNvPr>
        <xdr:cNvSpPr txBox="1"/>
      </xdr:nvSpPr>
      <xdr:spPr>
        <a:xfrm>
          <a:off x="6068772" y="1840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E4892F3D-5C4E-4291-9B09-CB73ECC16C95}"/>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52EF2BEE-961B-4A7D-95CC-6F86C18BC959}"/>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60112E54-0B1F-421A-9BC2-0368D756769E}"/>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EA1C040B-4C2C-44DE-BC14-636A651D518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6EE7C241-9443-4D46-8D81-4E9CB6238DEC}"/>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48FC9B85-7894-4FF8-828F-BFBF0586DD4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AC590F5E-71BA-4A68-AE45-80FEE3B66379}"/>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898D233B-A09C-468E-9631-C211D7CCA27B}"/>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DDE930EE-E0E3-4B2C-961C-5A99EE27544D}"/>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50F6BF8A-7A47-4D1D-B330-FB8977B87E06}"/>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6721BB6F-7893-4F5F-BDB5-09039DF632AA}"/>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E499CF5A-4AC7-4EB3-99EA-0A1B4F43731D}"/>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DC809A5D-18E0-42AA-9DF4-EF90BE1D853E}"/>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81991C9C-D994-4C09-8BDD-B5423108E7BF}"/>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5BA09BFA-7F5C-4CA1-8946-8C9260AF7B57}"/>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C1E3F875-69D9-4027-9702-C85AC10C5263}"/>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173E6F19-E79E-4519-99B2-3625A59A3B4E}"/>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6E101386-336A-4E36-89AD-3BA461BEC63A}"/>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B6533F34-4861-4792-91FF-DAF24BE3060F}"/>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AED105FD-1774-4812-A6F9-64DAF2CEDDFD}"/>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967951FC-EF98-4678-BF62-C11C89E284D7}"/>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31416A78-4784-4134-B25F-DCAC297CBFD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9C97CDCC-8E2C-4AFF-8AEB-29007FB439A2}"/>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6B4F21E3-94B7-4993-8C1C-5499C09FE76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0</xdr:rowOff>
    </xdr:to>
    <xdr:cxnSp macro="">
      <xdr:nvCxnSpPr>
        <xdr:cNvPr id="511" name="直線コネクタ 510">
          <a:extLst>
            <a:ext uri="{FF2B5EF4-FFF2-40B4-BE49-F238E27FC236}">
              <a16:creationId xmlns:a16="http://schemas.microsoft.com/office/drawing/2014/main" id="{669EFBAF-3192-4E36-9DF8-78D73A24A184}"/>
            </a:ext>
          </a:extLst>
        </xdr:cNvPr>
        <xdr:cNvCxnSpPr/>
      </xdr:nvCxnSpPr>
      <xdr:spPr>
        <a:xfrm flipV="1">
          <a:off x="14703424" y="59626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3827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89FBC064-EF48-47D6-BF98-D51E36BF5FE3}"/>
            </a:ext>
          </a:extLst>
        </xdr:cNvPr>
        <xdr:cNvSpPr txBox="1"/>
      </xdr:nvSpPr>
      <xdr:spPr>
        <a:xfrm>
          <a:off x="1474216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513" name="直線コネクタ 512">
          <a:extLst>
            <a:ext uri="{FF2B5EF4-FFF2-40B4-BE49-F238E27FC236}">
              <a16:creationId xmlns:a16="http://schemas.microsoft.com/office/drawing/2014/main" id="{474F73A8-34FD-4114-B510-A7FD576AADD4}"/>
            </a:ext>
          </a:extLst>
        </xdr:cNvPr>
        <xdr:cNvCxnSpPr/>
      </xdr:nvCxnSpPr>
      <xdr:spPr>
        <a:xfrm>
          <a:off x="1461135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603ED02F-C2A0-42F3-9FC5-9FCA1834C685}"/>
            </a:ext>
          </a:extLst>
        </xdr:cNvPr>
        <xdr:cNvSpPr txBox="1"/>
      </xdr:nvSpPr>
      <xdr:spPr>
        <a:xfrm>
          <a:off x="14742160" y="574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515" name="直線コネクタ 514">
          <a:extLst>
            <a:ext uri="{FF2B5EF4-FFF2-40B4-BE49-F238E27FC236}">
              <a16:creationId xmlns:a16="http://schemas.microsoft.com/office/drawing/2014/main" id="{60C2F5C1-BB30-4ED9-B1F7-87F57254FE39}"/>
            </a:ext>
          </a:extLst>
        </xdr:cNvPr>
        <xdr:cNvCxnSpPr/>
      </xdr:nvCxnSpPr>
      <xdr:spPr>
        <a:xfrm>
          <a:off x="14611350" y="5962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166387</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83A0CE2B-A0CF-447E-9E9D-07A350DCB6A0}"/>
            </a:ext>
          </a:extLst>
        </xdr:cNvPr>
        <xdr:cNvSpPr txBox="1"/>
      </xdr:nvSpPr>
      <xdr:spPr>
        <a:xfrm>
          <a:off x="14742160" y="6170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517" name="フローチャート: 判断 516">
          <a:extLst>
            <a:ext uri="{FF2B5EF4-FFF2-40B4-BE49-F238E27FC236}">
              <a16:creationId xmlns:a16="http://schemas.microsoft.com/office/drawing/2014/main" id="{45C31451-684B-4153-8B20-FD4883875C62}"/>
            </a:ext>
          </a:extLst>
        </xdr:cNvPr>
        <xdr:cNvSpPr/>
      </xdr:nvSpPr>
      <xdr:spPr>
        <a:xfrm>
          <a:off x="14649450" y="63138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518" name="フローチャート: 判断 517">
          <a:extLst>
            <a:ext uri="{FF2B5EF4-FFF2-40B4-BE49-F238E27FC236}">
              <a16:creationId xmlns:a16="http://schemas.microsoft.com/office/drawing/2014/main" id="{8D4CD8F7-A87B-4D82-A31A-F57CF5119DA8}"/>
            </a:ext>
          </a:extLst>
        </xdr:cNvPr>
        <xdr:cNvSpPr/>
      </xdr:nvSpPr>
      <xdr:spPr>
        <a:xfrm>
          <a:off x="13887450" y="62604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xdr:rowOff>
    </xdr:from>
    <xdr:to>
      <xdr:col>76</xdr:col>
      <xdr:colOff>165100</xdr:colOff>
      <xdr:row>37</xdr:row>
      <xdr:rowOff>117475</xdr:rowOff>
    </xdr:to>
    <xdr:sp macro="" textlink="">
      <xdr:nvSpPr>
        <xdr:cNvPr id="519" name="フローチャート: 判断 518">
          <a:extLst>
            <a:ext uri="{FF2B5EF4-FFF2-40B4-BE49-F238E27FC236}">
              <a16:creationId xmlns:a16="http://schemas.microsoft.com/office/drawing/2014/main" id="{5051F41C-9593-4179-964A-AFACA2FD9777}"/>
            </a:ext>
          </a:extLst>
        </xdr:cNvPr>
        <xdr:cNvSpPr/>
      </xdr:nvSpPr>
      <xdr:spPr>
        <a:xfrm>
          <a:off x="13089890" y="63633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520" name="フローチャート: 判断 519">
          <a:extLst>
            <a:ext uri="{FF2B5EF4-FFF2-40B4-BE49-F238E27FC236}">
              <a16:creationId xmlns:a16="http://schemas.microsoft.com/office/drawing/2014/main" id="{51001FA7-2D90-48C3-93AC-3B329F70B21B}"/>
            </a:ext>
          </a:extLst>
        </xdr:cNvPr>
        <xdr:cNvSpPr/>
      </xdr:nvSpPr>
      <xdr:spPr>
        <a:xfrm>
          <a:off x="12303760" y="63423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1" name="フローチャート: 判断 520">
          <a:extLst>
            <a:ext uri="{FF2B5EF4-FFF2-40B4-BE49-F238E27FC236}">
              <a16:creationId xmlns:a16="http://schemas.microsoft.com/office/drawing/2014/main" id="{44EAF004-CA83-408E-8DAB-C212C428F685}"/>
            </a:ext>
          </a:extLst>
        </xdr:cNvPr>
        <xdr:cNvSpPr/>
      </xdr:nvSpPr>
      <xdr:spPr>
        <a:xfrm>
          <a:off x="11487150" y="62928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F9AB10B-0C38-4604-86BD-5DE407D1E2EB}"/>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D0B2481-DA37-423A-89FF-06EB5977334D}"/>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60D2292C-E788-4E1A-9D67-48C23BB2DDF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36D7F93-DAFF-4126-B4DE-B045545B318A}"/>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EBCF375-33FE-4674-8DED-5039FD0680C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101600</xdr:rowOff>
    </xdr:from>
    <xdr:to>
      <xdr:col>85</xdr:col>
      <xdr:colOff>177800</xdr:colOff>
      <xdr:row>40</xdr:row>
      <xdr:rowOff>31750</xdr:rowOff>
    </xdr:to>
    <xdr:sp macro="" textlink="">
      <xdr:nvSpPr>
        <xdr:cNvPr id="527" name="楕円 526">
          <a:extLst>
            <a:ext uri="{FF2B5EF4-FFF2-40B4-BE49-F238E27FC236}">
              <a16:creationId xmlns:a16="http://schemas.microsoft.com/office/drawing/2014/main" id="{0C16FB54-EB9B-4E29-A723-CCD90C8C7CEC}"/>
            </a:ext>
          </a:extLst>
        </xdr:cNvPr>
        <xdr:cNvSpPr/>
      </xdr:nvSpPr>
      <xdr:spPr>
        <a:xfrm>
          <a:off x="14649450" y="67843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80027</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C4D10947-1551-409A-8FFC-43729F769793}"/>
            </a:ext>
          </a:extLst>
        </xdr:cNvPr>
        <xdr:cNvSpPr txBox="1"/>
      </xdr:nvSpPr>
      <xdr:spPr>
        <a:xfrm>
          <a:off x="1474216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71120</xdr:rowOff>
    </xdr:from>
    <xdr:to>
      <xdr:col>81</xdr:col>
      <xdr:colOff>101600</xdr:colOff>
      <xdr:row>40</xdr:row>
      <xdr:rowOff>1270</xdr:rowOff>
    </xdr:to>
    <xdr:sp macro="" textlink="">
      <xdr:nvSpPr>
        <xdr:cNvPr id="529" name="楕円 528">
          <a:extLst>
            <a:ext uri="{FF2B5EF4-FFF2-40B4-BE49-F238E27FC236}">
              <a16:creationId xmlns:a16="http://schemas.microsoft.com/office/drawing/2014/main" id="{C668251D-CAD3-42C7-AB00-5DB3304930B4}"/>
            </a:ext>
          </a:extLst>
        </xdr:cNvPr>
        <xdr:cNvSpPr/>
      </xdr:nvSpPr>
      <xdr:spPr>
        <a:xfrm>
          <a:off x="13887450" y="67557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121920</xdr:rowOff>
    </xdr:from>
    <xdr:to>
      <xdr:col>85</xdr:col>
      <xdr:colOff>127000</xdr:colOff>
      <xdr:row>39</xdr:row>
      <xdr:rowOff>152400</xdr:rowOff>
    </xdr:to>
    <xdr:cxnSp macro="">
      <xdr:nvCxnSpPr>
        <xdr:cNvPr id="530" name="直線コネクタ 529">
          <a:extLst>
            <a:ext uri="{FF2B5EF4-FFF2-40B4-BE49-F238E27FC236}">
              <a16:creationId xmlns:a16="http://schemas.microsoft.com/office/drawing/2014/main" id="{40C5B0B1-430F-4903-AC5E-20F3AA20E76B}"/>
            </a:ext>
          </a:extLst>
        </xdr:cNvPr>
        <xdr:cNvCxnSpPr/>
      </xdr:nvCxnSpPr>
      <xdr:spPr>
        <a:xfrm>
          <a:off x="13942060" y="6810375"/>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38735</xdr:rowOff>
    </xdr:from>
    <xdr:to>
      <xdr:col>76</xdr:col>
      <xdr:colOff>165100</xdr:colOff>
      <xdr:row>39</xdr:row>
      <xdr:rowOff>140335</xdr:rowOff>
    </xdr:to>
    <xdr:sp macro="" textlink="">
      <xdr:nvSpPr>
        <xdr:cNvPr id="531" name="楕円 530">
          <a:extLst>
            <a:ext uri="{FF2B5EF4-FFF2-40B4-BE49-F238E27FC236}">
              <a16:creationId xmlns:a16="http://schemas.microsoft.com/office/drawing/2014/main" id="{A96687CD-00F5-48BD-92D7-48A123112725}"/>
            </a:ext>
          </a:extLst>
        </xdr:cNvPr>
        <xdr:cNvSpPr/>
      </xdr:nvSpPr>
      <xdr:spPr>
        <a:xfrm>
          <a:off x="13089890" y="672528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89535</xdr:rowOff>
    </xdr:from>
    <xdr:to>
      <xdr:col>81</xdr:col>
      <xdr:colOff>50800</xdr:colOff>
      <xdr:row>39</xdr:row>
      <xdr:rowOff>121920</xdr:rowOff>
    </xdr:to>
    <xdr:cxnSp macro="">
      <xdr:nvCxnSpPr>
        <xdr:cNvPr id="532" name="直線コネクタ 531">
          <a:extLst>
            <a:ext uri="{FF2B5EF4-FFF2-40B4-BE49-F238E27FC236}">
              <a16:creationId xmlns:a16="http://schemas.microsoft.com/office/drawing/2014/main" id="{C8903A62-BB08-4106-87B1-638A70ED8AA3}"/>
            </a:ext>
          </a:extLst>
        </xdr:cNvPr>
        <xdr:cNvCxnSpPr/>
      </xdr:nvCxnSpPr>
      <xdr:spPr>
        <a:xfrm>
          <a:off x="13144500" y="6779895"/>
          <a:ext cx="7975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170180</xdr:rowOff>
    </xdr:from>
    <xdr:to>
      <xdr:col>72</xdr:col>
      <xdr:colOff>38100</xdr:colOff>
      <xdr:row>39</xdr:row>
      <xdr:rowOff>100330</xdr:rowOff>
    </xdr:to>
    <xdr:sp macro="" textlink="">
      <xdr:nvSpPr>
        <xdr:cNvPr id="533" name="楕円 532">
          <a:extLst>
            <a:ext uri="{FF2B5EF4-FFF2-40B4-BE49-F238E27FC236}">
              <a16:creationId xmlns:a16="http://schemas.microsoft.com/office/drawing/2014/main" id="{F4BFA43C-0C44-4D25-B150-1FBF373C33E2}"/>
            </a:ext>
          </a:extLst>
        </xdr:cNvPr>
        <xdr:cNvSpPr/>
      </xdr:nvSpPr>
      <xdr:spPr>
        <a:xfrm>
          <a:off x="12303760" y="66890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49530</xdr:rowOff>
    </xdr:from>
    <xdr:to>
      <xdr:col>76</xdr:col>
      <xdr:colOff>114300</xdr:colOff>
      <xdr:row>39</xdr:row>
      <xdr:rowOff>89535</xdr:rowOff>
    </xdr:to>
    <xdr:cxnSp macro="">
      <xdr:nvCxnSpPr>
        <xdr:cNvPr id="534" name="直線コネクタ 533">
          <a:extLst>
            <a:ext uri="{FF2B5EF4-FFF2-40B4-BE49-F238E27FC236}">
              <a16:creationId xmlns:a16="http://schemas.microsoft.com/office/drawing/2014/main" id="{FCB9D324-CBBD-43BF-B898-A99F5616BF12}"/>
            </a:ext>
          </a:extLst>
        </xdr:cNvPr>
        <xdr:cNvCxnSpPr/>
      </xdr:nvCxnSpPr>
      <xdr:spPr>
        <a:xfrm>
          <a:off x="12346940" y="6739890"/>
          <a:ext cx="7975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133985</xdr:rowOff>
    </xdr:from>
    <xdr:to>
      <xdr:col>67</xdr:col>
      <xdr:colOff>101600</xdr:colOff>
      <xdr:row>39</xdr:row>
      <xdr:rowOff>64135</xdr:rowOff>
    </xdr:to>
    <xdr:sp macro="" textlink="">
      <xdr:nvSpPr>
        <xdr:cNvPr id="535" name="楕円 534">
          <a:extLst>
            <a:ext uri="{FF2B5EF4-FFF2-40B4-BE49-F238E27FC236}">
              <a16:creationId xmlns:a16="http://schemas.microsoft.com/office/drawing/2014/main" id="{04649E7C-B5EA-4C4D-81C5-19A3EF5D5616}"/>
            </a:ext>
          </a:extLst>
        </xdr:cNvPr>
        <xdr:cNvSpPr/>
      </xdr:nvSpPr>
      <xdr:spPr>
        <a:xfrm>
          <a:off x="11487150" y="6645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13335</xdr:rowOff>
    </xdr:from>
    <xdr:to>
      <xdr:col>71</xdr:col>
      <xdr:colOff>177800</xdr:colOff>
      <xdr:row>39</xdr:row>
      <xdr:rowOff>49530</xdr:rowOff>
    </xdr:to>
    <xdr:cxnSp macro="">
      <xdr:nvCxnSpPr>
        <xdr:cNvPr id="536" name="直線コネクタ 535">
          <a:extLst>
            <a:ext uri="{FF2B5EF4-FFF2-40B4-BE49-F238E27FC236}">
              <a16:creationId xmlns:a16="http://schemas.microsoft.com/office/drawing/2014/main" id="{754F8136-D026-449D-B20C-2F70A1D2310F}"/>
            </a:ext>
          </a:extLst>
        </xdr:cNvPr>
        <xdr:cNvCxnSpPr/>
      </xdr:nvCxnSpPr>
      <xdr:spPr>
        <a:xfrm>
          <a:off x="11541760" y="6703695"/>
          <a:ext cx="80518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120CEB83-7336-46AA-A1F4-CBBA01C3293C}"/>
            </a:ext>
          </a:extLst>
        </xdr:cNvPr>
        <xdr:cNvSpPr txBox="1"/>
      </xdr:nvSpPr>
      <xdr:spPr>
        <a:xfrm>
          <a:off x="1373823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B955401E-AC4A-4326-89C0-239E0A6EC01C}"/>
            </a:ext>
          </a:extLst>
        </xdr:cNvPr>
        <xdr:cNvSpPr txBox="1"/>
      </xdr:nvSpPr>
      <xdr:spPr>
        <a:xfrm>
          <a:off x="1295718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113047</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91F17AB2-99DB-477B-AD42-380DEFC4CCED}"/>
            </a:ext>
          </a:extLst>
        </xdr:cNvPr>
        <xdr:cNvSpPr txBox="1"/>
      </xdr:nvSpPr>
      <xdr:spPr>
        <a:xfrm>
          <a:off x="1217105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3318AA89-5748-4248-A0FF-ED2398889352}"/>
            </a:ext>
          </a:extLst>
        </xdr:cNvPr>
        <xdr:cNvSpPr txBox="1"/>
      </xdr:nvSpPr>
      <xdr:spPr>
        <a:xfrm>
          <a:off x="113544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163847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FBC77018-8FB4-490F-8806-D33A5B2953C5}"/>
            </a:ext>
          </a:extLst>
        </xdr:cNvPr>
        <xdr:cNvSpPr txBox="1"/>
      </xdr:nvSpPr>
      <xdr:spPr>
        <a:xfrm>
          <a:off x="1373823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131462</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9E5B9D9F-34EB-4117-A497-08703320529B}"/>
            </a:ext>
          </a:extLst>
        </xdr:cNvPr>
        <xdr:cNvSpPr txBox="1"/>
      </xdr:nvSpPr>
      <xdr:spPr>
        <a:xfrm>
          <a:off x="1295718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91457</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18C2DD15-237A-46E5-AC34-0B6589F19190}"/>
            </a:ext>
          </a:extLst>
        </xdr:cNvPr>
        <xdr:cNvSpPr txBox="1"/>
      </xdr:nvSpPr>
      <xdr:spPr>
        <a:xfrm>
          <a:off x="1217105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55262</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76109D8C-4317-4852-BE38-B5E9C3E95712}"/>
            </a:ext>
          </a:extLst>
        </xdr:cNvPr>
        <xdr:cNvSpPr txBox="1"/>
      </xdr:nvSpPr>
      <xdr:spPr>
        <a:xfrm>
          <a:off x="113544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D4612AA-FB32-4280-B80B-BBCFA21255F4}"/>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DF550384-13C2-403A-8851-5CF517CD5F24}"/>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D27D4A97-44D0-4A30-BCF8-74B3F9CD1EA6}"/>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1DC4E970-C2D2-44CB-BD88-E43A0C5D41E5}"/>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16A1C69A-358F-4A02-B80F-F3FD088C071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1BB715C9-563C-41AE-A039-FA242C477180}"/>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D43ED6BA-BF9A-4033-ACDD-E7F16613DBC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F6F4CF86-8546-4F49-8656-177927CD3689}"/>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9CC41B2C-B5D0-4EDD-AD76-CADDBC96C1C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EE73CC83-A89B-445A-84CA-F32A21DC3EDA}"/>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a:extLst>
            <a:ext uri="{FF2B5EF4-FFF2-40B4-BE49-F238E27FC236}">
              <a16:creationId xmlns:a16="http://schemas.microsoft.com/office/drawing/2014/main" id="{CF9FF851-52E6-4A8B-94F9-CC9BFCDD7E50}"/>
            </a:ext>
          </a:extLst>
        </xdr:cNvPr>
        <xdr:cNvCxnSpPr/>
      </xdr:nvCxnSpPr>
      <xdr:spPr>
        <a:xfrm>
          <a:off x="16459200" y="70446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a:extLst>
            <a:ext uri="{FF2B5EF4-FFF2-40B4-BE49-F238E27FC236}">
              <a16:creationId xmlns:a16="http://schemas.microsoft.com/office/drawing/2014/main" id="{CE5D6385-CE14-4E9C-B48C-003321E64A86}"/>
            </a:ext>
          </a:extLst>
        </xdr:cNvPr>
        <xdr:cNvSpPr txBox="1"/>
      </xdr:nvSpPr>
      <xdr:spPr>
        <a:xfrm>
          <a:off x="16252324" y="69081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79ED1ADF-D800-41E1-B761-31B988A6EDB5}"/>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39FFA6C3-5415-4F2F-A0EE-A6373058FA4F}"/>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a:extLst>
            <a:ext uri="{FF2B5EF4-FFF2-40B4-BE49-F238E27FC236}">
              <a16:creationId xmlns:a16="http://schemas.microsoft.com/office/drawing/2014/main" id="{C4EED95E-7F44-46ED-8BAD-E16368ED1AEC}"/>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a:extLst>
            <a:ext uri="{FF2B5EF4-FFF2-40B4-BE49-F238E27FC236}">
              <a16:creationId xmlns:a16="http://schemas.microsoft.com/office/drawing/2014/main" id="{DF2C91C0-7713-438E-AC5C-045B8E4D5F72}"/>
            </a:ext>
          </a:extLst>
        </xdr:cNvPr>
        <xdr:cNvSpPr txBox="1"/>
      </xdr:nvSpPr>
      <xdr:spPr>
        <a:xfrm>
          <a:off x="15943791" y="57613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38D78569-EE6A-4830-8299-5A9FFF41D9D7}"/>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a:extLst>
            <a:ext uri="{FF2B5EF4-FFF2-40B4-BE49-F238E27FC236}">
              <a16:creationId xmlns:a16="http://schemas.microsoft.com/office/drawing/2014/main" id="{C7F11E47-96E6-49D7-BD70-8CEA64848ADD}"/>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id="{E53BCFBF-0299-490C-9D19-B99DDF00FB2A}"/>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9380</xdr:rowOff>
    </xdr:from>
    <xdr:to>
      <xdr:col>116</xdr:col>
      <xdr:colOff>62864</xdr:colOff>
      <xdr:row>41</xdr:row>
      <xdr:rowOff>10444</xdr:rowOff>
    </xdr:to>
    <xdr:cxnSp macro="">
      <xdr:nvCxnSpPr>
        <xdr:cNvPr id="564" name="直線コネクタ 563">
          <a:extLst>
            <a:ext uri="{FF2B5EF4-FFF2-40B4-BE49-F238E27FC236}">
              <a16:creationId xmlns:a16="http://schemas.microsoft.com/office/drawing/2014/main" id="{BC86A88E-97BF-47AF-BA10-91F1E2352FC8}"/>
            </a:ext>
          </a:extLst>
        </xdr:cNvPr>
        <xdr:cNvCxnSpPr/>
      </xdr:nvCxnSpPr>
      <xdr:spPr>
        <a:xfrm flipV="1">
          <a:off x="19947254" y="5840585"/>
          <a:ext cx="0" cy="120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14271</xdr:rowOff>
    </xdr:from>
    <xdr:ext cx="469744" cy="259045"/>
    <xdr:sp macro="" textlink="">
      <xdr:nvSpPr>
        <xdr:cNvPr id="565" name="【一般廃棄物処理施設】&#10;一人当たり有形固定資産（償却資産）額最小値テキスト">
          <a:extLst>
            <a:ext uri="{FF2B5EF4-FFF2-40B4-BE49-F238E27FC236}">
              <a16:creationId xmlns:a16="http://schemas.microsoft.com/office/drawing/2014/main" id="{1AD02C7B-D86E-472C-AE4E-4B99B5207CAF}"/>
            </a:ext>
          </a:extLst>
        </xdr:cNvPr>
        <xdr:cNvSpPr txBox="1"/>
      </xdr:nvSpPr>
      <xdr:spPr>
        <a:xfrm>
          <a:off x="19985990" y="704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10444</xdr:rowOff>
    </xdr:from>
    <xdr:to>
      <xdr:col>116</xdr:col>
      <xdr:colOff>152400</xdr:colOff>
      <xdr:row>41</xdr:row>
      <xdr:rowOff>10444</xdr:rowOff>
    </xdr:to>
    <xdr:cxnSp macro="">
      <xdr:nvCxnSpPr>
        <xdr:cNvPr id="566" name="直線コネクタ 565">
          <a:extLst>
            <a:ext uri="{FF2B5EF4-FFF2-40B4-BE49-F238E27FC236}">
              <a16:creationId xmlns:a16="http://schemas.microsoft.com/office/drawing/2014/main" id="{B5D8C160-F1A3-4AC7-8DF1-472026B075FC}"/>
            </a:ext>
          </a:extLst>
        </xdr:cNvPr>
        <xdr:cNvCxnSpPr/>
      </xdr:nvCxnSpPr>
      <xdr:spPr>
        <a:xfrm>
          <a:off x="19885660" y="70417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127507</xdr:rowOff>
    </xdr:from>
    <xdr:ext cx="599010" cy="259045"/>
    <xdr:sp macro="" textlink="">
      <xdr:nvSpPr>
        <xdr:cNvPr id="567" name="【一般廃棄物処理施設】&#10;一人当たり有形固定資産（償却資産）額最大値テキスト">
          <a:extLst>
            <a:ext uri="{FF2B5EF4-FFF2-40B4-BE49-F238E27FC236}">
              <a16:creationId xmlns:a16="http://schemas.microsoft.com/office/drawing/2014/main" id="{7EF39F2E-C3C5-4E19-8F72-CEF17A5C38C2}"/>
            </a:ext>
          </a:extLst>
        </xdr:cNvPr>
        <xdr:cNvSpPr txBox="1"/>
      </xdr:nvSpPr>
      <xdr:spPr>
        <a:xfrm>
          <a:off x="19985990" y="561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9380</xdr:rowOff>
    </xdr:from>
    <xdr:to>
      <xdr:col>116</xdr:col>
      <xdr:colOff>152400</xdr:colOff>
      <xdr:row>34</xdr:row>
      <xdr:rowOff>9380</xdr:rowOff>
    </xdr:to>
    <xdr:cxnSp macro="">
      <xdr:nvCxnSpPr>
        <xdr:cNvPr id="568" name="直線コネクタ 567">
          <a:extLst>
            <a:ext uri="{FF2B5EF4-FFF2-40B4-BE49-F238E27FC236}">
              <a16:creationId xmlns:a16="http://schemas.microsoft.com/office/drawing/2014/main" id="{DD4ADA55-394D-45E1-BF6A-DEC11B7C9C27}"/>
            </a:ext>
          </a:extLst>
        </xdr:cNvPr>
        <xdr:cNvCxnSpPr/>
      </xdr:nvCxnSpPr>
      <xdr:spPr>
        <a:xfrm>
          <a:off x="19885660" y="58405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149914</xdr:rowOff>
    </xdr:from>
    <xdr:ext cx="534377" cy="259045"/>
    <xdr:sp macro="" textlink="">
      <xdr:nvSpPr>
        <xdr:cNvPr id="569" name="【一般廃棄物処理施設】&#10;一人当たり有形固定資産（償却資産）額平均値テキスト">
          <a:extLst>
            <a:ext uri="{FF2B5EF4-FFF2-40B4-BE49-F238E27FC236}">
              <a16:creationId xmlns:a16="http://schemas.microsoft.com/office/drawing/2014/main" id="{2F4BC83E-70B0-420F-8211-FA5C26D87503}"/>
            </a:ext>
          </a:extLst>
        </xdr:cNvPr>
        <xdr:cNvSpPr txBox="1"/>
      </xdr:nvSpPr>
      <xdr:spPr>
        <a:xfrm>
          <a:off x="19985990" y="6493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xdr:rowOff>
    </xdr:from>
    <xdr:to>
      <xdr:col>116</xdr:col>
      <xdr:colOff>114300</xdr:colOff>
      <xdr:row>38</xdr:row>
      <xdr:rowOff>101637</xdr:rowOff>
    </xdr:to>
    <xdr:sp macro="" textlink="">
      <xdr:nvSpPr>
        <xdr:cNvPr id="570" name="フローチャート: 判断 569">
          <a:extLst>
            <a:ext uri="{FF2B5EF4-FFF2-40B4-BE49-F238E27FC236}">
              <a16:creationId xmlns:a16="http://schemas.microsoft.com/office/drawing/2014/main" id="{17B4CC0B-FB35-48C6-8421-2D605194ECB1}"/>
            </a:ext>
          </a:extLst>
        </xdr:cNvPr>
        <xdr:cNvSpPr/>
      </xdr:nvSpPr>
      <xdr:spPr>
        <a:xfrm>
          <a:off x="19904710" y="65151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13256</xdr:rowOff>
    </xdr:from>
    <xdr:to>
      <xdr:col>112</xdr:col>
      <xdr:colOff>38100</xdr:colOff>
      <xdr:row>38</xdr:row>
      <xdr:rowOff>114856</xdr:rowOff>
    </xdr:to>
    <xdr:sp macro="" textlink="">
      <xdr:nvSpPr>
        <xdr:cNvPr id="571" name="フローチャート: 判断 570">
          <a:extLst>
            <a:ext uri="{FF2B5EF4-FFF2-40B4-BE49-F238E27FC236}">
              <a16:creationId xmlns:a16="http://schemas.microsoft.com/office/drawing/2014/main" id="{8AE75641-93BF-4990-8D1C-5F321C5E0AF6}"/>
            </a:ext>
          </a:extLst>
        </xdr:cNvPr>
        <xdr:cNvSpPr/>
      </xdr:nvSpPr>
      <xdr:spPr>
        <a:xfrm>
          <a:off x="19161760" y="65321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37670</xdr:rowOff>
    </xdr:from>
    <xdr:to>
      <xdr:col>107</xdr:col>
      <xdr:colOff>101600</xdr:colOff>
      <xdr:row>38</xdr:row>
      <xdr:rowOff>139270</xdr:rowOff>
    </xdr:to>
    <xdr:sp macro="" textlink="">
      <xdr:nvSpPr>
        <xdr:cNvPr id="572" name="フローチャート: 判断 571">
          <a:extLst>
            <a:ext uri="{FF2B5EF4-FFF2-40B4-BE49-F238E27FC236}">
              <a16:creationId xmlns:a16="http://schemas.microsoft.com/office/drawing/2014/main" id="{A036CD89-9D1A-4ABE-B11E-A7B0C97D3A0D}"/>
            </a:ext>
          </a:extLst>
        </xdr:cNvPr>
        <xdr:cNvSpPr/>
      </xdr:nvSpPr>
      <xdr:spPr>
        <a:xfrm>
          <a:off x="18345150" y="655277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46386</xdr:rowOff>
    </xdr:from>
    <xdr:to>
      <xdr:col>102</xdr:col>
      <xdr:colOff>165100</xdr:colOff>
      <xdr:row>38</xdr:row>
      <xdr:rowOff>147986</xdr:rowOff>
    </xdr:to>
    <xdr:sp macro="" textlink="">
      <xdr:nvSpPr>
        <xdr:cNvPr id="573" name="フローチャート: 判断 572">
          <a:extLst>
            <a:ext uri="{FF2B5EF4-FFF2-40B4-BE49-F238E27FC236}">
              <a16:creationId xmlns:a16="http://schemas.microsoft.com/office/drawing/2014/main" id="{E7F41341-DE4A-48E0-9594-277C8517D4CA}"/>
            </a:ext>
          </a:extLst>
        </xdr:cNvPr>
        <xdr:cNvSpPr/>
      </xdr:nvSpPr>
      <xdr:spPr>
        <a:xfrm>
          <a:off x="17547590" y="6563391"/>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54426</xdr:rowOff>
    </xdr:from>
    <xdr:to>
      <xdr:col>98</xdr:col>
      <xdr:colOff>38100</xdr:colOff>
      <xdr:row>38</xdr:row>
      <xdr:rowOff>156026</xdr:rowOff>
    </xdr:to>
    <xdr:sp macro="" textlink="">
      <xdr:nvSpPr>
        <xdr:cNvPr id="574" name="フローチャート: 判断 573">
          <a:extLst>
            <a:ext uri="{FF2B5EF4-FFF2-40B4-BE49-F238E27FC236}">
              <a16:creationId xmlns:a16="http://schemas.microsoft.com/office/drawing/2014/main" id="{2CBA9E45-2B28-4821-9B10-1937355C3A01}"/>
            </a:ext>
          </a:extLst>
        </xdr:cNvPr>
        <xdr:cNvSpPr/>
      </xdr:nvSpPr>
      <xdr:spPr>
        <a:xfrm>
          <a:off x="16761460" y="65733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EBE30173-FC84-4936-B9B2-42E868F2946E}"/>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9B50D0B8-38F9-49C3-9224-C6C9809DAD2D}"/>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08C2957-FFE3-477A-87BF-D4A42313CD5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A675A02E-4CC1-4644-B74F-40C16FD8EA8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BA2AAE30-25B2-49F6-98BD-7FE749DC1FC9}"/>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91014</xdr:rowOff>
    </xdr:from>
    <xdr:to>
      <xdr:col>116</xdr:col>
      <xdr:colOff>114300</xdr:colOff>
      <xdr:row>37</xdr:row>
      <xdr:rowOff>21164</xdr:rowOff>
    </xdr:to>
    <xdr:sp macro="" textlink="">
      <xdr:nvSpPr>
        <xdr:cNvPr id="580" name="楕円 579">
          <a:extLst>
            <a:ext uri="{FF2B5EF4-FFF2-40B4-BE49-F238E27FC236}">
              <a16:creationId xmlns:a16="http://schemas.microsoft.com/office/drawing/2014/main" id="{B70571DB-5C6D-439A-8AA9-606104EFA658}"/>
            </a:ext>
          </a:extLst>
        </xdr:cNvPr>
        <xdr:cNvSpPr/>
      </xdr:nvSpPr>
      <xdr:spPr>
        <a:xfrm>
          <a:off x="19904710" y="626702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113891</xdr:rowOff>
    </xdr:from>
    <xdr:ext cx="599010" cy="259045"/>
    <xdr:sp macro="" textlink="">
      <xdr:nvSpPr>
        <xdr:cNvPr id="581" name="【一般廃棄物処理施設】&#10;一人当たり有形固定資産（償却資産）額該当値テキスト">
          <a:extLst>
            <a:ext uri="{FF2B5EF4-FFF2-40B4-BE49-F238E27FC236}">
              <a16:creationId xmlns:a16="http://schemas.microsoft.com/office/drawing/2014/main" id="{25F527FB-224B-411D-8A35-76EAD22E59CB}"/>
            </a:ext>
          </a:extLst>
        </xdr:cNvPr>
        <xdr:cNvSpPr txBox="1"/>
      </xdr:nvSpPr>
      <xdr:spPr>
        <a:xfrm>
          <a:off x="19985990" y="611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92860</xdr:rowOff>
    </xdr:from>
    <xdr:to>
      <xdr:col>112</xdr:col>
      <xdr:colOff>38100</xdr:colOff>
      <xdr:row>37</xdr:row>
      <xdr:rowOff>23010</xdr:rowOff>
    </xdr:to>
    <xdr:sp macro="" textlink="">
      <xdr:nvSpPr>
        <xdr:cNvPr id="582" name="楕円 581">
          <a:extLst>
            <a:ext uri="{FF2B5EF4-FFF2-40B4-BE49-F238E27FC236}">
              <a16:creationId xmlns:a16="http://schemas.microsoft.com/office/drawing/2014/main" id="{DEEE6C12-FD1C-4A94-B310-2EB384B5F4C3}"/>
            </a:ext>
          </a:extLst>
        </xdr:cNvPr>
        <xdr:cNvSpPr/>
      </xdr:nvSpPr>
      <xdr:spPr>
        <a:xfrm>
          <a:off x="19161760" y="626887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141814</xdr:rowOff>
    </xdr:from>
    <xdr:to>
      <xdr:col>116</xdr:col>
      <xdr:colOff>63500</xdr:colOff>
      <xdr:row>36</xdr:row>
      <xdr:rowOff>143660</xdr:rowOff>
    </xdr:to>
    <xdr:cxnSp macro="">
      <xdr:nvCxnSpPr>
        <xdr:cNvPr id="583" name="直線コネクタ 582">
          <a:extLst>
            <a:ext uri="{FF2B5EF4-FFF2-40B4-BE49-F238E27FC236}">
              <a16:creationId xmlns:a16="http://schemas.microsoft.com/office/drawing/2014/main" id="{9EECACA0-34BD-45E3-831F-997BBE99C87E}"/>
            </a:ext>
          </a:extLst>
        </xdr:cNvPr>
        <xdr:cNvCxnSpPr/>
      </xdr:nvCxnSpPr>
      <xdr:spPr>
        <a:xfrm flipV="1">
          <a:off x="19204940" y="6312109"/>
          <a:ext cx="74295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95632</xdr:rowOff>
    </xdr:from>
    <xdr:to>
      <xdr:col>107</xdr:col>
      <xdr:colOff>101600</xdr:colOff>
      <xdr:row>37</xdr:row>
      <xdr:rowOff>25782</xdr:rowOff>
    </xdr:to>
    <xdr:sp macro="" textlink="">
      <xdr:nvSpPr>
        <xdr:cNvPr id="584" name="楕円 583">
          <a:extLst>
            <a:ext uri="{FF2B5EF4-FFF2-40B4-BE49-F238E27FC236}">
              <a16:creationId xmlns:a16="http://schemas.microsoft.com/office/drawing/2014/main" id="{13A901A1-5365-4A02-BF46-EF56064B113F}"/>
            </a:ext>
          </a:extLst>
        </xdr:cNvPr>
        <xdr:cNvSpPr/>
      </xdr:nvSpPr>
      <xdr:spPr>
        <a:xfrm>
          <a:off x="18345150" y="626402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143660</xdr:rowOff>
    </xdr:from>
    <xdr:to>
      <xdr:col>111</xdr:col>
      <xdr:colOff>177800</xdr:colOff>
      <xdr:row>36</xdr:row>
      <xdr:rowOff>146432</xdr:rowOff>
    </xdr:to>
    <xdr:cxnSp macro="">
      <xdr:nvCxnSpPr>
        <xdr:cNvPr id="585" name="直線コネクタ 584">
          <a:extLst>
            <a:ext uri="{FF2B5EF4-FFF2-40B4-BE49-F238E27FC236}">
              <a16:creationId xmlns:a16="http://schemas.microsoft.com/office/drawing/2014/main" id="{475A9F84-E8FE-42D7-B93D-687D8DCACE19}"/>
            </a:ext>
          </a:extLst>
        </xdr:cNvPr>
        <xdr:cNvCxnSpPr/>
      </xdr:nvCxnSpPr>
      <xdr:spPr>
        <a:xfrm flipV="1">
          <a:off x="18399760" y="6313955"/>
          <a:ext cx="80518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104375</xdr:rowOff>
    </xdr:from>
    <xdr:to>
      <xdr:col>102</xdr:col>
      <xdr:colOff>165100</xdr:colOff>
      <xdr:row>37</xdr:row>
      <xdr:rowOff>34525</xdr:rowOff>
    </xdr:to>
    <xdr:sp macro="" textlink="">
      <xdr:nvSpPr>
        <xdr:cNvPr id="586" name="楕円 585">
          <a:extLst>
            <a:ext uri="{FF2B5EF4-FFF2-40B4-BE49-F238E27FC236}">
              <a16:creationId xmlns:a16="http://schemas.microsoft.com/office/drawing/2014/main" id="{DB717655-54FC-4143-BF8F-3E3ECD6A7846}"/>
            </a:ext>
          </a:extLst>
        </xdr:cNvPr>
        <xdr:cNvSpPr/>
      </xdr:nvSpPr>
      <xdr:spPr>
        <a:xfrm>
          <a:off x="17547590" y="627467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146432</xdr:rowOff>
    </xdr:from>
    <xdr:to>
      <xdr:col>107</xdr:col>
      <xdr:colOff>50800</xdr:colOff>
      <xdr:row>36</xdr:row>
      <xdr:rowOff>155175</xdr:rowOff>
    </xdr:to>
    <xdr:cxnSp macro="">
      <xdr:nvCxnSpPr>
        <xdr:cNvPr id="587" name="直線コネクタ 586">
          <a:extLst>
            <a:ext uri="{FF2B5EF4-FFF2-40B4-BE49-F238E27FC236}">
              <a16:creationId xmlns:a16="http://schemas.microsoft.com/office/drawing/2014/main" id="{546DA5C6-87FA-4C1B-B748-B752EFA51849}"/>
            </a:ext>
          </a:extLst>
        </xdr:cNvPr>
        <xdr:cNvCxnSpPr/>
      </xdr:nvCxnSpPr>
      <xdr:spPr>
        <a:xfrm flipV="1">
          <a:off x="17602200" y="6316727"/>
          <a:ext cx="797560" cy="1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100243</xdr:rowOff>
    </xdr:from>
    <xdr:to>
      <xdr:col>98</xdr:col>
      <xdr:colOff>38100</xdr:colOff>
      <xdr:row>37</xdr:row>
      <xdr:rowOff>30393</xdr:rowOff>
    </xdr:to>
    <xdr:sp macro="" textlink="">
      <xdr:nvSpPr>
        <xdr:cNvPr id="588" name="楕円 587">
          <a:extLst>
            <a:ext uri="{FF2B5EF4-FFF2-40B4-BE49-F238E27FC236}">
              <a16:creationId xmlns:a16="http://schemas.microsoft.com/office/drawing/2014/main" id="{B4DAC483-D0F8-4395-9392-E530B15DFB4A}"/>
            </a:ext>
          </a:extLst>
        </xdr:cNvPr>
        <xdr:cNvSpPr/>
      </xdr:nvSpPr>
      <xdr:spPr>
        <a:xfrm>
          <a:off x="16761460" y="626863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151043</xdr:rowOff>
    </xdr:from>
    <xdr:to>
      <xdr:col>102</xdr:col>
      <xdr:colOff>114300</xdr:colOff>
      <xdr:row>36</xdr:row>
      <xdr:rowOff>155175</xdr:rowOff>
    </xdr:to>
    <xdr:cxnSp macro="">
      <xdr:nvCxnSpPr>
        <xdr:cNvPr id="589" name="直線コネクタ 588">
          <a:extLst>
            <a:ext uri="{FF2B5EF4-FFF2-40B4-BE49-F238E27FC236}">
              <a16:creationId xmlns:a16="http://schemas.microsoft.com/office/drawing/2014/main" id="{746FFBAE-3367-419B-A51D-60FF99F888E2}"/>
            </a:ext>
          </a:extLst>
        </xdr:cNvPr>
        <xdr:cNvCxnSpPr/>
      </xdr:nvCxnSpPr>
      <xdr:spPr>
        <a:xfrm>
          <a:off x="16804640" y="6323243"/>
          <a:ext cx="797560" cy="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105983</xdr:rowOff>
    </xdr:from>
    <xdr:ext cx="534377" cy="259045"/>
    <xdr:sp macro="" textlink="">
      <xdr:nvSpPr>
        <xdr:cNvPr id="590" name="n_1aveValue【一般廃棄物処理施設】&#10;一人当たり有形固定資産（償却資産）額">
          <a:extLst>
            <a:ext uri="{FF2B5EF4-FFF2-40B4-BE49-F238E27FC236}">
              <a16:creationId xmlns:a16="http://schemas.microsoft.com/office/drawing/2014/main" id="{D04721DF-E2F0-4EB2-966D-ACEB3109D0A3}"/>
            </a:ext>
          </a:extLst>
        </xdr:cNvPr>
        <xdr:cNvSpPr txBox="1"/>
      </xdr:nvSpPr>
      <xdr:spPr>
        <a:xfrm>
          <a:off x="18951721" y="661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130397</xdr:rowOff>
    </xdr:from>
    <xdr:ext cx="534377" cy="259045"/>
    <xdr:sp macro="" textlink="">
      <xdr:nvSpPr>
        <xdr:cNvPr id="591" name="n_2aveValue【一般廃棄物処理施設】&#10;一人当たり有形固定資産（償却資産）額">
          <a:extLst>
            <a:ext uri="{FF2B5EF4-FFF2-40B4-BE49-F238E27FC236}">
              <a16:creationId xmlns:a16="http://schemas.microsoft.com/office/drawing/2014/main" id="{86C70172-84FC-488C-8CC3-04F32FE297D0}"/>
            </a:ext>
          </a:extLst>
        </xdr:cNvPr>
        <xdr:cNvSpPr txBox="1"/>
      </xdr:nvSpPr>
      <xdr:spPr>
        <a:xfrm>
          <a:off x="18170671" y="664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139113</xdr:rowOff>
    </xdr:from>
    <xdr:ext cx="534377" cy="259045"/>
    <xdr:sp macro="" textlink="">
      <xdr:nvSpPr>
        <xdr:cNvPr id="592" name="n_3aveValue【一般廃棄物処理施設】&#10;一人当たり有形固定資産（償却資産）額">
          <a:extLst>
            <a:ext uri="{FF2B5EF4-FFF2-40B4-BE49-F238E27FC236}">
              <a16:creationId xmlns:a16="http://schemas.microsoft.com/office/drawing/2014/main" id="{C2B72804-E11F-4E24-A430-B41E7088F612}"/>
            </a:ext>
          </a:extLst>
        </xdr:cNvPr>
        <xdr:cNvSpPr txBox="1"/>
      </xdr:nvSpPr>
      <xdr:spPr>
        <a:xfrm>
          <a:off x="17354061" y="665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147153</xdr:rowOff>
    </xdr:from>
    <xdr:ext cx="534377" cy="259045"/>
    <xdr:sp macro="" textlink="">
      <xdr:nvSpPr>
        <xdr:cNvPr id="593" name="n_4aveValue【一般廃棄物処理施設】&#10;一人当たり有形固定資産（償却資産）額">
          <a:extLst>
            <a:ext uri="{FF2B5EF4-FFF2-40B4-BE49-F238E27FC236}">
              <a16:creationId xmlns:a16="http://schemas.microsoft.com/office/drawing/2014/main" id="{B27DC577-0ACB-4582-A8D0-F6E23B399BC6}"/>
            </a:ext>
          </a:extLst>
        </xdr:cNvPr>
        <xdr:cNvSpPr txBox="1"/>
      </xdr:nvSpPr>
      <xdr:spPr>
        <a:xfrm>
          <a:off x="16556501" y="66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39537</xdr:rowOff>
    </xdr:from>
    <xdr:ext cx="599010" cy="259045"/>
    <xdr:sp macro="" textlink="">
      <xdr:nvSpPr>
        <xdr:cNvPr id="594" name="n_1mainValue【一般廃棄物処理施設】&#10;一人当たり有形固定資産（償却資産）額">
          <a:extLst>
            <a:ext uri="{FF2B5EF4-FFF2-40B4-BE49-F238E27FC236}">
              <a16:creationId xmlns:a16="http://schemas.microsoft.com/office/drawing/2014/main" id="{A0F12333-7163-40CF-9D57-6B29509B79A0}"/>
            </a:ext>
          </a:extLst>
        </xdr:cNvPr>
        <xdr:cNvSpPr txBox="1"/>
      </xdr:nvSpPr>
      <xdr:spPr>
        <a:xfrm>
          <a:off x="18919405" y="604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42309</xdr:rowOff>
    </xdr:from>
    <xdr:ext cx="599010" cy="259045"/>
    <xdr:sp macro="" textlink="">
      <xdr:nvSpPr>
        <xdr:cNvPr id="595" name="n_2mainValue【一般廃棄物処理施設】&#10;一人当たり有形固定資産（償却資産）額">
          <a:extLst>
            <a:ext uri="{FF2B5EF4-FFF2-40B4-BE49-F238E27FC236}">
              <a16:creationId xmlns:a16="http://schemas.microsoft.com/office/drawing/2014/main" id="{55033CFC-5C87-452E-8FA7-74705F453148}"/>
            </a:ext>
          </a:extLst>
        </xdr:cNvPr>
        <xdr:cNvSpPr txBox="1"/>
      </xdr:nvSpPr>
      <xdr:spPr>
        <a:xfrm>
          <a:off x="18138355" y="604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51052</xdr:rowOff>
    </xdr:from>
    <xdr:ext cx="599010" cy="259045"/>
    <xdr:sp macro="" textlink="">
      <xdr:nvSpPr>
        <xdr:cNvPr id="596" name="n_3mainValue【一般廃棄物処理施設】&#10;一人当たり有形固定資産（償却資産）額">
          <a:extLst>
            <a:ext uri="{FF2B5EF4-FFF2-40B4-BE49-F238E27FC236}">
              <a16:creationId xmlns:a16="http://schemas.microsoft.com/office/drawing/2014/main" id="{17A4B6B2-74D9-4819-9209-876487E096C2}"/>
            </a:ext>
          </a:extLst>
        </xdr:cNvPr>
        <xdr:cNvSpPr txBox="1"/>
      </xdr:nvSpPr>
      <xdr:spPr>
        <a:xfrm>
          <a:off x="17323650" y="605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46920</xdr:rowOff>
    </xdr:from>
    <xdr:ext cx="599010" cy="259045"/>
    <xdr:sp macro="" textlink="">
      <xdr:nvSpPr>
        <xdr:cNvPr id="597" name="n_4mainValue【一般廃棄物処理施設】&#10;一人当たり有形固定資産（償却資産）額">
          <a:extLst>
            <a:ext uri="{FF2B5EF4-FFF2-40B4-BE49-F238E27FC236}">
              <a16:creationId xmlns:a16="http://schemas.microsoft.com/office/drawing/2014/main" id="{9693475C-BA40-4899-8605-A33EC7EE2296}"/>
            </a:ext>
          </a:extLst>
        </xdr:cNvPr>
        <xdr:cNvSpPr txBox="1"/>
      </xdr:nvSpPr>
      <xdr:spPr>
        <a:xfrm>
          <a:off x="16526090" y="60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5A3A4C57-2416-4509-A1EA-6E750E9A03A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08410F32-08A0-4AF3-A719-E64DD165CDD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5D1B741F-B74A-4F28-98B2-DD4CCE4A4EF6}"/>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589CD66C-576F-4FDE-93C6-14444235BB3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7D3AF9C2-6D96-4CB2-BC66-3067E9ED323A}"/>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8CBBB3B8-F3E9-468F-8133-BF02DCFFCD9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51974819-5CD8-45CE-9424-7A40A08C52D8}"/>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9BAF43E6-B9E6-436B-A9A6-5A4182F248A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6452A669-0C68-4C47-B72B-EC522C18B311}"/>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86AA43DF-46F8-44A2-BBCA-4C8AB7D8324D}"/>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8" name="テキスト ボックス 607">
          <a:extLst>
            <a:ext uri="{FF2B5EF4-FFF2-40B4-BE49-F238E27FC236}">
              <a16:creationId xmlns:a16="http://schemas.microsoft.com/office/drawing/2014/main" id="{D969DDB3-8BD6-4DDC-B998-B2C4BE02842B}"/>
            </a:ext>
          </a:extLst>
        </xdr:cNvPr>
        <xdr:cNvSpPr txBox="1"/>
      </xdr:nvSpPr>
      <xdr:spPr>
        <a:xfrm>
          <a:off x="10842791" y="11285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9" name="直線コネクタ 608">
          <a:extLst>
            <a:ext uri="{FF2B5EF4-FFF2-40B4-BE49-F238E27FC236}">
              <a16:creationId xmlns:a16="http://schemas.microsoft.com/office/drawing/2014/main" id="{1EF99F80-E94D-4EB0-88A4-4CFB011EF950}"/>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0" name="テキスト ボックス 609">
          <a:extLst>
            <a:ext uri="{FF2B5EF4-FFF2-40B4-BE49-F238E27FC236}">
              <a16:creationId xmlns:a16="http://schemas.microsoft.com/office/drawing/2014/main" id="{57D7A2B3-B08F-4628-97F6-43A5F231523F}"/>
            </a:ext>
          </a:extLst>
        </xdr:cNvPr>
        <xdr:cNvSpPr txBox="1"/>
      </xdr:nvSpPr>
      <xdr:spPr>
        <a:xfrm>
          <a:off x="10842791" y="10904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1" name="直線コネクタ 610">
          <a:extLst>
            <a:ext uri="{FF2B5EF4-FFF2-40B4-BE49-F238E27FC236}">
              <a16:creationId xmlns:a16="http://schemas.microsoft.com/office/drawing/2014/main" id="{E4DB9F93-2411-446C-A92F-D1FEFDBF4C01}"/>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2" name="テキスト ボックス 611">
          <a:extLst>
            <a:ext uri="{FF2B5EF4-FFF2-40B4-BE49-F238E27FC236}">
              <a16:creationId xmlns:a16="http://schemas.microsoft.com/office/drawing/2014/main" id="{0469A8D1-2209-498F-B802-DB9E5776772C}"/>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a:extLst>
            <a:ext uri="{FF2B5EF4-FFF2-40B4-BE49-F238E27FC236}">
              <a16:creationId xmlns:a16="http://schemas.microsoft.com/office/drawing/2014/main" id="{CB8D6120-B2E6-4E70-B19B-11FFE6681999}"/>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4" name="テキスト ボックス 613">
          <a:extLst>
            <a:ext uri="{FF2B5EF4-FFF2-40B4-BE49-F238E27FC236}">
              <a16:creationId xmlns:a16="http://schemas.microsoft.com/office/drawing/2014/main" id="{5200398A-FB8E-42E0-AF03-13E0C852D8D5}"/>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5" name="直線コネクタ 614">
          <a:extLst>
            <a:ext uri="{FF2B5EF4-FFF2-40B4-BE49-F238E27FC236}">
              <a16:creationId xmlns:a16="http://schemas.microsoft.com/office/drawing/2014/main" id="{9D2DB2E2-06C7-4702-9878-AFB72818747A}"/>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6" name="テキスト ボックス 615">
          <a:extLst>
            <a:ext uri="{FF2B5EF4-FFF2-40B4-BE49-F238E27FC236}">
              <a16:creationId xmlns:a16="http://schemas.microsoft.com/office/drawing/2014/main" id="{7246F2D6-8725-428D-99DB-9028719ACE7B}"/>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7" name="直線コネクタ 616">
          <a:extLst>
            <a:ext uri="{FF2B5EF4-FFF2-40B4-BE49-F238E27FC236}">
              <a16:creationId xmlns:a16="http://schemas.microsoft.com/office/drawing/2014/main" id="{580CFC11-0F1D-4300-A85A-DF4EF219DF2F}"/>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8" name="テキスト ボックス 617">
          <a:extLst>
            <a:ext uri="{FF2B5EF4-FFF2-40B4-BE49-F238E27FC236}">
              <a16:creationId xmlns:a16="http://schemas.microsoft.com/office/drawing/2014/main" id="{2A9DE657-63D6-4D11-BA70-B6D3F1DE640E}"/>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BC0D306A-C9D3-43FB-936F-C40ADB3312E3}"/>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0" name="テキスト ボックス 619">
          <a:extLst>
            <a:ext uri="{FF2B5EF4-FFF2-40B4-BE49-F238E27FC236}">
              <a16:creationId xmlns:a16="http://schemas.microsoft.com/office/drawing/2014/main" id="{B6492071-9E52-4857-A776-52E605D3FB39}"/>
            </a:ext>
          </a:extLst>
        </xdr:cNvPr>
        <xdr:cNvSpPr txBox="1"/>
      </xdr:nvSpPr>
      <xdr:spPr>
        <a:xfrm>
          <a:off x="10842791" y="900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4644289F-F38F-4C76-9CCD-867866007B3B}"/>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30480</xdr:rowOff>
    </xdr:from>
    <xdr:to>
      <xdr:col>85</xdr:col>
      <xdr:colOff>126364</xdr:colOff>
      <xdr:row>63</xdr:row>
      <xdr:rowOff>121920</xdr:rowOff>
    </xdr:to>
    <xdr:cxnSp macro="">
      <xdr:nvCxnSpPr>
        <xdr:cNvPr id="622" name="直線コネクタ 621">
          <a:extLst>
            <a:ext uri="{FF2B5EF4-FFF2-40B4-BE49-F238E27FC236}">
              <a16:creationId xmlns:a16="http://schemas.microsoft.com/office/drawing/2014/main" id="{98599E62-7353-44AB-B6E8-703181B0A7BF}"/>
            </a:ext>
          </a:extLst>
        </xdr:cNvPr>
        <xdr:cNvCxnSpPr/>
      </xdr:nvCxnSpPr>
      <xdr:spPr>
        <a:xfrm flipV="1">
          <a:off x="14703424" y="96297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7BC4EEBB-7FC3-4B63-B5E8-4E07AD773671}"/>
            </a:ext>
          </a:extLst>
        </xdr:cNvPr>
        <xdr:cNvSpPr txBox="1"/>
      </xdr:nvSpPr>
      <xdr:spPr>
        <a:xfrm>
          <a:off x="1474216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624" name="直線コネクタ 623">
          <a:extLst>
            <a:ext uri="{FF2B5EF4-FFF2-40B4-BE49-F238E27FC236}">
              <a16:creationId xmlns:a16="http://schemas.microsoft.com/office/drawing/2014/main" id="{6E3EEE2C-C53B-477B-AD5C-23476610CA29}"/>
            </a:ext>
          </a:extLst>
        </xdr:cNvPr>
        <xdr:cNvCxnSpPr/>
      </xdr:nvCxnSpPr>
      <xdr:spPr>
        <a:xfrm>
          <a:off x="14611350" y="109251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148607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64AAE5AC-3F98-4F2A-BDEE-E6696E5D97FC}"/>
            </a:ext>
          </a:extLst>
        </xdr:cNvPr>
        <xdr:cNvSpPr txBox="1"/>
      </xdr:nvSpPr>
      <xdr:spPr>
        <a:xfrm>
          <a:off x="1474216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30480</xdr:rowOff>
    </xdr:from>
    <xdr:to>
      <xdr:col>86</xdr:col>
      <xdr:colOff>25400</xdr:colOff>
      <xdr:row>56</xdr:row>
      <xdr:rowOff>30480</xdr:rowOff>
    </xdr:to>
    <xdr:cxnSp macro="">
      <xdr:nvCxnSpPr>
        <xdr:cNvPr id="626" name="直線コネクタ 625">
          <a:extLst>
            <a:ext uri="{FF2B5EF4-FFF2-40B4-BE49-F238E27FC236}">
              <a16:creationId xmlns:a16="http://schemas.microsoft.com/office/drawing/2014/main" id="{99006724-8709-4D64-851F-E02EBB43DA77}"/>
            </a:ext>
          </a:extLst>
        </xdr:cNvPr>
        <xdr:cNvCxnSpPr/>
      </xdr:nvCxnSpPr>
      <xdr:spPr>
        <a:xfrm>
          <a:off x="14611350" y="9629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F0C4069E-FC27-4233-A20F-49676BDDA33A}"/>
            </a:ext>
          </a:extLst>
        </xdr:cNvPr>
        <xdr:cNvSpPr txBox="1"/>
      </xdr:nvSpPr>
      <xdr:spPr>
        <a:xfrm>
          <a:off x="1474216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628" name="フローチャート: 判断 627">
          <a:extLst>
            <a:ext uri="{FF2B5EF4-FFF2-40B4-BE49-F238E27FC236}">
              <a16:creationId xmlns:a16="http://schemas.microsoft.com/office/drawing/2014/main" id="{56ACF366-B5CD-459A-8B9E-70F32A1600E1}"/>
            </a:ext>
          </a:extLst>
        </xdr:cNvPr>
        <xdr:cNvSpPr/>
      </xdr:nvSpPr>
      <xdr:spPr>
        <a:xfrm>
          <a:off x="14649450" y="101523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120650</xdr:rowOff>
    </xdr:from>
    <xdr:to>
      <xdr:col>81</xdr:col>
      <xdr:colOff>101600</xdr:colOff>
      <xdr:row>59</xdr:row>
      <xdr:rowOff>50800</xdr:rowOff>
    </xdr:to>
    <xdr:sp macro="" textlink="">
      <xdr:nvSpPr>
        <xdr:cNvPr id="629" name="フローチャート: 判断 628">
          <a:extLst>
            <a:ext uri="{FF2B5EF4-FFF2-40B4-BE49-F238E27FC236}">
              <a16:creationId xmlns:a16="http://schemas.microsoft.com/office/drawing/2014/main" id="{D883770B-8D68-47A4-ADE4-CE9F58B69372}"/>
            </a:ext>
          </a:extLst>
        </xdr:cNvPr>
        <xdr:cNvSpPr/>
      </xdr:nvSpPr>
      <xdr:spPr>
        <a:xfrm>
          <a:off x="13887450" y="1006665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139700</xdr:rowOff>
    </xdr:from>
    <xdr:to>
      <xdr:col>76</xdr:col>
      <xdr:colOff>165100</xdr:colOff>
      <xdr:row>59</xdr:row>
      <xdr:rowOff>69850</xdr:rowOff>
    </xdr:to>
    <xdr:sp macro="" textlink="">
      <xdr:nvSpPr>
        <xdr:cNvPr id="630" name="フローチャート: 判断 629">
          <a:extLst>
            <a:ext uri="{FF2B5EF4-FFF2-40B4-BE49-F238E27FC236}">
              <a16:creationId xmlns:a16="http://schemas.microsoft.com/office/drawing/2014/main" id="{B46F05FC-9384-45B3-834D-25CDFC5DF915}"/>
            </a:ext>
          </a:extLst>
        </xdr:cNvPr>
        <xdr:cNvSpPr/>
      </xdr:nvSpPr>
      <xdr:spPr>
        <a:xfrm>
          <a:off x="13089890" y="100799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90170</xdr:rowOff>
    </xdr:from>
    <xdr:to>
      <xdr:col>72</xdr:col>
      <xdr:colOff>38100</xdr:colOff>
      <xdr:row>59</xdr:row>
      <xdr:rowOff>20320</xdr:rowOff>
    </xdr:to>
    <xdr:sp macro="" textlink="">
      <xdr:nvSpPr>
        <xdr:cNvPr id="631" name="フローチャート: 判断 630">
          <a:extLst>
            <a:ext uri="{FF2B5EF4-FFF2-40B4-BE49-F238E27FC236}">
              <a16:creationId xmlns:a16="http://schemas.microsoft.com/office/drawing/2014/main" id="{EB55ECA4-2A6A-43D7-BC22-B3AE18387040}"/>
            </a:ext>
          </a:extLst>
        </xdr:cNvPr>
        <xdr:cNvSpPr/>
      </xdr:nvSpPr>
      <xdr:spPr>
        <a:xfrm>
          <a:off x="12303760" y="1003808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132080</xdr:rowOff>
    </xdr:from>
    <xdr:to>
      <xdr:col>67</xdr:col>
      <xdr:colOff>101600</xdr:colOff>
      <xdr:row>59</xdr:row>
      <xdr:rowOff>62230</xdr:rowOff>
    </xdr:to>
    <xdr:sp macro="" textlink="">
      <xdr:nvSpPr>
        <xdr:cNvPr id="632" name="フローチャート: 判断 631">
          <a:extLst>
            <a:ext uri="{FF2B5EF4-FFF2-40B4-BE49-F238E27FC236}">
              <a16:creationId xmlns:a16="http://schemas.microsoft.com/office/drawing/2014/main" id="{4510D308-40B1-4AB7-8A17-5F661A8557B8}"/>
            </a:ext>
          </a:extLst>
        </xdr:cNvPr>
        <xdr:cNvSpPr/>
      </xdr:nvSpPr>
      <xdr:spPr>
        <a:xfrm>
          <a:off x="11487150" y="100799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DEE7DABC-F83B-418D-8150-ECFBD25B5FC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15DE0332-8B32-425F-B04D-80BB65221460}"/>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846F2956-3271-4678-A782-A7E185835D2B}"/>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8A0E33B1-BF7D-488D-912C-02A1CC7F56D7}"/>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69907CDE-6267-4DD7-8EF2-7FE74116E210}"/>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67310</xdr:rowOff>
    </xdr:from>
    <xdr:to>
      <xdr:col>85</xdr:col>
      <xdr:colOff>177800</xdr:colOff>
      <xdr:row>63</xdr:row>
      <xdr:rowOff>168910</xdr:rowOff>
    </xdr:to>
    <xdr:sp macro="" textlink="">
      <xdr:nvSpPr>
        <xdr:cNvPr id="638" name="楕円 637">
          <a:extLst>
            <a:ext uri="{FF2B5EF4-FFF2-40B4-BE49-F238E27FC236}">
              <a16:creationId xmlns:a16="http://schemas.microsoft.com/office/drawing/2014/main" id="{3F5B5D1E-B21C-4AF7-ADCB-9EA6B5146EB0}"/>
            </a:ext>
          </a:extLst>
        </xdr:cNvPr>
        <xdr:cNvSpPr/>
      </xdr:nvSpPr>
      <xdr:spPr>
        <a:xfrm>
          <a:off x="14649450" y="108667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153687</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8E470909-B0E2-49EB-96FE-5D695E53061A}"/>
            </a:ext>
          </a:extLst>
        </xdr:cNvPr>
        <xdr:cNvSpPr txBox="1"/>
      </xdr:nvSpPr>
      <xdr:spPr>
        <a:xfrm>
          <a:off x="14742160" y="1078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158750</xdr:rowOff>
    </xdr:from>
    <xdr:to>
      <xdr:col>81</xdr:col>
      <xdr:colOff>101600</xdr:colOff>
      <xdr:row>63</xdr:row>
      <xdr:rowOff>88900</xdr:rowOff>
    </xdr:to>
    <xdr:sp macro="" textlink="">
      <xdr:nvSpPr>
        <xdr:cNvPr id="640" name="楕円 639">
          <a:extLst>
            <a:ext uri="{FF2B5EF4-FFF2-40B4-BE49-F238E27FC236}">
              <a16:creationId xmlns:a16="http://schemas.microsoft.com/office/drawing/2014/main" id="{9A69C170-9CA3-4F1D-A8AF-A27A19B5068F}"/>
            </a:ext>
          </a:extLst>
        </xdr:cNvPr>
        <xdr:cNvSpPr/>
      </xdr:nvSpPr>
      <xdr:spPr>
        <a:xfrm>
          <a:off x="13887450" y="1079055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38100</xdr:rowOff>
    </xdr:from>
    <xdr:to>
      <xdr:col>85</xdr:col>
      <xdr:colOff>127000</xdr:colOff>
      <xdr:row>63</xdr:row>
      <xdr:rowOff>118110</xdr:rowOff>
    </xdr:to>
    <xdr:cxnSp macro="">
      <xdr:nvCxnSpPr>
        <xdr:cNvPr id="641" name="直線コネクタ 640">
          <a:extLst>
            <a:ext uri="{FF2B5EF4-FFF2-40B4-BE49-F238E27FC236}">
              <a16:creationId xmlns:a16="http://schemas.microsoft.com/office/drawing/2014/main" id="{82CF5FB1-8CEA-4AF0-811D-51E08BBE94B9}"/>
            </a:ext>
          </a:extLst>
        </xdr:cNvPr>
        <xdr:cNvCxnSpPr/>
      </xdr:nvCxnSpPr>
      <xdr:spPr>
        <a:xfrm>
          <a:off x="13942060" y="10839450"/>
          <a:ext cx="762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78740</xdr:rowOff>
    </xdr:from>
    <xdr:to>
      <xdr:col>76</xdr:col>
      <xdr:colOff>165100</xdr:colOff>
      <xdr:row>63</xdr:row>
      <xdr:rowOff>8890</xdr:rowOff>
    </xdr:to>
    <xdr:sp macro="" textlink="">
      <xdr:nvSpPr>
        <xdr:cNvPr id="642" name="楕円 641">
          <a:extLst>
            <a:ext uri="{FF2B5EF4-FFF2-40B4-BE49-F238E27FC236}">
              <a16:creationId xmlns:a16="http://schemas.microsoft.com/office/drawing/2014/main" id="{DDF862ED-2EF3-4274-B13B-5E2DD530F9E8}"/>
            </a:ext>
          </a:extLst>
        </xdr:cNvPr>
        <xdr:cNvSpPr/>
      </xdr:nvSpPr>
      <xdr:spPr>
        <a:xfrm>
          <a:off x="13089890" y="107086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129540</xdr:rowOff>
    </xdr:from>
    <xdr:to>
      <xdr:col>81</xdr:col>
      <xdr:colOff>50800</xdr:colOff>
      <xdr:row>63</xdr:row>
      <xdr:rowOff>38100</xdr:rowOff>
    </xdr:to>
    <xdr:cxnSp macro="">
      <xdr:nvCxnSpPr>
        <xdr:cNvPr id="643" name="直線コネクタ 642">
          <a:extLst>
            <a:ext uri="{FF2B5EF4-FFF2-40B4-BE49-F238E27FC236}">
              <a16:creationId xmlns:a16="http://schemas.microsoft.com/office/drawing/2014/main" id="{03D7F322-40C3-4158-8125-14B081DF0118}"/>
            </a:ext>
          </a:extLst>
        </xdr:cNvPr>
        <xdr:cNvCxnSpPr/>
      </xdr:nvCxnSpPr>
      <xdr:spPr>
        <a:xfrm>
          <a:off x="13144500" y="10763250"/>
          <a:ext cx="7975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170180</xdr:rowOff>
    </xdr:from>
    <xdr:to>
      <xdr:col>72</xdr:col>
      <xdr:colOff>38100</xdr:colOff>
      <xdr:row>62</xdr:row>
      <xdr:rowOff>100330</xdr:rowOff>
    </xdr:to>
    <xdr:sp macro="" textlink="">
      <xdr:nvSpPr>
        <xdr:cNvPr id="644" name="楕円 643">
          <a:extLst>
            <a:ext uri="{FF2B5EF4-FFF2-40B4-BE49-F238E27FC236}">
              <a16:creationId xmlns:a16="http://schemas.microsoft.com/office/drawing/2014/main" id="{71614851-C89B-4443-955B-E73AFDE2AAAF}"/>
            </a:ext>
          </a:extLst>
        </xdr:cNvPr>
        <xdr:cNvSpPr/>
      </xdr:nvSpPr>
      <xdr:spPr>
        <a:xfrm>
          <a:off x="12303760" y="1063244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49530</xdr:rowOff>
    </xdr:from>
    <xdr:to>
      <xdr:col>76</xdr:col>
      <xdr:colOff>114300</xdr:colOff>
      <xdr:row>62</xdr:row>
      <xdr:rowOff>129540</xdr:rowOff>
    </xdr:to>
    <xdr:cxnSp macro="">
      <xdr:nvCxnSpPr>
        <xdr:cNvPr id="645" name="直線コネクタ 644">
          <a:extLst>
            <a:ext uri="{FF2B5EF4-FFF2-40B4-BE49-F238E27FC236}">
              <a16:creationId xmlns:a16="http://schemas.microsoft.com/office/drawing/2014/main" id="{A55D7AE9-18FB-42D1-AE84-71DA142B27F2}"/>
            </a:ext>
          </a:extLst>
        </xdr:cNvPr>
        <xdr:cNvCxnSpPr/>
      </xdr:nvCxnSpPr>
      <xdr:spPr>
        <a:xfrm>
          <a:off x="12346940" y="10683240"/>
          <a:ext cx="7975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90170</xdr:rowOff>
    </xdr:from>
    <xdr:to>
      <xdr:col>67</xdr:col>
      <xdr:colOff>101600</xdr:colOff>
      <xdr:row>62</xdr:row>
      <xdr:rowOff>20320</xdr:rowOff>
    </xdr:to>
    <xdr:sp macro="" textlink="">
      <xdr:nvSpPr>
        <xdr:cNvPr id="646" name="楕円 645">
          <a:extLst>
            <a:ext uri="{FF2B5EF4-FFF2-40B4-BE49-F238E27FC236}">
              <a16:creationId xmlns:a16="http://schemas.microsoft.com/office/drawing/2014/main" id="{85624AFE-8E7C-4BCC-8238-2A9E0E251D79}"/>
            </a:ext>
          </a:extLst>
        </xdr:cNvPr>
        <xdr:cNvSpPr/>
      </xdr:nvSpPr>
      <xdr:spPr>
        <a:xfrm>
          <a:off x="11487150" y="105524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140970</xdr:rowOff>
    </xdr:from>
    <xdr:to>
      <xdr:col>71</xdr:col>
      <xdr:colOff>177800</xdr:colOff>
      <xdr:row>62</xdr:row>
      <xdr:rowOff>49530</xdr:rowOff>
    </xdr:to>
    <xdr:cxnSp macro="">
      <xdr:nvCxnSpPr>
        <xdr:cNvPr id="647" name="直線コネクタ 646">
          <a:extLst>
            <a:ext uri="{FF2B5EF4-FFF2-40B4-BE49-F238E27FC236}">
              <a16:creationId xmlns:a16="http://schemas.microsoft.com/office/drawing/2014/main" id="{4184AD9B-6E40-4E09-8BC5-EE6C9FD151D1}"/>
            </a:ext>
          </a:extLst>
        </xdr:cNvPr>
        <xdr:cNvCxnSpPr/>
      </xdr:nvCxnSpPr>
      <xdr:spPr>
        <a:xfrm>
          <a:off x="11541760" y="10597515"/>
          <a:ext cx="80518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67327</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2F07FE88-A845-4012-ABA7-5F9B7D5FC0FC}"/>
            </a:ext>
          </a:extLst>
        </xdr:cNvPr>
        <xdr:cNvSpPr txBox="1"/>
      </xdr:nvSpPr>
      <xdr:spPr>
        <a:xfrm>
          <a:off x="1373823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1392BDF5-F4A1-4805-A01D-CF7E8229D7AD}"/>
            </a:ext>
          </a:extLst>
        </xdr:cNvPr>
        <xdr:cNvSpPr txBox="1"/>
      </xdr:nvSpPr>
      <xdr:spPr>
        <a:xfrm>
          <a:off x="1295718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36847</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3FCAF626-05CE-4E63-AAAA-C45F006DA677}"/>
            </a:ext>
          </a:extLst>
        </xdr:cNvPr>
        <xdr:cNvSpPr txBox="1"/>
      </xdr:nvSpPr>
      <xdr:spPr>
        <a:xfrm>
          <a:off x="1217105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78757</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E11858BF-728A-4F09-98B6-59D8BB887D0B}"/>
            </a:ext>
          </a:extLst>
        </xdr:cNvPr>
        <xdr:cNvSpPr txBox="1"/>
      </xdr:nvSpPr>
      <xdr:spPr>
        <a:xfrm>
          <a:off x="113544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80027</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0A0CEBB7-7853-4314-95D8-ADC5A8721165}"/>
            </a:ext>
          </a:extLst>
        </xdr:cNvPr>
        <xdr:cNvSpPr txBox="1"/>
      </xdr:nvSpPr>
      <xdr:spPr>
        <a:xfrm>
          <a:off x="1373823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BA06DCBC-995C-4D5F-ACF7-67D55FF40EA4}"/>
            </a:ext>
          </a:extLst>
        </xdr:cNvPr>
        <xdr:cNvSpPr txBox="1"/>
      </xdr:nvSpPr>
      <xdr:spPr>
        <a:xfrm>
          <a:off x="1295718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91457</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EADC8FD5-B421-4C45-A0AB-BC1A969431EF}"/>
            </a:ext>
          </a:extLst>
        </xdr:cNvPr>
        <xdr:cNvSpPr txBox="1"/>
      </xdr:nvSpPr>
      <xdr:spPr>
        <a:xfrm>
          <a:off x="1217105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11447</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A885C94B-42F8-4D29-BE58-6D96C6E524CA}"/>
            </a:ext>
          </a:extLst>
        </xdr:cNvPr>
        <xdr:cNvSpPr txBox="1"/>
      </xdr:nvSpPr>
      <xdr:spPr>
        <a:xfrm>
          <a:off x="113544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D6F31094-4DF6-4264-BE39-2D92EA852D33}"/>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24D22C3A-7A3D-4E1B-85B4-A0D2CE2FD039}"/>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4BE41B1F-6592-40FC-B635-2146868C32E4}"/>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84559119-DD6E-4AD0-8A18-527E485219DA}"/>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DE86DF73-A1F4-4924-9D4E-4DFF00D42B22}"/>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BD827168-44C6-4569-82C2-9176B1E40D2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ACE3E1F0-9DB4-4FA1-B294-8A28905A809F}"/>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DDA481CC-0119-4B70-B950-5F602924B21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32DA6A40-D2FC-4E3B-93B0-3FA339E1B6F0}"/>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9E9BCB77-032A-494F-8203-81F702767D8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7920481D-9327-4B64-9FFE-99C7E042FE20}"/>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45CE7E88-9256-4BC7-AE32-AFE89A387CBB}"/>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69C7A8DF-9CAF-4FB7-84B7-DDAFFB27520A}"/>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0724AA18-2D0E-4F0B-9220-7F96DA83A4D6}"/>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391B2706-9C6B-498C-9C56-08725E688335}"/>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B3209574-F14F-428D-AD88-963B2ABD6418}"/>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4C600EB2-F54C-4DCC-AB07-FC0CA0C6E8F5}"/>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E93F5358-B636-4455-B287-4EC4E1E3907E}"/>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5D94201B-7324-40C0-99C6-D5CF2B49FDEB}"/>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F8244BC1-C3FF-4325-BE52-025B6CA6E5F3}"/>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ADA39261-ADBC-4F28-A578-AD63C9908119}"/>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1D84073F-8F08-4D55-BE05-F54E5707CEE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19CBCB5D-7CB9-4B94-8F46-BD84A1AC7C60}"/>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139700</xdr:rowOff>
    </xdr:from>
    <xdr:to>
      <xdr:col>116</xdr:col>
      <xdr:colOff>62864</xdr:colOff>
      <xdr:row>64</xdr:row>
      <xdr:rowOff>50800</xdr:rowOff>
    </xdr:to>
    <xdr:cxnSp macro="">
      <xdr:nvCxnSpPr>
        <xdr:cNvPr id="679" name="直線コネクタ 678">
          <a:extLst>
            <a:ext uri="{FF2B5EF4-FFF2-40B4-BE49-F238E27FC236}">
              <a16:creationId xmlns:a16="http://schemas.microsoft.com/office/drawing/2014/main" id="{3F98BE36-7F53-4392-9FD6-1D958F1018C4}"/>
            </a:ext>
          </a:extLst>
        </xdr:cNvPr>
        <xdr:cNvCxnSpPr/>
      </xdr:nvCxnSpPr>
      <xdr:spPr>
        <a:xfrm flipV="1">
          <a:off x="19947254" y="973709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80D6DC0C-487A-4000-946E-B2F83629FF58}"/>
            </a:ext>
          </a:extLst>
        </xdr:cNvPr>
        <xdr:cNvSpPr txBox="1"/>
      </xdr:nvSpPr>
      <xdr:spPr>
        <a:xfrm>
          <a:off x="1998599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1" name="直線コネクタ 680">
          <a:extLst>
            <a:ext uri="{FF2B5EF4-FFF2-40B4-BE49-F238E27FC236}">
              <a16:creationId xmlns:a16="http://schemas.microsoft.com/office/drawing/2014/main" id="{2F097FB8-A3E0-4E9B-B413-C3D7253FB380}"/>
            </a:ext>
          </a:extLst>
        </xdr:cNvPr>
        <xdr:cNvCxnSpPr/>
      </xdr:nvCxnSpPr>
      <xdr:spPr>
        <a:xfrm>
          <a:off x="19885660" y="11027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86377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9B89F4D9-5B84-4438-9908-C3290D4EBF2F}"/>
            </a:ext>
          </a:extLst>
        </xdr:cNvPr>
        <xdr:cNvSpPr txBox="1"/>
      </xdr:nvSpPr>
      <xdr:spPr>
        <a:xfrm>
          <a:off x="19985990" y="951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139700</xdr:rowOff>
    </xdr:from>
    <xdr:to>
      <xdr:col>116</xdr:col>
      <xdr:colOff>152400</xdr:colOff>
      <xdr:row>56</xdr:row>
      <xdr:rowOff>139700</xdr:rowOff>
    </xdr:to>
    <xdr:cxnSp macro="">
      <xdr:nvCxnSpPr>
        <xdr:cNvPr id="683" name="直線コネクタ 682">
          <a:extLst>
            <a:ext uri="{FF2B5EF4-FFF2-40B4-BE49-F238E27FC236}">
              <a16:creationId xmlns:a16="http://schemas.microsoft.com/office/drawing/2014/main" id="{299C6432-8A00-4C8E-9ADB-7557F3A7F326}"/>
            </a:ext>
          </a:extLst>
        </xdr:cNvPr>
        <xdr:cNvCxnSpPr/>
      </xdr:nvCxnSpPr>
      <xdr:spPr>
        <a:xfrm>
          <a:off x="19885660" y="9737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35577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C85FB89C-D8FE-4FE4-AF08-521736498342}"/>
            </a:ext>
          </a:extLst>
        </xdr:cNvPr>
        <xdr:cNvSpPr txBox="1"/>
      </xdr:nvSpPr>
      <xdr:spPr>
        <a:xfrm>
          <a:off x="19985990" y="1049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685" name="フローチャート: 判断 684">
          <a:extLst>
            <a:ext uri="{FF2B5EF4-FFF2-40B4-BE49-F238E27FC236}">
              <a16:creationId xmlns:a16="http://schemas.microsoft.com/office/drawing/2014/main" id="{59D120F8-6A32-4FEF-9193-9962F67A5573}"/>
            </a:ext>
          </a:extLst>
        </xdr:cNvPr>
        <xdr:cNvSpPr/>
      </xdr:nvSpPr>
      <xdr:spPr>
        <a:xfrm>
          <a:off x="19904710" y="106464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12700</xdr:rowOff>
    </xdr:from>
    <xdr:to>
      <xdr:col>112</xdr:col>
      <xdr:colOff>38100</xdr:colOff>
      <xdr:row>62</xdr:row>
      <xdr:rowOff>114300</xdr:rowOff>
    </xdr:to>
    <xdr:sp macro="" textlink="">
      <xdr:nvSpPr>
        <xdr:cNvPr id="686" name="フローチャート: 判断 685">
          <a:extLst>
            <a:ext uri="{FF2B5EF4-FFF2-40B4-BE49-F238E27FC236}">
              <a16:creationId xmlns:a16="http://schemas.microsoft.com/office/drawing/2014/main" id="{30AD27A7-2072-45FE-ADEE-569B7743A76A}"/>
            </a:ext>
          </a:extLst>
        </xdr:cNvPr>
        <xdr:cNvSpPr/>
      </xdr:nvSpPr>
      <xdr:spPr>
        <a:xfrm>
          <a:off x="19161760" y="10646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xdr:rowOff>
    </xdr:from>
    <xdr:to>
      <xdr:col>107</xdr:col>
      <xdr:colOff>101600</xdr:colOff>
      <xdr:row>62</xdr:row>
      <xdr:rowOff>114300</xdr:rowOff>
    </xdr:to>
    <xdr:sp macro="" textlink="">
      <xdr:nvSpPr>
        <xdr:cNvPr id="687" name="フローチャート: 判断 686">
          <a:extLst>
            <a:ext uri="{FF2B5EF4-FFF2-40B4-BE49-F238E27FC236}">
              <a16:creationId xmlns:a16="http://schemas.microsoft.com/office/drawing/2014/main" id="{FD76C5F9-AAC0-474B-ABCB-2F2D3679FB2F}"/>
            </a:ext>
          </a:extLst>
        </xdr:cNvPr>
        <xdr:cNvSpPr/>
      </xdr:nvSpPr>
      <xdr:spPr>
        <a:xfrm>
          <a:off x="18345150" y="106464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12700</xdr:rowOff>
    </xdr:from>
    <xdr:to>
      <xdr:col>102</xdr:col>
      <xdr:colOff>165100</xdr:colOff>
      <xdr:row>62</xdr:row>
      <xdr:rowOff>114300</xdr:rowOff>
    </xdr:to>
    <xdr:sp macro="" textlink="">
      <xdr:nvSpPr>
        <xdr:cNvPr id="688" name="フローチャート: 判断 687">
          <a:extLst>
            <a:ext uri="{FF2B5EF4-FFF2-40B4-BE49-F238E27FC236}">
              <a16:creationId xmlns:a16="http://schemas.microsoft.com/office/drawing/2014/main" id="{BF6DDCDF-7E63-4E90-9A40-677E7C7D45A1}"/>
            </a:ext>
          </a:extLst>
        </xdr:cNvPr>
        <xdr:cNvSpPr/>
      </xdr:nvSpPr>
      <xdr:spPr>
        <a:xfrm>
          <a:off x="17547590" y="1064641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89" name="フローチャート: 判断 688">
          <a:extLst>
            <a:ext uri="{FF2B5EF4-FFF2-40B4-BE49-F238E27FC236}">
              <a16:creationId xmlns:a16="http://schemas.microsoft.com/office/drawing/2014/main" id="{F762C554-AF89-40C4-B9F8-327F9979161C}"/>
            </a:ext>
          </a:extLst>
        </xdr:cNvPr>
        <xdr:cNvSpPr/>
      </xdr:nvSpPr>
      <xdr:spPr>
        <a:xfrm>
          <a:off x="16761460" y="10651490"/>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467DE372-2653-4B54-818F-34F5532A2B71}"/>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91723E4-7E8E-4FCC-BDCE-17B649AFBD9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89E9314-86D1-4A16-AA42-321512A0039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21247612-D56E-438E-80E8-64727491DA6F}"/>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59096A16-CEE9-49DD-A4DF-5AB07943B975}"/>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695" name="楕円 694">
          <a:extLst>
            <a:ext uri="{FF2B5EF4-FFF2-40B4-BE49-F238E27FC236}">
              <a16:creationId xmlns:a16="http://schemas.microsoft.com/office/drawing/2014/main" id="{134D5224-D822-43EA-B39E-E7391C997EFD}"/>
            </a:ext>
          </a:extLst>
        </xdr:cNvPr>
        <xdr:cNvSpPr/>
      </xdr:nvSpPr>
      <xdr:spPr>
        <a:xfrm>
          <a:off x="19904710" y="107226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67327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553F570F-510B-447D-9BEB-83A2DD7B5DF2}"/>
            </a:ext>
          </a:extLst>
        </xdr:cNvPr>
        <xdr:cNvSpPr txBox="1"/>
      </xdr:nvSpPr>
      <xdr:spPr>
        <a:xfrm>
          <a:off x="19985990" y="1069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88900</xdr:rowOff>
    </xdr:from>
    <xdr:to>
      <xdr:col>112</xdr:col>
      <xdr:colOff>38100</xdr:colOff>
      <xdr:row>63</xdr:row>
      <xdr:rowOff>19050</xdr:rowOff>
    </xdr:to>
    <xdr:sp macro="" textlink="">
      <xdr:nvSpPr>
        <xdr:cNvPr id="697" name="楕円 696">
          <a:extLst>
            <a:ext uri="{FF2B5EF4-FFF2-40B4-BE49-F238E27FC236}">
              <a16:creationId xmlns:a16="http://schemas.microsoft.com/office/drawing/2014/main" id="{CA177FB8-AF1D-4F3C-9C56-18130FAD5C9D}"/>
            </a:ext>
          </a:extLst>
        </xdr:cNvPr>
        <xdr:cNvSpPr/>
      </xdr:nvSpPr>
      <xdr:spPr>
        <a:xfrm>
          <a:off x="19161760" y="107226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139700</xdr:rowOff>
    </xdr:from>
    <xdr:to>
      <xdr:col>116</xdr:col>
      <xdr:colOff>63500</xdr:colOff>
      <xdr:row>62</xdr:row>
      <xdr:rowOff>139700</xdr:rowOff>
    </xdr:to>
    <xdr:cxnSp macro="">
      <xdr:nvCxnSpPr>
        <xdr:cNvPr id="698" name="直線コネクタ 697">
          <a:extLst>
            <a:ext uri="{FF2B5EF4-FFF2-40B4-BE49-F238E27FC236}">
              <a16:creationId xmlns:a16="http://schemas.microsoft.com/office/drawing/2014/main" id="{94FC122F-DF37-4854-A833-C704FDA4D70D}"/>
            </a:ext>
          </a:extLst>
        </xdr:cNvPr>
        <xdr:cNvCxnSpPr/>
      </xdr:nvCxnSpPr>
      <xdr:spPr>
        <a:xfrm>
          <a:off x="19204940" y="107657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88900</xdr:rowOff>
    </xdr:from>
    <xdr:to>
      <xdr:col>107</xdr:col>
      <xdr:colOff>101600</xdr:colOff>
      <xdr:row>63</xdr:row>
      <xdr:rowOff>19050</xdr:rowOff>
    </xdr:to>
    <xdr:sp macro="" textlink="">
      <xdr:nvSpPr>
        <xdr:cNvPr id="699" name="楕円 698">
          <a:extLst>
            <a:ext uri="{FF2B5EF4-FFF2-40B4-BE49-F238E27FC236}">
              <a16:creationId xmlns:a16="http://schemas.microsoft.com/office/drawing/2014/main" id="{E7AB2B60-1CAA-46D7-A029-39D4B815039B}"/>
            </a:ext>
          </a:extLst>
        </xdr:cNvPr>
        <xdr:cNvSpPr/>
      </xdr:nvSpPr>
      <xdr:spPr>
        <a:xfrm>
          <a:off x="18345150" y="1072261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139700</xdr:rowOff>
    </xdr:from>
    <xdr:to>
      <xdr:col>111</xdr:col>
      <xdr:colOff>177800</xdr:colOff>
      <xdr:row>62</xdr:row>
      <xdr:rowOff>139700</xdr:rowOff>
    </xdr:to>
    <xdr:cxnSp macro="">
      <xdr:nvCxnSpPr>
        <xdr:cNvPr id="700" name="直線コネクタ 699">
          <a:extLst>
            <a:ext uri="{FF2B5EF4-FFF2-40B4-BE49-F238E27FC236}">
              <a16:creationId xmlns:a16="http://schemas.microsoft.com/office/drawing/2014/main" id="{C184AA3B-47CF-4FEB-B00B-4622D86F102A}"/>
            </a:ext>
          </a:extLst>
        </xdr:cNvPr>
        <xdr:cNvCxnSpPr/>
      </xdr:nvCxnSpPr>
      <xdr:spPr>
        <a:xfrm>
          <a:off x="18399760" y="107657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701" name="楕円 700">
          <a:extLst>
            <a:ext uri="{FF2B5EF4-FFF2-40B4-BE49-F238E27FC236}">
              <a16:creationId xmlns:a16="http://schemas.microsoft.com/office/drawing/2014/main" id="{8639DA48-801C-416F-B501-21AD5EB1FA24}"/>
            </a:ext>
          </a:extLst>
        </xdr:cNvPr>
        <xdr:cNvSpPr/>
      </xdr:nvSpPr>
      <xdr:spPr>
        <a:xfrm>
          <a:off x="17547590" y="1072261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139700</xdr:rowOff>
    </xdr:from>
    <xdr:to>
      <xdr:col>107</xdr:col>
      <xdr:colOff>50800</xdr:colOff>
      <xdr:row>62</xdr:row>
      <xdr:rowOff>139700</xdr:rowOff>
    </xdr:to>
    <xdr:cxnSp macro="">
      <xdr:nvCxnSpPr>
        <xdr:cNvPr id="702" name="直線コネクタ 701">
          <a:extLst>
            <a:ext uri="{FF2B5EF4-FFF2-40B4-BE49-F238E27FC236}">
              <a16:creationId xmlns:a16="http://schemas.microsoft.com/office/drawing/2014/main" id="{A3F8F121-FD2D-4961-90EC-74450548ABED}"/>
            </a:ext>
          </a:extLst>
        </xdr:cNvPr>
        <xdr:cNvCxnSpPr/>
      </xdr:nvCxnSpPr>
      <xdr:spPr>
        <a:xfrm>
          <a:off x="17602200" y="10765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88900</xdr:rowOff>
    </xdr:from>
    <xdr:to>
      <xdr:col>98</xdr:col>
      <xdr:colOff>38100</xdr:colOff>
      <xdr:row>63</xdr:row>
      <xdr:rowOff>19050</xdr:rowOff>
    </xdr:to>
    <xdr:sp macro="" textlink="">
      <xdr:nvSpPr>
        <xdr:cNvPr id="703" name="楕円 702">
          <a:extLst>
            <a:ext uri="{FF2B5EF4-FFF2-40B4-BE49-F238E27FC236}">
              <a16:creationId xmlns:a16="http://schemas.microsoft.com/office/drawing/2014/main" id="{0547F818-400C-43D3-9458-6DF5DCA4EF94}"/>
            </a:ext>
          </a:extLst>
        </xdr:cNvPr>
        <xdr:cNvSpPr/>
      </xdr:nvSpPr>
      <xdr:spPr>
        <a:xfrm>
          <a:off x="16761460" y="1072261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139700</xdr:rowOff>
    </xdr:from>
    <xdr:to>
      <xdr:col>102</xdr:col>
      <xdr:colOff>114300</xdr:colOff>
      <xdr:row>62</xdr:row>
      <xdr:rowOff>139700</xdr:rowOff>
    </xdr:to>
    <xdr:cxnSp macro="">
      <xdr:nvCxnSpPr>
        <xdr:cNvPr id="704" name="直線コネクタ 703">
          <a:extLst>
            <a:ext uri="{FF2B5EF4-FFF2-40B4-BE49-F238E27FC236}">
              <a16:creationId xmlns:a16="http://schemas.microsoft.com/office/drawing/2014/main" id="{ABE6446A-B298-4BCA-AA4B-76DCD53252C1}"/>
            </a:ext>
          </a:extLst>
        </xdr:cNvPr>
        <xdr:cNvCxnSpPr/>
      </xdr:nvCxnSpPr>
      <xdr:spPr>
        <a:xfrm>
          <a:off x="16804640" y="10765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130827</xdr:rowOff>
    </xdr:from>
    <xdr:ext cx="469744" cy="259045"/>
    <xdr:sp macro="" textlink="">
      <xdr:nvSpPr>
        <xdr:cNvPr id="705" name="n_1aveValue【保健センター・保健所】&#10;一人当たり面積">
          <a:extLst>
            <a:ext uri="{FF2B5EF4-FFF2-40B4-BE49-F238E27FC236}">
              <a16:creationId xmlns:a16="http://schemas.microsoft.com/office/drawing/2014/main" id="{CF12E201-E8F1-4049-BA6C-0707E9EDA910}"/>
            </a:ext>
          </a:extLst>
        </xdr:cNvPr>
        <xdr:cNvSpPr txBox="1"/>
      </xdr:nvSpPr>
      <xdr:spPr>
        <a:xfrm>
          <a:off x="18982132"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130827</xdr:rowOff>
    </xdr:from>
    <xdr:ext cx="469744" cy="259045"/>
    <xdr:sp macro="" textlink="">
      <xdr:nvSpPr>
        <xdr:cNvPr id="706" name="n_2aveValue【保健センター・保健所】&#10;一人当たり面積">
          <a:extLst>
            <a:ext uri="{FF2B5EF4-FFF2-40B4-BE49-F238E27FC236}">
              <a16:creationId xmlns:a16="http://schemas.microsoft.com/office/drawing/2014/main" id="{B23A8221-2BC9-4BEE-8772-F55BC988BB3E}"/>
            </a:ext>
          </a:extLst>
        </xdr:cNvPr>
        <xdr:cNvSpPr txBox="1"/>
      </xdr:nvSpPr>
      <xdr:spPr>
        <a:xfrm>
          <a:off x="18182032"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130827</xdr:rowOff>
    </xdr:from>
    <xdr:ext cx="469744" cy="259045"/>
    <xdr:sp macro="" textlink="">
      <xdr:nvSpPr>
        <xdr:cNvPr id="707" name="n_3aveValue【保健センター・保健所】&#10;一人当たり面積">
          <a:extLst>
            <a:ext uri="{FF2B5EF4-FFF2-40B4-BE49-F238E27FC236}">
              <a16:creationId xmlns:a16="http://schemas.microsoft.com/office/drawing/2014/main" id="{298437A9-AA33-4C0C-AF94-6EC9F69B29FB}"/>
            </a:ext>
          </a:extLst>
        </xdr:cNvPr>
        <xdr:cNvSpPr txBox="1"/>
      </xdr:nvSpPr>
      <xdr:spPr>
        <a:xfrm>
          <a:off x="17384472"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708" name="n_4aveValue【保健センター・保健所】&#10;一人当たり面積">
          <a:extLst>
            <a:ext uri="{FF2B5EF4-FFF2-40B4-BE49-F238E27FC236}">
              <a16:creationId xmlns:a16="http://schemas.microsoft.com/office/drawing/2014/main" id="{27AF5AC6-ADFA-4D00-AD90-BE9EA4C0611F}"/>
            </a:ext>
          </a:extLst>
        </xdr:cNvPr>
        <xdr:cNvSpPr txBox="1"/>
      </xdr:nvSpPr>
      <xdr:spPr>
        <a:xfrm>
          <a:off x="1658881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10177</xdr:rowOff>
    </xdr:from>
    <xdr:ext cx="469744" cy="259045"/>
    <xdr:sp macro="" textlink="">
      <xdr:nvSpPr>
        <xdr:cNvPr id="709" name="n_1mainValue【保健センター・保健所】&#10;一人当たり面積">
          <a:extLst>
            <a:ext uri="{FF2B5EF4-FFF2-40B4-BE49-F238E27FC236}">
              <a16:creationId xmlns:a16="http://schemas.microsoft.com/office/drawing/2014/main" id="{E1CAF7E1-54E0-4352-8497-CBA46B396851}"/>
            </a:ext>
          </a:extLst>
        </xdr:cNvPr>
        <xdr:cNvSpPr txBox="1"/>
      </xdr:nvSpPr>
      <xdr:spPr>
        <a:xfrm>
          <a:off x="18982132" y="1081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10177</xdr:rowOff>
    </xdr:from>
    <xdr:ext cx="469744" cy="259045"/>
    <xdr:sp macro="" textlink="">
      <xdr:nvSpPr>
        <xdr:cNvPr id="710" name="n_2mainValue【保健センター・保健所】&#10;一人当たり面積">
          <a:extLst>
            <a:ext uri="{FF2B5EF4-FFF2-40B4-BE49-F238E27FC236}">
              <a16:creationId xmlns:a16="http://schemas.microsoft.com/office/drawing/2014/main" id="{7F29778A-EB08-46BA-A5CF-185EFE37596F}"/>
            </a:ext>
          </a:extLst>
        </xdr:cNvPr>
        <xdr:cNvSpPr txBox="1"/>
      </xdr:nvSpPr>
      <xdr:spPr>
        <a:xfrm>
          <a:off x="18182032" y="1081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10177</xdr:rowOff>
    </xdr:from>
    <xdr:ext cx="469744" cy="259045"/>
    <xdr:sp macro="" textlink="">
      <xdr:nvSpPr>
        <xdr:cNvPr id="711" name="n_3mainValue【保健センター・保健所】&#10;一人当たり面積">
          <a:extLst>
            <a:ext uri="{FF2B5EF4-FFF2-40B4-BE49-F238E27FC236}">
              <a16:creationId xmlns:a16="http://schemas.microsoft.com/office/drawing/2014/main" id="{8490B4FE-748F-4E30-97F1-97E52DBC0166}"/>
            </a:ext>
          </a:extLst>
        </xdr:cNvPr>
        <xdr:cNvSpPr txBox="1"/>
      </xdr:nvSpPr>
      <xdr:spPr>
        <a:xfrm>
          <a:off x="17384472" y="1081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10177</xdr:rowOff>
    </xdr:from>
    <xdr:ext cx="469744" cy="259045"/>
    <xdr:sp macro="" textlink="">
      <xdr:nvSpPr>
        <xdr:cNvPr id="712" name="n_4mainValue【保健センター・保健所】&#10;一人当たり面積">
          <a:extLst>
            <a:ext uri="{FF2B5EF4-FFF2-40B4-BE49-F238E27FC236}">
              <a16:creationId xmlns:a16="http://schemas.microsoft.com/office/drawing/2014/main" id="{58FA1ACA-D97A-4BC6-837F-9ACEC1A5971A}"/>
            </a:ext>
          </a:extLst>
        </xdr:cNvPr>
        <xdr:cNvSpPr txBox="1"/>
      </xdr:nvSpPr>
      <xdr:spPr>
        <a:xfrm>
          <a:off x="16588817" y="1081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F94204C4-92A3-47AC-915B-6CAB1438B0B9}"/>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6265973E-8548-46E2-914B-6764EBAD9BC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DCBBE430-44F9-4CFA-93CA-DCF3E104FE08}"/>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82399421-66D1-410F-9269-412E767FD629}"/>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5DF8AD62-13B5-441E-B0E0-E657B8DBCF0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4777685E-D7BA-4D9E-9AE0-8E4C9592A89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1AA991AA-7BB2-4630-A505-095ACAFBBDA9}"/>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3C94CB9C-568D-44DB-BC18-89579B275D6C}"/>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C5BAE37A-7888-4395-9121-3DD33C812EB6}"/>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4C751454-E742-43D9-AC0E-ABCF92EE58E1}"/>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23" name="テキスト ボックス 722">
          <a:extLst>
            <a:ext uri="{FF2B5EF4-FFF2-40B4-BE49-F238E27FC236}">
              <a16:creationId xmlns:a16="http://schemas.microsoft.com/office/drawing/2014/main" id="{B6FEDA1E-2624-4CC1-B512-8F996BD45B1D}"/>
            </a:ext>
          </a:extLst>
        </xdr:cNvPr>
        <xdr:cNvSpPr txBox="1"/>
      </xdr:nvSpPr>
      <xdr:spPr>
        <a:xfrm>
          <a:off x="10842791" y="15099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94D519FA-660B-4106-B457-4BDCCDE1948E}"/>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25" name="テキスト ボックス 724">
          <a:extLst>
            <a:ext uri="{FF2B5EF4-FFF2-40B4-BE49-F238E27FC236}">
              <a16:creationId xmlns:a16="http://schemas.microsoft.com/office/drawing/2014/main" id="{C5B51435-2FEF-4C66-8B32-E58C0BBD8DE2}"/>
            </a:ext>
          </a:extLst>
        </xdr:cNvPr>
        <xdr:cNvSpPr txBox="1"/>
      </xdr:nvSpPr>
      <xdr:spPr>
        <a:xfrm>
          <a:off x="10842791" y="1476739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FD3C9930-F5E7-4356-AFFB-54197DA39AD8}"/>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D7F5D628-66FD-48FA-B552-CBCEAB26F58C}"/>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25A15F60-A242-418B-8940-544390CF3E88}"/>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6C05AE29-8960-410A-BAD7-FC938CB0213B}"/>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F5F8DC59-A6ED-4B31-9C34-186BCFD77CFD}"/>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AF50B777-A156-4258-A0C1-4701E331207D}"/>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97D66979-CEF3-4D84-8D94-E0E9DC1DA064}"/>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748877A8-CB4B-479B-BED6-7BDF1B85CCDE}"/>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424305F0-4A32-4BDD-9C48-2586331AAD02}"/>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35" name="テキスト ボックス 734">
          <a:extLst>
            <a:ext uri="{FF2B5EF4-FFF2-40B4-BE49-F238E27FC236}">
              <a16:creationId xmlns:a16="http://schemas.microsoft.com/office/drawing/2014/main" id="{6E7BF9F1-5568-4587-96F7-413A9A9312E6}"/>
            </a:ext>
          </a:extLst>
        </xdr:cNvPr>
        <xdr:cNvSpPr txBox="1"/>
      </xdr:nvSpPr>
      <xdr:spPr>
        <a:xfrm>
          <a:off x="10842791" y="131364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2B643A76-1626-4607-97D0-B13B32F2806D}"/>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7" name="テキスト ボックス 736">
          <a:extLst>
            <a:ext uri="{FF2B5EF4-FFF2-40B4-BE49-F238E27FC236}">
              <a16:creationId xmlns:a16="http://schemas.microsoft.com/office/drawing/2014/main" id="{B1657DDB-CE63-4362-87E0-F394D79E73E9}"/>
            </a:ext>
          </a:extLst>
        </xdr:cNvPr>
        <xdr:cNvSpPr txBox="1"/>
      </xdr:nvSpPr>
      <xdr:spPr>
        <a:xfrm>
          <a:off x="10842791" y="12813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a:extLst>
            <a:ext uri="{FF2B5EF4-FFF2-40B4-BE49-F238E27FC236}">
              <a16:creationId xmlns:a16="http://schemas.microsoft.com/office/drawing/2014/main" id="{84E90AB1-175F-4645-9C88-3C5DEA13FEA8}"/>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87</xdr:row>
      <xdr:rowOff>13607</xdr:rowOff>
    </xdr:to>
    <xdr:cxnSp macro="">
      <xdr:nvCxnSpPr>
        <xdr:cNvPr id="739" name="直線コネクタ 738">
          <a:extLst>
            <a:ext uri="{FF2B5EF4-FFF2-40B4-BE49-F238E27FC236}">
              <a16:creationId xmlns:a16="http://schemas.microsoft.com/office/drawing/2014/main" id="{4ECCC912-79E1-4E0B-8B81-C486AB10DC23}"/>
            </a:ext>
          </a:extLst>
        </xdr:cNvPr>
        <xdr:cNvCxnSpPr/>
      </xdr:nvCxnSpPr>
      <xdr:spPr>
        <a:xfrm flipV="1">
          <a:off x="14703424" y="13462091"/>
          <a:ext cx="0" cy="147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17434</xdr:rowOff>
    </xdr:from>
    <xdr:ext cx="405111" cy="259045"/>
    <xdr:sp macro="" textlink="">
      <xdr:nvSpPr>
        <xdr:cNvPr id="740" name="【消防施設】&#10;有形固定資産減価償却率最小値テキスト">
          <a:extLst>
            <a:ext uri="{FF2B5EF4-FFF2-40B4-BE49-F238E27FC236}">
              <a16:creationId xmlns:a16="http://schemas.microsoft.com/office/drawing/2014/main" id="{F879AD4F-BFBC-4C62-9372-6E34B690248A}"/>
            </a:ext>
          </a:extLst>
        </xdr:cNvPr>
        <xdr:cNvSpPr txBox="1"/>
      </xdr:nvSpPr>
      <xdr:spPr>
        <a:xfrm>
          <a:off x="14742160" y="14937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41" name="直線コネクタ 740">
          <a:extLst>
            <a:ext uri="{FF2B5EF4-FFF2-40B4-BE49-F238E27FC236}">
              <a16:creationId xmlns:a16="http://schemas.microsoft.com/office/drawing/2014/main" id="{B9C3E59A-99E2-467B-9C82-CFAD5647E98B}"/>
            </a:ext>
          </a:extLst>
        </xdr:cNvPr>
        <xdr:cNvCxnSpPr/>
      </xdr:nvCxnSpPr>
      <xdr:spPr>
        <a:xfrm>
          <a:off x="14611350" y="14933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742" name="【消防施設】&#10;有形固定資産減価償却率最大値テキスト">
          <a:extLst>
            <a:ext uri="{FF2B5EF4-FFF2-40B4-BE49-F238E27FC236}">
              <a16:creationId xmlns:a16="http://schemas.microsoft.com/office/drawing/2014/main" id="{A252C887-AC2B-4808-9D71-2696A01F391F}"/>
            </a:ext>
          </a:extLst>
        </xdr:cNvPr>
        <xdr:cNvSpPr txBox="1"/>
      </xdr:nvSpPr>
      <xdr:spPr>
        <a:xfrm>
          <a:off x="14742160" y="1323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743" name="直線コネクタ 742">
          <a:extLst>
            <a:ext uri="{FF2B5EF4-FFF2-40B4-BE49-F238E27FC236}">
              <a16:creationId xmlns:a16="http://schemas.microsoft.com/office/drawing/2014/main" id="{DE919CC0-C6B4-4940-A8CE-A905A899A82B}"/>
            </a:ext>
          </a:extLst>
        </xdr:cNvPr>
        <xdr:cNvCxnSpPr/>
      </xdr:nvCxnSpPr>
      <xdr:spPr>
        <a:xfrm>
          <a:off x="14611350" y="134620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143708</xdr:rowOff>
    </xdr:from>
    <xdr:ext cx="405111" cy="259045"/>
    <xdr:sp macro="" textlink="">
      <xdr:nvSpPr>
        <xdr:cNvPr id="744" name="【消防施設】&#10;有形固定資産減価償却率平均値テキスト">
          <a:extLst>
            <a:ext uri="{FF2B5EF4-FFF2-40B4-BE49-F238E27FC236}">
              <a16:creationId xmlns:a16="http://schemas.microsoft.com/office/drawing/2014/main" id="{4BAB7E25-8FB4-4EA0-B074-22C620ABD818}"/>
            </a:ext>
          </a:extLst>
        </xdr:cNvPr>
        <xdr:cNvSpPr txBox="1"/>
      </xdr:nvSpPr>
      <xdr:spPr>
        <a:xfrm>
          <a:off x="14742160" y="1437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745" name="フローチャート: 判断 744">
          <a:extLst>
            <a:ext uri="{FF2B5EF4-FFF2-40B4-BE49-F238E27FC236}">
              <a16:creationId xmlns:a16="http://schemas.microsoft.com/office/drawing/2014/main" id="{564AD8E3-8ED9-477F-9C23-59CE86425908}"/>
            </a:ext>
          </a:extLst>
        </xdr:cNvPr>
        <xdr:cNvSpPr/>
      </xdr:nvSpPr>
      <xdr:spPr>
        <a:xfrm>
          <a:off x="14649450" y="14399441"/>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145687</xdr:rowOff>
    </xdr:from>
    <xdr:to>
      <xdr:col>81</xdr:col>
      <xdr:colOff>101600</xdr:colOff>
      <xdr:row>84</xdr:row>
      <xdr:rowOff>75837</xdr:rowOff>
    </xdr:to>
    <xdr:sp macro="" textlink="">
      <xdr:nvSpPr>
        <xdr:cNvPr id="746" name="フローチャート: 判断 745">
          <a:extLst>
            <a:ext uri="{FF2B5EF4-FFF2-40B4-BE49-F238E27FC236}">
              <a16:creationId xmlns:a16="http://schemas.microsoft.com/office/drawing/2014/main" id="{7CADCBAA-5049-4B35-B936-6CEC1B9FDC40}"/>
            </a:ext>
          </a:extLst>
        </xdr:cNvPr>
        <xdr:cNvSpPr/>
      </xdr:nvSpPr>
      <xdr:spPr>
        <a:xfrm>
          <a:off x="13887450" y="143741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99968</xdr:rowOff>
    </xdr:from>
    <xdr:to>
      <xdr:col>76</xdr:col>
      <xdr:colOff>165100</xdr:colOff>
      <xdr:row>84</xdr:row>
      <xdr:rowOff>30118</xdr:rowOff>
    </xdr:to>
    <xdr:sp macro="" textlink="">
      <xdr:nvSpPr>
        <xdr:cNvPr id="747" name="フローチャート: 判断 746">
          <a:extLst>
            <a:ext uri="{FF2B5EF4-FFF2-40B4-BE49-F238E27FC236}">
              <a16:creationId xmlns:a16="http://schemas.microsoft.com/office/drawing/2014/main" id="{B435B442-97BC-46D1-9AB3-B608AC062C84}"/>
            </a:ext>
          </a:extLst>
        </xdr:cNvPr>
        <xdr:cNvSpPr/>
      </xdr:nvSpPr>
      <xdr:spPr>
        <a:xfrm>
          <a:off x="13089890" y="1432650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80373</xdr:rowOff>
    </xdr:from>
    <xdr:to>
      <xdr:col>72</xdr:col>
      <xdr:colOff>38100</xdr:colOff>
      <xdr:row>84</xdr:row>
      <xdr:rowOff>10523</xdr:rowOff>
    </xdr:to>
    <xdr:sp macro="" textlink="">
      <xdr:nvSpPr>
        <xdr:cNvPr id="748" name="フローチャート: 判断 747">
          <a:extLst>
            <a:ext uri="{FF2B5EF4-FFF2-40B4-BE49-F238E27FC236}">
              <a16:creationId xmlns:a16="http://schemas.microsoft.com/office/drawing/2014/main" id="{7E361938-9E48-4E35-957B-F0BC8792881B}"/>
            </a:ext>
          </a:extLst>
        </xdr:cNvPr>
        <xdr:cNvSpPr/>
      </xdr:nvSpPr>
      <xdr:spPr>
        <a:xfrm>
          <a:off x="12303760" y="143126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80373</xdr:rowOff>
    </xdr:from>
    <xdr:to>
      <xdr:col>67</xdr:col>
      <xdr:colOff>101600</xdr:colOff>
      <xdr:row>84</xdr:row>
      <xdr:rowOff>10523</xdr:rowOff>
    </xdr:to>
    <xdr:sp macro="" textlink="">
      <xdr:nvSpPr>
        <xdr:cNvPr id="749" name="フローチャート: 判断 748">
          <a:extLst>
            <a:ext uri="{FF2B5EF4-FFF2-40B4-BE49-F238E27FC236}">
              <a16:creationId xmlns:a16="http://schemas.microsoft.com/office/drawing/2014/main" id="{DED7BFB8-E9A5-4656-8DA7-8D635C4E7231}"/>
            </a:ext>
          </a:extLst>
        </xdr:cNvPr>
        <xdr:cNvSpPr/>
      </xdr:nvSpPr>
      <xdr:spPr>
        <a:xfrm>
          <a:off x="11487150" y="1431262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9919B6FE-DBC7-41C1-83FB-3B06A3BB598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2EF243F9-458C-4B68-9750-B0F735C3040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C68355F0-CB8E-4615-B7E3-C7DF71CEA480}"/>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375C41E1-D51F-428A-834C-A2435888A2FB}"/>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1BE7B62A-C7AD-4D05-A7B8-845DAD281E8A}"/>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135889</xdr:rowOff>
    </xdr:from>
    <xdr:to>
      <xdr:col>85</xdr:col>
      <xdr:colOff>177800</xdr:colOff>
      <xdr:row>84</xdr:row>
      <xdr:rowOff>66039</xdr:rowOff>
    </xdr:to>
    <xdr:sp macro="" textlink="">
      <xdr:nvSpPr>
        <xdr:cNvPr id="755" name="楕円 754">
          <a:extLst>
            <a:ext uri="{FF2B5EF4-FFF2-40B4-BE49-F238E27FC236}">
              <a16:creationId xmlns:a16="http://schemas.microsoft.com/office/drawing/2014/main" id="{E7F62F88-FD60-430F-A35A-B4ADC253FD6E}"/>
            </a:ext>
          </a:extLst>
        </xdr:cNvPr>
        <xdr:cNvSpPr/>
      </xdr:nvSpPr>
      <xdr:spPr>
        <a:xfrm>
          <a:off x="14649450" y="143624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158766</xdr:rowOff>
    </xdr:from>
    <xdr:ext cx="405111" cy="259045"/>
    <xdr:sp macro="" textlink="">
      <xdr:nvSpPr>
        <xdr:cNvPr id="756" name="【消防施設】&#10;有形固定資産減価償却率該当値テキスト">
          <a:extLst>
            <a:ext uri="{FF2B5EF4-FFF2-40B4-BE49-F238E27FC236}">
              <a16:creationId xmlns:a16="http://schemas.microsoft.com/office/drawing/2014/main" id="{9DAFE474-4A3B-4ED7-9B91-87BCFA6B224B}"/>
            </a:ext>
          </a:extLst>
        </xdr:cNvPr>
        <xdr:cNvSpPr txBox="1"/>
      </xdr:nvSpPr>
      <xdr:spPr>
        <a:xfrm>
          <a:off x="14742160" y="142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144055</xdr:rowOff>
    </xdr:from>
    <xdr:to>
      <xdr:col>81</xdr:col>
      <xdr:colOff>101600</xdr:colOff>
      <xdr:row>85</xdr:row>
      <xdr:rowOff>74205</xdr:rowOff>
    </xdr:to>
    <xdr:sp macro="" textlink="">
      <xdr:nvSpPr>
        <xdr:cNvPr id="757" name="楕円 756">
          <a:extLst>
            <a:ext uri="{FF2B5EF4-FFF2-40B4-BE49-F238E27FC236}">
              <a16:creationId xmlns:a16="http://schemas.microsoft.com/office/drawing/2014/main" id="{3EB3BBD8-C0D0-4050-9CAA-9D6E7BDE89E5}"/>
            </a:ext>
          </a:extLst>
        </xdr:cNvPr>
        <xdr:cNvSpPr/>
      </xdr:nvSpPr>
      <xdr:spPr>
        <a:xfrm>
          <a:off x="13887450" y="1454395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15239</xdr:rowOff>
    </xdr:from>
    <xdr:to>
      <xdr:col>85</xdr:col>
      <xdr:colOff>127000</xdr:colOff>
      <xdr:row>85</xdr:row>
      <xdr:rowOff>23405</xdr:rowOff>
    </xdr:to>
    <xdr:cxnSp macro="">
      <xdr:nvCxnSpPr>
        <xdr:cNvPr id="758" name="直線コネクタ 757">
          <a:extLst>
            <a:ext uri="{FF2B5EF4-FFF2-40B4-BE49-F238E27FC236}">
              <a16:creationId xmlns:a16="http://schemas.microsoft.com/office/drawing/2014/main" id="{04E5557F-9489-4E04-9D39-C9185EE5B098}"/>
            </a:ext>
          </a:extLst>
        </xdr:cNvPr>
        <xdr:cNvCxnSpPr/>
      </xdr:nvCxnSpPr>
      <xdr:spPr>
        <a:xfrm flipV="1">
          <a:off x="13942060" y="14420849"/>
          <a:ext cx="762000" cy="17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88537</xdr:rowOff>
    </xdr:from>
    <xdr:to>
      <xdr:col>76</xdr:col>
      <xdr:colOff>165100</xdr:colOff>
      <xdr:row>85</xdr:row>
      <xdr:rowOff>18687</xdr:rowOff>
    </xdr:to>
    <xdr:sp macro="" textlink="">
      <xdr:nvSpPr>
        <xdr:cNvPr id="759" name="楕円 758">
          <a:extLst>
            <a:ext uri="{FF2B5EF4-FFF2-40B4-BE49-F238E27FC236}">
              <a16:creationId xmlns:a16="http://schemas.microsoft.com/office/drawing/2014/main" id="{36AB9E78-E0B6-4E50-A18F-265E1FE09CCE}"/>
            </a:ext>
          </a:extLst>
        </xdr:cNvPr>
        <xdr:cNvSpPr/>
      </xdr:nvSpPr>
      <xdr:spPr>
        <a:xfrm>
          <a:off x="13089890" y="1449414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139337</xdr:rowOff>
    </xdr:from>
    <xdr:to>
      <xdr:col>81</xdr:col>
      <xdr:colOff>50800</xdr:colOff>
      <xdr:row>85</xdr:row>
      <xdr:rowOff>23405</xdr:rowOff>
    </xdr:to>
    <xdr:cxnSp macro="">
      <xdr:nvCxnSpPr>
        <xdr:cNvPr id="760" name="直線コネクタ 759">
          <a:extLst>
            <a:ext uri="{FF2B5EF4-FFF2-40B4-BE49-F238E27FC236}">
              <a16:creationId xmlns:a16="http://schemas.microsoft.com/office/drawing/2014/main" id="{DDF1A807-6F52-47C6-9DEE-B07494B82114}"/>
            </a:ext>
          </a:extLst>
        </xdr:cNvPr>
        <xdr:cNvCxnSpPr/>
      </xdr:nvCxnSpPr>
      <xdr:spPr>
        <a:xfrm>
          <a:off x="13144500" y="14537327"/>
          <a:ext cx="79756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73842</xdr:rowOff>
    </xdr:from>
    <xdr:to>
      <xdr:col>72</xdr:col>
      <xdr:colOff>38100</xdr:colOff>
      <xdr:row>86</xdr:row>
      <xdr:rowOff>3992</xdr:rowOff>
    </xdr:to>
    <xdr:sp macro="" textlink="">
      <xdr:nvSpPr>
        <xdr:cNvPr id="761" name="楕円 760">
          <a:extLst>
            <a:ext uri="{FF2B5EF4-FFF2-40B4-BE49-F238E27FC236}">
              <a16:creationId xmlns:a16="http://schemas.microsoft.com/office/drawing/2014/main" id="{9E850EC4-6A45-42BC-B6F3-D6EED3E39806}"/>
            </a:ext>
          </a:extLst>
        </xdr:cNvPr>
        <xdr:cNvSpPr/>
      </xdr:nvSpPr>
      <xdr:spPr>
        <a:xfrm>
          <a:off x="12303760" y="146470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139337</xdr:rowOff>
    </xdr:from>
    <xdr:to>
      <xdr:col>76</xdr:col>
      <xdr:colOff>114300</xdr:colOff>
      <xdr:row>85</xdr:row>
      <xdr:rowOff>124642</xdr:rowOff>
    </xdr:to>
    <xdr:cxnSp macro="">
      <xdr:nvCxnSpPr>
        <xdr:cNvPr id="762" name="直線コネクタ 761">
          <a:extLst>
            <a:ext uri="{FF2B5EF4-FFF2-40B4-BE49-F238E27FC236}">
              <a16:creationId xmlns:a16="http://schemas.microsoft.com/office/drawing/2014/main" id="{94A4E039-B9EF-40B9-864C-63EE795673E8}"/>
            </a:ext>
          </a:extLst>
        </xdr:cNvPr>
        <xdr:cNvCxnSpPr/>
      </xdr:nvCxnSpPr>
      <xdr:spPr>
        <a:xfrm flipV="1">
          <a:off x="12346940" y="14537327"/>
          <a:ext cx="797560" cy="16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11793</xdr:rowOff>
    </xdr:from>
    <xdr:to>
      <xdr:col>67</xdr:col>
      <xdr:colOff>101600</xdr:colOff>
      <xdr:row>85</xdr:row>
      <xdr:rowOff>113393</xdr:rowOff>
    </xdr:to>
    <xdr:sp macro="" textlink="">
      <xdr:nvSpPr>
        <xdr:cNvPr id="763" name="楕円 762">
          <a:extLst>
            <a:ext uri="{FF2B5EF4-FFF2-40B4-BE49-F238E27FC236}">
              <a16:creationId xmlns:a16="http://schemas.microsoft.com/office/drawing/2014/main" id="{8194D581-C924-43F1-832E-6AE43DF42878}"/>
            </a:ext>
          </a:extLst>
        </xdr:cNvPr>
        <xdr:cNvSpPr/>
      </xdr:nvSpPr>
      <xdr:spPr>
        <a:xfrm>
          <a:off x="11487150" y="145888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62593</xdr:rowOff>
    </xdr:from>
    <xdr:to>
      <xdr:col>71</xdr:col>
      <xdr:colOff>177800</xdr:colOff>
      <xdr:row>85</xdr:row>
      <xdr:rowOff>124642</xdr:rowOff>
    </xdr:to>
    <xdr:cxnSp macro="">
      <xdr:nvCxnSpPr>
        <xdr:cNvPr id="764" name="直線コネクタ 763">
          <a:extLst>
            <a:ext uri="{FF2B5EF4-FFF2-40B4-BE49-F238E27FC236}">
              <a16:creationId xmlns:a16="http://schemas.microsoft.com/office/drawing/2014/main" id="{8F6B3575-5098-4D4E-8340-3DFDD451E667}"/>
            </a:ext>
          </a:extLst>
        </xdr:cNvPr>
        <xdr:cNvCxnSpPr/>
      </xdr:nvCxnSpPr>
      <xdr:spPr>
        <a:xfrm>
          <a:off x="11541760" y="14632033"/>
          <a:ext cx="805180" cy="6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92364</xdr:rowOff>
    </xdr:from>
    <xdr:ext cx="405111" cy="259045"/>
    <xdr:sp macro="" textlink="">
      <xdr:nvSpPr>
        <xdr:cNvPr id="765" name="n_1aveValue【消防施設】&#10;有形固定資産減価償却率">
          <a:extLst>
            <a:ext uri="{FF2B5EF4-FFF2-40B4-BE49-F238E27FC236}">
              <a16:creationId xmlns:a16="http://schemas.microsoft.com/office/drawing/2014/main" id="{540EDCDA-CDD5-46EB-8D7C-69C1A6B8F52B}"/>
            </a:ext>
          </a:extLst>
        </xdr:cNvPr>
        <xdr:cNvSpPr txBox="1"/>
      </xdr:nvSpPr>
      <xdr:spPr>
        <a:xfrm>
          <a:off x="13738234" y="14155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46645</xdr:rowOff>
    </xdr:from>
    <xdr:ext cx="405111" cy="259045"/>
    <xdr:sp macro="" textlink="">
      <xdr:nvSpPr>
        <xdr:cNvPr id="766" name="n_2aveValue【消防施設】&#10;有形固定資産減価償却率">
          <a:extLst>
            <a:ext uri="{FF2B5EF4-FFF2-40B4-BE49-F238E27FC236}">
              <a16:creationId xmlns:a16="http://schemas.microsoft.com/office/drawing/2014/main" id="{343B477F-8340-482B-B5DB-71266BA4B269}"/>
            </a:ext>
          </a:extLst>
        </xdr:cNvPr>
        <xdr:cNvSpPr txBox="1"/>
      </xdr:nvSpPr>
      <xdr:spPr>
        <a:xfrm>
          <a:off x="12957184" y="14107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27050</xdr:rowOff>
    </xdr:from>
    <xdr:ext cx="405111" cy="259045"/>
    <xdr:sp macro="" textlink="">
      <xdr:nvSpPr>
        <xdr:cNvPr id="767" name="n_3aveValue【消防施設】&#10;有形固定資産減価償却率">
          <a:extLst>
            <a:ext uri="{FF2B5EF4-FFF2-40B4-BE49-F238E27FC236}">
              <a16:creationId xmlns:a16="http://schemas.microsoft.com/office/drawing/2014/main" id="{03E9DA5D-75E8-4609-822C-0027FA30784D}"/>
            </a:ext>
          </a:extLst>
        </xdr:cNvPr>
        <xdr:cNvSpPr txBox="1"/>
      </xdr:nvSpPr>
      <xdr:spPr>
        <a:xfrm>
          <a:off x="12171054" y="1408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27050</xdr:rowOff>
    </xdr:from>
    <xdr:ext cx="405111" cy="259045"/>
    <xdr:sp macro="" textlink="">
      <xdr:nvSpPr>
        <xdr:cNvPr id="768" name="n_4aveValue【消防施設】&#10;有形固定資産減価償却率">
          <a:extLst>
            <a:ext uri="{FF2B5EF4-FFF2-40B4-BE49-F238E27FC236}">
              <a16:creationId xmlns:a16="http://schemas.microsoft.com/office/drawing/2014/main" id="{FF32FAFC-0951-4BF8-9EA9-E641ADC7F6F8}"/>
            </a:ext>
          </a:extLst>
        </xdr:cNvPr>
        <xdr:cNvSpPr txBox="1"/>
      </xdr:nvSpPr>
      <xdr:spPr>
        <a:xfrm>
          <a:off x="11354444" y="1408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65332</xdr:rowOff>
    </xdr:from>
    <xdr:ext cx="405111" cy="259045"/>
    <xdr:sp macro="" textlink="">
      <xdr:nvSpPr>
        <xdr:cNvPr id="769" name="n_1mainValue【消防施設】&#10;有形固定資産減価償却率">
          <a:extLst>
            <a:ext uri="{FF2B5EF4-FFF2-40B4-BE49-F238E27FC236}">
              <a16:creationId xmlns:a16="http://schemas.microsoft.com/office/drawing/2014/main" id="{C2E5E704-705A-4F26-8163-5BC0E377C506}"/>
            </a:ext>
          </a:extLst>
        </xdr:cNvPr>
        <xdr:cNvSpPr txBox="1"/>
      </xdr:nvSpPr>
      <xdr:spPr>
        <a:xfrm>
          <a:off x="13738234" y="1463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9814</xdr:rowOff>
    </xdr:from>
    <xdr:ext cx="405111" cy="259045"/>
    <xdr:sp macro="" textlink="">
      <xdr:nvSpPr>
        <xdr:cNvPr id="770" name="n_2mainValue【消防施設】&#10;有形固定資産減価償却率">
          <a:extLst>
            <a:ext uri="{FF2B5EF4-FFF2-40B4-BE49-F238E27FC236}">
              <a16:creationId xmlns:a16="http://schemas.microsoft.com/office/drawing/2014/main" id="{A640811D-9FC8-4A64-9C04-948B8197BA86}"/>
            </a:ext>
          </a:extLst>
        </xdr:cNvPr>
        <xdr:cNvSpPr txBox="1"/>
      </xdr:nvSpPr>
      <xdr:spPr>
        <a:xfrm>
          <a:off x="12957184" y="145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166569</xdr:rowOff>
    </xdr:from>
    <xdr:ext cx="405111" cy="259045"/>
    <xdr:sp macro="" textlink="">
      <xdr:nvSpPr>
        <xdr:cNvPr id="771" name="n_3mainValue【消防施設】&#10;有形固定資産減価償却率">
          <a:extLst>
            <a:ext uri="{FF2B5EF4-FFF2-40B4-BE49-F238E27FC236}">
              <a16:creationId xmlns:a16="http://schemas.microsoft.com/office/drawing/2014/main" id="{888B1C94-9187-4B5E-9F90-A0A33661D5F5}"/>
            </a:ext>
          </a:extLst>
        </xdr:cNvPr>
        <xdr:cNvSpPr txBox="1"/>
      </xdr:nvSpPr>
      <xdr:spPr>
        <a:xfrm>
          <a:off x="12171054" y="1474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104520</xdr:rowOff>
    </xdr:from>
    <xdr:ext cx="405111" cy="259045"/>
    <xdr:sp macro="" textlink="">
      <xdr:nvSpPr>
        <xdr:cNvPr id="772" name="n_4mainValue【消防施設】&#10;有形固定資産減価償却率">
          <a:extLst>
            <a:ext uri="{FF2B5EF4-FFF2-40B4-BE49-F238E27FC236}">
              <a16:creationId xmlns:a16="http://schemas.microsoft.com/office/drawing/2014/main" id="{C3564E9B-B511-4E95-9E6F-60C6114D4F79}"/>
            </a:ext>
          </a:extLst>
        </xdr:cNvPr>
        <xdr:cNvSpPr txBox="1"/>
      </xdr:nvSpPr>
      <xdr:spPr>
        <a:xfrm>
          <a:off x="11354444" y="1467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1FA4F7E0-1E9E-4678-9EA7-9A1565436884}"/>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9BAE621D-A2DA-459F-9345-5D0C5B84F71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81CD82AD-42C9-417D-8228-3BCD079FB30E}"/>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0D7D7304-2D79-408F-BDE1-1BD9522C4918}"/>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F19BAADE-96EF-4873-B18B-38E1ED49B746}"/>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F3F29754-56B8-43DC-B573-AE6FF5D10B5E}"/>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E0ED3E1E-DE32-426F-AC4C-8568B26134B7}"/>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95DF9625-BAE7-4B04-BB92-326C02D4B36B}"/>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0C300192-5F28-49AC-A534-9301135DFB47}"/>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2AB2661A-E610-4F37-AF3D-72B01C583306}"/>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3" name="テキスト ボックス 782">
          <a:extLst>
            <a:ext uri="{FF2B5EF4-FFF2-40B4-BE49-F238E27FC236}">
              <a16:creationId xmlns:a16="http://schemas.microsoft.com/office/drawing/2014/main" id="{008F5467-7857-477E-B7DB-B26334186716}"/>
            </a:ext>
          </a:extLst>
        </xdr:cNvPr>
        <xdr:cNvSpPr txBox="1"/>
      </xdr:nvSpPr>
      <xdr:spPr>
        <a:xfrm>
          <a:off x="160472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84" name="直線コネクタ 783">
          <a:extLst>
            <a:ext uri="{FF2B5EF4-FFF2-40B4-BE49-F238E27FC236}">
              <a16:creationId xmlns:a16="http://schemas.microsoft.com/office/drawing/2014/main" id="{870B855D-0EB8-4037-9150-F3B1A102F644}"/>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5" name="テキスト ボックス 784">
          <a:extLst>
            <a:ext uri="{FF2B5EF4-FFF2-40B4-BE49-F238E27FC236}">
              <a16:creationId xmlns:a16="http://schemas.microsoft.com/office/drawing/2014/main" id="{4C9E566C-1F6A-4B16-B548-3DDED4A60FBF}"/>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6" name="直線コネクタ 785">
          <a:extLst>
            <a:ext uri="{FF2B5EF4-FFF2-40B4-BE49-F238E27FC236}">
              <a16:creationId xmlns:a16="http://schemas.microsoft.com/office/drawing/2014/main" id="{0DBB2F01-2CF8-4D3C-AB17-C8BF8F232AC4}"/>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7" name="テキスト ボックス 786">
          <a:extLst>
            <a:ext uri="{FF2B5EF4-FFF2-40B4-BE49-F238E27FC236}">
              <a16:creationId xmlns:a16="http://schemas.microsoft.com/office/drawing/2014/main" id="{9964A440-4D67-428C-8DC0-310206C6170A}"/>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8" name="直線コネクタ 787">
          <a:extLst>
            <a:ext uri="{FF2B5EF4-FFF2-40B4-BE49-F238E27FC236}">
              <a16:creationId xmlns:a16="http://schemas.microsoft.com/office/drawing/2014/main" id="{5A3D7BAF-D049-4698-8501-21275610E5A9}"/>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9" name="テキスト ボックス 788">
          <a:extLst>
            <a:ext uri="{FF2B5EF4-FFF2-40B4-BE49-F238E27FC236}">
              <a16:creationId xmlns:a16="http://schemas.microsoft.com/office/drawing/2014/main" id="{38A1DECE-279A-4250-8087-E91465539DAA}"/>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0" name="直線コネクタ 789">
          <a:extLst>
            <a:ext uri="{FF2B5EF4-FFF2-40B4-BE49-F238E27FC236}">
              <a16:creationId xmlns:a16="http://schemas.microsoft.com/office/drawing/2014/main" id="{6E7613AC-48AA-4165-BA52-DB206227C6A5}"/>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1" name="テキスト ボックス 790">
          <a:extLst>
            <a:ext uri="{FF2B5EF4-FFF2-40B4-BE49-F238E27FC236}">
              <a16:creationId xmlns:a16="http://schemas.microsoft.com/office/drawing/2014/main" id="{FD7E4F75-24D0-4010-81CC-7523B8C71EB7}"/>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2" name="直線コネクタ 791">
          <a:extLst>
            <a:ext uri="{FF2B5EF4-FFF2-40B4-BE49-F238E27FC236}">
              <a16:creationId xmlns:a16="http://schemas.microsoft.com/office/drawing/2014/main" id="{10047B6F-F164-4B15-B38A-C1C8BC6A8A49}"/>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3" name="テキスト ボックス 792">
          <a:extLst>
            <a:ext uri="{FF2B5EF4-FFF2-40B4-BE49-F238E27FC236}">
              <a16:creationId xmlns:a16="http://schemas.microsoft.com/office/drawing/2014/main" id="{5AB9253B-828D-421D-AF7C-A3FDBFC0C01E}"/>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4" name="直線コネクタ 793">
          <a:extLst>
            <a:ext uri="{FF2B5EF4-FFF2-40B4-BE49-F238E27FC236}">
              <a16:creationId xmlns:a16="http://schemas.microsoft.com/office/drawing/2014/main" id="{FFDDA965-67B6-4B8E-87F0-09E53554C518}"/>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5" name="テキスト ボックス 794">
          <a:extLst>
            <a:ext uri="{FF2B5EF4-FFF2-40B4-BE49-F238E27FC236}">
              <a16:creationId xmlns:a16="http://schemas.microsoft.com/office/drawing/2014/main" id="{FE4FC6E3-FAC2-4DB6-92A8-EE30F7B9950C}"/>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95910B7D-2A31-4C66-BF68-229A0A338840}"/>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560892CC-59AF-46AC-8F94-BDD94B253904}"/>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706A02B4-75FC-4F2A-929A-F440998ED2E8}"/>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2721</xdr:rowOff>
    </xdr:from>
    <xdr:to>
      <xdr:col>116</xdr:col>
      <xdr:colOff>62864</xdr:colOff>
      <xdr:row>86</xdr:row>
      <xdr:rowOff>27214</xdr:rowOff>
    </xdr:to>
    <xdr:cxnSp macro="">
      <xdr:nvCxnSpPr>
        <xdr:cNvPr id="799" name="直線コネクタ 798">
          <a:extLst>
            <a:ext uri="{FF2B5EF4-FFF2-40B4-BE49-F238E27FC236}">
              <a16:creationId xmlns:a16="http://schemas.microsoft.com/office/drawing/2014/main" id="{DA103885-C338-4642-90D8-9671884BD860}"/>
            </a:ext>
          </a:extLst>
        </xdr:cNvPr>
        <xdr:cNvCxnSpPr/>
      </xdr:nvCxnSpPr>
      <xdr:spPr>
        <a:xfrm flipV="1">
          <a:off x="19947254" y="13204371"/>
          <a:ext cx="0" cy="156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31041</xdr:rowOff>
    </xdr:from>
    <xdr:ext cx="469744" cy="259045"/>
    <xdr:sp macro="" textlink="">
      <xdr:nvSpPr>
        <xdr:cNvPr id="800" name="【消防施設】&#10;一人当たり面積最小値テキスト">
          <a:extLst>
            <a:ext uri="{FF2B5EF4-FFF2-40B4-BE49-F238E27FC236}">
              <a16:creationId xmlns:a16="http://schemas.microsoft.com/office/drawing/2014/main" id="{A07DC434-9117-4CF7-BDA7-895B8DB274FC}"/>
            </a:ext>
          </a:extLst>
        </xdr:cNvPr>
        <xdr:cNvSpPr txBox="1"/>
      </xdr:nvSpPr>
      <xdr:spPr>
        <a:xfrm>
          <a:off x="19985990" y="1477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27214</xdr:rowOff>
    </xdr:from>
    <xdr:to>
      <xdr:col>116</xdr:col>
      <xdr:colOff>152400</xdr:colOff>
      <xdr:row>86</xdr:row>
      <xdr:rowOff>27214</xdr:rowOff>
    </xdr:to>
    <xdr:cxnSp macro="">
      <xdr:nvCxnSpPr>
        <xdr:cNvPr id="801" name="直線コネクタ 800">
          <a:extLst>
            <a:ext uri="{FF2B5EF4-FFF2-40B4-BE49-F238E27FC236}">
              <a16:creationId xmlns:a16="http://schemas.microsoft.com/office/drawing/2014/main" id="{B2E38DC6-C600-4E9A-B1B0-A39044F185D9}"/>
            </a:ext>
          </a:extLst>
        </xdr:cNvPr>
        <xdr:cNvCxnSpPr/>
      </xdr:nvCxnSpPr>
      <xdr:spPr>
        <a:xfrm>
          <a:off x="19885660" y="14770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120848</xdr:rowOff>
    </xdr:from>
    <xdr:ext cx="469744" cy="259045"/>
    <xdr:sp macro="" textlink="">
      <xdr:nvSpPr>
        <xdr:cNvPr id="802" name="【消防施設】&#10;一人当たり面積最大値テキスト">
          <a:extLst>
            <a:ext uri="{FF2B5EF4-FFF2-40B4-BE49-F238E27FC236}">
              <a16:creationId xmlns:a16="http://schemas.microsoft.com/office/drawing/2014/main" id="{9AF13EA8-7B2F-42DF-960F-09141BF732B3}"/>
            </a:ext>
          </a:extLst>
        </xdr:cNvPr>
        <xdr:cNvSpPr txBox="1"/>
      </xdr:nvSpPr>
      <xdr:spPr>
        <a:xfrm>
          <a:off x="19985990" y="1298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2721</xdr:rowOff>
    </xdr:from>
    <xdr:to>
      <xdr:col>116</xdr:col>
      <xdr:colOff>152400</xdr:colOff>
      <xdr:row>77</xdr:row>
      <xdr:rowOff>2721</xdr:rowOff>
    </xdr:to>
    <xdr:cxnSp macro="">
      <xdr:nvCxnSpPr>
        <xdr:cNvPr id="803" name="直線コネクタ 802">
          <a:extLst>
            <a:ext uri="{FF2B5EF4-FFF2-40B4-BE49-F238E27FC236}">
              <a16:creationId xmlns:a16="http://schemas.microsoft.com/office/drawing/2014/main" id="{35C8E333-6B2E-44C2-BBCE-9B1C4F4C238C}"/>
            </a:ext>
          </a:extLst>
        </xdr:cNvPr>
        <xdr:cNvCxnSpPr/>
      </xdr:nvCxnSpPr>
      <xdr:spPr>
        <a:xfrm>
          <a:off x="19885660" y="13204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110870</xdr:rowOff>
    </xdr:from>
    <xdr:ext cx="469744" cy="259045"/>
    <xdr:sp macro="" textlink="">
      <xdr:nvSpPr>
        <xdr:cNvPr id="804" name="【消防施設】&#10;一人当たり面積平均値テキスト">
          <a:extLst>
            <a:ext uri="{FF2B5EF4-FFF2-40B4-BE49-F238E27FC236}">
              <a16:creationId xmlns:a16="http://schemas.microsoft.com/office/drawing/2014/main" id="{BCDD096F-A5D9-4064-A2D9-2C4702A1D3E1}"/>
            </a:ext>
          </a:extLst>
        </xdr:cNvPr>
        <xdr:cNvSpPr txBox="1"/>
      </xdr:nvSpPr>
      <xdr:spPr>
        <a:xfrm>
          <a:off x="1998599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805" name="フローチャート: 判断 804">
          <a:extLst>
            <a:ext uri="{FF2B5EF4-FFF2-40B4-BE49-F238E27FC236}">
              <a16:creationId xmlns:a16="http://schemas.microsoft.com/office/drawing/2014/main" id="{F1E1E058-E63D-4B7A-8549-7AEAE64BAD90}"/>
            </a:ext>
          </a:extLst>
        </xdr:cNvPr>
        <xdr:cNvSpPr/>
      </xdr:nvSpPr>
      <xdr:spPr>
        <a:xfrm>
          <a:off x="19904710" y="143221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806" name="フローチャート: 判断 805">
          <a:extLst>
            <a:ext uri="{FF2B5EF4-FFF2-40B4-BE49-F238E27FC236}">
              <a16:creationId xmlns:a16="http://schemas.microsoft.com/office/drawing/2014/main" id="{2174C9D5-B53C-4546-8C80-F4E297EAB770}"/>
            </a:ext>
          </a:extLst>
        </xdr:cNvPr>
        <xdr:cNvSpPr/>
      </xdr:nvSpPr>
      <xdr:spPr>
        <a:xfrm>
          <a:off x="19161760" y="1420948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807" name="フローチャート: 判断 806">
          <a:extLst>
            <a:ext uri="{FF2B5EF4-FFF2-40B4-BE49-F238E27FC236}">
              <a16:creationId xmlns:a16="http://schemas.microsoft.com/office/drawing/2014/main" id="{90E7B81A-1F1D-4812-A85A-1EB40253709A}"/>
            </a:ext>
          </a:extLst>
        </xdr:cNvPr>
        <xdr:cNvSpPr/>
      </xdr:nvSpPr>
      <xdr:spPr>
        <a:xfrm>
          <a:off x="18345150" y="142620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33564</xdr:rowOff>
    </xdr:from>
    <xdr:to>
      <xdr:col>102</xdr:col>
      <xdr:colOff>165100</xdr:colOff>
      <xdr:row>83</xdr:row>
      <xdr:rowOff>135164</xdr:rowOff>
    </xdr:to>
    <xdr:sp macro="" textlink="">
      <xdr:nvSpPr>
        <xdr:cNvPr id="808" name="フローチャート: 判断 807">
          <a:extLst>
            <a:ext uri="{FF2B5EF4-FFF2-40B4-BE49-F238E27FC236}">
              <a16:creationId xmlns:a16="http://schemas.microsoft.com/office/drawing/2014/main" id="{F7D78189-D5AC-4586-BD2A-7B4DA96BAB56}"/>
            </a:ext>
          </a:extLst>
        </xdr:cNvPr>
        <xdr:cNvSpPr/>
      </xdr:nvSpPr>
      <xdr:spPr>
        <a:xfrm>
          <a:off x="17547590" y="14262009"/>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9" name="フローチャート: 判断 808">
          <a:extLst>
            <a:ext uri="{FF2B5EF4-FFF2-40B4-BE49-F238E27FC236}">
              <a16:creationId xmlns:a16="http://schemas.microsoft.com/office/drawing/2014/main" id="{4AFD3D2C-45AD-4A7D-B4C0-42DE14A0EBC0}"/>
            </a:ext>
          </a:extLst>
        </xdr:cNvPr>
        <xdr:cNvSpPr/>
      </xdr:nvSpPr>
      <xdr:spPr>
        <a:xfrm>
          <a:off x="16761460" y="14276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E939A00D-EDC8-49D3-99C3-8993A2267640}"/>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C51DBB7-EF5A-408C-B37D-9D6E0C6A60BD}"/>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9146428A-696D-4750-ABF9-D4D0447BEB14}"/>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7D07CBC0-A598-4604-B702-3487E6425446}"/>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FD76614D-B735-4DD2-A949-83B5EE5A17FE}"/>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815" name="楕円 814">
          <a:extLst>
            <a:ext uri="{FF2B5EF4-FFF2-40B4-BE49-F238E27FC236}">
              <a16:creationId xmlns:a16="http://schemas.microsoft.com/office/drawing/2014/main" id="{CF3A1C1B-ACD1-46C6-8CD1-6308E6341A15}"/>
            </a:ext>
          </a:extLst>
        </xdr:cNvPr>
        <xdr:cNvSpPr/>
      </xdr:nvSpPr>
      <xdr:spPr>
        <a:xfrm>
          <a:off x="19904710" y="145450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123570</xdr:rowOff>
    </xdr:from>
    <xdr:ext cx="469744" cy="259045"/>
    <xdr:sp macro="" textlink="">
      <xdr:nvSpPr>
        <xdr:cNvPr id="816" name="【消防施設】&#10;一人当たり面積該当値テキスト">
          <a:extLst>
            <a:ext uri="{FF2B5EF4-FFF2-40B4-BE49-F238E27FC236}">
              <a16:creationId xmlns:a16="http://schemas.microsoft.com/office/drawing/2014/main" id="{F2A72452-F693-4112-B9CF-4AA247981F4A}"/>
            </a:ext>
          </a:extLst>
        </xdr:cNvPr>
        <xdr:cNvSpPr txBox="1"/>
      </xdr:nvSpPr>
      <xdr:spPr>
        <a:xfrm>
          <a:off x="19985990" y="145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17236</xdr:rowOff>
    </xdr:from>
    <xdr:to>
      <xdr:col>112</xdr:col>
      <xdr:colOff>38100</xdr:colOff>
      <xdr:row>85</xdr:row>
      <xdr:rowOff>118836</xdr:rowOff>
    </xdr:to>
    <xdr:sp macro="" textlink="">
      <xdr:nvSpPr>
        <xdr:cNvPr id="817" name="楕円 816">
          <a:extLst>
            <a:ext uri="{FF2B5EF4-FFF2-40B4-BE49-F238E27FC236}">
              <a16:creationId xmlns:a16="http://schemas.microsoft.com/office/drawing/2014/main" id="{4F7F38A6-BCB7-455F-8E8A-01AC7C8C5FDA}"/>
            </a:ext>
          </a:extLst>
        </xdr:cNvPr>
        <xdr:cNvSpPr/>
      </xdr:nvSpPr>
      <xdr:spPr>
        <a:xfrm>
          <a:off x="19161760" y="1459429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24493</xdr:rowOff>
    </xdr:from>
    <xdr:to>
      <xdr:col>116</xdr:col>
      <xdr:colOff>63500</xdr:colOff>
      <xdr:row>85</xdr:row>
      <xdr:rowOff>68036</xdr:rowOff>
    </xdr:to>
    <xdr:cxnSp macro="">
      <xdr:nvCxnSpPr>
        <xdr:cNvPr id="818" name="直線コネクタ 817">
          <a:extLst>
            <a:ext uri="{FF2B5EF4-FFF2-40B4-BE49-F238E27FC236}">
              <a16:creationId xmlns:a16="http://schemas.microsoft.com/office/drawing/2014/main" id="{C5F2CDF2-C361-4FE0-B1A9-B86F5A94F676}"/>
            </a:ext>
          </a:extLst>
        </xdr:cNvPr>
        <xdr:cNvCxnSpPr/>
      </xdr:nvCxnSpPr>
      <xdr:spPr>
        <a:xfrm flipV="1">
          <a:off x="19204940" y="14593933"/>
          <a:ext cx="742950" cy="4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819" name="楕円 818">
          <a:extLst>
            <a:ext uri="{FF2B5EF4-FFF2-40B4-BE49-F238E27FC236}">
              <a16:creationId xmlns:a16="http://schemas.microsoft.com/office/drawing/2014/main" id="{5C468017-CCD6-4476-B62E-572EC6FFF716}"/>
            </a:ext>
          </a:extLst>
        </xdr:cNvPr>
        <xdr:cNvSpPr/>
      </xdr:nvSpPr>
      <xdr:spPr>
        <a:xfrm>
          <a:off x="18345150" y="145994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68036</xdr:rowOff>
    </xdr:from>
    <xdr:to>
      <xdr:col>111</xdr:col>
      <xdr:colOff>177800</xdr:colOff>
      <xdr:row>85</xdr:row>
      <xdr:rowOff>78921</xdr:rowOff>
    </xdr:to>
    <xdr:cxnSp macro="">
      <xdr:nvCxnSpPr>
        <xdr:cNvPr id="820" name="直線コネクタ 819">
          <a:extLst>
            <a:ext uri="{FF2B5EF4-FFF2-40B4-BE49-F238E27FC236}">
              <a16:creationId xmlns:a16="http://schemas.microsoft.com/office/drawing/2014/main" id="{5142E89E-34A7-40B8-B6B9-7F2DB13294DA}"/>
            </a:ext>
          </a:extLst>
        </xdr:cNvPr>
        <xdr:cNvCxnSpPr/>
      </xdr:nvCxnSpPr>
      <xdr:spPr>
        <a:xfrm flipV="1">
          <a:off x="18399760" y="14639381"/>
          <a:ext cx="80518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821" name="楕円 820">
          <a:extLst>
            <a:ext uri="{FF2B5EF4-FFF2-40B4-BE49-F238E27FC236}">
              <a16:creationId xmlns:a16="http://schemas.microsoft.com/office/drawing/2014/main" id="{F99FF484-9023-4B59-8EA0-B587176EA492}"/>
            </a:ext>
          </a:extLst>
        </xdr:cNvPr>
        <xdr:cNvSpPr/>
      </xdr:nvSpPr>
      <xdr:spPr>
        <a:xfrm>
          <a:off x="17547590" y="1459946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78921</xdr:rowOff>
    </xdr:to>
    <xdr:cxnSp macro="">
      <xdr:nvCxnSpPr>
        <xdr:cNvPr id="822" name="直線コネクタ 821">
          <a:extLst>
            <a:ext uri="{FF2B5EF4-FFF2-40B4-BE49-F238E27FC236}">
              <a16:creationId xmlns:a16="http://schemas.microsoft.com/office/drawing/2014/main" id="{7B6DF531-A7FB-4E5C-987C-07CBD3CF955A}"/>
            </a:ext>
          </a:extLst>
        </xdr:cNvPr>
        <xdr:cNvCxnSpPr/>
      </xdr:nvCxnSpPr>
      <xdr:spPr>
        <a:xfrm>
          <a:off x="17602200" y="1465217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60779</xdr:rowOff>
    </xdr:from>
    <xdr:to>
      <xdr:col>98</xdr:col>
      <xdr:colOff>38100</xdr:colOff>
      <xdr:row>85</xdr:row>
      <xdr:rowOff>162379</xdr:rowOff>
    </xdr:to>
    <xdr:sp macro="" textlink="">
      <xdr:nvSpPr>
        <xdr:cNvPr id="823" name="楕円 822">
          <a:extLst>
            <a:ext uri="{FF2B5EF4-FFF2-40B4-BE49-F238E27FC236}">
              <a16:creationId xmlns:a16="http://schemas.microsoft.com/office/drawing/2014/main" id="{B2F6F1BC-43AF-437D-8D1A-BE92CC419251}"/>
            </a:ext>
          </a:extLst>
        </xdr:cNvPr>
        <xdr:cNvSpPr/>
      </xdr:nvSpPr>
      <xdr:spPr>
        <a:xfrm>
          <a:off x="16761460" y="14630219"/>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78921</xdr:rowOff>
    </xdr:from>
    <xdr:to>
      <xdr:col>102</xdr:col>
      <xdr:colOff>114300</xdr:colOff>
      <xdr:row>85</xdr:row>
      <xdr:rowOff>111579</xdr:rowOff>
    </xdr:to>
    <xdr:cxnSp macro="">
      <xdr:nvCxnSpPr>
        <xdr:cNvPr id="824" name="直線コネクタ 823">
          <a:extLst>
            <a:ext uri="{FF2B5EF4-FFF2-40B4-BE49-F238E27FC236}">
              <a16:creationId xmlns:a16="http://schemas.microsoft.com/office/drawing/2014/main" id="{F7D257C9-BBCA-45AC-8BB8-242E590099EB}"/>
            </a:ext>
          </a:extLst>
        </xdr:cNvPr>
        <xdr:cNvCxnSpPr/>
      </xdr:nvCxnSpPr>
      <xdr:spPr>
        <a:xfrm flipV="1">
          <a:off x="16804640" y="14652171"/>
          <a:ext cx="79756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825" name="n_1aveValue【消防施設】&#10;一人当たり面積">
          <a:extLst>
            <a:ext uri="{FF2B5EF4-FFF2-40B4-BE49-F238E27FC236}">
              <a16:creationId xmlns:a16="http://schemas.microsoft.com/office/drawing/2014/main" id="{B698EE09-563D-4DD1-8CEE-02BF752DA28E}"/>
            </a:ext>
          </a:extLst>
        </xdr:cNvPr>
        <xdr:cNvSpPr txBox="1"/>
      </xdr:nvSpPr>
      <xdr:spPr>
        <a:xfrm>
          <a:off x="18982132" y="139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151691</xdr:rowOff>
    </xdr:from>
    <xdr:ext cx="469744" cy="259045"/>
    <xdr:sp macro="" textlink="">
      <xdr:nvSpPr>
        <xdr:cNvPr id="826" name="n_2aveValue【消防施設】&#10;一人当たり面積">
          <a:extLst>
            <a:ext uri="{FF2B5EF4-FFF2-40B4-BE49-F238E27FC236}">
              <a16:creationId xmlns:a16="http://schemas.microsoft.com/office/drawing/2014/main" id="{7FABAB32-ED30-4496-B394-B623DBCB9CD5}"/>
            </a:ext>
          </a:extLst>
        </xdr:cNvPr>
        <xdr:cNvSpPr txBox="1"/>
      </xdr:nvSpPr>
      <xdr:spPr>
        <a:xfrm>
          <a:off x="18182032"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151691</xdr:rowOff>
    </xdr:from>
    <xdr:ext cx="469744" cy="259045"/>
    <xdr:sp macro="" textlink="">
      <xdr:nvSpPr>
        <xdr:cNvPr id="827" name="n_3aveValue【消防施設】&#10;一人当たり面積">
          <a:extLst>
            <a:ext uri="{FF2B5EF4-FFF2-40B4-BE49-F238E27FC236}">
              <a16:creationId xmlns:a16="http://schemas.microsoft.com/office/drawing/2014/main" id="{0AE21E71-0DF4-4789-9AEC-8C5798CEDB31}"/>
            </a:ext>
          </a:extLst>
        </xdr:cNvPr>
        <xdr:cNvSpPr txBox="1"/>
      </xdr:nvSpPr>
      <xdr:spPr>
        <a:xfrm>
          <a:off x="17384472"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8" name="n_4aveValue【消防施設】&#10;一人当たり面積">
          <a:extLst>
            <a:ext uri="{FF2B5EF4-FFF2-40B4-BE49-F238E27FC236}">
              <a16:creationId xmlns:a16="http://schemas.microsoft.com/office/drawing/2014/main" id="{4DAC95B8-581F-4F86-8593-86C1EF876382}"/>
            </a:ext>
          </a:extLst>
        </xdr:cNvPr>
        <xdr:cNvSpPr txBox="1"/>
      </xdr:nvSpPr>
      <xdr:spPr>
        <a:xfrm>
          <a:off x="16588817"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109963</xdr:rowOff>
    </xdr:from>
    <xdr:ext cx="469744" cy="259045"/>
    <xdr:sp macro="" textlink="">
      <xdr:nvSpPr>
        <xdr:cNvPr id="829" name="n_1mainValue【消防施設】&#10;一人当たり面積">
          <a:extLst>
            <a:ext uri="{FF2B5EF4-FFF2-40B4-BE49-F238E27FC236}">
              <a16:creationId xmlns:a16="http://schemas.microsoft.com/office/drawing/2014/main" id="{71F65400-36D4-4A82-807E-4566936D35FF}"/>
            </a:ext>
          </a:extLst>
        </xdr:cNvPr>
        <xdr:cNvSpPr txBox="1"/>
      </xdr:nvSpPr>
      <xdr:spPr>
        <a:xfrm>
          <a:off x="18982132" y="1468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830" name="n_2mainValue【消防施設】&#10;一人当たり面積">
          <a:extLst>
            <a:ext uri="{FF2B5EF4-FFF2-40B4-BE49-F238E27FC236}">
              <a16:creationId xmlns:a16="http://schemas.microsoft.com/office/drawing/2014/main" id="{0A98D100-FE3B-459F-9619-A845D38D7BF1}"/>
            </a:ext>
          </a:extLst>
        </xdr:cNvPr>
        <xdr:cNvSpPr txBox="1"/>
      </xdr:nvSpPr>
      <xdr:spPr>
        <a:xfrm>
          <a:off x="18182032" y="1469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831" name="n_3mainValue【消防施設】&#10;一人当たり面積">
          <a:extLst>
            <a:ext uri="{FF2B5EF4-FFF2-40B4-BE49-F238E27FC236}">
              <a16:creationId xmlns:a16="http://schemas.microsoft.com/office/drawing/2014/main" id="{7C99FFEA-5375-4E04-B488-D46612A54431}"/>
            </a:ext>
          </a:extLst>
        </xdr:cNvPr>
        <xdr:cNvSpPr txBox="1"/>
      </xdr:nvSpPr>
      <xdr:spPr>
        <a:xfrm>
          <a:off x="17384472" y="1469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153506</xdr:rowOff>
    </xdr:from>
    <xdr:ext cx="469744" cy="259045"/>
    <xdr:sp macro="" textlink="">
      <xdr:nvSpPr>
        <xdr:cNvPr id="832" name="n_4mainValue【消防施設】&#10;一人当たり面積">
          <a:extLst>
            <a:ext uri="{FF2B5EF4-FFF2-40B4-BE49-F238E27FC236}">
              <a16:creationId xmlns:a16="http://schemas.microsoft.com/office/drawing/2014/main" id="{4A817029-AB57-4578-A060-29E3174C1AF9}"/>
            </a:ext>
          </a:extLst>
        </xdr:cNvPr>
        <xdr:cNvSpPr txBox="1"/>
      </xdr:nvSpPr>
      <xdr:spPr>
        <a:xfrm>
          <a:off x="1658881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F543F1FB-5778-4577-A997-0F0B3706BBB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B8AC3726-3113-484D-884D-5136BAE002A3}"/>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93413197-9563-44D4-9105-8A14DBE77CB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7D5228B8-A0D2-41DC-8BC4-3C1F7122E1F5}"/>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A6E4D923-B6C7-4E33-B9ED-2C34877095CF}"/>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1633881F-A19C-4B80-8B93-C4D89BD3CE0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CF90DA15-3A68-41DB-AFFD-030880FE22AB}"/>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0385F83E-2EBD-45A3-A539-D55AE9F273B7}"/>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6906CE98-D453-45A5-AA91-6913D6FFEB93}"/>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FD6A0270-97C9-4F81-A550-8893B193540C}"/>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03304E62-4E3A-4AE6-A0A8-5A6E5518F083}"/>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4" name="直線コネクタ 843">
          <a:extLst>
            <a:ext uri="{FF2B5EF4-FFF2-40B4-BE49-F238E27FC236}">
              <a16:creationId xmlns:a16="http://schemas.microsoft.com/office/drawing/2014/main" id="{0A14FBB9-3DDA-4828-8DA1-845F19C2005D}"/>
            </a:ext>
          </a:extLst>
        </xdr:cNvPr>
        <xdr:cNvCxnSpPr/>
      </xdr:nvCxnSpPr>
      <xdr:spPr>
        <a:xfrm>
          <a:off x="1120394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45" name="テキスト ボックス 844">
          <a:extLst>
            <a:ext uri="{FF2B5EF4-FFF2-40B4-BE49-F238E27FC236}">
              <a16:creationId xmlns:a16="http://schemas.microsoft.com/office/drawing/2014/main" id="{B0A24680-CDD0-4FD5-A357-ADD4FE3AC1CC}"/>
            </a:ext>
          </a:extLst>
        </xdr:cNvPr>
        <xdr:cNvSpPr txBox="1"/>
      </xdr:nvSpPr>
      <xdr:spPr>
        <a:xfrm>
          <a:off x="10842791" y="1844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6" name="直線コネクタ 845">
          <a:extLst>
            <a:ext uri="{FF2B5EF4-FFF2-40B4-BE49-F238E27FC236}">
              <a16:creationId xmlns:a16="http://schemas.microsoft.com/office/drawing/2014/main" id="{8E03983B-A2FA-405A-986A-63C78A75556F}"/>
            </a:ext>
          </a:extLst>
        </xdr:cNvPr>
        <xdr:cNvCxnSpPr/>
      </xdr:nvCxnSpPr>
      <xdr:spPr>
        <a:xfrm>
          <a:off x="1120394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7" name="テキスト ボックス 846">
          <a:extLst>
            <a:ext uri="{FF2B5EF4-FFF2-40B4-BE49-F238E27FC236}">
              <a16:creationId xmlns:a16="http://schemas.microsoft.com/office/drawing/2014/main" id="{6A60B1C3-50E9-4EE5-92E9-4D1E0E42A26E}"/>
            </a:ext>
          </a:extLst>
        </xdr:cNvPr>
        <xdr:cNvSpPr txBox="1"/>
      </xdr:nvSpPr>
      <xdr:spPr>
        <a:xfrm>
          <a:off x="10842791" y="1799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8" name="直線コネクタ 847">
          <a:extLst>
            <a:ext uri="{FF2B5EF4-FFF2-40B4-BE49-F238E27FC236}">
              <a16:creationId xmlns:a16="http://schemas.microsoft.com/office/drawing/2014/main" id="{96FAA8C4-2CD0-47B9-84EB-9BB6687A959C}"/>
            </a:ext>
          </a:extLst>
        </xdr:cNvPr>
        <xdr:cNvCxnSpPr/>
      </xdr:nvCxnSpPr>
      <xdr:spPr>
        <a:xfrm>
          <a:off x="1120394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9" name="テキスト ボックス 848">
          <a:extLst>
            <a:ext uri="{FF2B5EF4-FFF2-40B4-BE49-F238E27FC236}">
              <a16:creationId xmlns:a16="http://schemas.microsoft.com/office/drawing/2014/main" id="{63230C91-6BFE-45E9-9930-8FF3705C675A}"/>
            </a:ext>
          </a:extLst>
        </xdr:cNvPr>
        <xdr:cNvSpPr txBox="1"/>
      </xdr:nvSpPr>
      <xdr:spPr>
        <a:xfrm>
          <a:off x="10842791" y="175380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0" name="直線コネクタ 849">
          <a:extLst>
            <a:ext uri="{FF2B5EF4-FFF2-40B4-BE49-F238E27FC236}">
              <a16:creationId xmlns:a16="http://schemas.microsoft.com/office/drawing/2014/main" id="{C9CCE2DE-1844-4656-AEC5-3DE607AEF038}"/>
            </a:ext>
          </a:extLst>
        </xdr:cNvPr>
        <xdr:cNvCxnSpPr/>
      </xdr:nvCxnSpPr>
      <xdr:spPr>
        <a:xfrm>
          <a:off x="1120394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1" name="テキスト ボックス 850">
          <a:extLst>
            <a:ext uri="{FF2B5EF4-FFF2-40B4-BE49-F238E27FC236}">
              <a16:creationId xmlns:a16="http://schemas.microsoft.com/office/drawing/2014/main" id="{E7CE2D75-530F-48D4-A369-7F64A8F0CB14}"/>
            </a:ext>
          </a:extLst>
        </xdr:cNvPr>
        <xdr:cNvSpPr txBox="1"/>
      </xdr:nvSpPr>
      <xdr:spPr>
        <a:xfrm>
          <a:off x="10842791" y="1707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AE20C180-B1CA-460D-8F59-4D7F0E4B8C0C}"/>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527B50C6-01F0-4126-940E-EF6A0AAF8FE7}"/>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C63062B-BD64-49D1-AD05-0306443FE6C8}"/>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117348</xdr:rowOff>
    </xdr:from>
    <xdr:to>
      <xdr:col>85</xdr:col>
      <xdr:colOff>126364</xdr:colOff>
      <xdr:row>108</xdr:row>
      <xdr:rowOff>9906</xdr:rowOff>
    </xdr:to>
    <xdr:cxnSp macro="">
      <xdr:nvCxnSpPr>
        <xdr:cNvPr id="855" name="直線コネクタ 854">
          <a:extLst>
            <a:ext uri="{FF2B5EF4-FFF2-40B4-BE49-F238E27FC236}">
              <a16:creationId xmlns:a16="http://schemas.microsoft.com/office/drawing/2014/main" id="{7A4A67CC-697A-4E00-B829-1F2D4E625239}"/>
            </a:ext>
          </a:extLst>
        </xdr:cNvPr>
        <xdr:cNvCxnSpPr/>
      </xdr:nvCxnSpPr>
      <xdr:spPr>
        <a:xfrm flipV="1">
          <a:off x="14703424" y="17262348"/>
          <a:ext cx="0" cy="126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13733</xdr:rowOff>
    </xdr:from>
    <xdr:ext cx="405111" cy="259045"/>
    <xdr:sp macro="" textlink="">
      <xdr:nvSpPr>
        <xdr:cNvPr id="856" name="【庁舎】&#10;有形固定資産減価償却率最小値テキスト">
          <a:extLst>
            <a:ext uri="{FF2B5EF4-FFF2-40B4-BE49-F238E27FC236}">
              <a16:creationId xmlns:a16="http://schemas.microsoft.com/office/drawing/2014/main" id="{651BFCB1-A1E1-43AB-A039-B409BD517DCF}"/>
            </a:ext>
          </a:extLst>
        </xdr:cNvPr>
        <xdr:cNvSpPr txBox="1"/>
      </xdr:nvSpPr>
      <xdr:spPr>
        <a:xfrm>
          <a:off x="14742160" y="1853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xdr:rowOff>
    </xdr:from>
    <xdr:to>
      <xdr:col>86</xdr:col>
      <xdr:colOff>25400</xdr:colOff>
      <xdr:row>108</xdr:row>
      <xdr:rowOff>9906</xdr:rowOff>
    </xdr:to>
    <xdr:cxnSp macro="">
      <xdr:nvCxnSpPr>
        <xdr:cNvPr id="857" name="直線コネクタ 856">
          <a:extLst>
            <a:ext uri="{FF2B5EF4-FFF2-40B4-BE49-F238E27FC236}">
              <a16:creationId xmlns:a16="http://schemas.microsoft.com/office/drawing/2014/main" id="{AF9E8C9F-E09C-4C14-B7AF-F6BA1E49F34F}"/>
            </a:ext>
          </a:extLst>
        </xdr:cNvPr>
        <xdr:cNvCxnSpPr/>
      </xdr:nvCxnSpPr>
      <xdr:spPr>
        <a:xfrm>
          <a:off x="14611350" y="18528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64025</xdr:rowOff>
    </xdr:from>
    <xdr:ext cx="405111" cy="259045"/>
    <xdr:sp macro="" textlink="">
      <xdr:nvSpPr>
        <xdr:cNvPr id="858" name="【庁舎】&#10;有形固定資産減価償却率最大値テキスト">
          <a:extLst>
            <a:ext uri="{FF2B5EF4-FFF2-40B4-BE49-F238E27FC236}">
              <a16:creationId xmlns:a16="http://schemas.microsoft.com/office/drawing/2014/main" id="{3D9C693F-5939-4AC6-823B-6124DC0D8B15}"/>
            </a:ext>
          </a:extLst>
        </xdr:cNvPr>
        <xdr:cNvSpPr txBox="1"/>
      </xdr:nvSpPr>
      <xdr:spPr>
        <a:xfrm>
          <a:off x="14742160" y="17033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117348</xdr:rowOff>
    </xdr:from>
    <xdr:to>
      <xdr:col>86</xdr:col>
      <xdr:colOff>25400</xdr:colOff>
      <xdr:row>100</xdr:row>
      <xdr:rowOff>117348</xdr:rowOff>
    </xdr:to>
    <xdr:cxnSp macro="">
      <xdr:nvCxnSpPr>
        <xdr:cNvPr id="859" name="直線コネクタ 858">
          <a:extLst>
            <a:ext uri="{FF2B5EF4-FFF2-40B4-BE49-F238E27FC236}">
              <a16:creationId xmlns:a16="http://schemas.microsoft.com/office/drawing/2014/main" id="{D0FB86FB-C87F-4C29-9F26-52291DA31A40}"/>
            </a:ext>
          </a:extLst>
        </xdr:cNvPr>
        <xdr:cNvCxnSpPr/>
      </xdr:nvCxnSpPr>
      <xdr:spPr>
        <a:xfrm>
          <a:off x="14611350" y="17262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10685</xdr:rowOff>
    </xdr:from>
    <xdr:ext cx="405111" cy="259045"/>
    <xdr:sp macro="" textlink="">
      <xdr:nvSpPr>
        <xdr:cNvPr id="860" name="【庁舎】&#10;有形固定資産減価償却率平均値テキスト">
          <a:extLst>
            <a:ext uri="{FF2B5EF4-FFF2-40B4-BE49-F238E27FC236}">
              <a16:creationId xmlns:a16="http://schemas.microsoft.com/office/drawing/2014/main" id="{AFF26E8D-E31F-44AB-841E-2F11C8A60661}"/>
            </a:ext>
          </a:extLst>
        </xdr:cNvPr>
        <xdr:cNvSpPr txBox="1"/>
      </xdr:nvSpPr>
      <xdr:spPr>
        <a:xfrm>
          <a:off x="14742160" y="1767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32258</xdr:rowOff>
    </xdr:from>
    <xdr:to>
      <xdr:col>85</xdr:col>
      <xdr:colOff>177800</xdr:colOff>
      <xdr:row>103</xdr:row>
      <xdr:rowOff>133858</xdr:rowOff>
    </xdr:to>
    <xdr:sp macro="" textlink="">
      <xdr:nvSpPr>
        <xdr:cNvPr id="861" name="フローチャート: 判断 860">
          <a:extLst>
            <a:ext uri="{FF2B5EF4-FFF2-40B4-BE49-F238E27FC236}">
              <a16:creationId xmlns:a16="http://schemas.microsoft.com/office/drawing/2014/main" id="{00FF58A0-4522-4E9F-A556-C1D41351950D}"/>
            </a:ext>
          </a:extLst>
        </xdr:cNvPr>
        <xdr:cNvSpPr/>
      </xdr:nvSpPr>
      <xdr:spPr>
        <a:xfrm>
          <a:off x="14649450" y="1768970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160274</xdr:rowOff>
    </xdr:from>
    <xdr:to>
      <xdr:col>81</xdr:col>
      <xdr:colOff>101600</xdr:colOff>
      <xdr:row>103</xdr:row>
      <xdr:rowOff>90424</xdr:rowOff>
    </xdr:to>
    <xdr:sp macro="" textlink="">
      <xdr:nvSpPr>
        <xdr:cNvPr id="862" name="フローチャート: 判断 861">
          <a:extLst>
            <a:ext uri="{FF2B5EF4-FFF2-40B4-BE49-F238E27FC236}">
              <a16:creationId xmlns:a16="http://schemas.microsoft.com/office/drawing/2014/main" id="{EFA8C140-1FA3-4065-8B9F-E9166888016F}"/>
            </a:ext>
          </a:extLst>
        </xdr:cNvPr>
        <xdr:cNvSpPr/>
      </xdr:nvSpPr>
      <xdr:spPr>
        <a:xfrm>
          <a:off x="13887450" y="1765007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77978</xdr:rowOff>
    </xdr:from>
    <xdr:to>
      <xdr:col>76</xdr:col>
      <xdr:colOff>165100</xdr:colOff>
      <xdr:row>104</xdr:row>
      <xdr:rowOff>8128</xdr:rowOff>
    </xdr:to>
    <xdr:sp macro="" textlink="">
      <xdr:nvSpPr>
        <xdr:cNvPr id="863" name="フローチャート: 判断 862">
          <a:extLst>
            <a:ext uri="{FF2B5EF4-FFF2-40B4-BE49-F238E27FC236}">
              <a16:creationId xmlns:a16="http://schemas.microsoft.com/office/drawing/2014/main" id="{0ED75625-313C-4859-87B8-2D41F4221B1E}"/>
            </a:ext>
          </a:extLst>
        </xdr:cNvPr>
        <xdr:cNvSpPr/>
      </xdr:nvSpPr>
      <xdr:spPr>
        <a:xfrm>
          <a:off x="13089890" y="1773732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864" name="フローチャート: 判断 863">
          <a:extLst>
            <a:ext uri="{FF2B5EF4-FFF2-40B4-BE49-F238E27FC236}">
              <a16:creationId xmlns:a16="http://schemas.microsoft.com/office/drawing/2014/main" id="{8217ECCE-ED92-405D-8D1C-F647A9D846B9}"/>
            </a:ext>
          </a:extLst>
        </xdr:cNvPr>
        <xdr:cNvSpPr/>
      </xdr:nvSpPr>
      <xdr:spPr>
        <a:xfrm>
          <a:off x="12303760" y="17848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32258</xdr:rowOff>
    </xdr:from>
    <xdr:to>
      <xdr:col>67</xdr:col>
      <xdr:colOff>101600</xdr:colOff>
      <xdr:row>104</xdr:row>
      <xdr:rowOff>133858</xdr:rowOff>
    </xdr:to>
    <xdr:sp macro="" textlink="">
      <xdr:nvSpPr>
        <xdr:cNvPr id="865" name="フローチャート: 判断 864">
          <a:extLst>
            <a:ext uri="{FF2B5EF4-FFF2-40B4-BE49-F238E27FC236}">
              <a16:creationId xmlns:a16="http://schemas.microsoft.com/office/drawing/2014/main" id="{785C9B36-4B6B-4958-858E-738B8FF1CAEB}"/>
            </a:ext>
          </a:extLst>
        </xdr:cNvPr>
        <xdr:cNvSpPr/>
      </xdr:nvSpPr>
      <xdr:spPr>
        <a:xfrm>
          <a:off x="11487150" y="1786115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324E2C2-97F5-4738-8E30-C82BD81E76D5}"/>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225DCE17-FB08-4EC2-A46F-B621FF33A38A}"/>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C0CF15BD-D78F-493F-BA78-053E4B26F064}"/>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63C676BB-BE5B-4710-A34F-AB7FB99A052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950BEF1-2D1D-4F50-849E-E305E1339546}"/>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84837</xdr:rowOff>
    </xdr:from>
    <xdr:to>
      <xdr:col>85</xdr:col>
      <xdr:colOff>177800</xdr:colOff>
      <xdr:row>101</xdr:row>
      <xdr:rowOff>14987</xdr:rowOff>
    </xdr:to>
    <xdr:sp macro="" textlink="">
      <xdr:nvSpPr>
        <xdr:cNvPr id="871" name="楕円 870">
          <a:extLst>
            <a:ext uri="{FF2B5EF4-FFF2-40B4-BE49-F238E27FC236}">
              <a16:creationId xmlns:a16="http://schemas.microsoft.com/office/drawing/2014/main" id="{CBA4F8F8-F015-4DBE-86EE-FD4507159413}"/>
            </a:ext>
          </a:extLst>
        </xdr:cNvPr>
        <xdr:cNvSpPr/>
      </xdr:nvSpPr>
      <xdr:spPr>
        <a:xfrm>
          <a:off x="14649450" y="1723174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19576</xdr:rowOff>
    </xdr:from>
    <xdr:ext cx="405111" cy="259045"/>
    <xdr:sp macro="" textlink="">
      <xdr:nvSpPr>
        <xdr:cNvPr id="872" name="【庁舎】&#10;有形固定資産減価償却率該当値テキスト">
          <a:extLst>
            <a:ext uri="{FF2B5EF4-FFF2-40B4-BE49-F238E27FC236}">
              <a16:creationId xmlns:a16="http://schemas.microsoft.com/office/drawing/2014/main" id="{B3949C25-745C-41A0-B889-1C9E9EB05E21}"/>
            </a:ext>
          </a:extLst>
        </xdr:cNvPr>
        <xdr:cNvSpPr txBox="1"/>
      </xdr:nvSpPr>
      <xdr:spPr>
        <a:xfrm>
          <a:off x="14742160" y="1716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xdr:rowOff>
    </xdr:from>
    <xdr:to>
      <xdr:col>81</xdr:col>
      <xdr:colOff>101600</xdr:colOff>
      <xdr:row>100</xdr:row>
      <xdr:rowOff>101854</xdr:rowOff>
    </xdr:to>
    <xdr:sp macro="" textlink="">
      <xdr:nvSpPr>
        <xdr:cNvPr id="873" name="楕円 872">
          <a:extLst>
            <a:ext uri="{FF2B5EF4-FFF2-40B4-BE49-F238E27FC236}">
              <a16:creationId xmlns:a16="http://schemas.microsoft.com/office/drawing/2014/main" id="{B6B9008E-4A31-44B9-9EE3-71949F3F952E}"/>
            </a:ext>
          </a:extLst>
        </xdr:cNvPr>
        <xdr:cNvSpPr/>
      </xdr:nvSpPr>
      <xdr:spPr>
        <a:xfrm>
          <a:off x="13887450" y="1714525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51054</xdr:rowOff>
    </xdr:from>
    <xdr:to>
      <xdr:col>85</xdr:col>
      <xdr:colOff>127000</xdr:colOff>
      <xdr:row>100</xdr:row>
      <xdr:rowOff>135637</xdr:rowOff>
    </xdr:to>
    <xdr:cxnSp macro="">
      <xdr:nvCxnSpPr>
        <xdr:cNvPr id="874" name="直線コネクタ 873">
          <a:extLst>
            <a:ext uri="{FF2B5EF4-FFF2-40B4-BE49-F238E27FC236}">
              <a16:creationId xmlns:a16="http://schemas.microsoft.com/office/drawing/2014/main" id="{57E42FFA-55F2-4037-A731-F28255242AEB}"/>
            </a:ext>
          </a:extLst>
        </xdr:cNvPr>
        <xdr:cNvCxnSpPr/>
      </xdr:nvCxnSpPr>
      <xdr:spPr>
        <a:xfrm>
          <a:off x="13942060" y="17199864"/>
          <a:ext cx="7620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91694</xdr:rowOff>
    </xdr:from>
    <xdr:to>
      <xdr:col>76</xdr:col>
      <xdr:colOff>165100</xdr:colOff>
      <xdr:row>100</xdr:row>
      <xdr:rowOff>21844</xdr:rowOff>
    </xdr:to>
    <xdr:sp macro="" textlink="">
      <xdr:nvSpPr>
        <xdr:cNvPr id="875" name="楕円 874">
          <a:extLst>
            <a:ext uri="{FF2B5EF4-FFF2-40B4-BE49-F238E27FC236}">
              <a16:creationId xmlns:a16="http://schemas.microsoft.com/office/drawing/2014/main" id="{A92ED4FD-77A0-4A95-962E-D59E3C58C358}"/>
            </a:ext>
          </a:extLst>
        </xdr:cNvPr>
        <xdr:cNvSpPr/>
      </xdr:nvSpPr>
      <xdr:spPr>
        <a:xfrm>
          <a:off x="13089890" y="17069054"/>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142494</xdr:rowOff>
    </xdr:from>
    <xdr:to>
      <xdr:col>81</xdr:col>
      <xdr:colOff>50800</xdr:colOff>
      <xdr:row>100</xdr:row>
      <xdr:rowOff>51054</xdr:rowOff>
    </xdr:to>
    <xdr:cxnSp macro="">
      <xdr:nvCxnSpPr>
        <xdr:cNvPr id="876" name="直線コネクタ 875">
          <a:extLst>
            <a:ext uri="{FF2B5EF4-FFF2-40B4-BE49-F238E27FC236}">
              <a16:creationId xmlns:a16="http://schemas.microsoft.com/office/drawing/2014/main" id="{C4034564-0827-4092-86DD-4C61248AE2CA}"/>
            </a:ext>
          </a:extLst>
        </xdr:cNvPr>
        <xdr:cNvCxnSpPr/>
      </xdr:nvCxnSpPr>
      <xdr:spPr>
        <a:xfrm>
          <a:off x="13144500" y="17114139"/>
          <a:ext cx="79756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157987</xdr:rowOff>
    </xdr:from>
    <xdr:to>
      <xdr:col>72</xdr:col>
      <xdr:colOff>38100</xdr:colOff>
      <xdr:row>101</xdr:row>
      <xdr:rowOff>88137</xdr:rowOff>
    </xdr:to>
    <xdr:sp macro="" textlink="">
      <xdr:nvSpPr>
        <xdr:cNvPr id="877" name="楕円 876">
          <a:extLst>
            <a:ext uri="{FF2B5EF4-FFF2-40B4-BE49-F238E27FC236}">
              <a16:creationId xmlns:a16="http://schemas.microsoft.com/office/drawing/2014/main" id="{42A10ECE-E2BA-4947-95BD-A70367DF6CE9}"/>
            </a:ext>
          </a:extLst>
        </xdr:cNvPr>
        <xdr:cNvSpPr/>
      </xdr:nvSpPr>
      <xdr:spPr>
        <a:xfrm>
          <a:off x="12303760" y="173048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142494</xdr:rowOff>
    </xdr:from>
    <xdr:to>
      <xdr:col>76</xdr:col>
      <xdr:colOff>114300</xdr:colOff>
      <xdr:row>101</xdr:row>
      <xdr:rowOff>37337</xdr:rowOff>
    </xdr:to>
    <xdr:cxnSp macro="">
      <xdr:nvCxnSpPr>
        <xdr:cNvPr id="878" name="直線コネクタ 877">
          <a:extLst>
            <a:ext uri="{FF2B5EF4-FFF2-40B4-BE49-F238E27FC236}">
              <a16:creationId xmlns:a16="http://schemas.microsoft.com/office/drawing/2014/main" id="{556AA182-8BDF-4EF3-ADB5-0188BE800DEF}"/>
            </a:ext>
          </a:extLst>
        </xdr:cNvPr>
        <xdr:cNvCxnSpPr/>
      </xdr:nvCxnSpPr>
      <xdr:spPr>
        <a:xfrm flipV="1">
          <a:off x="12346940" y="17114139"/>
          <a:ext cx="797560" cy="23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36830</xdr:rowOff>
    </xdr:from>
    <xdr:to>
      <xdr:col>67</xdr:col>
      <xdr:colOff>101600</xdr:colOff>
      <xdr:row>107</xdr:row>
      <xdr:rowOff>138430</xdr:rowOff>
    </xdr:to>
    <xdr:sp macro="" textlink="">
      <xdr:nvSpPr>
        <xdr:cNvPr id="879" name="楕円 878">
          <a:extLst>
            <a:ext uri="{FF2B5EF4-FFF2-40B4-BE49-F238E27FC236}">
              <a16:creationId xmlns:a16="http://schemas.microsoft.com/office/drawing/2014/main" id="{7DEB3A65-EB17-45F9-8E36-E89152491D9B}"/>
            </a:ext>
          </a:extLst>
        </xdr:cNvPr>
        <xdr:cNvSpPr/>
      </xdr:nvSpPr>
      <xdr:spPr>
        <a:xfrm>
          <a:off x="11487150" y="183819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37337</xdr:rowOff>
    </xdr:from>
    <xdr:to>
      <xdr:col>71</xdr:col>
      <xdr:colOff>177800</xdr:colOff>
      <xdr:row>107</xdr:row>
      <xdr:rowOff>87630</xdr:rowOff>
    </xdr:to>
    <xdr:cxnSp macro="">
      <xdr:nvCxnSpPr>
        <xdr:cNvPr id="880" name="直線コネクタ 879">
          <a:extLst>
            <a:ext uri="{FF2B5EF4-FFF2-40B4-BE49-F238E27FC236}">
              <a16:creationId xmlns:a16="http://schemas.microsoft.com/office/drawing/2014/main" id="{A4AE4DB1-D79D-4647-9954-7FE698DD0C90}"/>
            </a:ext>
          </a:extLst>
        </xdr:cNvPr>
        <xdr:cNvCxnSpPr/>
      </xdr:nvCxnSpPr>
      <xdr:spPr>
        <a:xfrm flipV="1">
          <a:off x="11541760" y="17353787"/>
          <a:ext cx="805180" cy="108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81551</xdr:rowOff>
    </xdr:from>
    <xdr:ext cx="405111" cy="259045"/>
    <xdr:sp macro="" textlink="">
      <xdr:nvSpPr>
        <xdr:cNvPr id="881" name="n_1aveValue【庁舎】&#10;有形固定資産減価償却率">
          <a:extLst>
            <a:ext uri="{FF2B5EF4-FFF2-40B4-BE49-F238E27FC236}">
              <a16:creationId xmlns:a16="http://schemas.microsoft.com/office/drawing/2014/main" id="{6DEF7F02-1A3F-4454-B67D-3839EBA147F3}"/>
            </a:ext>
          </a:extLst>
        </xdr:cNvPr>
        <xdr:cNvSpPr txBox="1"/>
      </xdr:nvSpPr>
      <xdr:spPr>
        <a:xfrm>
          <a:off x="13738234" y="1774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170705</xdr:rowOff>
    </xdr:from>
    <xdr:ext cx="405111" cy="259045"/>
    <xdr:sp macro="" textlink="">
      <xdr:nvSpPr>
        <xdr:cNvPr id="882" name="n_2aveValue【庁舎】&#10;有形固定資産減価償却率">
          <a:extLst>
            <a:ext uri="{FF2B5EF4-FFF2-40B4-BE49-F238E27FC236}">
              <a16:creationId xmlns:a16="http://schemas.microsoft.com/office/drawing/2014/main" id="{BC08DE5A-BA05-49A3-9832-BD6769165AF6}"/>
            </a:ext>
          </a:extLst>
        </xdr:cNvPr>
        <xdr:cNvSpPr txBox="1"/>
      </xdr:nvSpPr>
      <xdr:spPr>
        <a:xfrm>
          <a:off x="12957184" y="1783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883" name="n_3aveValue【庁舎】&#10;有形固定資産減価償却率">
          <a:extLst>
            <a:ext uri="{FF2B5EF4-FFF2-40B4-BE49-F238E27FC236}">
              <a16:creationId xmlns:a16="http://schemas.microsoft.com/office/drawing/2014/main" id="{2190B2A9-9018-41E7-8FDB-F95A45B70B95}"/>
            </a:ext>
          </a:extLst>
        </xdr:cNvPr>
        <xdr:cNvSpPr txBox="1"/>
      </xdr:nvSpPr>
      <xdr:spPr>
        <a:xfrm>
          <a:off x="12171054" y="179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150385</xdr:rowOff>
    </xdr:from>
    <xdr:ext cx="405111" cy="259045"/>
    <xdr:sp macro="" textlink="">
      <xdr:nvSpPr>
        <xdr:cNvPr id="884" name="n_4aveValue【庁舎】&#10;有形固定資産減価償却率">
          <a:extLst>
            <a:ext uri="{FF2B5EF4-FFF2-40B4-BE49-F238E27FC236}">
              <a16:creationId xmlns:a16="http://schemas.microsoft.com/office/drawing/2014/main" id="{419E78B1-939F-45F6-9979-5A227CA1DED1}"/>
            </a:ext>
          </a:extLst>
        </xdr:cNvPr>
        <xdr:cNvSpPr txBox="1"/>
      </xdr:nvSpPr>
      <xdr:spPr>
        <a:xfrm>
          <a:off x="113544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118381</xdr:rowOff>
    </xdr:from>
    <xdr:ext cx="405111" cy="259045"/>
    <xdr:sp macro="" textlink="">
      <xdr:nvSpPr>
        <xdr:cNvPr id="885" name="n_1mainValue【庁舎】&#10;有形固定資産減価償却率">
          <a:extLst>
            <a:ext uri="{FF2B5EF4-FFF2-40B4-BE49-F238E27FC236}">
              <a16:creationId xmlns:a16="http://schemas.microsoft.com/office/drawing/2014/main" id="{91F9D140-6E16-44A3-9C7D-57357E110203}"/>
            </a:ext>
          </a:extLst>
        </xdr:cNvPr>
        <xdr:cNvSpPr txBox="1"/>
      </xdr:nvSpPr>
      <xdr:spPr>
        <a:xfrm>
          <a:off x="13738234" y="1692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38371</xdr:rowOff>
    </xdr:from>
    <xdr:ext cx="405111" cy="259045"/>
    <xdr:sp macro="" textlink="">
      <xdr:nvSpPr>
        <xdr:cNvPr id="886" name="n_2mainValue【庁舎】&#10;有形固定資産減価償却率">
          <a:extLst>
            <a:ext uri="{FF2B5EF4-FFF2-40B4-BE49-F238E27FC236}">
              <a16:creationId xmlns:a16="http://schemas.microsoft.com/office/drawing/2014/main" id="{67DE17E8-598C-492F-8137-27272CD45BFF}"/>
            </a:ext>
          </a:extLst>
        </xdr:cNvPr>
        <xdr:cNvSpPr txBox="1"/>
      </xdr:nvSpPr>
      <xdr:spPr>
        <a:xfrm>
          <a:off x="12957184" y="1684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104664</xdr:rowOff>
    </xdr:from>
    <xdr:ext cx="405111" cy="259045"/>
    <xdr:sp macro="" textlink="">
      <xdr:nvSpPr>
        <xdr:cNvPr id="887" name="n_3mainValue【庁舎】&#10;有形固定資産減価償却率">
          <a:extLst>
            <a:ext uri="{FF2B5EF4-FFF2-40B4-BE49-F238E27FC236}">
              <a16:creationId xmlns:a16="http://schemas.microsoft.com/office/drawing/2014/main" id="{571618E1-EA18-4360-93AA-D89AFED08D4B}"/>
            </a:ext>
          </a:extLst>
        </xdr:cNvPr>
        <xdr:cNvSpPr txBox="1"/>
      </xdr:nvSpPr>
      <xdr:spPr>
        <a:xfrm>
          <a:off x="12171054" y="1707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129557</xdr:rowOff>
    </xdr:from>
    <xdr:ext cx="405111" cy="259045"/>
    <xdr:sp macro="" textlink="">
      <xdr:nvSpPr>
        <xdr:cNvPr id="888" name="n_4mainValue【庁舎】&#10;有形固定資産減価償却率">
          <a:extLst>
            <a:ext uri="{FF2B5EF4-FFF2-40B4-BE49-F238E27FC236}">
              <a16:creationId xmlns:a16="http://schemas.microsoft.com/office/drawing/2014/main" id="{FB1BD9F4-75FC-4566-AD01-0005BE46EF85}"/>
            </a:ext>
          </a:extLst>
        </xdr:cNvPr>
        <xdr:cNvSpPr txBox="1"/>
      </xdr:nvSpPr>
      <xdr:spPr>
        <a:xfrm>
          <a:off x="11354444" y="184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D5AE9E70-38EF-480E-AEA8-E9A87BE1B0C9}"/>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266D0EB2-F635-484D-A947-AB1E9D57005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468CBD8E-0420-4F47-95A9-36974ECAA2B9}"/>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83BBE18E-6F6E-4C3F-B64D-F1104D78192A}"/>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E095BAFA-DE2F-4F1D-BD11-DEB4C7DD8FC1}"/>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72E80B7F-FA90-4349-B886-8A29CC07E8E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90F34EDD-09A4-4BFE-AAC6-EE2C39466865}"/>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82E584F6-158B-4AE5-91A5-196ED810D1E2}"/>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8C81D5E1-407B-4B93-BCF9-96C2D8043E0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ADE9F9E-63C3-4494-8FF6-6C687C308737}"/>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9" name="テキスト ボックス 898">
          <a:extLst>
            <a:ext uri="{FF2B5EF4-FFF2-40B4-BE49-F238E27FC236}">
              <a16:creationId xmlns:a16="http://schemas.microsoft.com/office/drawing/2014/main" id="{8698D15B-23A8-477A-A18F-57A7225A535C}"/>
            </a:ext>
          </a:extLst>
        </xdr:cNvPr>
        <xdr:cNvSpPr txBox="1"/>
      </xdr:nvSpPr>
      <xdr:spPr>
        <a:xfrm>
          <a:off x="160472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a:extLst>
            <a:ext uri="{FF2B5EF4-FFF2-40B4-BE49-F238E27FC236}">
              <a16:creationId xmlns:a16="http://schemas.microsoft.com/office/drawing/2014/main" id="{1B68B3DD-F00B-4006-B88B-92B483D6AEDC}"/>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a:extLst>
            <a:ext uri="{FF2B5EF4-FFF2-40B4-BE49-F238E27FC236}">
              <a16:creationId xmlns:a16="http://schemas.microsoft.com/office/drawing/2014/main" id="{BF7A0BC3-C1F2-4EDF-AAA3-7745828BC10C}"/>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a:extLst>
            <a:ext uri="{FF2B5EF4-FFF2-40B4-BE49-F238E27FC236}">
              <a16:creationId xmlns:a16="http://schemas.microsoft.com/office/drawing/2014/main" id="{80FCE69B-9F32-4E22-A96B-98F7533C535F}"/>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a:extLst>
            <a:ext uri="{FF2B5EF4-FFF2-40B4-BE49-F238E27FC236}">
              <a16:creationId xmlns:a16="http://schemas.microsoft.com/office/drawing/2014/main" id="{0C12350D-C6EE-4121-B979-214EDDA60A6C}"/>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a:extLst>
            <a:ext uri="{FF2B5EF4-FFF2-40B4-BE49-F238E27FC236}">
              <a16:creationId xmlns:a16="http://schemas.microsoft.com/office/drawing/2014/main" id="{6624F2A3-9A52-48EF-B4D0-338A76ACF8EC}"/>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a:extLst>
            <a:ext uri="{FF2B5EF4-FFF2-40B4-BE49-F238E27FC236}">
              <a16:creationId xmlns:a16="http://schemas.microsoft.com/office/drawing/2014/main" id="{D81E8586-996E-4BCD-BD7A-11285163FFAB}"/>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a:extLst>
            <a:ext uri="{FF2B5EF4-FFF2-40B4-BE49-F238E27FC236}">
              <a16:creationId xmlns:a16="http://schemas.microsoft.com/office/drawing/2014/main" id="{55259AB2-112C-4100-ADD5-FFEEC208F899}"/>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a:extLst>
            <a:ext uri="{FF2B5EF4-FFF2-40B4-BE49-F238E27FC236}">
              <a16:creationId xmlns:a16="http://schemas.microsoft.com/office/drawing/2014/main" id="{F86A5553-4065-479E-B742-B28CBCF198DC}"/>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6F604A90-A51A-40FC-9164-1E334BDF5DD0}"/>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CD6C3D8D-1F1D-48E0-8F3E-00E32CE6FC58}"/>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F59EB879-0E6A-41B3-B45F-0B43AB28D22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71628</xdr:rowOff>
    </xdr:to>
    <xdr:cxnSp macro="">
      <xdr:nvCxnSpPr>
        <xdr:cNvPr id="911" name="直線コネクタ 910">
          <a:extLst>
            <a:ext uri="{FF2B5EF4-FFF2-40B4-BE49-F238E27FC236}">
              <a16:creationId xmlns:a16="http://schemas.microsoft.com/office/drawing/2014/main" id="{C1025002-29C7-40C5-B5A6-86E5982DB048}"/>
            </a:ext>
          </a:extLst>
        </xdr:cNvPr>
        <xdr:cNvCxnSpPr/>
      </xdr:nvCxnSpPr>
      <xdr:spPr>
        <a:xfrm flipV="1">
          <a:off x="19947254" y="17450562"/>
          <a:ext cx="0" cy="113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912" name="【庁舎】&#10;一人当たり面積最小値テキスト">
          <a:extLst>
            <a:ext uri="{FF2B5EF4-FFF2-40B4-BE49-F238E27FC236}">
              <a16:creationId xmlns:a16="http://schemas.microsoft.com/office/drawing/2014/main" id="{02775BEF-AEF5-4938-A789-6934DEFFB6CC}"/>
            </a:ext>
          </a:extLst>
        </xdr:cNvPr>
        <xdr:cNvSpPr txBox="1"/>
      </xdr:nvSpPr>
      <xdr:spPr>
        <a:xfrm>
          <a:off x="1998599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913" name="直線コネクタ 912">
          <a:extLst>
            <a:ext uri="{FF2B5EF4-FFF2-40B4-BE49-F238E27FC236}">
              <a16:creationId xmlns:a16="http://schemas.microsoft.com/office/drawing/2014/main" id="{272B056C-38ED-4B9D-94F5-AF7A60A89792}"/>
            </a:ext>
          </a:extLst>
        </xdr:cNvPr>
        <xdr:cNvCxnSpPr/>
      </xdr:nvCxnSpPr>
      <xdr:spPr>
        <a:xfrm>
          <a:off x="19885660" y="18586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14" name="【庁舎】&#10;一人当たり面積最大値テキスト">
          <a:extLst>
            <a:ext uri="{FF2B5EF4-FFF2-40B4-BE49-F238E27FC236}">
              <a16:creationId xmlns:a16="http://schemas.microsoft.com/office/drawing/2014/main" id="{59D62CE9-FEDA-4931-9D30-EBCB44A1C494}"/>
            </a:ext>
          </a:extLst>
        </xdr:cNvPr>
        <xdr:cNvSpPr txBox="1"/>
      </xdr:nvSpPr>
      <xdr:spPr>
        <a:xfrm>
          <a:off x="19985990" y="1723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15" name="直線コネクタ 914">
          <a:extLst>
            <a:ext uri="{FF2B5EF4-FFF2-40B4-BE49-F238E27FC236}">
              <a16:creationId xmlns:a16="http://schemas.microsoft.com/office/drawing/2014/main" id="{5F31A464-4A8E-4088-A05A-7DDDDA41622C}"/>
            </a:ext>
          </a:extLst>
        </xdr:cNvPr>
        <xdr:cNvCxnSpPr/>
      </xdr:nvCxnSpPr>
      <xdr:spPr>
        <a:xfrm>
          <a:off x="19885660" y="174505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159275</xdr:rowOff>
    </xdr:from>
    <xdr:ext cx="469744" cy="259045"/>
    <xdr:sp macro="" textlink="">
      <xdr:nvSpPr>
        <xdr:cNvPr id="916" name="【庁舎】&#10;一人当たり面積平均値テキスト">
          <a:extLst>
            <a:ext uri="{FF2B5EF4-FFF2-40B4-BE49-F238E27FC236}">
              <a16:creationId xmlns:a16="http://schemas.microsoft.com/office/drawing/2014/main" id="{9C95FD99-6E20-4AB4-810D-C7A9FFE36320}"/>
            </a:ext>
          </a:extLst>
        </xdr:cNvPr>
        <xdr:cNvSpPr txBox="1"/>
      </xdr:nvSpPr>
      <xdr:spPr>
        <a:xfrm>
          <a:off x="19985990" y="17991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xdr:rowOff>
    </xdr:from>
    <xdr:to>
      <xdr:col>116</xdr:col>
      <xdr:colOff>114300</xdr:colOff>
      <xdr:row>105</xdr:row>
      <xdr:rowOff>110998</xdr:rowOff>
    </xdr:to>
    <xdr:sp macro="" textlink="">
      <xdr:nvSpPr>
        <xdr:cNvPr id="917" name="フローチャート: 判断 916">
          <a:extLst>
            <a:ext uri="{FF2B5EF4-FFF2-40B4-BE49-F238E27FC236}">
              <a16:creationId xmlns:a16="http://schemas.microsoft.com/office/drawing/2014/main" id="{161F44C2-3667-417D-8B23-B8E2B1B0A28E}"/>
            </a:ext>
          </a:extLst>
        </xdr:cNvPr>
        <xdr:cNvSpPr/>
      </xdr:nvSpPr>
      <xdr:spPr>
        <a:xfrm>
          <a:off x="19904710" y="1801355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xdr:rowOff>
    </xdr:from>
    <xdr:to>
      <xdr:col>112</xdr:col>
      <xdr:colOff>38100</xdr:colOff>
      <xdr:row>105</xdr:row>
      <xdr:rowOff>110998</xdr:rowOff>
    </xdr:to>
    <xdr:sp macro="" textlink="">
      <xdr:nvSpPr>
        <xdr:cNvPr id="918" name="フローチャート: 判断 917">
          <a:extLst>
            <a:ext uri="{FF2B5EF4-FFF2-40B4-BE49-F238E27FC236}">
              <a16:creationId xmlns:a16="http://schemas.microsoft.com/office/drawing/2014/main" id="{85934A64-2795-4319-8520-338AD9F776D1}"/>
            </a:ext>
          </a:extLst>
        </xdr:cNvPr>
        <xdr:cNvSpPr/>
      </xdr:nvSpPr>
      <xdr:spPr>
        <a:xfrm>
          <a:off x="19161760" y="18013553"/>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919" name="フローチャート: 判断 918">
          <a:extLst>
            <a:ext uri="{FF2B5EF4-FFF2-40B4-BE49-F238E27FC236}">
              <a16:creationId xmlns:a16="http://schemas.microsoft.com/office/drawing/2014/main" id="{580AC3C5-FF3A-4A2F-9E76-66C033F53E25}"/>
            </a:ext>
          </a:extLst>
        </xdr:cNvPr>
        <xdr:cNvSpPr/>
      </xdr:nvSpPr>
      <xdr:spPr>
        <a:xfrm>
          <a:off x="18345150" y="1802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64263</xdr:rowOff>
    </xdr:from>
    <xdr:to>
      <xdr:col>102</xdr:col>
      <xdr:colOff>165100</xdr:colOff>
      <xdr:row>105</xdr:row>
      <xdr:rowOff>165863</xdr:rowOff>
    </xdr:to>
    <xdr:sp macro="" textlink="">
      <xdr:nvSpPr>
        <xdr:cNvPr id="920" name="フローチャート: 判断 919">
          <a:extLst>
            <a:ext uri="{FF2B5EF4-FFF2-40B4-BE49-F238E27FC236}">
              <a16:creationId xmlns:a16="http://schemas.microsoft.com/office/drawing/2014/main" id="{E41E2252-C050-4615-A37B-C9387C28F59F}"/>
            </a:ext>
          </a:extLst>
        </xdr:cNvPr>
        <xdr:cNvSpPr/>
      </xdr:nvSpPr>
      <xdr:spPr>
        <a:xfrm>
          <a:off x="17547590" y="18062703"/>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1" name="フローチャート: 判断 920">
          <a:extLst>
            <a:ext uri="{FF2B5EF4-FFF2-40B4-BE49-F238E27FC236}">
              <a16:creationId xmlns:a16="http://schemas.microsoft.com/office/drawing/2014/main" id="{17CF14BD-1D19-4BA0-9C29-D977E8B153B9}"/>
            </a:ext>
          </a:extLst>
        </xdr:cNvPr>
        <xdr:cNvSpPr/>
      </xdr:nvSpPr>
      <xdr:spPr>
        <a:xfrm>
          <a:off x="16761460" y="1815795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7B8ED8AA-D492-458C-9F66-5C8EB548DB99}"/>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170482F6-BD97-4558-A63D-A118C3E9A4D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8F8D389D-A9A3-4858-96A0-1072D3DE9B47}"/>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3BD457A-A5BC-4C34-B763-020217251EE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81F3193A-99C1-4F3C-B8F4-8C64BAF0B49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7" name="楕円 926">
          <a:extLst>
            <a:ext uri="{FF2B5EF4-FFF2-40B4-BE49-F238E27FC236}">
              <a16:creationId xmlns:a16="http://schemas.microsoft.com/office/drawing/2014/main" id="{27DEC84D-B890-489B-AC6F-99EA6ED0C64B}"/>
            </a:ext>
          </a:extLst>
        </xdr:cNvPr>
        <xdr:cNvSpPr/>
      </xdr:nvSpPr>
      <xdr:spPr>
        <a:xfrm>
          <a:off x="19904710" y="179952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13988</xdr:rowOff>
    </xdr:from>
    <xdr:ext cx="469744" cy="259045"/>
    <xdr:sp macro="" textlink="">
      <xdr:nvSpPr>
        <xdr:cNvPr id="928" name="【庁舎】&#10;一人当たり面積該当値テキスト">
          <a:extLst>
            <a:ext uri="{FF2B5EF4-FFF2-40B4-BE49-F238E27FC236}">
              <a16:creationId xmlns:a16="http://schemas.microsoft.com/office/drawing/2014/main" id="{C3B4D0EC-AAF8-45F6-A490-12B9E401EC38}"/>
            </a:ext>
          </a:extLst>
        </xdr:cNvPr>
        <xdr:cNvSpPr txBox="1"/>
      </xdr:nvSpPr>
      <xdr:spPr>
        <a:xfrm>
          <a:off x="19985990" y="1784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167132</xdr:rowOff>
    </xdr:from>
    <xdr:to>
      <xdr:col>112</xdr:col>
      <xdr:colOff>38100</xdr:colOff>
      <xdr:row>105</xdr:row>
      <xdr:rowOff>97282</xdr:rowOff>
    </xdr:to>
    <xdr:sp macro="" textlink="">
      <xdr:nvSpPr>
        <xdr:cNvPr id="929" name="楕円 928">
          <a:extLst>
            <a:ext uri="{FF2B5EF4-FFF2-40B4-BE49-F238E27FC236}">
              <a16:creationId xmlns:a16="http://schemas.microsoft.com/office/drawing/2014/main" id="{C0A812E6-F012-4121-AE29-392BF7B64CCE}"/>
            </a:ext>
          </a:extLst>
        </xdr:cNvPr>
        <xdr:cNvSpPr/>
      </xdr:nvSpPr>
      <xdr:spPr>
        <a:xfrm>
          <a:off x="19161760" y="180017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41911</xdr:rowOff>
    </xdr:from>
    <xdr:to>
      <xdr:col>116</xdr:col>
      <xdr:colOff>63500</xdr:colOff>
      <xdr:row>105</xdr:row>
      <xdr:rowOff>46482</xdr:rowOff>
    </xdr:to>
    <xdr:cxnSp macro="">
      <xdr:nvCxnSpPr>
        <xdr:cNvPr id="930" name="直線コネクタ 929">
          <a:extLst>
            <a:ext uri="{FF2B5EF4-FFF2-40B4-BE49-F238E27FC236}">
              <a16:creationId xmlns:a16="http://schemas.microsoft.com/office/drawing/2014/main" id="{7431692F-237C-4AB6-8936-46043DB2777E}"/>
            </a:ext>
          </a:extLst>
        </xdr:cNvPr>
        <xdr:cNvCxnSpPr/>
      </xdr:nvCxnSpPr>
      <xdr:spPr>
        <a:xfrm flipV="1">
          <a:off x="19204940" y="18046066"/>
          <a:ext cx="7429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xdr:rowOff>
    </xdr:from>
    <xdr:to>
      <xdr:col>107</xdr:col>
      <xdr:colOff>101600</xdr:colOff>
      <xdr:row>105</xdr:row>
      <xdr:rowOff>106426</xdr:rowOff>
    </xdr:to>
    <xdr:sp macro="" textlink="">
      <xdr:nvSpPr>
        <xdr:cNvPr id="931" name="楕円 930">
          <a:extLst>
            <a:ext uri="{FF2B5EF4-FFF2-40B4-BE49-F238E27FC236}">
              <a16:creationId xmlns:a16="http://schemas.microsoft.com/office/drawing/2014/main" id="{84CF38E9-057E-492E-BEDD-273C1F0DCDD9}"/>
            </a:ext>
          </a:extLst>
        </xdr:cNvPr>
        <xdr:cNvSpPr/>
      </xdr:nvSpPr>
      <xdr:spPr>
        <a:xfrm>
          <a:off x="18345150" y="180089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46482</xdr:rowOff>
    </xdr:from>
    <xdr:to>
      <xdr:col>111</xdr:col>
      <xdr:colOff>177800</xdr:colOff>
      <xdr:row>105</xdr:row>
      <xdr:rowOff>55626</xdr:rowOff>
    </xdr:to>
    <xdr:cxnSp macro="">
      <xdr:nvCxnSpPr>
        <xdr:cNvPr id="932" name="直線コネクタ 931">
          <a:extLst>
            <a:ext uri="{FF2B5EF4-FFF2-40B4-BE49-F238E27FC236}">
              <a16:creationId xmlns:a16="http://schemas.microsoft.com/office/drawing/2014/main" id="{3BB05030-02A4-4D21-9F08-C56D70D200A0}"/>
            </a:ext>
          </a:extLst>
        </xdr:cNvPr>
        <xdr:cNvCxnSpPr/>
      </xdr:nvCxnSpPr>
      <xdr:spPr>
        <a:xfrm flipV="1">
          <a:off x="18399760" y="18050637"/>
          <a:ext cx="80518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128270</xdr:rowOff>
    </xdr:from>
    <xdr:to>
      <xdr:col>102</xdr:col>
      <xdr:colOff>165100</xdr:colOff>
      <xdr:row>104</xdr:row>
      <xdr:rowOff>58420</xdr:rowOff>
    </xdr:to>
    <xdr:sp macro="" textlink="">
      <xdr:nvSpPr>
        <xdr:cNvPr id="933" name="楕円 932">
          <a:extLst>
            <a:ext uri="{FF2B5EF4-FFF2-40B4-BE49-F238E27FC236}">
              <a16:creationId xmlns:a16="http://schemas.microsoft.com/office/drawing/2014/main" id="{D277517A-1202-4F30-AC5C-CE6E47FC99C2}"/>
            </a:ext>
          </a:extLst>
        </xdr:cNvPr>
        <xdr:cNvSpPr/>
      </xdr:nvSpPr>
      <xdr:spPr>
        <a:xfrm>
          <a:off x="17547590" y="1779143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xdr:rowOff>
    </xdr:from>
    <xdr:to>
      <xdr:col>107</xdr:col>
      <xdr:colOff>50800</xdr:colOff>
      <xdr:row>105</xdr:row>
      <xdr:rowOff>55626</xdr:rowOff>
    </xdr:to>
    <xdr:cxnSp macro="">
      <xdr:nvCxnSpPr>
        <xdr:cNvPr id="934" name="直線コネクタ 933">
          <a:extLst>
            <a:ext uri="{FF2B5EF4-FFF2-40B4-BE49-F238E27FC236}">
              <a16:creationId xmlns:a16="http://schemas.microsoft.com/office/drawing/2014/main" id="{F132F14F-8137-4684-B558-E09266113417}"/>
            </a:ext>
          </a:extLst>
        </xdr:cNvPr>
        <xdr:cNvCxnSpPr/>
      </xdr:nvCxnSpPr>
      <xdr:spPr>
        <a:xfrm>
          <a:off x="17602200" y="17840325"/>
          <a:ext cx="797560" cy="2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157987</xdr:rowOff>
    </xdr:from>
    <xdr:to>
      <xdr:col>98</xdr:col>
      <xdr:colOff>38100</xdr:colOff>
      <xdr:row>107</xdr:row>
      <xdr:rowOff>88137</xdr:rowOff>
    </xdr:to>
    <xdr:sp macro="" textlink="">
      <xdr:nvSpPr>
        <xdr:cNvPr id="935" name="楕円 934">
          <a:extLst>
            <a:ext uri="{FF2B5EF4-FFF2-40B4-BE49-F238E27FC236}">
              <a16:creationId xmlns:a16="http://schemas.microsoft.com/office/drawing/2014/main" id="{691347C3-DB71-4CFA-8626-3B7A69A14AA7}"/>
            </a:ext>
          </a:extLst>
        </xdr:cNvPr>
        <xdr:cNvSpPr/>
      </xdr:nvSpPr>
      <xdr:spPr>
        <a:xfrm>
          <a:off x="16761460" y="1833359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xdr:rowOff>
    </xdr:from>
    <xdr:to>
      <xdr:col>102</xdr:col>
      <xdr:colOff>114300</xdr:colOff>
      <xdr:row>107</xdr:row>
      <xdr:rowOff>37337</xdr:rowOff>
    </xdr:to>
    <xdr:cxnSp macro="">
      <xdr:nvCxnSpPr>
        <xdr:cNvPr id="936" name="直線コネクタ 935">
          <a:extLst>
            <a:ext uri="{FF2B5EF4-FFF2-40B4-BE49-F238E27FC236}">
              <a16:creationId xmlns:a16="http://schemas.microsoft.com/office/drawing/2014/main" id="{47D3161E-B174-4997-87C0-27EE55D5792C}"/>
            </a:ext>
          </a:extLst>
        </xdr:cNvPr>
        <xdr:cNvCxnSpPr/>
      </xdr:nvCxnSpPr>
      <xdr:spPr>
        <a:xfrm flipV="1">
          <a:off x="16804640" y="17840325"/>
          <a:ext cx="797560" cy="54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102125</xdr:rowOff>
    </xdr:from>
    <xdr:ext cx="469744" cy="259045"/>
    <xdr:sp macro="" textlink="">
      <xdr:nvSpPr>
        <xdr:cNvPr id="937" name="n_1aveValue【庁舎】&#10;一人当たり面積">
          <a:extLst>
            <a:ext uri="{FF2B5EF4-FFF2-40B4-BE49-F238E27FC236}">
              <a16:creationId xmlns:a16="http://schemas.microsoft.com/office/drawing/2014/main" id="{FDC57D56-0DC6-436E-B114-CF4870F96D3E}"/>
            </a:ext>
          </a:extLst>
        </xdr:cNvPr>
        <xdr:cNvSpPr txBox="1"/>
      </xdr:nvSpPr>
      <xdr:spPr>
        <a:xfrm>
          <a:off x="18982132" y="18100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938" name="n_2aveValue【庁舎】&#10;一人当たり面積">
          <a:extLst>
            <a:ext uri="{FF2B5EF4-FFF2-40B4-BE49-F238E27FC236}">
              <a16:creationId xmlns:a16="http://schemas.microsoft.com/office/drawing/2014/main" id="{BF2EC438-46F9-42E8-B67E-3400B350C8F5}"/>
            </a:ext>
          </a:extLst>
        </xdr:cNvPr>
        <xdr:cNvSpPr txBox="1"/>
      </xdr:nvSpPr>
      <xdr:spPr>
        <a:xfrm>
          <a:off x="18182032"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156990</xdr:rowOff>
    </xdr:from>
    <xdr:ext cx="469744" cy="259045"/>
    <xdr:sp macro="" textlink="">
      <xdr:nvSpPr>
        <xdr:cNvPr id="939" name="n_3aveValue【庁舎】&#10;一人当たり面積">
          <a:extLst>
            <a:ext uri="{FF2B5EF4-FFF2-40B4-BE49-F238E27FC236}">
              <a16:creationId xmlns:a16="http://schemas.microsoft.com/office/drawing/2014/main" id="{F3C3D496-DEC3-482F-B84A-E182882C3207}"/>
            </a:ext>
          </a:extLst>
        </xdr:cNvPr>
        <xdr:cNvSpPr txBox="1"/>
      </xdr:nvSpPr>
      <xdr:spPr>
        <a:xfrm>
          <a:off x="17384472" y="181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0" name="n_4aveValue【庁舎】&#10;一人当たり面積">
          <a:extLst>
            <a:ext uri="{FF2B5EF4-FFF2-40B4-BE49-F238E27FC236}">
              <a16:creationId xmlns:a16="http://schemas.microsoft.com/office/drawing/2014/main" id="{33F7DEF1-CBC9-433F-94E4-DF8E664A14C5}"/>
            </a:ext>
          </a:extLst>
        </xdr:cNvPr>
        <xdr:cNvSpPr txBox="1"/>
      </xdr:nvSpPr>
      <xdr:spPr>
        <a:xfrm>
          <a:off x="16588817" y="1792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113809</xdr:rowOff>
    </xdr:from>
    <xdr:ext cx="469744" cy="259045"/>
    <xdr:sp macro="" textlink="">
      <xdr:nvSpPr>
        <xdr:cNvPr id="941" name="n_1mainValue【庁舎】&#10;一人当たり面積">
          <a:extLst>
            <a:ext uri="{FF2B5EF4-FFF2-40B4-BE49-F238E27FC236}">
              <a16:creationId xmlns:a16="http://schemas.microsoft.com/office/drawing/2014/main" id="{F8291D99-EE99-4BED-8D97-5E4886414BF2}"/>
            </a:ext>
          </a:extLst>
        </xdr:cNvPr>
        <xdr:cNvSpPr txBox="1"/>
      </xdr:nvSpPr>
      <xdr:spPr>
        <a:xfrm>
          <a:off x="18982132"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122953</xdr:rowOff>
    </xdr:from>
    <xdr:ext cx="469744" cy="259045"/>
    <xdr:sp macro="" textlink="">
      <xdr:nvSpPr>
        <xdr:cNvPr id="942" name="n_2mainValue【庁舎】&#10;一人当たり面積">
          <a:extLst>
            <a:ext uri="{FF2B5EF4-FFF2-40B4-BE49-F238E27FC236}">
              <a16:creationId xmlns:a16="http://schemas.microsoft.com/office/drawing/2014/main" id="{9FFB3C46-C796-4CE1-B46C-E4B9A885D468}"/>
            </a:ext>
          </a:extLst>
        </xdr:cNvPr>
        <xdr:cNvSpPr txBox="1"/>
      </xdr:nvSpPr>
      <xdr:spPr>
        <a:xfrm>
          <a:off x="18182032" y="1778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74947</xdr:rowOff>
    </xdr:from>
    <xdr:ext cx="469744" cy="259045"/>
    <xdr:sp macro="" textlink="">
      <xdr:nvSpPr>
        <xdr:cNvPr id="943" name="n_3mainValue【庁舎】&#10;一人当たり面積">
          <a:extLst>
            <a:ext uri="{FF2B5EF4-FFF2-40B4-BE49-F238E27FC236}">
              <a16:creationId xmlns:a16="http://schemas.microsoft.com/office/drawing/2014/main" id="{1B6C0015-5E4C-497C-8599-62788F46F506}"/>
            </a:ext>
          </a:extLst>
        </xdr:cNvPr>
        <xdr:cNvSpPr txBox="1"/>
      </xdr:nvSpPr>
      <xdr:spPr>
        <a:xfrm>
          <a:off x="17384472"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79264</xdr:rowOff>
    </xdr:from>
    <xdr:ext cx="469744" cy="259045"/>
    <xdr:sp macro="" textlink="">
      <xdr:nvSpPr>
        <xdr:cNvPr id="944" name="n_4mainValue【庁舎】&#10;一人当たり面積">
          <a:extLst>
            <a:ext uri="{FF2B5EF4-FFF2-40B4-BE49-F238E27FC236}">
              <a16:creationId xmlns:a16="http://schemas.microsoft.com/office/drawing/2014/main" id="{7C755F9A-EAEC-4096-ADAD-A12E7A4D5665}"/>
            </a:ext>
          </a:extLst>
        </xdr:cNvPr>
        <xdr:cNvSpPr txBox="1"/>
      </xdr:nvSpPr>
      <xdr:spPr>
        <a:xfrm>
          <a:off x="1658881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CD58D3CF-4338-4E88-8378-1F01CE08A7AE}"/>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100AE374-52CA-4E44-B34E-FA73553D15E6}"/>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830FE9E4-E28E-4F8C-A622-519FC06C3664}"/>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図書館については、スイトピアセンター、上石津、墨俣の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館を計上しているが、主となるスイトピアセンターについて耐用年数が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年に対し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年築）が経過しているため償却率が高い。</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　体育施設・プールは、総合体育館が耐用年数</a:t>
          </a:r>
          <a:r>
            <a:rPr lang="en-US" altLang="ja-JP" sz="1100">
              <a:effectLst/>
              <a:latin typeface="ＭＳ Ｐゴシック" panose="020B0600070205080204" pitchFamily="50" charset="-128"/>
              <a:ea typeface="ＭＳ Ｐゴシック" panose="020B0600070205080204" pitchFamily="50" charset="-128"/>
            </a:rPr>
            <a:t>47</a:t>
          </a:r>
          <a:r>
            <a:rPr lang="ja-JP" altLang="en-US" sz="1100">
              <a:effectLst/>
              <a:latin typeface="ＭＳ Ｐゴシック" panose="020B0600070205080204" pitchFamily="50" charset="-128"/>
              <a:ea typeface="ＭＳ Ｐゴシック" panose="020B0600070205080204" pitchFamily="50" charset="-128"/>
            </a:rPr>
            <a:t>年に対し</a:t>
          </a:r>
          <a:r>
            <a:rPr lang="en-US" altLang="ja-JP" sz="1100">
              <a:effectLst/>
              <a:latin typeface="ＭＳ Ｐゴシック" panose="020B0600070205080204" pitchFamily="50" charset="-128"/>
              <a:ea typeface="ＭＳ Ｐゴシック" panose="020B0600070205080204" pitchFamily="50" charset="-128"/>
            </a:rPr>
            <a:t>43</a:t>
          </a:r>
          <a:r>
            <a:rPr lang="ja-JP" altLang="en-US" sz="1100">
              <a:effectLst/>
              <a:latin typeface="ＭＳ Ｐゴシック" panose="020B0600070205080204" pitchFamily="50" charset="-128"/>
              <a:ea typeface="ＭＳ Ｐゴシック" panose="020B0600070205080204" pitchFamily="50" charset="-128"/>
            </a:rPr>
            <a:t>年（昭和</a:t>
          </a:r>
          <a:r>
            <a:rPr lang="en-US" altLang="ja-JP" sz="1100">
              <a:effectLst/>
              <a:latin typeface="ＭＳ Ｐゴシック" panose="020B0600070205080204" pitchFamily="50" charset="-128"/>
              <a:ea typeface="ＭＳ Ｐゴシック" panose="020B0600070205080204" pitchFamily="50" charset="-128"/>
            </a:rPr>
            <a:t>55</a:t>
          </a:r>
          <a:r>
            <a:rPr lang="ja-JP" altLang="en-US" sz="1100">
              <a:effectLst/>
              <a:latin typeface="ＭＳ Ｐゴシック" panose="020B0600070205080204" pitchFamily="50" charset="-128"/>
              <a:ea typeface="ＭＳ Ｐゴシック" panose="020B0600070205080204" pitchFamily="50" charset="-128"/>
            </a:rPr>
            <a:t>年築）が経過、市民プールが耐用年数</a:t>
          </a:r>
          <a:r>
            <a:rPr lang="en-US" altLang="ja-JP" sz="1100">
              <a:effectLst/>
              <a:latin typeface="ＭＳ Ｐゴシック" panose="020B0600070205080204" pitchFamily="50" charset="-128"/>
              <a:ea typeface="ＭＳ Ｐゴシック" panose="020B0600070205080204" pitchFamily="50" charset="-128"/>
            </a:rPr>
            <a:t>38</a:t>
          </a:r>
          <a:r>
            <a:rPr lang="ja-JP" altLang="en-US" sz="1100">
              <a:effectLst/>
              <a:latin typeface="ＭＳ Ｐゴシック" panose="020B0600070205080204" pitchFamily="50" charset="-128"/>
              <a:ea typeface="ＭＳ Ｐゴシック" panose="020B0600070205080204" pitchFamily="50" charset="-128"/>
            </a:rPr>
            <a:t>年に対し</a:t>
          </a:r>
          <a:r>
            <a:rPr lang="en-US" altLang="ja-JP" sz="1100">
              <a:effectLst/>
              <a:latin typeface="ＭＳ Ｐゴシック" panose="020B0600070205080204" pitchFamily="50" charset="-128"/>
              <a:ea typeface="ＭＳ Ｐゴシック" panose="020B0600070205080204" pitchFamily="50" charset="-128"/>
            </a:rPr>
            <a:t>33</a:t>
          </a:r>
          <a:r>
            <a:rPr lang="ja-JP" altLang="en-US" sz="1100">
              <a:effectLst/>
              <a:latin typeface="ＭＳ Ｐゴシック" panose="020B0600070205080204" pitchFamily="50" charset="-128"/>
              <a:ea typeface="ＭＳ Ｐゴシック" panose="020B0600070205080204" pitchFamily="50" charset="-128"/>
            </a:rPr>
            <a:t>年（平成元年築）が経過しているため償却率が高い。</a:t>
          </a:r>
          <a:endParaRPr lang="en-US" altLang="ja-JP" sz="1100">
            <a:effectLst/>
            <a:latin typeface="ＭＳ Ｐゴシック" panose="020B0600070205080204" pitchFamily="50" charset="-128"/>
            <a:ea typeface="ＭＳ Ｐゴシック" panose="020B0600070205080204" pitchFamily="50" charset="-128"/>
          </a:endParaRPr>
        </a:p>
        <a:p>
          <a:r>
            <a:rPr lang="ja-JP" altLang="en-US" sz="1100">
              <a:effectLst/>
              <a:latin typeface="ＭＳ Ｐゴシック" panose="020B0600070205080204" pitchFamily="50" charset="-128"/>
              <a:ea typeface="ＭＳ Ｐゴシック" panose="020B0600070205080204" pitchFamily="50" charset="-128"/>
            </a:rPr>
            <a:t>　福祉施設については、令和</a:t>
          </a:r>
          <a:r>
            <a:rPr lang="en-US" altLang="ja-JP" sz="1100">
              <a:effectLst/>
              <a:latin typeface="ＭＳ Ｐゴシック" panose="020B0600070205080204" pitchFamily="50" charset="-128"/>
              <a:ea typeface="ＭＳ Ｐゴシック" panose="020B0600070205080204" pitchFamily="50" charset="-128"/>
            </a:rPr>
            <a:t>4</a:t>
          </a:r>
          <a:r>
            <a:rPr lang="ja-JP" altLang="en-US" sz="1100">
              <a:effectLst/>
              <a:latin typeface="ＭＳ Ｐゴシック" panose="020B0600070205080204" pitchFamily="50" charset="-128"/>
              <a:ea typeface="ＭＳ Ｐゴシック" panose="020B0600070205080204" pitchFamily="50" charset="-128"/>
            </a:rPr>
            <a:t>年度に養老華園及び上石津デイサービスセンターにおいて、空調設備改修工事など大規模な設備更新を実施したため償却率が減少した。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市民会館については、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年築）が経過し、後年に整備したオイルタンク室等の償却を残すのみとなっているため償却率が高い。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令和元年度に新庁舎を供用開始しており、償却率は類似団体に比べ低い値となっている。</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その他の施設全般においては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類似団体に比べ償却率が高い水準にあるが、法定点検等において施設の状況を適切に把握する中で、計画的な更新等を行い適正管理に努める。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02_&#22823;&#22435;&#24066;&#9679;&#9675;\&#12304;&#36001;&#25919;&#29366;&#27841;&#36039;&#26009;&#38598;&#12305;_212024_&#22823;&#22435;&#24066;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02_&#22823;&#22435;&#24066;&#9679;&#9675;/&#12304;&#36001;&#25919;&#29366;&#27841;&#36039;&#26009;&#38598;&#12305;_212024_&#22823;&#22435;&#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10.3</v>
          </cell>
          <cell r="BX51">
            <v>37</v>
          </cell>
          <cell r="CF51">
            <v>32.5</v>
          </cell>
          <cell r="CN51">
            <v>25</v>
          </cell>
          <cell r="CV51">
            <v>12.5</v>
          </cell>
        </row>
        <row r="53">
          <cell r="BP53">
            <v>74.5</v>
          </cell>
          <cell r="BX53">
            <v>73.2</v>
          </cell>
          <cell r="CF53">
            <v>74</v>
          </cell>
          <cell r="CN53">
            <v>75.099999999999994</v>
          </cell>
          <cell r="CV53">
            <v>76.2</v>
          </cell>
        </row>
        <row r="55">
          <cell r="AN55" t="str">
            <v>類似団体内平均値</v>
          </cell>
          <cell r="BP55">
            <v>16</v>
          </cell>
          <cell r="BX55">
            <v>18.399999999999999</v>
          </cell>
          <cell r="CF55">
            <v>13.5</v>
          </cell>
          <cell r="CN55">
            <v>1.5</v>
          </cell>
          <cell r="CV55">
            <v>0</v>
          </cell>
        </row>
        <row r="57">
          <cell r="BP57">
            <v>58.8</v>
          </cell>
          <cell r="BX57">
            <v>59.8</v>
          </cell>
          <cell r="CF57">
            <v>60.2</v>
          </cell>
          <cell r="CN57">
            <v>60.1</v>
          </cell>
          <cell r="CV57">
            <v>61.6</v>
          </cell>
        </row>
        <row r="72">
          <cell r="BP72" t="str">
            <v>H30</v>
          </cell>
          <cell r="BX72" t="str">
            <v>R01</v>
          </cell>
          <cell r="CF72" t="str">
            <v>R02</v>
          </cell>
          <cell r="CN72" t="str">
            <v>R03</v>
          </cell>
          <cell r="CV72" t="str">
            <v>R04</v>
          </cell>
        </row>
        <row r="73">
          <cell r="AN73" t="str">
            <v>当該団体値</v>
          </cell>
          <cell r="BP73">
            <v>10.3</v>
          </cell>
          <cell r="BX73">
            <v>37</v>
          </cell>
          <cell r="CF73">
            <v>32.5</v>
          </cell>
          <cell r="CN73">
            <v>25</v>
          </cell>
          <cell r="CV73">
            <v>12.5</v>
          </cell>
        </row>
        <row r="75">
          <cell r="BP75">
            <v>0.8</v>
          </cell>
          <cell r="BX75">
            <v>0.9</v>
          </cell>
          <cell r="CF75">
            <v>1.3</v>
          </cell>
          <cell r="CN75">
            <v>1.7</v>
          </cell>
          <cell r="CV75">
            <v>2.1</v>
          </cell>
        </row>
        <row r="77">
          <cell r="AN77" t="str">
            <v>類似団体内平均値</v>
          </cell>
          <cell r="BP77">
            <v>16</v>
          </cell>
          <cell r="BX77">
            <v>18.399999999999999</v>
          </cell>
          <cell r="CF77">
            <v>13.5</v>
          </cell>
          <cell r="CN77">
            <v>1.5</v>
          </cell>
          <cell r="CV77">
            <v>0</v>
          </cell>
        </row>
        <row r="79">
          <cell r="BP79">
            <v>5.3</v>
          </cell>
          <cell r="BX79">
            <v>5</v>
          </cell>
          <cell r="CF79">
            <v>4.3</v>
          </cell>
          <cell r="CN79">
            <v>3.9</v>
          </cell>
          <cell r="CV79">
            <v>3.8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 thickBot="1" x14ac:dyDescent="0.25">
      <c r="B2" s="178" t="s">
        <v>82</v>
      </c>
      <c r="C2" s="178"/>
      <c r="D2" s="179"/>
    </row>
    <row r="3" spans="1:119" ht="18.75" customHeight="1" thickBot="1" x14ac:dyDescent="0.25">
      <c r="A3" s="177"/>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67952641</v>
      </c>
      <c r="BO4" s="449"/>
      <c r="BP4" s="449"/>
      <c r="BQ4" s="449"/>
      <c r="BR4" s="449"/>
      <c r="BS4" s="449"/>
      <c r="BT4" s="449"/>
      <c r="BU4" s="450"/>
      <c r="BV4" s="448">
        <v>70103502</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6.1</v>
      </c>
      <c r="CU4" s="589"/>
      <c r="CV4" s="589"/>
      <c r="CW4" s="589"/>
      <c r="CX4" s="589"/>
      <c r="CY4" s="589"/>
      <c r="CZ4" s="589"/>
      <c r="DA4" s="590"/>
      <c r="DB4" s="588">
        <v>12.5</v>
      </c>
      <c r="DC4" s="589"/>
      <c r="DD4" s="589"/>
      <c r="DE4" s="589"/>
      <c r="DF4" s="589"/>
      <c r="DG4" s="589"/>
      <c r="DH4" s="589"/>
      <c r="DI4" s="590"/>
    </row>
    <row r="5" spans="1:119" ht="18.75" customHeight="1" x14ac:dyDescent="0.2">
      <c r="A5" s="177"/>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65604456</v>
      </c>
      <c r="BO5" s="420"/>
      <c r="BP5" s="420"/>
      <c r="BQ5" s="420"/>
      <c r="BR5" s="420"/>
      <c r="BS5" s="420"/>
      <c r="BT5" s="420"/>
      <c r="BU5" s="421"/>
      <c r="BV5" s="419">
        <v>65001547</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88.6</v>
      </c>
      <c r="CU5" s="417"/>
      <c r="CV5" s="417"/>
      <c r="CW5" s="417"/>
      <c r="CX5" s="417"/>
      <c r="CY5" s="417"/>
      <c r="CZ5" s="417"/>
      <c r="DA5" s="418"/>
      <c r="DB5" s="416">
        <v>82.5</v>
      </c>
      <c r="DC5" s="417"/>
      <c r="DD5" s="417"/>
      <c r="DE5" s="417"/>
      <c r="DF5" s="417"/>
      <c r="DG5" s="417"/>
      <c r="DH5" s="417"/>
      <c r="DI5" s="418"/>
    </row>
    <row r="6" spans="1:119" ht="18.75" customHeight="1" x14ac:dyDescent="0.2">
      <c r="A6" s="177"/>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2348185</v>
      </c>
      <c r="BO6" s="420"/>
      <c r="BP6" s="420"/>
      <c r="BQ6" s="420"/>
      <c r="BR6" s="420"/>
      <c r="BS6" s="420"/>
      <c r="BT6" s="420"/>
      <c r="BU6" s="421"/>
      <c r="BV6" s="419">
        <v>5101955</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88.6</v>
      </c>
      <c r="CU6" s="563"/>
      <c r="CV6" s="563"/>
      <c r="CW6" s="563"/>
      <c r="CX6" s="563"/>
      <c r="CY6" s="563"/>
      <c r="CZ6" s="563"/>
      <c r="DA6" s="564"/>
      <c r="DB6" s="562">
        <v>87.8</v>
      </c>
      <c r="DC6" s="563"/>
      <c r="DD6" s="563"/>
      <c r="DE6" s="563"/>
      <c r="DF6" s="563"/>
      <c r="DG6" s="563"/>
      <c r="DH6" s="563"/>
      <c r="DI6" s="564"/>
    </row>
    <row r="7" spans="1:119" ht="18.75" customHeight="1" x14ac:dyDescent="0.2">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82039</v>
      </c>
      <c r="BO7" s="420"/>
      <c r="BP7" s="420"/>
      <c r="BQ7" s="420"/>
      <c r="BR7" s="420"/>
      <c r="BS7" s="420"/>
      <c r="BT7" s="420"/>
      <c r="BU7" s="421"/>
      <c r="BV7" s="419">
        <v>348910</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36955716</v>
      </c>
      <c r="CU7" s="420"/>
      <c r="CV7" s="420"/>
      <c r="CW7" s="420"/>
      <c r="CX7" s="420"/>
      <c r="CY7" s="420"/>
      <c r="CZ7" s="420"/>
      <c r="DA7" s="421"/>
      <c r="DB7" s="419">
        <v>37885957</v>
      </c>
      <c r="DC7" s="420"/>
      <c r="DD7" s="420"/>
      <c r="DE7" s="420"/>
      <c r="DF7" s="420"/>
      <c r="DG7" s="420"/>
      <c r="DH7" s="420"/>
      <c r="DI7" s="421"/>
    </row>
    <row r="8" spans="1:119" ht="18.75" customHeight="1" thickBot="1" x14ac:dyDescent="0.25">
      <c r="A8" s="177"/>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2266146</v>
      </c>
      <c r="BO8" s="420"/>
      <c r="BP8" s="420"/>
      <c r="BQ8" s="420"/>
      <c r="BR8" s="420"/>
      <c r="BS8" s="420"/>
      <c r="BT8" s="420"/>
      <c r="BU8" s="421"/>
      <c r="BV8" s="419">
        <v>4753045</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0.85</v>
      </c>
      <c r="CU8" s="523"/>
      <c r="CV8" s="523"/>
      <c r="CW8" s="523"/>
      <c r="CX8" s="523"/>
      <c r="CY8" s="523"/>
      <c r="CZ8" s="523"/>
      <c r="DA8" s="524"/>
      <c r="DB8" s="522">
        <v>0.86</v>
      </c>
      <c r="DC8" s="523"/>
      <c r="DD8" s="523"/>
      <c r="DE8" s="523"/>
      <c r="DF8" s="523"/>
      <c r="DG8" s="523"/>
      <c r="DH8" s="523"/>
      <c r="DI8" s="524"/>
    </row>
    <row r="9" spans="1:119" ht="18.75" customHeight="1" thickBot="1" x14ac:dyDescent="0.25">
      <c r="A9" s="177"/>
      <c r="B9" s="551" t="s">
        <v>113</v>
      </c>
      <c r="C9" s="552"/>
      <c r="D9" s="552"/>
      <c r="E9" s="552"/>
      <c r="F9" s="552"/>
      <c r="G9" s="552"/>
      <c r="H9" s="552"/>
      <c r="I9" s="552"/>
      <c r="J9" s="552"/>
      <c r="K9" s="470"/>
      <c r="L9" s="553" t="s">
        <v>114</v>
      </c>
      <c r="M9" s="554"/>
      <c r="N9" s="554"/>
      <c r="O9" s="554"/>
      <c r="P9" s="554"/>
      <c r="Q9" s="555"/>
      <c r="R9" s="556">
        <v>158286</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-2486899</v>
      </c>
      <c r="BO9" s="420"/>
      <c r="BP9" s="420"/>
      <c r="BQ9" s="420"/>
      <c r="BR9" s="420"/>
      <c r="BS9" s="420"/>
      <c r="BT9" s="420"/>
      <c r="BU9" s="421"/>
      <c r="BV9" s="419">
        <v>2531392</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12.1</v>
      </c>
      <c r="CU9" s="417"/>
      <c r="CV9" s="417"/>
      <c r="CW9" s="417"/>
      <c r="CX9" s="417"/>
      <c r="CY9" s="417"/>
      <c r="CZ9" s="417"/>
      <c r="DA9" s="418"/>
      <c r="DB9" s="416">
        <v>12</v>
      </c>
      <c r="DC9" s="417"/>
      <c r="DD9" s="417"/>
      <c r="DE9" s="417"/>
      <c r="DF9" s="417"/>
      <c r="DG9" s="417"/>
      <c r="DH9" s="417"/>
      <c r="DI9" s="418"/>
    </row>
    <row r="10" spans="1:119" ht="18.75" customHeight="1" thickBot="1" x14ac:dyDescent="0.25">
      <c r="A10" s="177"/>
      <c r="B10" s="551"/>
      <c r="C10" s="552"/>
      <c r="D10" s="552"/>
      <c r="E10" s="552"/>
      <c r="F10" s="552"/>
      <c r="G10" s="552"/>
      <c r="H10" s="552"/>
      <c r="I10" s="552"/>
      <c r="J10" s="552"/>
      <c r="K10" s="470"/>
      <c r="L10" s="375" t="s">
        <v>120</v>
      </c>
      <c r="M10" s="376"/>
      <c r="N10" s="376"/>
      <c r="O10" s="376"/>
      <c r="P10" s="376"/>
      <c r="Q10" s="377"/>
      <c r="R10" s="372">
        <v>159879</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95</v>
      </c>
      <c r="AV10" s="478"/>
      <c r="AW10" s="478"/>
      <c r="AX10" s="478"/>
      <c r="AY10" s="433" t="s">
        <v>122</v>
      </c>
      <c r="AZ10" s="434"/>
      <c r="BA10" s="434"/>
      <c r="BB10" s="434"/>
      <c r="BC10" s="434"/>
      <c r="BD10" s="434"/>
      <c r="BE10" s="434"/>
      <c r="BF10" s="434"/>
      <c r="BG10" s="434"/>
      <c r="BH10" s="434"/>
      <c r="BI10" s="434"/>
      <c r="BJ10" s="434"/>
      <c r="BK10" s="434"/>
      <c r="BL10" s="434"/>
      <c r="BM10" s="435"/>
      <c r="BN10" s="419">
        <v>1605300</v>
      </c>
      <c r="BO10" s="420"/>
      <c r="BP10" s="420"/>
      <c r="BQ10" s="420"/>
      <c r="BR10" s="420"/>
      <c r="BS10" s="420"/>
      <c r="BT10" s="420"/>
      <c r="BU10" s="421"/>
      <c r="BV10" s="419">
        <v>1007600</v>
      </c>
      <c r="BW10" s="420"/>
      <c r="BX10" s="420"/>
      <c r="BY10" s="420"/>
      <c r="BZ10" s="420"/>
      <c r="CA10" s="420"/>
      <c r="CB10" s="420"/>
      <c r="CC10" s="421"/>
      <c r="CD10" s="180" t="s">
        <v>123</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117</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2">
      <c r="A12" s="177"/>
      <c r="B12" s="525" t="s">
        <v>131</v>
      </c>
      <c r="C12" s="526"/>
      <c r="D12" s="526"/>
      <c r="E12" s="526"/>
      <c r="F12" s="526"/>
      <c r="G12" s="526"/>
      <c r="H12" s="526"/>
      <c r="I12" s="526"/>
      <c r="J12" s="526"/>
      <c r="K12" s="527"/>
      <c r="L12" s="534" t="s">
        <v>132</v>
      </c>
      <c r="M12" s="535"/>
      <c r="N12" s="535"/>
      <c r="O12" s="535"/>
      <c r="P12" s="535"/>
      <c r="Q12" s="536"/>
      <c r="R12" s="537">
        <v>159280</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110</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130</v>
      </c>
      <c r="CU12" s="523"/>
      <c r="CV12" s="523"/>
      <c r="CW12" s="523"/>
      <c r="CX12" s="523"/>
      <c r="CY12" s="523"/>
      <c r="CZ12" s="523"/>
      <c r="DA12" s="524"/>
      <c r="DB12" s="522" t="s">
        <v>138</v>
      </c>
      <c r="DC12" s="523"/>
      <c r="DD12" s="523"/>
      <c r="DE12" s="523"/>
      <c r="DF12" s="523"/>
      <c r="DG12" s="523"/>
      <c r="DH12" s="523"/>
      <c r="DI12" s="524"/>
    </row>
    <row r="13" spans="1:119" ht="18.75" customHeight="1" x14ac:dyDescent="0.2">
      <c r="A13" s="177"/>
      <c r="B13" s="528"/>
      <c r="C13" s="529"/>
      <c r="D13" s="529"/>
      <c r="E13" s="529"/>
      <c r="F13" s="529"/>
      <c r="G13" s="529"/>
      <c r="H13" s="529"/>
      <c r="I13" s="529"/>
      <c r="J13" s="529"/>
      <c r="K13" s="530"/>
      <c r="L13" s="186"/>
      <c r="M13" s="503" t="s">
        <v>139</v>
      </c>
      <c r="N13" s="504"/>
      <c r="O13" s="504"/>
      <c r="P13" s="504"/>
      <c r="Q13" s="505"/>
      <c r="R13" s="506">
        <v>153472</v>
      </c>
      <c r="S13" s="507"/>
      <c r="T13" s="507"/>
      <c r="U13" s="507"/>
      <c r="V13" s="508"/>
      <c r="W13" s="509" t="s">
        <v>140</v>
      </c>
      <c r="X13" s="405"/>
      <c r="Y13" s="405"/>
      <c r="Z13" s="405"/>
      <c r="AA13" s="405"/>
      <c r="AB13" s="406"/>
      <c r="AC13" s="372">
        <v>1008</v>
      </c>
      <c r="AD13" s="373"/>
      <c r="AE13" s="373"/>
      <c r="AF13" s="373"/>
      <c r="AG13" s="374"/>
      <c r="AH13" s="372">
        <v>1169</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-881599</v>
      </c>
      <c r="BO13" s="420"/>
      <c r="BP13" s="420"/>
      <c r="BQ13" s="420"/>
      <c r="BR13" s="420"/>
      <c r="BS13" s="420"/>
      <c r="BT13" s="420"/>
      <c r="BU13" s="421"/>
      <c r="BV13" s="419">
        <v>3538992</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2.1</v>
      </c>
      <c r="CU13" s="417"/>
      <c r="CV13" s="417"/>
      <c r="CW13" s="417"/>
      <c r="CX13" s="417"/>
      <c r="CY13" s="417"/>
      <c r="CZ13" s="417"/>
      <c r="DA13" s="418"/>
      <c r="DB13" s="416">
        <v>1.7</v>
      </c>
      <c r="DC13" s="417"/>
      <c r="DD13" s="417"/>
      <c r="DE13" s="417"/>
      <c r="DF13" s="417"/>
      <c r="DG13" s="417"/>
      <c r="DH13" s="417"/>
      <c r="DI13" s="418"/>
    </row>
    <row r="14" spans="1:119" ht="18.75" customHeight="1" thickBot="1" x14ac:dyDescent="0.25">
      <c r="A14" s="177"/>
      <c r="B14" s="528"/>
      <c r="C14" s="529"/>
      <c r="D14" s="529"/>
      <c r="E14" s="529"/>
      <c r="F14" s="529"/>
      <c r="G14" s="529"/>
      <c r="H14" s="529"/>
      <c r="I14" s="529"/>
      <c r="J14" s="529"/>
      <c r="K14" s="530"/>
      <c r="L14" s="493" t="s">
        <v>145</v>
      </c>
      <c r="M14" s="546"/>
      <c r="N14" s="546"/>
      <c r="O14" s="546"/>
      <c r="P14" s="546"/>
      <c r="Q14" s="547"/>
      <c r="R14" s="506">
        <v>159894</v>
      </c>
      <c r="S14" s="507"/>
      <c r="T14" s="507"/>
      <c r="U14" s="507"/>
      <c r="V14" s="508"/>
      <c r="W14" s="510"/>
      <c r="X14" s="408"/>
      <c r="Y14" s="408"/>
      <c r="Z14" s="408"/>
      <c r="AA14" s="408"/>
      <c r="AB14" s="409"/>
      <c r="AC14" s="499">
        <v>1.3</v>
      </c>
      <c r="AD14" s="500"/>
      <c r="AE14" s="500"/>
      <c r="AF14" s="500"/>
      <c r="AG14" s="501"/>
      <c r="AH14" s="499">
        <v>1.5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v>12.5</v>
      </c>
      <c r="CU14" s="517"/>
      <c r="CV14" s="517"/>
      <c r="CW14" s="517"/>
      <c r="CX14" s="517"/>
      <c r="CY14" s="517"/>
      <c r="CZ14" s="517"/>
      <c r="DA14" s="518"/>
      <c r="DB14" s="516">
        <v>25</v>
      </c>
      <c r="DC14" s="517"/>
      <c r="DD14" s="517"/>
      <c r="DE14" s="517"/>
      <c r="DF14" s="517"/>
      <c r="DG14" s="517"/>
      <c r="DH14" s="517"/>
      <c r="DI14" s="518"/>
    </row>
    <row r="15" spans="1:119" ht="18.75" customHeight="1" x14ac:dyDescent="0.2">
      <c r="A15" s="177"/>
      <c r="B15" s="528"/>
      <c r="C15" s="529"/>
      <c r="D15" s="529"/>
      <c r="E15" s="529"/>
      <c r="F15" s="529"/>
      <c r="G15" s="529"/>
      <c r="H15" s="529"/>
      <c r="I15" s="529"/>
      <c r="J15" s="529"/>
      <c r="K15" s="530"/>
      <c r="L15" s="186"/>
      <c r="M15" s="503" t="s">
        <v>147</v>
      </c>
      <c r="N15" s="504"/>
      <c r="O15" s="504"/>
      <c r="P15" s="504"/>
      <c r="Q15" s="505"/>
      <c r="R15" s="506">
        <v>154442</v>
      </c>
      <c r="S15" s="507"/>
      <c r="T15" s="507"/>
      <c r="U15" s="507"/>
      <c r="V15" s="508"/>
      <c r="W15" s="509" t="s">
        <v>148</v>
      </c>
      <c r="X15" s="405"/>
      <c r="Y15" s="405"/>
      <c r="Z15" s="405"/>
      <c r="AA15" s="405"/>
      <c r="AB15" s="406"/>
      <c r="AC15" s="372">
        <v>25178</v>
      </c>
      <c r="AD15" s="373"/>
      <c r="AE15" s="373"/>
      <c r="AF15" s="373"/>
      <c r="AG15" s="374"/>
      <c r="AH15" s="372">
        <v>25646</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24361928</v>
      </c>
      <c r="BO15" s="449"/>
      <c r="BP15" s="449"/>
      <c r="BQ15" s="449"/>
      <c r="BR15" s="449"/>
      <c r="BS15" s="449"/>
      <c r="BT15" s="449"/>
      <c r="BU15" s="450"/>
      <c r="BV15" s="448">
        <v>23308807</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33.6</v>
      </c>
      <c r="AD16" s="500"/>
      <c r="AE16" s="500"/>
      <c r="AF16" s="500"/>
      <c r="AG16" s="501"/>
      <c r="AH16" s="499">
        <v>33.6</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29355627</v>
      </c>
      <c r="BO16" s="420"/>
      <c r="BP16" s="420"/>
      <c r="BQ16" s="420"/>
      <c r="BR16" s="420"/>
      <c r="BS16" s="420"/>
      <c r="BT16" s="420"/>
      <c r="BU16" s="421"/>
      <c r="BV16" s="419">
        <v>28149739</v>
      </c>
      <c r="BW16" s="420"/>
      <c r="BX16" s="420"/>
      <c r="BY16" s="420"/>
      <c r="BZ16" s="420"/>
      <c r="CA16" s="420"/>
      <c r="CB16" s="420"/>
      <c r="CC16" s="421"/>
      <c r="CD16" s="190"/>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77"/>
      <c r="B17" s="531"/>
      <c r="C17" s="532"/>
      <c r="D17" s="532"/>
      <c r="E17" s="532"/>
      <c r="F17" s="532"/>
      <c r="G17" s="532"/>
      <c r="H17" s="532"/>
      <c r="I17" s="532"/>
      <c r="J17" s="532"/>
      <c r="K17" s="533"/>
      <c r="L17" s="191"/>
      <c r="M17" s="512" t="s">
        <v>154</v>
      </c>
      <c r="N17" s="513"/>
      <c r="O17" s="513"/>
      <c r="P17" s="513"/>
      <c r="Q17" s="514"/>
      <c r="R17" s="496" t="s">
        <v>155</v>
      </c>
      <c r="S17" s="497"/>
      <c r="T17" s="497"/>
      <c r="U17" s="497"/>
      <c r="V17" s="498"/>
      <c r="W17" s="509" t="s">
        <v>156</v>
      </c>
      <c r="X17" s="405"/>
      <c r="Y17" s="405"/>
      <c r="Z17" s="405"/>
      <c r="AA17" s="405"/>
      <c r="AB17" s="406"/>
      <c r="AC17" s="372">
        <v>48787</v>
      </c>
      <c r="AD17" s="373"/>
      <c r="AE17" s="373"/>
      <c r="AF17" s="373"/>
      <c r="AG17" s="374"/>
      <c r="AH17" s="372">
        <v>49431</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31132291</v>
      </c>
      <c r="BO17" s="420"/>
      <c r="BP17" s="420"/>
      <c r="BQ17" s="420"/>
      <c r="BR17" s="420"/>
      <c r="BS17" s="420"/>
      <c r="BT17" s="420"/>
      <c r="BU17" s="421"/>
      <c r="BV17" s="419">
        <v>29826006</v>
      </c>
      <c r="BW17" s="420"/>
      <c r="BX17" s="420"/>
      <c r="BY17" s="420"/>
      <c r="BZ17" s="420"/>
      <c r="CA17" s="420"/>
      <c r="CB17" s="420"/>
      <c r="CC17" s="421"/>
      <c r="CD17" s="190"/>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77"/>
      <c r="B18" s="469" t="s">
        <v>158</v>
      </c>
      <c r="C18" s="470"/>
      <c r="D18" s="470"/>
      <c r="E18" s="471"/>
      <c r="F18" s="471"/>
      <c r="G18" s="471"/>
      <c r="H18" s="471"/>
      <c r="I18" s="471"/>
      <c r="J18" s="471"/>
      <c r="K18" s="471"/>
      <c r="L18" s="472">
        <v>206.57</v>
      </c>
      <c r="M18" s="472"/>
      <c r="N18" s="472"/>
      <c r="O18" s="472"/>
      <c r="P18" s="472"/>
      <c r="Q18" s="472"/>
      <c r="R18" s="473"/>
      <c r="S18" s="473"/>
      <c r="T18" s="473"/>
      <c r="U18" s="473"/>
      <c r="V18" s="474"/>
      <c r="W18" s="490"/>
      <c r="X18" s="491"/>
      <c r="Y18" s="491"/>
      <c r="Z18" s="491"/>
      <c r="AA18" s="491"/>
      <c r="AB18" s="515"/>
      <c r="AC18" s="389">
        <v>65.099999999999994</v>
      </c>
      <c r="AD18" s="390"/>
      <c r="AE18" s="390"/>
      <c r="AF18" s="390"/>
      <c r="AG18" s="475"/>
      <c r="AH18" s="389">
        <v>64.8</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33314055</v>
      </c>
      <c r="BO18" s="420"/>
      <c r="BP18" s="420"/>
      <c r="BQ18" s="420"/>
      <c r="BR18" s="420"/>
      <c r="BS18" s="420"/>
      <c r="BT18" s="420"/>
      <c r="BU18" s="421"/>
      <c r="BV18" s="419">
        <v>32202097</v>
      </c>
      <c r="BW18" s="420"/>
      <c r="BX18" s="420"/>
      <c r="BY18" s="420"/>
      <c r="BZ18" s="420"/>
      <c r="CA18" s="420"/>
      <c r="CB18" s="420"/>
      <c r="CC18" s="421"/>
      <c r="CD18" s="190"/>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77"/>
      <c r="B19" s="469" t="s">
        <v>160</v>
      </c>
      <c r="C19" s="470"/>
      <c r="D19" s="470"/>
      <c r="E19" s="471"/>
      <c r="F19" s="471"/>
      <c r="G19" s="471"/>
      <c r="H19" s="471"/>
      <c r="I19" s="471"/>
      <c r="J19" s="471"/>
      <c r="K19" s="471"/>
      <c r="L19" s="479">
        <v>766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48430471</v>
      </c>
      <c r="BO19" s="420"/>
      <c r="BP19" s="420"/>
      <c r="BQ19" s="420"/>
      <c r="BR19" s="420"/>
      <c r="BS19" s="420"/>
      <c r="BT19" s="420"/>
      <c r="BU19" s="421"/>
      <c r="BV19" s="419">
        <v>46797396</v>
      </c>
      <c r="BW19" s="420"/>
      <c r="BX19" s="420"/>
      <c r="BY19" s="420"/>
      <c r="BZ19" s="420"/>
      <c r="CA19" s="420"/>
      <c r="CB19" s="420"/>
      <c r="CC19" s="421"/>
      <c r="CD19" s="190"/>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77"/>
      <c r="B20" s="469" t="s">
        <v>162</v>
      </c>
      <c r="C20" s="470"/>
      <c r="D20" s="470"/>
      <c r="E20" s="471"/>
      <c r="F20" s="471"/>
      <c r="G20" s="471"/>
      <c r="H20" s="471"/>
      <c r="I20" s="471"/>
      <c r="J20" s="471"/>
      <c r="K20" s="471"/>
      <c r="L20" s="479">
        <v>62277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0"/>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77"/>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0"/>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77"/>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64499300</v>
      </c>
      <c r="BO22" s="449"/>
      <c r="BP22" s="449"/>
      <c r="BQ22" s="449"/>
      <c r="BR22" s="449"/>
      <c r="BS22" s="449"/>
      <c r="BT22" s="449"/>
      <c r="BU22" s="450"/>
      <c r="BV22" s="448">
        <v>68492401</v>
      </c>
      <c r="BW22" s="449"/>
      <c r="BX22" s="449"/>
      <c r="BY22" s="449"/>
      <c r="BZ22" s="449"/>
      <c r="CA22" s="449"/>
      <c r="CB22" s="449"/>
      <c r="CC22" s="450"/>
      <c r="CD22" s="190"/>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77"/>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15971442</v>
      </c>
      <c r="BO23" s="420"/>
      <c r="BP23" s="420"/>
      <c r="BQ23" s="420"/>
      <c r="BR23" s="420"/>
      <c r="BS23" s="420"/>
      <c r="BT23" s="420"/>
      <c r="BU23" s="421"/>
      <c r="BV23" s="419">
        <v>18350660</v>
      </c>
      <c r="BW23" s="420"/>
      <c r="BX23" s="420"/>
      <c r="BY23" s="420"/>
      <c r="BZ23" s="420"/>
      <c r="CA23" s="420"/>
      <c r="CB23" s="420"/>
      <c r="CC23" s="421"/>
      <c r="CD23" s="190"/>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77"/>
      <c r="B24" s="398"/>
      <c r="C24" s="399"/>
      <c r="D24" s="400"/>
      <c r="E24" s="375" t="s">
        <v>172</v>
      </c>
      <c r="F24" s="376"/>
      <c r="G24" s="376"/>
      <c r="H24" s="376"/>
      <c r="I24" s="376"/>
      <c r="J24" s="376"/>
      <c r="K24" s="377"/>
      <c r="L24" s="372">
        <v>1</v>
      </c>
      <c r="M24" s="373"/>
      <c r="N24" s="373"/>
      <c r="O24" s="373"/>
      <c r="P24" s="374"/>
      <c r="Q24" s="372">
        <v>10550</v>
      </c>
      <c r="R24" s="373"/>
      <c r="S24" s="373"/>
      <c r="T24" s="373"/>
      <c r="U24" s="373"/>
      <c r="V24" s="374"/>
      <c r="W24" s="462"/>
      <c r="X24" s="399"/>
      <c r="Y24" s="400"/>
      <c r="Z24" s="375" t="s">
        <v>173</v>
      </c>
      <c r="AA24" s="376"/>
      <c r="AB24" s="376"/>
      <c r="AC24" s="376"/>
      <c r="AD24" s="376"/>
      <c r="AE24" s="376"/>
      <c r="AF24" s="376"/>
      <c r="AG24" s="377"/>
      <c r="AH24" s="372">
        <v>1073</v>
      </c>
      <c r="AI24" s="373"/>
      <c r="AJ24" s="373"/>
      <c r="AK24" s="373"/>
      <c r="AL24" s="374"/>
      <c r="AM24" s="372">
        <v>3334884</v>
      </c>
      <c r="AN24" s="373"/>
      <c r="AO24" s="373"/>
      <c r="AP24" s="373"/>
      <c r="AQ24" s="373"/>
      <c r="AR24" s="374"/>
      <c r="AS24" s="372">
        <v>3108</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40781287</v>
      </c>
      <c r="BO24" s="420"/>
      <c r="BP24" s="420"/>
      <c r="BQ24" s="420"/>
      <c r="BR24" s="420"/>
      <c r="BS24" s="420"/>
      <c r="BT24" s="420"/>
      <c r="BU24" s="421"/>
      <c r="BV24" s="419">
        <v>42514460</v>
      </c>
      <c r="BW24" s="420"/>
      <c r="BX24" s="420"/>
      <c r="BY24" s="420"/>
      <c r="BZ24" s="420"/>
      <c r="CA24" s="420"/>
      <c r="CB24" s="420"/>
      <c r="CC24" s="421"/>
      <c r="CD24" s="190"/>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77"/>
      <c r="B25" s="398"/>
      <c r="C25" s="399"/>
      <c r="D25" s="400"/>
      <c r="E25" s="375" t="s">
        <v>175</v>
      </c>
      <c r="F25" s="376"/>
      <c r="G25" s="376"/>
      <c r="H25" s="376"/>
      <c r="I25" s="376"/>
      <c r="J25" s="376"/>
      <c r="K25" s="377"/>
      <c r="L25" s="372">
        <v>2</v>
      </c>
      <c r="M25" s="373"/>
      <c r="N25" s="373"/>
      <c r="O25" s="373"/>
      <c r="P25" s="374"/>
      <c r="Q25" s="372">
        <v>8700</v>
      </c>
      <c r="R25" s="373"/>
      <c r="S25" s="373"/>
      <c r="T25" s="373"/>
      <c r="U25" s="373"/>
      <c r="V25" s="374"/>
      <c r="W25" s="462"/>
      <c r="X25" s="399"/>
      <c r="Y25" s="400"/>
      <c r="Z25" s="375" t="s">
        <v>176</v>
      </c>
      <c r="AA25" s="376"/>
      <c r="AB25" s="376"/>
      <c r="AC25" s="376"/>
      <c r="AD25" s="376"/>
      <c r="AE25" s="376"/>
      <c r="AF25" s="376"/>
      <c r="AG25" s="377"/>
      <c r="AH25" s="372" t="s">
        <v>138</v>
      </c>
      <c r="AI25" s="373"/>
      <c r="AJ25" s="373"/>
      <c r="AK25" s="373"/>
      <c r="AL25" s="374"/>
      <c r="AM25" s="372" t="s">
        <v>138</v>
      </c>
      <c r="AN25" s="373"/>
      <c r="AO25" s="373"/>
      <c r="AP25" s="373"/>
      <c r="AQ25" s="373"/>
      <c r="AR25" s="374"/>
      <c r="AS25" s="372" t="s">
        <v>138</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6991278</v>
      </c>
      <c r="BO25" s="449"/>
      <c r="BP25" s="449"/>
      <c r="BQ25" s="449"/>
      <c r="BR25" s="449"/>
      <c r="BS25" s="449"/>
      <c r="BT25" s="449"/>
      <c r="BU25" s="450"/>
      <c r="BV25" s="448">
        <v>8633862</v>
      </c>
      <c r="BW25" s="449"/>
      <c r="BX25" s="449"/>
      <c r="BY25" s="449"/>
      <c r="BZ25" s="449"/>
      <c r="CA25" s="449"/>
      <c r="CB25" s="449"/>
      <c r="CC25" s="450"/>
      <c r="CD25" s="190"/>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77"/>
      <c r="B26" s="398"/>
      <c r="C26" s="399"/>
      <c r="D26" s="400"/>
      <c r="E26" s="375" t="s">
        <v>178</v>
      </c>
      <c r="F26" s="376"/>
      <c r="G26" s="376"/>
      <c r="H26" s="376"/>
      <c r="I26" s="376"/>
      <c r="J26" s="376"/>
      <c r="K26" s="377"/>
      <c r="L26" s="372">
        <v>1</v>
      </c>
      <c r="M26" s="373"/>
      <c r="N26" s="373"/>
      <c r="O26" s="373"/>
      <c r="P26" s="374"/>
      <c r="Q26" s="372">
        <v>6890</v>
      </c>
      <c r="R26" s="373"/>
      <c r="S26" s="373"/>
      <c r="T26" s="373"/>
      <c r="U26" s="373"/>
      <c r="V26" s="374"/>
      <c r="W26" s="462"/>
      <c r="X26" s="399"/>
      <c r="Y26" s="400"/>
      <c r="Z26" s="375" t="s">
        <v>179</v>
      </c>
      <c r="AA26" s="430"/>
      <c r="AB26" s="430"/>
      <c r="AC26" s="430"/>
      <c r="AD26" s="430"/>
      <c r="AE26" s="430"/>
      <c r="AF26" s="430"/>
      <c r="AG26" s="431"/>
      <c r="AH26" s="372">
        <v>195</v>
      </c>
      <c r="AI26" s="373"/>
      <c r="AJ26" s="373"/>
      <c r="AK26" s="373"/>
      <c r="AL26" s="374"/>
      <c r="AM26" s="372">
        <v>570570</v>
      </c>
      <c r="AN26" s="373"/>
      <c r="AO26" s="373"/>
      <c r="AP26" s="373"/>
      <c r="AQ26" s="373"/>
      <c r="AR26" s="374"/>
      <c r="AS26" s="372">
        <v>2926</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v>100000</v>
      </c>
      <c r="BO26" s="420"/>
      <c r="BP26" s="420"/>
      <c r="BQ26" s="420"/>
      <c r="BR26" s="420"/>
      <c r="BS26" s="420"/>
      <c r="BT26" s="420"/>
      <c r="BU26" s="421"/>
      <c r="BV26" s="419">
        <v>100000</v>
      </c>
      <c r="BW26" s="420"/>
      <c r="BX26" s="420"/>
      <c r="BY26" s="420"/>
      <c r="BZ26" s="420"/>
      <c r="CA26" s="420"/>
      <c r="CB26" s="420"/>
      <c r="CC26" s="421"/>
      <c r="CD26" s="190"/>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77"/>
      <c r="B27" s="398"/>
      <c r="C27" s="399"/>
      <c r="D27" s="400"/>
      <c r="E27" s="375" t="s">
        <v>181</v>
      </c>
      <c r="F27" s="376"/>
      <c r="G27" s="376"/>
      <c r="H27" s="376"/>
      <c r="I27" s="376"/>
      <c r="J27" s="376"/>
      <c r="K27" s="377"/>
      <c r="L27" s="372">
        <v>1</v>
      </c>
      <c r="M27" s="373"/>
      <c r="N27" s="373"/>
      <c r="O27" s="373"/>
      <c r="P27" s="374"/>
      <c r="Q27" s="372">
        <v>6300</v>
      </c>
      <c r="R27" s="373"/>
      <c r="S27" s="373"/>
      <c r="T27" s="373"/>
      <c r="U27" s="373"/>
      <c r="V27" s="374"/>
      <c r="W27" s="462"/>
      <c r="X27" s="399"/>
      <c r="Y27" s="400"/>
      <c r="Z27" s="375" t="s">
        <v>182</v>
      </c>
      <c r="AA27" s="376"/>
      <c r="AB27" s="376"/>
      <c r="AC27" s="376"/>
      <c r="AD27" s="376"/>
      <c r="AE27" s="376"/>
      <c r="AF27" s="376"/>
      <c r="AG27" s="377"/>
      <c r="AH27" s="372">
        <v>84</v>
      </c>
      <c r="AI27" s="373"/>
      <c r="AJ27" s="373"/>
      <c r="AK27" s="373"/>
      <c r="AL27" s="374"/>
      <c r="AM27" s="372">
        <v>239524</v>
      </c>
      <c r="AN27" s="373"/>
      <c r="AO27" s="373"/>
      <c r="AP27" s="373"/>
      <c r="AQ27" s="373"/>
      <c r="AR27" s="374"/>
      <c r="AS27" s="372">
        <v>2851</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184</v>
      </c>
      <c r="BO27" s="454"/>
      <c r="BP27" s="454"/>
      <c r="BQ27" s="454"/>
      <c r="BR27" s="454"/>
      <c r="BS27" s="454"/>
      <c r="BT27" s="454"/>
      <c r="BU27" s="455"/>
      <c r="BV27" s="453" t="s">
        <v>185</v>
      </c>
      <c r="BW27" s="454"/>
      <c r="BX27" s="454"/>
      <c r="BY27" s="454"/>
      <c r="BZ27" s="454"/>
      <c r="CA27" s="454"/>
      <c r="CB27" s="454"/>
      <c r="CC27" s="455"/>
      <c r="CD27" s="192"/>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77"/>
      <c r="B28" s="398"/>
      <c r="C28" s="399"/>
      <c r="D28" s="400"/>
      <c r="E28" s="375" t="s">
        <v>186</v>
      </c>
      <c r="F28" s="376"/>
      <c r="G28" s="376"/>
      <c r="H28" s="376"/>
      <c r="I28" s="376"/>
      <c r="J28" s="376"/>
      <c r="K28" s="377"/>
      <c r="L28" s="372">
        <v>1</v>
      </c>
      <c r="M28" s="373"/>
      <c r="N28" s="373"/>
      <c r="O28" s="373"/>
      <c r="P28" s="374"/>
      <c r="Q28" s="372">
        <v>5790</v>
      </c>
      <c r="R28" s="373"/>
      <c r="S28" s="373"/>
      <c r="T28" s="373"/>
      <c r="U28" s="373"/>
      <c r="V28" s="374"/>
      <c r="W28" s="462"/>
      <c r="X28" s="399"/>
      <c r="Y28" s="400"/>
      <c r="Z28" s="375" t="s">
        <v>187</v>
      </c>
      <c r="AA28" s="376"/>
      <c r="AB28" s="376"/>
      <c r="AC28" s="376"/>
      <c r="AD28" s="376"/>
      <c r="AE28" s="376"/>
      <c r="AF28" s="376"/>
      <c r="AG28" s="377"/>
      <c r="AH28" s="372" t="s">
        <v>185</v>
      </c>
      <c r="AI28" s="373"/>
      <c r="AJ28" s="373"/>
      <c r="AK28" s="373"/>
      <c r="AL28" s="374"/>
      <c r="AM28" s="372" t="s">
        <v>185</v>
      </c>
      <c r="AN28" s="373"/>
      <c r="AO28" s="373"/>
      <c r="AP28" s="373"/>
      <c r="AQ28" s="373"/>
      <c r="AR28" s="374"/>
      <c r="AS28" s="372" t="s">
        <v>129</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8256500</v>
      </c>
      <c r="BO28" s="449"/>
      <c r="BP28" s="449"/>
      <c r="BQ28" s="449"/>
      <c r="BR28" s="449"/>
      <c r="BS28" s="449"/>
      <c r="BT28" s="449"/>
      <c r="BU28" s="450"/>
      <c r="BV28" s="448">
        <v>6651200</v>
      </c>
      <c r="BW28" s="449"/>
      <c r="BX28" s="449"/>
      <c r="BY28" s="449"/>
      <c r="BZ28" s="449"/>
      <c r="CA28" s="449"/>
      <c r="CB28" s="449"/>
      <c r="CC28" s="450"/>
      <c r="CD28" s="190"/>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77"/>
      <c r="B29" s="398"/>
      <c r="C29" s="399"/>
      <c r="D29" s="400"/>
      <c r="E29" s="375" t="s">
        <v>189</v>
      </c>
      <c r="F29" s="376"/>
      <c r="G29" s="376"/>
      <c r="H29" s="376"/>
      <c r="I29" s="376"/>
      <c r="J29" s="376"/>
      <c r="K29" s="377"/>
      <c r="L29" s="372">
        <v>20</v>
      </c>
      <c r="M29" s="373"/>
      <c r="N29" s="373"/>
      <c r="O29" s="373"/>
      <c r="P29" s="374"/>
      <c r="Q29" s="372">
        <v>5530</v>
      </c>
      <c r="R29" s="373"/>
      <c r="S29" s="373"/>
      <c r="T29" s="373"/>
      <c r="U29" s="373"/>
      <c r="V29" s="374"/>
      <c r="W29" s="463"/>
      <c r="X29" s="464"/>
      <c r="Y29" s="465"/>
      <c r="Z29" s="375" t="s">
        <v>190</v>
      </c>
      <c r="AA29" s="376"/>
      <c r="AB29" s="376"/>
      <c r="AC29" s="376"/>
      <c r="AD29" s="376"/>
      <c r="AE29" s="376"/>
      <c r="AF29" s="376"/>
      <c r="AG29" s="377"/>
      <c r="AH29" s="372">
        <v>1157</v>
      </c>
      <c r="AI29" s="373"/>
      <c r="AJ29" s="373"/>
      <c r="AK29" s="373"/>
      <c r="AL29" s="374"/>
      <c r="AM29" s="372">
        <v>3574408</v>
      </c>
      <c r="AN29" s="373"/>
      <c r="AO29" s="373"/>
      <c r="AP29" s="373"/>
      <c r="AQ29" s="373"/>
      <c r="AR29" s="374"/>
      <c r="AS29" s="372">
        <v>3089</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1688327</v>
      </c>
      <c r="BO29" s="420"/>
      <c r="BP29" s="420"/>
      <c r="BQ29" s="420"/>
      <c r="BR29" s="420"/>
      <c r="BS29" s="420"/>
      <c r="BT29" s="420"/>
      <c r="BU29" s="421"/>
      <c r="BV29" s="419">
        <v>1321301</v>
      </c>
      <c r="BW29" s="420"/>
      <c r="BX29" s="420"/>
      <c r="BY29" s="420"/>
      <c r="BZ29" s="420"/>
      <c r="CA29" s="420"/>
      <c r="CB29" s="420"/>
      <c r="CC29" s="421"/>
      <c r="CD29" s="192"/>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77"/>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100.3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5262298</v>
      </c>
      <c r="BO30" s="454"/>
      <c r="BP30" s="454"/>
      <c r="BQ30" s="454"/>
      <c r="BR30" s="454"/>
      <c r="BS30" s="454"/>
      <c r="BT30" s="454"/>
      <c r="BU30" s="455"/>
      <c r="BV30" s="453">
        <v>4231361</v>
      </c>
      <c r="BW30" s="454"/>
      <c r="BX30" s="454"/>
      <c r="BY30" s="454"/>
      <c r="BZ30" s="454"/>
      <c r="CA30" s="454"/>
      <c r="CB30" s="454"/>
      <c r="CC30" s="455"/>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0"/>
    </row>
    <row r="33" spans="1:113" ht="13.5" customHeight="1" x14ac:dyDescent="0.2">
      <c r="A33" s="177"/>
      <c r="B33" s="201"/>
      <c r="C33" s="371" t="s">
        <v>199</v>
      </c>
      <c r="D33" s="371"/>
      <c r="E33" s="370" t="s">
        <v>200</v>
      </c>
      <c r="F33" s="370"/>
      <c r="G33" s="370"/>
      <c r="H33" s="370"/>
      <c r="I33" s="370"/>
      <c r="J33" s="370"/>
      <c r="K33" s="370"/>
      <c r="L33" s="370"/>
      <c r="M33" s="370"/>
      <c r="N33" s="370"/>
      <c r="O33" s="370"/>
      <c r="P33" s="370"/>
      <c r="Q33" s="370"/>
      <c r="R33" s="370"/>
      <c r="S33" s="370"/>
      <c r="T33" s="202"/>
      <c r="U33" s="371" t="s">
        <v>201</v>
      </c>
      <c r="V33" s="371"/>
      <c r="W33" s="370" t="s">
        <v>202</v>
      </c>
      <c r="X33" s="370"/>
      <c r="Y33" s="370"/>
      <c r="Z33" s="370"/>
      <c r="AA33" s="370"/>
      <c r="AB33" s="370"/>
      <c r="AC33" s="370"/>
      <c r="AD33" s="370"/>
      <c r="AE33" s="370"/>
      <c r="AF33" s="370"/>
      <c r="AG33" s="370"/>
      <c r="AH33" s="370"/>
      <c r="AI33" s="370"/>
      <c r="AJ33" s="370"/>
      <c r="AK33" s="370"/>
      <c r="AL33" s="202"/>
      <c r="AM33" s="371" t="s">
        <v>203</v>
      </c>
      <c r="AN33" s="371"/>
      <c r="AO33" s="370" t="s">
        <v>204</v>
      </c>
      <c r="AP33" s="370"/>
      <c r="AQ33" s="370"/>
      <c r="AR33" s="370"/>
      <c r="AS33" s="370"/>
      <c r="AT33" s="370"/>
      <c r="AU33" s="370"/>
      <c r="AV33" s="370"/>
      <c r="AW33" s="370"/>
      <c r="AX33" s="370"/>
      <c r="AY33" s="370"/>
      <c r="AZ33" s="370"/>
      <c r="BA33" s="370"/>
      <c r="BB33" s="370"/>
      <c r="BC33" s="370"/>
      <c r="BD33" s="203"/>
      <c r="BE33" s="370" t="s">
        <v>205</v>
      </c>
      <c r="BF33" s="370"/>
      <c r="BG33" s="370" t="s">
        <v>206</v>
      </c>
      <c r="BH33" s="370"/>
      <c r="BI33" s="370"/>
      <c r="BJ33" s="370"/>
      <c r="BK33" s="370"/>
      <c r="BL33" s="370"/>
      <c r="BM33" s="370"/>
      <c r="BN33" s="370"/>
      <c r="BO33" s="370"/>
      <c r="BP33" s="370"/>
      <c r="BQ33" s="370"/>
      <c r="BR33" s="370"/>
      <c r="BS33" s="370"/>
      <c r="BT33" s="370"/>
      <c r="BU33" s="370"/>
      <c r="BV33" s="203"/>
      <c r="BW33" s="371" t="s">
        <v>205</v>
      </c>
      <c r="BX33" s="371"/>
      <c r="BY33" s="370" t="s">
        <v>207</v>
      </c>
      <c r="BZ33" s="370"/>
      <c r="CA33" s="370"/>
      <c r="CB33" s="370"/>
      <c r="CC33" s="370"/>
      <c r="CD33" s="370"/>
      <c r="CE33" s="370"/>
      <c r="CF33" s="370"/>
      <c r="CG33" s="370"/>
      <c r="CH33" s="370"/>
      <c r="CI33" s="370"/>
      <c r="CJ33" s="370"/>
      <c r="CK33" s="370"/>
      <c r="CL33" s="370"/>
      <c r="CM33" s="370"/>
      <c r="CN33" s="202"/>
      <c r="CO33" s="371" t="s">
        <v>199</v>
      </c>
      <c r="CP33" s="371"/>
      <c r="CQ33" s="370" t="s">
        <v>208</v>
      </c>
      <c r="CR33" s="370"/>
      <c r="CS33" s="370"/>
      <c r="CT33" s="370"/>
      <c r="CU33" s="370"/>
      <c r="CV33" s="370"/>
      <c r="CW33" s="370"/>
      <c r="CX33" s="370"/>
      <c r="CY33" s="370"/>
      <c r="CZ33" s="370"/>
      <c r="DA33" s="370"/>
      <c r="DB33" s="370"/>
      <c r="DC33" s="370"/>
      <c r="DD33" s="370"/>
      <c r="DE33" s="370"/>
      <c r="DF33" s="202"/>
      <c r="DG33" s="369" t="s">
        <v>209</v>
      </c>
      <c r="DH33" s="369"/>
      <c r="DI33" s="204"/>
    </row>
    <row r="34" spans="1:113" ht="32.25" customHeight="1" x14ac:dyDescent="0.2">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5</v>
      </c>
      <c r="V34" s="367"/>
      <c r="W34" s="368" t="str">
        <f>IF('各会計、関係団体の財政状況及び健全化判断比率'!B28="","",'各会計、関係団体の財政状況及び健全化判断比率'!B28)</f>
        <v>国民健康保険事業会計</v>
      </c>
      <c r="X34" s="368"/>
      <c r="Y34" s="368"/>
      <c r="Z34" s="368"/>
      <c r="AA34" s="368"/>
      <c r="AB34" s="368"/>
      <c r="AC34" s="368"/>
      <c r="AD34" s="368"/>
      <c r="AE34" s="368"/>
      <c r="AF34" s="368"/>
      <c r="AG34" s="368"/>
      <c r="AH34" s="368"/>
      <c r="AI34" s="368"/>
      <c r="AJ34" s="368"/>
      <c r="AK34" s="368"/>
      <c r="AL34" s="177"/>
      <c r="AM34" s="367">
        <f>IF(AO34="","",MAX(C34:D43,U34:V43)+1)</f>
        <v>11</v>
      </c>
      <c r="AN34" s="367"/>
      <c r="AO34" s="368" t="str">
        <f>IF('各会計、関係団体の財政状況及び健全化判断比率'!B34="","",'各会計、関係団体の財政状況及び健全化判断比率'!B34)</f>
        <v>病院事業会計</v>
      </c>
      <c r="AP34" s="368"/>
      <c r="AQ34" s="368"/>
      <c r="AR34" s="368"/>
      <c r="AS34" s="368"/>
      <c r="AT34" s="368"/>
      <c r="AU34" s="368"/>
      <c r="AV34" s="368"/>
      <c r="AW34" s="368"/>
      <c r="AX34" s="368"/>
      <c r="AY34" s="368"/>
      <c r="AZ34" s="368"/>
      <c r="BA34" s="368"/>
      <c r="BB34" s="368"/>
      <c r="BC34" s="368"/>
      <c r="BD34" s="177"/>
      <c r="BE34" s="367">
        <f>IF(BG34="","",MAX(C34:D43,U34:V43,AM34:AN43)+1)</f>
        <v>17</v>
      </c>
      <c r="BF34" s="367"/>
      <c r="BG34" s="368" t="str">
        <f>IF('各会計、関係団体の財政状況及び健全化判断比率'!B40="","",'各会計、関係団体の財政状況及び健全化判断比率'!B40)</f>
        <v>公設地方卸売市場事業会計</v>
      </c>
      <c r="BH34" s="368"/>
      <c r="BI34" s="368"/>
      <c r="BJ34" s="368"/>
      <c r="BK34" s="368"/>
      <c r="BL34" s="368"/>
      <c r="BM34" s="368"/>
      <c r="BN34" s="368"/>
      <c r="BO34" s="368"/>
      <c r="BP34" s="368"/>
      <c r="BQ34" s="368"/>
      <c r="BR34" s="368"/>
      <c r="BS34" s="368"/>
      <c r="BT34" s="368"/>
      <c r="BU34" s="368"/>
      <c r="BV34" s="177"/>
      <c r="BW34" s="367">
        <f>IF(BY34="","",MAX(C34:D43,U34:V43,AM34:AN43,BE34:BF43)+1)</f>
        <v>18</v>
      </c>
      <c r="BX34" s="367"/>
      <c r="BY34" s="368" t="str">
        <f>IF('各会計、関係団体の財政状況及び健全化判断比率'!B68="","",'各会計、関係団体の財政状況及び健全化判断比率'!B68)</f>
        <v>大垣消防組合</v>
      </c>
      <c r="BZ34" s="368"/>
      <c r="CA34" s="368"/>
      <c r="CB34" s="368"/>
      <c r="CC34" s="368"/>
      <c r="CD34" s="368"/>
      <c r="CE34" s="368"/>
      <c r="CF34" s="368"/>
      <c r="CG34" s="368"/>
      <c r="CH34" s="368"/>
      <c r="CI34" s="368"/>
      <c r="CJ34" s="368"/>
      <c r="CK34" s="368"/>
      <c r="CL34" s="368"/>
      <c r="CM34" s="368"/>
      <c r="CN34" s="177"/>
      <c r="CO34" s="367">
        <f>IF(CQ34="","",MAX(C34:D43,U34:V43,AM34:AN43,BE34:BF43,BW34:BX43)+1)</f>
        <v>28</v>
      </c>
      <c r="CP34" s="367"/>
      <c r="CQ34" s="368" t="str">
        <f>IF('各会計、関係団体の財政状況及び健全化判断比率'!BS7="","",'各会計、関係団体の財政状況及び健全化判断比率'!BS7)</f>
        <v>大垣勤労者福祉サービスセンター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2">
      <c r="A35" s="177"/>
      <c r="B35" s="201"/>
      <c r="C35" s="367">
        <f>IF(E35="","",C34+1)</f>
        <v>2</v>
      </c>
      <c r="D35" s="367"/>
      <c r="E35" s="368" t="str">
        <f>IF('各会計、関係団体の財政状況及び健全化判断比率'!B8="","",'各会計、関係団体の財政状況及び健全化判断比率'!B8)</f>
        <v>物品調達会計</v>
      </c>
      <c r="F35" s="368"/>
      <c r="G35" s="368"/>
      <c r="H35" s="368"/>
      <c r="I35" s="368"/>
      <c r="J35" s="368"/>
      <c r="K35" s="368"/>
      <c r="L35" s="368"/>
      <c r="M35" s="368"/>
      <c r="N35" s="368"/>
      <c r="O35" s="368"/>
      <c r="P35" s="368"/>
      <c r="Q35" s="368"/>
      <c r="R35" s="368"/>
      <c r="S35" s="368"/>
      <c r="T35" s="177"/>
      <c r="U35" s="367">
        <f>IF(W35="","",U34+1)</f>
        <v>6</v>
      </c>
      <c r="V35" s="367"/>
      <c r="W35" s="368" t="str">
        <f>IF('各会計、関係団体の財政状況及び健全化判断比率'!B29="","",'各会計、関係団体の財政状況及び健全化判断比率'!B29)</f>
        <v>国民健康保険直営診療施設事業会計</v>
      </c>
      <c r="X35" s="368"/>
      <c r="Y35" s="368"/>
      <c r="Z35" s="368"/>
      <c r="AA35" s="368"/>
      <c r="AB35" s="368"/>
      <c r="AC35" s="368"/>
      <c r="AD35" s="368"/>
      <c r="AE35" s="368"/>
      <c r="AF35" s="368"/>
      <c r="AG35" s="368"/>
      <c r="AH35" s="368"/>
      <c r="AI35" s="368"/>
      <c r="AJ35" s="368"/>
      <c r="AK35" s="368"/>
      <c r="AL35" s="177"/>
      <c r="AM35" s="367">
        <f t="shared" ref="AM35:AM43" si="0">IF(AO35="","",AM34+1)</f>
        <v>12</v>
      </c>
      <c r="AN35" s="367"/>
      <c r="AO35" s="368" t="str">
        <f>IF('各会計、関係団体の財政状況及び健全化判断比率'!B35="","",'各会計、関係団体の財政状況及び健全化判断比率'!B35)</f>
        <v>水道事業会計</v>
      </c>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19</v>
      </c>
      <c r="BX35" s="367"/>
      <c r="BY35" s="368" t="str">
        <f>IF('各会計、関係団体の財政状況及び健全化判断比率'!B69="","",'各会計、関係団体の財政状況及び健全化判断比率'!B69)</f>
        <v>大垣衛生施設組合</v>
      </c>
      <c r="BZ35" s="368"/>
      <c r="CA35" s="368"/>
      <c r="CB35" s="368"/>
      <c r="CC35" s="368"/>
      <c r="CD35" s="368"/>
      <c r="CE35" s="368"/>
      <c r="CF35" s="368"/>
      <c r="CG35" s="368"/>
      <c r="CH35" s="368"/>
      <c r="CI35" s="368"/>
      <c r="CJ35" s="368"/>
      <c r="CK35" s="368"/>
      <c r="CL35" s="368"/>
      <c r="CM35" s="368"/>
      <c r="CN35" s="177"/>
      <c r="CO35" s="367">
        <f t="shared" ref="CO35:CO43" si="3">IF(CQ35="","",CO34+1)</f>
        <v>29</v>
      </c>
      <c r="CP35" s="367"/>
      <c r="CQ35" s="368" t="str">
        <f>IF('各会計、関係団体の財政状況及び健全化判断比率'!BS8="","",'各会計、関係団体の財政状況及び健全化判断比率'!BS8)</f>
        <v>大垣市文化事業団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2">
      <c r="A36" s="177"/>
      <c r="B36" s="201"/>
      <c r="C36" s="367">
        <f>IF(E36="","",C35+1)</f>
        <v>3</v>
      </c>
      <c r="D36" s="367"/>
      <c r="E36" s="368" t="str">
        <f>IF('各会計、関係団体の財政状況及び健全化判断比率'!B9="","",'各会計、関係団体の財政状況及び健全化判断比率'!B9)</f>
        <v>公共用地先行取得事業会計</v>
      </c>
      <c r="F36" s="368"/>
      <c r="G36" s="368"/>
      <c r="H36" s="368"/>
      <c r="I36" s="368"/>
      <c r="J36" s="368"/>
      <c r="K36" s="368"/>
      <c r="L36" s="368"/>
      <c r="M36" s="368"/>
      <c r="N36" s="368"/>
      <c r="O36" s="368"/>
      <c r="P36" s="368"/>
      <c r="Q36" s="368"/>
      <c r="R36" s="368"/>
      <c r="S36" s="368"/>
      <c r="T36" s="177"/>
      <c r="U36" s="367">
        <f t="shared" ref="U36:U43" si="4">IF(W36="","",U35+1)</f>
        <v>7</v>
      </c>
      <c r="V36" s="367"/>
      <c r="W36" s="368" t="str">
        <f>IF('各会計、関係団体の財政状況及び健全化判断比率'!B30="","",'各会計、関係団体の財政状況及び健全化判断比率'!B30)</f>
        <v>後期高齢者医療事業会計</v>
      </c>
      <c r="X36" s="368"/>
      <c r="Y36" s="368"/>
      <c r="Z36" s="368"/>
      <c r="AA36" s="368"/>
      <c r="AB36" s="368"/>
      <c r="AC36" s="368"/>
      <c r="AD36" s="368"/>
      <c r="AE36" s="368"/>
      <c r="AF36" s="368"/>
      <c r="AG36" s="368"/>
      <c r="AH36" s="368"/>
      <c r="AI36" s="368"/>
      <c r="AJ36" s="368"/>
      <c r="AK36" s="368"/>
      <c r="AL36" s="177"/>
      <c r="AM36" s="367">
        <f t="shared" si="0"/>
        <v>13</v>
      </c>
      <c r="AN36" s="367"/>
      <c r="AO36" s="368" t="str">
        <f>IF('各会計、関係団体の財政状況及び健全化判断比率'!B36="","",'各会計、関係団体の財政状況及び健全化判断比率'!B36)</f>
        <v>簡易水道事業会計</v>
      </c>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20</v>
      </c>
      <c r="BX36" s="367"/>
      <c r="BY36" s="368" t="str">
        <f>IF('各会計、関係団体の財政状況及び健全化判断比率'!B70="","",'各会計、関係団体の財政状況及び健全化判断比率'!B70)</f>
        <v>西南濃粗大廃棄物処理組合</v>
      </c>
      <c r="BZ36" s="368"/>
      <c r="CA36" s="368"/>
      <c r="CB36" s="368"/>
      <c r="CC36" s="368"/>
      <c r="CD36" s="368"/>
      <c r="CE36" s="368"/>
      <c r="CF36" s="368"/>
      <c r="CG36" s="368"/>
      <c r="CH36" s="368"/>
      <c r="CI36" s="368"/>
      <c r="CJ36" s="368"/>
      <c r="CK36" s="368"/>
      <c r="CL36" s="368"/>
      <c r="CM36" s="368"/>
      <c r="CN36" s="177"/>
      <c r="CO36" s="367">
        <f t="shared" si="3"/>
        <v>30</v>
      </c>
      <c r="CP36" s="367"/>
      <c r="CQ36" s="368" t="str">
        <f>IF('各会計、関係団体の財政状況及び健全化判断比率'!BS9="","",'各会計、関係団体の財政状況及び健全化判断比率'!BS9)</f>
        <v>大垣市土地開発公社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v>
      </c>
      <c r="DH36" s="365"/>
      <c r="DI36" s="204"/>
    </row>
    <row r="37" spans="1:113" ht="32.25" customHeight="1" x14ac:dyDescent="0.2">
      <c r="A37" s="177"/>
      <c r="B37" s="201"/>
      <c r="C37" s="367">
        <f>IF(E37="","",C36+1)</f>
        <v>4</v>
      </c>
      <c r="D37" s="367"/>
      <c r="E37" s="368" t="str">
        <f>IF('各会計、関係団体の財政状況及び健全化判断比率'!B10="","",'各会計、関係団体の財政状況及び健全化判断比率'!B10)</f>
        <v>市行造林事業会計</v>
      </c>
      <c r="F37" s="368"/>
      <c r="G37" s="368"/>
      <c r="H37" s="368"/>
      <c r="I37" s="368"/>
      <c r="J37" s="368"/>
      <c r="K37" s="368"/>
      <c r="L37" s="368"/>
      <c r="M37" s="368"/>
      <c r="N37" s="368"/>
      <c r="O37" s="368"/>
      <c r="P37" s="368"/>
      <c r="Q37" s="368"/>
      <c r="R37" s="368"/>
      <c r="S37" s="368"/>
      <c r="T37" s="177"/>
      <c r="U37" s="367">
        <f t="shared" si="4"/>
        <v>8</v>
      </c>
      <c r="V37" s="367"/>
      <c r="W37" s="368" t="str">
        <f>IF('各会計、関係団体の財政状況及び健全化判断比率'!B31="","",'各会計、関係団体の財政状況及び健全化判断比率'!B31)</f>
        <v>介護保険事業会計</v>
      </c>
      <c r="X37" s="368"/>
      <c r="Y37" s="368"/>
      <c r="Z37" s="368"/>
      <c r="AA37" s="368"/>
      <c r="AB37" s="368"/>
      <c r="AC37" s="368"/>
      <c r="AD37" s="368"/>
      <c r="AE37" s="368"/>
      <c r="AF37" s="368"/>
      <c r="AG37" s="368"/>
      <c r="AH37" s="368"/>
      <c r="AI37" s="368"/>
      <c r="AJ37" s="368"/>
      <c r="AK37" s="368"/>
      <c r="AL37" s="177"/>
      <c r="AM37" s="367">
        <f t="shared" si="0"/>
        <v>14</v>
      </c>
      <c r="AN37" s="367"/>
      <c r="AO37" s="368" t="str">
        <f>IF('各会計、関係団体の財政状況及び健全化判断比率'!B37="","",'各会計、関係団体の財政状況及び健全化判断比率'!B37)</f>
        <v>公共下水道事業会計</v>
      </c>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21</v>
      </c>
      <c r="BX37" s="367"/>
      <c r="BY37" s="368" t="str">
        <f>IF('各会計、関係団体の財政状況及び健全化判断比率'!B71="","",'各会計、関係団体の財政状況及び健全化判断比率'!B71)</f>
        <v>西濃環境整備組合</v>
      </c>
      <c r="BZ37" s="368"/>
      <c r="CA37" s="368"/>
      <c r="CB37" s="368"/>
      <c r="CC37" s="368"/>
      <c r="CD37" s="368"/>
      <c r="CE37" s="368"/>
      <c r="CF37" s="368"/>
      <c r="CG37" s="368"/>
      <c r="CH37" s="368"/>
      <c r="CI37" s="368"/>
      <c r="CJ37" s="368"/>
      <c r="CK37" s="368"/>
      <c r="CL37" s="368"/>
      <c r="CM37" s="368"/>
      <c r="CN37" s="177"/>
      <c r="CO37" s="367">
        <f t="shared" si="3"/>
        <v>31</v>
      </c>
      <c r="CP37" s="367"/>
      <c r="CQ37" s="368" t="str">
        <f>IF('各会計、関係団体の財政状況及び健全化判断比率'!BS10="","",'各会計、関係団体の財政状況及び健全化判断比率'!BS10)</f>
        <v>かみいしづ緑の村公社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2">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f t="shared" si="4"/>
        <v>9</v>
      </c>
      <c r="V38" s="367"/>
      <c r="W38" s="368" t="str">
        <f>IF('各会計、関係団体の財政状況及び健全化判断比率'!B32="","",'各会計、関係団体の財政状況及び健全化判断比率'!B32)</f>
        <v>駐車場事業会計</v>
      </c>
      <c r="X38" s="368"/>
      <c r="Y38" s="368"/>
      <c r="Z38" s="368"/>
      <c r="AA38" s="368"/>
      <c r="AB38" s="368"/>
      <c r="AC38" s="368"/>
      <c r="AD38" s="368"/>
      <c r="AE38" s="368"/>
      <c r="AF38" s="368"/>
      <c r="AG38" s="368"/>
      <c r="AH38" s="368"/>
      <c r="AI38" s="368"/>
      <c r="AJ38" s="368"/>
      <c r="AK38" s="368"/>
      <c r="AL38" s="177"/>
      <c r="AM38" s="367">
        <f t="shared" si="0"/>
        <v>15</v>
      </c>
      <c r="AN38" s="367"/>
      <c r="AO38" s="368" t="str">
        <f>IF('各会計、関係団体の財政状況及び健全化判断比率'!B38="","",'各会計、関係団体の財政状況及び健全化判断比率'!B38)</f>
        <v>特定環境保全公共下水道事業会計</v>
      </c>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22</v>
      </c>
      <c r="BX38" s="367"/>
      <c r="BY38" s="368" t="str">
        <f>IF('各会計、関係団体の財政状況及び健全化判断比率'!B72="","",'各会計、関係団体の財政状況及び健全化判断比率'!B72)</f>
        <v>あすわ苑老人福祉施設事務組合</v>
      </c>
      <c r="BZ38" s="368"/>
      <c r="CA38" s="368"/>
      <c r="CB38" s="368"/>
      <c r="CC38" s="368"/>
      <c r="CD38" s="368"/>
      <c r="CE38" s="368"/>
      <c r="CF38" s="368"/>
      <c r="CG38" s="368"/>
      <c r="CH38" s="368"/>
      <c r="CI38" s="368"/>
      <c r="CJ38" s="368"/>
      <c r="CK38" s="368"/>
      <c r="CL38" s="368"/>
      <c r="CM38" s="368"/>
      <c r="CN38" s="177"/>
      <c r="CO38" s="367">
        <f t="shared" si="3"/>
        <v>32</v>
      </c>
      <c r="CP38" s="367"/>
      <c r="CQ38" s="368" t="str">
        <f>IF('各会計、関係団体の財政状況及び健全化判断比率'!BS11="","",'各会計、関係団体の財政状況及び健全化判断比率'!BS11)</f>
        <v>養老線管理機構</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2">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f t="shared" si="4"/>
        <v>10</v>
      </c>
      <c r="V39" s="367"/>
      <c r="W39" s="368" t="str">
        <f>IF('各会計、関係団体の財政状況及び健全化判断比率'!B33="","",'各会計、関係団体の財政状況及び健全化判断比率'!B33)</f>
        <v>競輪事業会計</v>
      </c>
      <c r="X39" s="368"/>
      <c r="Y39" s="368"/>
      <c r="Z39" s="368"/>
      <c r="AA39" s="368"/>
      <c r="AB39" s="368"/>
      <c r="AC39" s="368"/>
      <c r="AD39" s="368"/>
      <c r="AE39" s="368"/>
      <c r="AF39" s="368"/>
      <c r="AG39" s="368"/>
      <c r="AH39" s="368"/>
      <c r="AI39" s="368"/>
      <c r="AJ39" s="368"/>
      <c r="AK39" s="368"/>
      <c r="AL39" s="177"/>
      <c r="AM39" s="367">
        <f t="shared" si="0"/>
        <v>16</v>
      </c>
      <c r="AN39" s="367"/>
      <c r="AO39" s="368" t="str">
        <f>IF('各会計、関係団体の財政状況及び健全化判断比率'!B39="","",'各会計、関係団体の財政状況及び健全化判断比率'!B39)</f>
        <v>農業集落排水事業会計</v>
      </c>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23</v>
      </c>
      <c r="BX39" s="367"/>
      <c r="BY39" s="368" t="str">
        <f>IF('各会計、関係団体の財政状況及び健全化判断比率'!B73="","",'各会計、関係団体の財政状況及び健全化判断比率'!B73)</f>
        <v>大垣市安八郡安八町答案中学校組合</v>
      </c>
      <c r="BZ39" s="368"/>
      <c r="CA39" s="368"/>
      <c r="CB39" s="368"/>
      <c r="CC39" s="368"/>
      <c r="CD39" s="368"/>
      <c r="CE39" s="368"/>
      <c r="CF39" s="368"/>
      <c r="CG39" s="368"/>
      <c r="CH39" s="368"/>
      <c r="CI39" s="368"/>
      <c r="CJ39" s="368"/>
      <c r="CK39" s="368"/>
      <c r="CL39" s="368"/>
      <c r="CM39" s="368"/>
      <c r="CN39" s="177"/>
      <c r="CO39" s="367">
        <f t="shared" si="3"/>
        <v>33</v>
      </c>
      <c r="CP39" s="367"/>
      <c r="CQ39" s="368" t="str">
        <f>IF('各会計、関係団体の財政状況及び健全化判断比率'!BS12="","",'各会計、関係団体の財政状況及び健全化判断比率'!BS12)</f>
        <v>樽見鉄道株式会社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2">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f t="shared" si="2"/>
        <v>24</v>
      </c>
      <c r="BX40" s="367"/>
      <c r="BY40" s="368" t="str">
        <f>IF('各会計、関係団体の財政状況及び健全化判断比率'!B74="","",'各会計、関係団体の財政状況及び健全化判断比率'!B74)</f>
        <v>岐阜県後期高齢者医療広域連合（一般会計）</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2">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f t="shared" si="2"/>
        <v>25</v>
      </c>
      <c r="BX41" s="367"/>
      <c r="BY41" s="368" t="str">
        <f>IF('各会計、関係団体の財政状況及び健全化判断比率'!B75="","",'各会計、関係団体の財政状況及び健全化判断比率'!B75)</f>
        <v>岐阜県後期高齢者医療広域連合（特別会計）</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2">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f t="shared" si="2"/>
        <v>26</v>
      </c>
      <c r="BX42" s="367"/>
      <c r="BY42" s="368" t="str">
        <f>IF('各会計、関係団体の財政状況及び健全化判断比率'!B76="","",'各会計、関係団体の財政状況及び健全化判断比率'!B76)</f>
        <v>西美濃さくら苑介護老人保健施設事務組合</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2">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f t="shared" si="2"/>
        <v>27</v>
      </c>
      <c r="BX43" s="367"/>
      <c r="BY43" s="368" t="str">
        <f>IF('各会計、関係団体の財政状況及び健全化判断比率'!B77="","",'各会計、関係団体の財政状況及び健全化判断比率'!B77)</f>
        <v>大垣輪中水防事務組合</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lE45v6Y9Uq8vaBFRFvxEf6zsDyAx0U8PH+BsqcFVl+3ByKY5Pb92IT3lPkteSL5XBwCEWneLEFwXEmC7nOjUYQ==" saltValue="1wsDYR15xb6tf/kIEY00y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5" sqref="R5:Y5"/>
    </sheetView>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219</v>
      </c>
      <c r="DI1" s="718"/>
      <c r="DJ1" s="718"/>
      <c r="DK1" s="718"/>
      <c r="DL1" s="718"/>
      <c r="DM1" s="718"/>
      <c r="DN1" s="719"/>
      <c r="DO1" s="210"/>
      <c r="DP1" s="717" t="s">
        <v>220</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2">
      <c r="B2" s="211" t="s">
        <v>221</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232</v>
      </c>
      <c r="C5" s="680"/>
      <c r="D5" s="680"/>
      <c r="E5" s="680"/>
      <c r="F5" s="680"/>
      <c r="G5" s="680"/>
      <c r="H5" s="680"/>
      <c r="I5" s="680"/>
      <c r="J5" s="680"/>
      <c r="K5" s="680"/>
      <c r="L5" s="680"/>
      <c r="M5" s="680"/>
      <c r="N5" s="680"/>
      <c r="O5" s="680"/>
      <c r="P5" s="680"/>
      <c r="Q5" s="681"/>
      <c r="R5" s="676">
        <v>28771078</v>
      </c>
      <c r="S5" s="677"/>
      <c r="T5" s="677"/>
      <c r="U5" s="677"/>
      <c r="V5" s="677"/>
      <c r="W5" s="677"/>
      <c r="X5" s="677"/>
      <c r="Y5" s="702"/>
      <c r="Z5" s="715">
        <v>42.3</v>
      </c>
      <c r="AA5" s="715"/>
      <c r="AB5" s="715"/>
      <c r="AC5" s="715"/>
      <c r="AD5" s="716">
        <v>26627850</v>
      </c>
      <c r="AE5" s="716"/>
      <c r="AF5" s="716"/>
      <c r="AG5" s="716"/>
      <c r="AH5" s="716"/>
      <c r="AI5" s="716"/>
      <c r="AJ5" s="716"/>
      <c r="AK5" s="716"/>
      <c r="AL5" s="703">
        <v>70.8</v>
      </c>
      <c r="AM5" s="685"/>
      <c r="AN5" s="685"/>
      <c r="AO5" s="704"/>
      <c r="AP5" s="679" t="s">
        <v>233</v>
      </c>
      <c r="AQ5" s="680"/>
      <c r="AR5" s="680"/>
      <c r="AS5" s="680"/>
      <c r="AT5" s="680"/>
      <c r="AU5" s="680"/>
      <c r="AV5" s="680"/>
      <c r="AW5" s="680"/>
      <c r="AX5" s="680"/>
      <c r="AY5" s="680"/>
      <c r="AZ5" s="680"/>
      <c r="BA5" s="680"/>
      <c r="BB5" s="680"/>
      <c r="BC5" s="680"/>
      <c r="BD5" s="680"/>
      <c r="BE5" s="680"/>
      <c r="BF5" s="681"/>
      <c r="BG5" s="621">
        <v>26627850</v>
      </c>
      <c r="BH5" s="622"/>
      <c r="BI5" s="622"/>
      <c r="BJ5" s="622"/>
      <c r="BK5" s="622"/>
      <c r="BL5" s="622"/>
      <c r="BM5" s="622"/>
      <c r="BN5" s="623"/>
      <c r="BO5" s="659">
        <v>92.6</v>
      </c>
      <c r="BP5" s="659"/>
      <c r="BQ5" s="659"/>
      <c r="BR5" s="659"/>
      <c r="BS5" s="660" t="s">
        <v>138</v>
      </c>
      <c r="BT5" s="660"/>
      <c r="BU5" s="660"/>
      <c r="BV5" s="660"/>
      <c r="BW5" s="660"/>
      <c r="BX5" s="660"/>
      <c r="BY5" s="660"/>
      <c r="BZ5" s="660"/>
      <c r="CA5" s="660"/>
      <c r="CB5" s="700"/>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2">
      <c r="B6" s="618" t="s">
        <v>237</v>
      </c>
      <c r="C6" s="619"/>
      <c r="D6" s="619"/>
      <c r="E6" s="619"/>
      <c r="F6" s="619"/>
      <c r="G6" s="619"/>
      <c r="H6" s="619"/>
      <c r="I6" s="619"/>
      <c r="J6" s="619"/>
      <c r="K6" s="619"/>
      <c r="L6" s="619"/>
      <c r="M6" s="619"/>
      <c r="N6" s="619"/>
      <c r="O6" s="619"/>
      <c r="P6" s="619"/>
      <c r="Q6" s="620"/>
      <c r="R6" s="621">
        <v>582766</v>
      </c>
      <c r="S6" s="622"/>
      <c r="T6" s="622"/>
      <c r="U6" s="622"/>
      <c r="V6" s="622"/>
      <c r="W6" s="622"/>
      <c r="X6" s="622"/>
      <c r="Y6" s="623"/>
      <c r="Z6" s="659">
        <v>0.9</v>
      </c>
      <c r="AA6" s="659"/>
      <c r="AB6" s="659"/>
      <c r="AC6" s="659"/>
      <c r="AD6" s="660">
        <v>582766</v>
      </c>
      <c r="AE6" s="660"/>
      <c r="AF6" s="660"/>
      <c r="AG6" s="660"/>
      <c r="AH6" s="660"/>
      <c r="AI6" s="660"/>
      <c r="AJ6" s="660"/>
      <c r="AK6" s="660"/>
      <c r="AL6" s="624">
        <v>1.5</v>
      </c>
      <c r="AM6" s="625"/>
      <c r="AN6" s="625"/>
      <c r="AO6" s="661"/>
      <c r="AP6" s="618" t="s">
        <v>238</v>
      </c>
      <c r="AQ6" s="619"/>
      <c r="AR6" s="619"/>
      <c r="AS6" s="619"/>
      <c r="AT6" s="619"/>
      <c r="AU6" s="619"/>
      <c r="AV6" s="619"/>
      <c r="AW6" s="619"/>
      <c r="AX6" s="619"/>
      <c r="AY6" s="619"/>
      <c r="AZ6" s="619"/>
      <c r="BA6" s="619"/>
      <c r="BB6" s="619"/>
      <c r="BC6" s="619"/>
      <c r="BD6" s="619"/>
      <c r="BE6" s="619"/>
      <c r="BF6" s="620"/>
      <c r="BG6" s="621">
        <v>26627850</v>
      </c>
      <c r="BH6" s="622"/>
      <c r="BI6" s="622"/>
      <c r="BJ6" s="622"/>
      <c r="BK6" s="622"/>
      <c r="BL6" s="622"/>
      <c r="BM6" s="622"/>
      <c r="BN6" s="623"/>
      <c r="BO6" s="659">
        <v>92.6</v>
      </c>
      <c r="BP6" s="659"/>
      <c r="BQ6" s="659"/>
      <c r="BR6" s="659"/>
      <c r="BS6" s="660" t="s">
        <v>185</v>
      </c>
      <c r="BT6" s="660"/>
      <c r="BU6" s="660"/>
      <c r="BV6" s="660"/>
      <c r="BW6" s="660"/>
      <c r="BX6" s="660"/>
      <c r="BY6" s="660"/>
      <c r="BZ6" s="660"/>
      <c r="CA6" s="660"/>
      <c r="CB6" s="700"/>
      <c r="CD6" s="679" t="s">
        <v>239</v>
      </c>
      <c r="CE6" s="680"/>
      <c r="CF6" s="680"/>
      <c r="CG6" s="680"/>
      <c r="CH6" s="680"/>
      <c r="CI6" s="680"/>
      <c r="CJ6" s="680"/>
      <c r="CK6" s="680"/>
      <c r="CL6" s="680"/>
      <c r="CM6" s="680"/>
      <c r="CN6" s="680"/>
      <c r="CO6" s="680"/>
      <c r="CP6" s="680"/>
      <c r="CQ6" s="681"/>
      <c r="CR6" s="621">
        <v>346098</v>
      </c>
      <c r="CS6" s="622"/>
      <c r="CT6" s="622"/>
      <c r="CU6" s="622"/>
      <c r="CV6" s="622"/>
      <c r="CW6" s="622"/>
      <c r="CX6" s="622"/>
      <c r="CY6" s="623"/>
      <c r="CZ6" s="703">
        <v>0.5</v>
      </c>
      <c r="DA6" s="685"/>
      <c r="DB6" s="685"/>
      <c r="DC6" s="705"/>
      <c r="DD6" s="627" t="s">
        <v>129</v>
      </c>
      <c r="DE6" s="622"/>
      <c r="DF6" s="622"/>
      <c r="DG6" s="622"/>
      <c r="DH6" s="622"/>
      <c r="DI6" s="622"/>
      <c r="DJ6" s="622"/>
      <c r="DK6" s="622"/>
      <c r="DL6" s="622"/>
      <c r="DM6" s="622"/>
      <c r="DN6" s="622"/>
      <c r="DO6" s="622"/>
      <c r="DP6" s="623"/>
      <c r="DQ6" s="627">
        <v>346098</v>
      </c>
      <c r="DR6" s="622"/>
      <c r="DS6" s="622"/>
      <c r="DT6" s="622"/>
      <c r="DU6" s="622"/>
      <c r="DV6" s="622"/>
      <c r="DW6" s="622"/>
      <c r="DX6" s="622"/>
      <c r="DY6" s="622"/>
      <c r="DZ6" s="622"/>
      <c r="EA6" s="622"/>
      <c r="EB6" s="622"/>
      <c r="EC6" s="658"/>
    </row>
    <row r="7" spans="2:143" ht="11.25" customHeight="1" x14ac:dyDescent="0.2">
      <c r="B7" s="618" t="s">
        <v>240</v>
      </c>
      <c r="C7" s="619"/>
      <c r="D7" s="619"/>
      <c r="E7" s="619"/>
      <c r="F7" s="619"/>
      <c r="G7" s="619"/>
      <c r="H7" s="619"/>
      <c r="I7" s="619"/>
      <c r="J7" s="619"/>
      <c r="K7" s="619"/>
      <c r="L7" s="619"/>
      <c r="M7" s="619"/>
      <c r="N7" s="619"/>
      <c r="O7" s="619"/>
      <c r="P7" s="619"/>
      <c r="Q7" s="620"/>
      <c r="R7" s="621">
        <v>9294</v>
      </c>
      <c r="S7" s="622"/>
      <c r="T7" s="622"/>
      <c r="U7" s="622"/>
      <c r="V7" s="622"/>
      <c r="W7" s="622"/>
      <c r="X7" s="622"/>
      <c r="Y7" s="623"/>
      <c r="Z7" s="659">
        <v>0</v>
      </c>
      <c r="AA7" s="659"/>
      <c r="AB7" s="659"/>
      <c r="AC7" s="659"/>
      <c r="AD7" s="660">
        <v>9294</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11775204</v>
      </c>
      <c r="BH7" s="622"/>
      <c r="BI7" s="622"/>
      <c r="BJ7" s="622"/>
      <c r="BK7" s="622"/>
      <c r="BL7" s="622"/>
      <c r="BM7" s="622"/>
      <c r="BN7" s="623"/>
      <c r="BO7" s="659">
        <v>40.9</v>
      </c>
      <c r="BP7" s="659"/>
      <c r="BQ7" s="659"/>
      <c r="BR7" s="659"/>
      <c r="BS7" s="660" t="s">
        <v>129</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9519960</v>
      </c>
      <c r="CS7" s="622"/>
      <c r="CT7" s="622"/>
      <c r="CU7" s="622"/>
      <c r="CV7" s="622"/>
      <c r="CW7" s="622"/>
      <c r="CX7" s="622"/>
      <c r="CY7" s="623"/>
      <c r="CZ7" s="659">
        <v>14.5</v>
      </c>
      <c r="DA7" s="659"/>
      <c r="DB7" s="659"/>
      <c r="DC7" s="659"/>
      <c r="DD7" s="627">
        <v>96657</v>
      </c>
      <c r="DE7" s="622"/>
      <c r="DF7" s="622"/>
      <c r="DG7" s="622"/>
      <c r="DH7" s="622"/>
      <c r="DI7" s="622"/>
      <c r="DJ7" s="622"/>
      <c r="DK7" s="622"/>
      <c r="DL7" s="622"/>
      <c r="DM7" s="622"/>
      <c r="DN7" s="622"/>
      <c r="DO7" s="622"/>
      <c r="DP7" s="623"/>
      <c r="DQ7" s="627">
        <v>8526937</v>
      </c>
      <c r="DR7" s="622"/>
      <c r="DS7" s="622"/>
      <c r="DT7" s="622"/>
      <c r="DU7" s="622"/>
      <c r="DV7" s="622"/>
      <c r="DW7" s="622"/>
      <c r="DX7" s="622"/>
      <c r="DY7" s="622"/>
      <c r="DZ7" s="622"/>
      <c r="EA7" s="622"/>
      <c r="EB7" s="622"/>
      <c r="EC7" s="658"/>
    </row>
    <row r="8" spans="2:143" ht="11.25" customHeight="1" x14ac:dyDescent="0.2">
      <c r="B8" s="618" t="s">
        <v>243</v>
      </c>
      <c r="C8" s="619"/>
      <c r="D8" s="619"/>
      <c r="E8" s="619"/>
      <c r="F8" s="619"/>
      <c r="G8" s="619"/>
      <c r="H8" s="619"/>
      <c r="I8" s="619"/>
      <c r="J8" s="619"/>
      <c r="K8" s="619"/>
      <c r="L8" s="619"/>
      <c r="M8" s="619"/>
      <c r="N8" s="619"/>
      <c r="O8" s="619"/>
      <c r="P8" s="619"/>
      <c r="Q8" s="620"/>
      <c r="R8" s="621">
        <v>137406</v>
      </c>
      <c r="S8" s="622"/>
      <c r="T8" s="622"/>
      <c r="U8" s="622"/>
      <c r="V8" s="622"/>
      <c r="W8" s="622"/>
      <c r="X8" s="622"/>
      <c r="Y8" s="623"/>
      <c r="Z8" s="659">
        <v>0.2</v>
      </c>
      <c r="AA8" s="659"/>
      <c r="AB8" s="659"/>
      <c r="AC8" s="659"/>
      <c r="AD8" s="660">
        <v>137406</v>
      </c>
      <c r="AE8" s="660"/>
      <c r="AF8" s="660"/>
      <c r="AG8" s="660"/>
      <c r="AH8" s="660"/>
      <c r="AI8" s="660"/>
      <c r="AJ8" s="660"/>
      <c r="AK8" s="660"/>
      <c r="AL8" s="624">
        <v>0.4</v>
      </c>
      <c r="AM8" s="625"/>
      <c r="AN8" s="625"/>
      <c r="AO8" s="661"/>
      <c r="AP8" s="618" t="s">
        <v>244</v>
      </c>
      <c r="AQ8" s="619"/>
      <c r="AR8" s="619"/>
      <c r="AS8" s="619"/>
      <c r="AT8" s="619"/>
      <c r="AU8" s="619"/>
      <c r="AV8" s="619"/>
      <c r="AW8" s="619"/>
      <c r="AX8" s="619"/>
      <c r="AY8" s="619"/>
      <c r="AZ8" s="619"/>
      <c r="BA8" s="619"/>
      <c r="BB8" s="619"/>
      <c r="BC8" s="619"/>
      <c r="BD8" s="619"/>
      <c r="BE8" s="619"/>
      <c r="BF8" s="620"/>
      <c r="BG8" s="621">
        <v>287773</v>
      </c>
      <c r="BH8" s="622"/>
      <c r="BI8" s="622"/>
      <c r="BJ8" s="622"/>
      <c r="BK8" s="622"/>
      <c r="BL8" s="622"/>
      <c r="BM8" s="622"/>
      <c r="BN8" s="623"/>
      <c r="BO8" s="659">
        <v>1</v>
      </c>
      <c r="BP8" s="659"/>
      <c r="BQ8" s="659"/>
      <c r="BR8" s="659"/>
      <c r="BS8" s="660" t="s">
        <v>129</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23133376</v>
      </c>
      <c r="CS8" s="622"/>
      <c r="CT8" s="622"/>
      <c r="CU8" s="622"/>
      <c r="CV8" s="622"/>
      <c r="CW8" s="622"/>
      <c r="CX8" s="622"/>
      <c r="CY8" s="623"/>
      <c r="CZ8" s="659">
        <v>35.299999999999997</v>
      </c>
      <c r="DA8" s="659"/>
      <c r="DB8" s="659"/>
      <c r="DC8" s="659"/>
      <c r="DD8" s="627">
        <v>266933</v>
      </c>
      <c r="DE8" s="622"/>
      <c r="DF8" s="622"/>
      <c r="DG8" s="622"/>
      <c r="DH8" s="622"/>
      <c r="DI8" s="622"/>
      <c r="DJ8" s="622"/>
      <c r="DK8" s="622"/>
      <c r="DL8" s="622"/>
      <c r="DM8" s="622"/>
      <c r="DN8" s="622"/>
      <c r="DO8" s="622"/>
      <c r="DP8" s="623"/>
      <c r="DQ8" s="627">
        <v>11630127</v>
      </c>
      <c r="DR8" s="622"/>
      <c r="DS8" s="622"/>
      <c r="DT8" s="622"/>
      <c r="DU8" s="622"/>
      <c r="DV8" s="622"/>
      <c r="DW8" s="622"/>
      <c r="DX8" s="622"/>
      <c r="DY8" s="622"/>
      <c r="DZ8" s="622"/>
      <c r="EA8" s="622"/>
      <c r="EB8" s="622"/>
      <c r="EC8" s="658"/>
    </row>
    <row r="9" spans="2:143" ht="11.25" customHeight="1" x14ac:dyDescent="0.2">
      <c r="B9" s="618" t="s">
        <v>246</v>
      </c>
      <c r="C9" s="619"/>
      <c r="D9" s="619"/>
      <c r="E9" s="619"/>
      <c r="F9" s="619"/>
      <c r="G9" s="619"/>
      <c r="H9" s="619"/>
      <c r="I9" s="619"/>
      <c r="J9" s="619"/>
      <c r="K9" s="619"/>
      <c r="L9" s="619"/>
      <c r="M9" s="619"/>
      <c r="N9" s="619"/>
      <c r="O9" s="619"/>
      <c r="P9" s="619"/>
      <c r="Q9" s="620"/>
      <c r="R9" s="621">
        <v>102001</v>
      </c>
      <c r="S9" s="622"/>
      <c r="T9" s="622"/>
      <c r="U9" s="622"/>
      <c r="V9" s="622"/>
      <c r="W9" s="622"/>
      <c r="X9" s="622"/>
      <c r="Y9" s="623"/>
      <c r="Z9" s="659">
        <v>0.2</v>
      </c>
      <c r="AA9" s="659"/>
      <c r="AB9" s="659"/>
      <c r="AC9" s="659"/>
      <c r="AD9" s="660">
        <v>102001</v>
      </c>
      <c r="AE9" s="660"/>
      <c r="AF9" s="660"/>
      <c r="AG9" s="660"/>
      <c r="AH9" s="660"/>
      <c r="AI9" s="660"/>
      <c r="AJ9" s="660"/>
      <c r="AK9" s="660"/>
      <c r="AL9" s="624">
        <v>0.3</v>
      </c>
      <c r="AM9" s="625"/>
      <c r="AN9" s="625"/>
      <c r="AO9" s="661"/>
      <c r="AP9" s="618" t="s">
        <v>247</v>
      </c>
      <c r="AQ9" s="619"/>
      <c r="AR9" s="619"/>
      <c r="AS9" s="619"/>
      <c r="AT9" s="619"/>
      <c r="AU9" s="619"/>
      <c r="AV9" s="619"/>
      <c r="AW9" s="619"/>
      <c r="AX9" s="619"/>
      <c r="AY9" s="619"/>
      <c r="AZ9" s="619"/>
      <c r="BA9" s="619"/>
      <c r="BB9" s="619"/>
      <c r="BC9" s="619"/>
      <c r="BD9" s="619"/>
      <c r="BE9" s="619"/>
      <c r="BF9" s="620"/>
      <c r="BG9" s="621">
        <v>9047894</v>
      </c>
      <c r="BH9" s="622"/>
      <c r="BI9" s="622"/>
      <c r="BJ9" s="622"/>
      <c r="BK9" s="622"/>
      <c r="BL9" s="622"/>
      <c r="BM9" s="622"/>
      <c r="BN9" s="623"/>
      <c r="BO9" s="659">
        <v>31.4</v>
      </c>
      <c r="BP9" s="659"/>
      <c r="BQ9" s="659"/>
      <c r="BR9" s="659"/>
      <c r="BS9" s="660" t="s">
        <v>129</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6646711</v>
      </c>
      <c r="CS9" s="622"/>
      <c r="CT9" s="622"/>
      <c r="CU9" s="622"/>
      <c r="CV9" s="622"/>
      <c r="CW9" s="622"/>
      <c r="CX9" s="622"/>
      <c r="CY9" s="623"/>
      <c r="CZ9" s="659">
        <v>10.1</v>
      </c>
      <c r="DA9" s="659"/>
      <c r="DB9" s="659"/>
      <c r="DC9" s="659"/>
      <c r="DD9" s="627">
        <v>402623</v>
      </c>
      <c r="DE9" s="622"/>
      <c r="DF9" s="622"/>
      <c r="DG9" s="622"/>
      <c r="DH9" s="622"/>
      <c r="DI9" s="622"/>
      <c r="DJ9" s="622"/>
      <c r="DK9" s="622"/>
      <c r="DL9" s="622"/>
      <c r="DM9" s="622"/>
      <c r="DN9" s="622"/>
      <c r="DO9" s="622"/>
      <c r="DP9" s="623"/>
      <c r="DQ9" s="627">
        <v>4799489</v>
      </c>
      <c r="DR9" s="622"/>
      <c r="DS9" s="622"/>
      <c r="DT9" s="622"/>
      <c r="DU9" s="622"/>
      <c r="DV9" s="622"/>
      <c r="DW9" s="622"/>
      <c r="DX9" s="622"/>
      <c r="DY9" s="622"/>
      <c r="DZ9" s="622"/>
      <c r="EA9" s="622"/>
      <c r="EB9" s="622"/>
      <c r="EC9" s="658"/>
    </row>
    <row r="10" spans="2:143" ht="11.25" customHeight="1" x14ac:dyDescent="0.2">
      <c r="B10" s="618" t="s">
        <v>249</v>
      </c>
      <c r="C10" s="619"/>
      <c r="D10" s="619"/>
      <c r="E10" s="619"/>
      <c r="F10" s="619"/>
      <c r="G10" s="619"/>
      <c r="H10" s="619"/>
      <c r="I10" s="619"/>
      <c r="J10" s="619"/>
      <c r="K10" s="619"/>
      <c r="L10" s="619"/>
      <c r="M10" s="619"/>
      <c r="N10" s="619"/>
      <c r="O10" s="619"/>
      <c r="P10" s="619"/>
      <c r="Q10" s="620"/>
      <c r="R10" s="621" t="s">
        <v>185</v>
      </c>
      <c r="S10" s="622"/>
      <c r="T10" s="622"/>
      <c r="U10" s="622"/>
      <c r="V10" s="622"/>
      <c r="W10" s="622"/>
      <c r="X10" s="622"/>
      <c r="Y10" s="623"/>
      <c r="Z10" s="659" t="s">
        <v>185</v>
      </c>
      <c r="AA10" s="659"/>
      <c r="AB10" s="659"/>
      <c r="AC10" s="659"/>
      <c r="AD10" s="660" t="s">
        <v>129</v>
      </c>
      <c r="AE10" s="660"/>
      <c r="AF10" s="660"/>
      <c r="AG10" s="660"/>
      <c r="AH10" s="660"/>
      <c r="AI10" s="660"/>
      <c r="AJ10" s="660"/>
      <c r="AK10" s="660"/>
      <c r="AL10" s="624" t="s">
        <v>129</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473826</v>
      </c>
      <c r="BH10" s="622"/>
      <c r="BI10" s="622"/>
      <c r="BJ10" s="622"/>
      <c r="BK10" s="622"/>
      <c r="BL10" s="622"/>
      <c r="BM10" s="622"/>
      <c r="BN10" s="623"/>
      <c r="BO10" s="659">
        <v>1.6</v>
      </c>
      <c r="BP10" s="659"/>
      <c r="BQ10" s="659"/>
      <c r="BR10" s="659"/>
      <c r="BS10" s="660" t="s">
        <v>129</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133784</v>
      </c>
      <c r="CS10" s="622"/>
      <c r="CT10" s="622"/>
      <c r="CU10" s="622"/>
      <c r="CV10" s="622"/>
      <c r="CW10" s="622"/>
      <c r="CX10" s="622"/>
      <c r="CY10" s="623"/>
      <c r="CZ10" s="659">
        <v>0.2</v>
      </c>
      <c r="DA10" s="659"/>
      <c r="DB10" s="659"/>
      <c r="DC10" s="659"/>
      <c r="DD10" s="627">
        <v>20185</v>
      </c>
      <c r="DE10" s="622"/>
      <c r="DF10" s="622"/>
      <c r="DG10" s="622"/>
      <c r="DH10" s="622"/>
      <c r="DI10" s="622"/>
      <c r="DJ10" s="622"/>
      <c r="DK10" s="622"/>
      <c r="DL10" s="622"/>
      <c r="DM10" s="622"/>
      <c r="DN10" s="622"/>
      <c r="DO10" s="622"/>
      <c r="DP10" s="623"/>
      <c r="DQ10" s="627">
        <v>120705</v>
      </c>
      <c r="DR10" s="622"/>
      <c r="DS10" s="622"/>
      <c r="DT10" s="622"/>
      <c r="DU10" s="622"/>
      <c r="DV10" s="622"/>
      <c r="DW10" s="622"/>
      <c r="DX10" s="622"/>
      <c r="DY10" s="622"/>
      <c r="DZ10" s="622"/>
      <c r="EA10" s="622"/>
      <c r="EB10" s="622"/>
      <c r="EC10" s="658"/>
    </row>
    <row r="11" spans="2:143" ht="11.25" customHeight="1" x14ac:dyDescent="0.2">
      <c r="B11" s="618" t="s">
        <v>252</v>
      </c>
      <c r="C11" s="619"/>
      <c r="D11" s="619"/>
      <c r="E11" s="619"/>
      <c r="F11" s="619"/>
      <c r="G11" s="619"/>
      <c r="H11" s="619"/>
      <c r="I11" s="619"/>
      <c r="J11" s="619"/>
      <c r="K11" s="619"/>
      <c r="L11" s="619"/>
      <c r="M11" s="619"/>
      <c r="N11" s="619"/>
      <c r="O11" s="619"/>
      <c r="P11" s="619"/>
      <c r="Q11" s="620"/>
      <c r="R11" s="621">
        <v>4125641</v>
      </c>
      <c r="S11" s="622"/>
      <c r="T11" s="622"/>
      <c r="U11" s="622"/>
      <c r="V11" s="622"/>
      <c r="W11" s="622"/>
      <c r="X11" s="622"/>
      <c r="Y11" s="623"/>
      <c r="Z11" s="624">
        <v>6.1</v>
      </c>
      <c r="AA11" s="625"/>
      <c r="AB11" s="625"/>
      <c r="AC11" s="626"/>
      <c r="AD11" s="627">
        <v>4125641</v>
      </c>
      <c r="AE11" s="622"/>
      <c r="AF11" s="622"/>
      <c r="AG11" s="622"/>
      <c r="AH11" s="622"/>
      <c r="AI11" s="622"/>
      <c r="AJ11" s="622"/>
      <c r="AK11" s="623"/>
      <c r="AL11" s="624">
        <v>11</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1965711</v>
      </c>
      <c r="BH11" s="622"/>
      <c r="BI11" s="622"/>
      <c r="BJ11" s="622"/>
      <c r="BK11" s="622"/>
      <c r="BL11" s="622"/>
      <c r="BM11" s="622"/>
      <c r="BN11" s="623"/>
      <c r="BO11" s="659">
        <v>6.8</v>
      </c>
      <c r="BP11" s="659"/>
      <c r="BQ11" s="659"/>
      <c r="BR11" s="659"/>
      <c r="BS11" s="660" t="s">
        <v>185</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920461</v>
      </c>
      <c r="CS11" s="622"/>
      <c r="CT11" s="622"/>
      <c r="CU11" s="622"/>
      <c r="CV11" s="622"/>
      <c r="CW11" s="622"/>
      <c r="CX11" s="622"/>
      <c r="CY11" s="623"/>
      <c r="CZ11" s="659">
        <v>1.4</v>
      </c>
      <c r="DA11" s="659"/>
      <c r="DB11" s="659"/>
      <c r="DC11" s="659"/>
      <c r="DD11" s="627">
        <v>475036</v>
      </c>
      <c r="DE11" s="622"/>
      <c r="DF11" s="622"/>
      <c r="DG11" s="622"/>
      <c r="DH11" s="622"/>
      <c r="DI11" s="622"/>
      <c r="DJ11" s="622"/>
      <c r="DK11" s="622"/>
      <c r="DL11" s="622"/>
      <c r="DM11" s="622"/>
      <c r="DN11" s="622"/>
      <c r="DO11" s="622"/>
      <c r="DP11" s="623"/>
      <c r="DQ11" s="627">
        <v>627896</v>
      </c>
      <c r="DR11" s="622"/>
      <c r="DS11" s="622"/>
      <c r="DT11" s="622"/>
      <c r="DU11" s="622"/>
      <c r="DV11" s="622"/>
      <c r="DW11" s="622"/>
      <c r="DX11" s="622"/>
      <c r="DY11" s="622"/>
      <c r="DZ11" s="622"/>
      <c r="EA11" s="622"/>
      <c r="EB11" s="622"/>
      <c r="EC11" s="658"/>
    </row>
    <row r="12" spans="2:143" ht="11.25" customHeight="1" x14ac:dyDescent="0.2">
      <c r="B12" s="618" t="s">
        <v>255</v>
      </c>
      <c r="C12" s="619"/>
      <c r="D12" s="619"/>
      <c r="E12" s="619"/>
      <c r="F12" s="619"/>
      <c r="G12" s="619"/>
      <c r="H12" s="619"/>
      <c r="I12" s="619"/>
      <c r="J12" s="619"/>
      <c r="K12" s="619"/>
      <c r="L12" s="619"/>
      <c r="M12" s="619"/>
      <c r="N12" s="619"/>
      <c r="O12" s="619"/>
      <c r="P12" s="619"/>
      <c r="Q12" s="620"/>
      <c r="R12" s="621">
        <v>29471</v>
      </c>
      <c r="S12" s="622"/>
      <c r="T12" s="622"/>
      <c r="U12" s="622"/>
      <c r="V12" s="622"/>
      <c r="W12" s="622"/>
      <c r="X12" s="622"/>
      <c r="Y12" s="623"/>
      <c r="Z12" s="659">
        <v>0</v>
      </c>
      <c r="AA12" s="659"/>
      <c r="AB12" s="659"/>
      <c r="AC12" s="659"/>
      <c r="AD12" s="660">
        <v>29471</v>
      </c>
      <c r="AE12" s="660"/>
      <c r="AF12" s="660"/>
      <c r="AG12" s="660"/>
      <c r="AH12" s="660"/>
      <c r="AI12" s="660"/>
      <c r="AJ12" s="660"/>
      <c r="AK12" s="660"/>
      <c r="AL12" s="624">
        <v>0.1</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13314756</v>
      </c>
      <c r="BH12" s="622"/>
      <c r="BI12" s="622"/>
      <c r="BJ12" s="622"/>
      <c r="BK12" s="622"/>
      <c r="BL12" s="622"/>
      <c r="BM12" s="622"/>
      <c r="BN12" s="623"/>
      <c r="BO12" s="659">
        <v>46.3</v>
      </c>
      <c r="BP12" s="659"/>
      <c r="BQ12" s="659"/>
      <c r="BR12" s="659"/>
      <c r="BS12" s="660" t="s">
        <v>129</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2948253</v>
      </c>
      <c r="CS12" s="622"/>
      <c r="CT12" s="622"/>
      <c r="CU12" s="622"/>
      <c r="CV12" s="622"/>
      <c r="CW12" s="622"/>
      <c r="CX12" s="622"/>
      <c r="CY12" s="623"/>
      <c r="CZ12" s="659">
        <v>4.5</v>
      </c>
      <c r="DA12" s="659"/>
      <c r="DB12" s="659"/>
      <c r="DC12" s="659"/>
      <c r="DD12" s="627">
        <v>22210</v>
      </c>
      <c r="DE12" s="622"/>
      <c r="DF12" s="622"/>
      <c r="DG12" s="622"/>
      <c r="DH12" s="622"/>
      <c r="DI12" s="622"/>
      <c r="DJ12" s="622"/>
      <c r="DK12" s="622"/>
      <c r="DL12" s="622"/>
      <c r="DM12" s="622"/>
      <c r="DN12" s="622"/>
      <c r="DO12" s="622"/>
      <c r="DP12" s="623"/>
      <c r="DQ12" s="627">
        <v>1338576</v>
      </c>
      <c r="DR12" s="622"/>
      <c r="DS12" s="622"/>
      <c r="DT12" s="622"/>
      <c r="DU12" s="622"/>
      <c r="DV12" s="622"/>
      <c r="DW12" s="622"/>
      <c r="DX12" s="622"/>
      <c r="DY12" s="622"/>
      <c r="DZ12" s="622"/>
      <c r="EA12" s="622"/>
      <c r="EB12" s="622"/>
      <c r="EC12" s="658"/>
    </row>
    <row r="13" spans="2:143" ht="11.25" customHeight="1" x14ac:dyDescent="0.2">
      <c r="B13" s="618" t="s">
        <v>258</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59" t="s">
        <v>185</v>
      </c>
      <c r="AA13" s="659"/>
      <c r="AB13" s="659"/>
      <c r="AC13" s="659"/>
      <c r="AD13" s="660" t="s">
        <v>185</v>
      </c>
      <c r="AE13" s="660"/>
      <c r="AF13" s="660"/>
      <c r="AG13" s="660"/>
      <c r="AH13" s="660"/>
      <c r="AI13" s="660"/>
      <c r="AJ13" s="660"/>
      <c r="AK13" s="660"/>
      <c r="AL13" s="624" t="s">
        <v>129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13302414</v>
      </c>
      <c r="BH13" s="622"/>
      <c r="BI13" s="622"/>
      <c r="BJ13" s="622"/>
      <c r="BK13" s="622"/>
      <c r="BL13" s="622"/>
      <c r="BM13" s="622"/>
      <c r="BN13" s="623"/>
      <c r="BO13" s="659">
        <v>46.2</v>
      </c>
      <c r="BP13" s="659"/>
      <c r="BQ13" s="659"/>
      <c r="BR13" s="659"/>
      <c r="BS13" s="660" t="s">
        <v>138</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6372311</v>
      </c>
      <c r="CS13" s="622"/>
      <c r="CT13" s="622"/>
      <c r="CU13" s="622"/>
      <c r="CV13" s="622"/>
      <c r="CW13" s="622"/>
      <c r="CX13" s="622"/>
      <c r="CY13" s="623"/>
      <c r="CZ13" s="659">
        <v>9.6999999999999993</v>
      </c>
      <c r="DA13" s="659"/>
      <c r="DB13" s="659"/>
      <c r="DC13" s="659"/>
      <c r="DD13" s="627">
        <v>2299323</v>
      </c>
      <c r="DE13" s="622"/>
      <c r="DF13" s="622"/>
      <c r="DG13" s="622"/>
      <c r="DH13" s="622"/>
      <c r="DI13" s="622"/>
      <c r="DJ13" s="622"/>
      <c r="DK13" s="622"/>
      <c r="DL13" s="622"/>
      <c r="DM13" s="622"/>
      <c r="DN13" s="622"/>
      <c r="DO13" s="622"/>
      <c r="DP13" s="623"/>
      <c r="DQ13" s="627">
        <v>5041011</v>
      </c>
      <c r="DR13" s="622"/>
      <c r="DS13" s="622"/>
      <c r="DT13" s="622"/>
      <c r="DU13" s="622"/>
      <c r="DV13" s="622"/>
      <c r="DW13" s="622"/>
      <c r="DX13" s="622"/>
      <c r="DY13" s="622"/>
      <c r="DZ13" s="622"/>
      <c r="EA13" s="622"/>
      <c r="EB13" s="622"/>
      <c r="EC13" s="658"/>
    </row>
    <row r="14" spans="2:143" ht="11.25" customHeight="1" x14ac:dyDescent="0.2">
      <c r="B14" s="618" t="s">
        <v>261</v>
      </c>
      <c r="C14" s="619"/>
      <c r="D14" s="619"/>
      <c r="E14" s="619"/>
      <c r="F14" s="619"/>
      <c r="G14" s="619"/>
      <c r="H14" s="619"/>
      <c r="I14" s="619"/>
      <c r="J14" s="619"/>
      <c r="K14" s="619"/>
      <c r="L14" s="619"/>
      <c r="M14" s="619"/>
      <c r="N14" s="619"/>
      <c r="O14" s="619"/>
      <c r="P14" s="619"/>
      <c r="Q14" s="620"/>
      <c r="R14" s="621" t="s">
        <v>185</v>
      </c>
      <c r="S14" s="622"/>
      <c r="T14" s="622"/>
      <c r="U14" s="622"/>
      <c r="V14" s="622"/>
      <c r="W14" s="622"/>
      <c r="X14" s="622"/>
      <c r="Y14" s="623"/>
      <c r="Z14" s="659" t="s">
        <v>185</v>
      </c>
      <c r="AA14" s="659"/>
      <c r="AB14" s="659"/>
      <c r="AC14" s="659"/>
      <c r="AD14" s="660" t="s">
        <v>129</v>
      </c>
      <c r="AE14" s="660"/>
      <c r="AF14" s="660"/>
      <c r="AG14" s="660"/>
      <c r="AH14" s="660"/>
      <c r="AI14" s="660"/>
      <c r="AJ14" s="660"/>
      <c r="AK14" s="660"/>
      <c r="AL14" s="624" t="s">
        <v>129</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472652</v>
      </c>
      <c r="BH14" s="622"/>
      <c r="BI14" s="622"/>
      <c r="BJ14" s="622"/>
      <c r="BK14" s="622"/>
      <c r="BL14" s="622"/>
      <c r="BM14" s="622"/>
      <c r="BN14" s="623"/>
      <c r="BO14" s="659">
        <v>1.6</v>
      </c>
      <c r="BP14" s="659"/>
      <c r="BQ14" s="659"/>
      <c r="BR14" s="659"/>
      <c r="BS14" s="660" t="s">
        <v>138</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1962685</v>
      </c>
      <c r="CS14" s="622"/>
      <c r="CT14" s="622"/>
      <c r="CU14" s="622"/>
      <c r="CV14" s="622"/>
      <c r="CW14" s="622"/>
      <c r="CX14" s="622"/>
      <c r="CY14" s="623"/>
      <c r="CZ14" s="659">
        <v>3</v>
      </c>
      <c r="DA14" s="659"/>
      <c r="DB14" s="659"/>
      <c r="DC14" s="659"/>
      <c r="DD14" s="627">
        <v>59369</v>
      </c>
      <c r="DE14" s="622"/>
      <c r="DF14" s="622"/>
      <c r="DG14" s="622"/>
      <c r="DH14" s="622"/>
      <c r="DI14" s="622"/>
      <c r="DJ14" s="622"/>
      <c r="DK14" s="622"/>
      <c r="DL14" s="622"/>
      <c r="DM14" s="622"/>
      <c r="DN14" s="622"/>
      <c r="DO14" s="622"/>
      <c r="DP14" s="623"/>
      <c r="DQ14" s="627">
        <v>1896286</v>
      </c>
      <c r="DR14" s="622"/>
      <c r="DS14" s="622"/>
      <c r="DT14" s="622"/>
      <c r="DU14" s="622"/>
      <c r="DV14" s="622"/>
      <c r="DW14" s="622"/>
      <c r="DX14" s="622"/>
      <c r="DY14" s="622"/>
      <c r="DZ14" s="622"/>
      <c r="EA14" s="622"/>
      <c r="EB14" s="622"/>
      <c r="EC14" s="658"/>
    </row>
    <row r="15" spans="2:143" ht="11.25" customHeight="1" x14ac:dyDescent="0.2">
      <c r="B15" s="618" t="s">
        <v>264</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59" t="s">
        <v>129</v>
      </c>
      <c r="AA15" s="659"/>
      <c r="AB15" s="659"/>
      <c r="AC15" s="659"/>
      <c r="AD15" s="660" t="s">
        <v>185</v>
      </c>
      <c r="AE15" s="660"/>
      <c r="AF15" s="660"/>
      <c r="AG15" s="660"/>
      <c r="AH15" s="660"/>
      <c r="AI15" s="660"/>
      <c r="AJ15" s="660"/>
      <c r="AK15" s="660"/>
      <c r="AL15" s="624" t="s">
        <v>138</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1063058</v>
      </c>
      <c r="BH15" s="622"/>
      <c r="BI15" s="622"/>
      <c r="BJ15" s="622"/>
      <c r="BK15" s="622"/>
      <c r="BL15" s="622"/>
      <c r="BM15" s="622"/>
      <c r="BN15" s="623"/>
      <c r="BO15" s="659">
        <v>3.7</v>
      </c>
      <c r="BP15" s="659"/>
      <c r="BQ15" s="659"/>
      <c r="BR15" s="659"/>
      <c r="BS15" s="660" t="s">
        <v>129</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7735309</v>
      </c>
      <c r="CS15" s="622"/>
      <c r="CT15" s="622"/>
      <c r="CU15" s="622"/>
      <c r="CV15" s="622"/>
      <c r="CW15" s="622"/>
      <c r="CX15" s="622"/>
      <c r="CY15" s="623"/>
      <c r="CZ15" s="659">
        <v>11.8</v>
      </c>
      <c r="DA15" s="659"/>
      <c r="DB15" s="659"/>
      <c r="DC15" s="659"/>
      <c r="DD15" s="627">
        <v>1750667</v>
      </c>
      <c r="DE15" s="622"/>
      <c r="DF15" s="622"/>
      <c r="DG15" s="622"/>
      <c r="DH15" s="622"/>
      <c r="DI15" s="622"/>
      <c r="DJ15" s="622"/>
      <c r="DK15" s="622"/>
      <c r="DL15" s="622"/>
      <c r="DM15" s="622"/>
      <c r="DN15" s="622"/>
      <c r="DO15" s="622"/>
      <c r="DP15" s="623"/>
      <c r="DQ15" s="627">
        <v>5880986</v>
      </c>
      <c r="DR15" s="622"/>
      <c r="DS15" s="622"/>
      <c r="DT15" s="622"/>
      <c r="DU15" s="622"/>
      <c r="DV15" s="622"/>
      <c r="DW15" s="622"/>
      <c r="DX15" s="622"/>
      <c r="DY15" s="622"/>
      <c r="DZ15" s="622"/>
      <c r="EA15" s="622"/>
      <c r="EB15" s="622"/>
      <c r="EC15" s="658"/>
    </row>
    <row r="16" spans="2:143" ht="11.25" customHeight="1" x14ac:dyDescent="0.2">
      <c r="B16" s="618" t="s">
        <v>267</v>
      </c>
      <c r="C16" s="619"/>
      <c r="D16" s="619"/>
      <c r="E16" s="619"/>
      <c r="F16" s="619"/>
      <c r="G16" s="619"/>
      <c r="H16" s="619"/>
      <c r="I16" s="619"/>
      <c r="J16" s="619"/>
      <c r="K16" s="619"/>
      <c r="L16" s="619"/>
      <c r="M16" s="619"/>
      <c r="N16" s="619"/>
      <c r="O16" s="619"/>
      <c r="P16" s="619"/>
      <c r="Q16" s="620"/>
      <c r="R16" s="621">
        <v>66117</v>
      </c>
      <c r="S16" s="622"/>
      <c r="T16" s="622"/>
      <c r="U16" s="622"/>
      <c r="V16" s="622"/>
      <c r="W16" s="622"/>
      <c r="X16" s="622"/>
      <c r="Y16" s="623"/>
      <c r="Z16" s="659">
        <v>0.1</v>
      </c>
      <c r="AA16" s="659"/>
      <c r="AB16" s="659"/>
      <c r="AC16" s="659"/>
      <c r="AD16" s="660">
        <v>66117</v>
      </c>
      <c r="AE16" s="660"/>
      <c r="AF16" s="660"/>
      <c r="AG16" s="660"/>
      <c r="AH16" s="660"/>
      <c r="AI16" s="660"/>
      <c r="AJ16" s="660"/>
      <c r="AK16" s="660"/>
      <c r="AL16" s="624">
        <v>0.2</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v>2180</v>
      </c>
      <c r="BH16" s="622"/>
      <c r="BI16" s="622"/>
      <c r="BJ16" s="622"/>
      <c r="BK16" s="622"/>
      <c r="BL16" s="622"/>
      <c r="BM16" s="622"/>
      <c r="BN16" s="623"/>
      <c r="BO16" s="659">
        <v>0</v>
      </c>
      <c r="BP16" s="659"/>
      <c r="BQ16" s="659"/>
      <c r="BR16" s="659"/>
      <c r="BS16" s="660" t="s">
        <v>129</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t="s">
        <v>185</v>
      </c>
      <c r="CS16" s="622"/>
      <c r="CT16" s="622"/>
      <c r="CU16" s="622"/>
      <c r="CV16" s="622"/>
      <c r="CW16" s="622"/>
      <c r="CX16" s="622"/>
      <c r="CY16" s="623"/>
      <c r="CZ16" s="659" t="s">
        <v>185</v>
      </c>
      <c r="DA16" s="659"/>
      <c r="DB16" s="659"/>
      <c r="DC16" s="659"/>
      <c r="DD16" s="627" t="s">
        <v>129</v>
      </c>
      <c r="DE16" s="622"/>
      <c r="DF16" s="622"/>
      <c r="DG16" s="622"/>
      <c r="DH16" s="622"/>
      <c r="DI16" s="622"/>
      <c r="DJ16" s="622"/>
      <c r="DK16" s="622"/>
      <c r="DL16" s="622"/>
      <c r="DM16" s="622"/>
      <c r="DN16" s="622"/>
      <c r="DO16" s="622"/>
      <c r="DP16" s="623"/>
      <c r="DQ16" s="627" t="s">
        <v>138</v>
      </c>
      <c r="DR16" s="622"/>
      <c r="DS16" s="622"/>
      <c r="DT16" s="622"/>
      <c r="DU16" s="622"/>
      <c r="DV16" s="622"/>
      <c r="DW16" s="622"/>
      <c r="DX16" s="622"/>
      <c r="DY16" s="622"/>
      <c r="DZ16" s="622"/>
      <c r="EA16" s="622"/>
      <c r="EB16" s="622"/>
      <c r="EC16" s="658"/>
    </row>
    <row r="17" spans="2:133" ht="11.25" customHeight="1" x14ac:dyDescent="0.2">
      <c r="B17" s="618" t="s">
        <v>270</v>
      </c>
      <c r="C17" s="619"/>
      <c r="D17" s="619"/>
      <c r="E17" s="619"/>
      <c r="F17" s="619"/>
      <c r="G17" s="619"/>
      <c r="H17" s="619"/>
      <c r="I17" s="619"/>
      <c r="J17" s="619"/>
      <c r="K17" s="619"/>
      <c r="L17" s="619"/>
      <c r="M17" s="619"/>
      <c r="N17" s="619"/>
      <c r="O17" s="619"/>
      <c r="P17" s="619"/>
      <c r="Q17" s="620"/>
      <c r="R17" s="621">
        <v>441991</v>
      </c>
      <c r="S17" s="622"/>
      <c r="T17" s="622"/>
      <c r="U17" s="622"/>
      <c r="V17" s="622"/>
      <c r="W17" s="622"/>
      <c r="X17" s="622"/>
      <c r="Y17" s="623"/>
      <c r="Z17" s="659">
        <v>0.7</v>
      </c>
      <c r="AA17" s="659"/>
      <c r="AB17" s="659"/>
      <c r="AC17" s="659"/>
      <c r="AD17" s="660">
        <v>441991</v>
      </c>
      <c r="AE17" s="660"/>
      <c r="AF17" s="660"/>
      <c r="AG17" s="660"/>
      <c r="AH17" s="660"/>
      <c r="AI17" s="660"/>
      <c r="AJ17" s="660"/>
      <c r="AK17" s="660"/>
      <c r="AL17" s="624">
        <v>1.2</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185</v>
      </c>
      <c r="BH17" s="622"/>
      <c r="BI17" s="622"/>
      <c r="BJ17" s="622"/>
      <c r="BK17" s="622"/>
      <c r="BL17" s="622"/>
      <c r="BM17" s="622"/>
      <c r="BN17" s="623"/>
      <c r="BO17" s="659" t="s">
        <v>129</v>
      </c>
      <c r="BP17" s="659"/>
      <c r="BQ17" s="659"/>
      <c r="BR17" s="659"/>
      <c r="BS17" s="660" t="s">
        <v>185</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5885508</v>
      </c>
      <c r="CS17" s="622"/>
      <c r="CT17" s="622"/>
      <c r="CU17" s="622"/>
      <c r="CV17" s="622"/>
      <c r="CW17" s="622"/>
      <c r="CX17" s="622"/>
      <c r="CY17" s="623"/>
      <c r="CZ17" s="659">
        <v>9</v>
      </c>
      <c r="DA17" s="659"/>
      <c r="DB17" s="659"/>
      <c r="DC17" s="659"/>
      <c r="DD17" s="627" t="s">
        <v>138</v>
      </c>
      <c r="DE17" s="622"/>
      <c r="DF17" s="622"/>
      <c r="DG17" s="622"/>
      <c r="DH17" s="622"/>
      <c r="DI17" s="622"/>
      <c r="DJ17" s="622"/>
      <c r="DK17" s="622"/>
      <c r="DL17" s="622"/>
      <c r="DM17" s="622"/>
      <c r="DN17" s="622"/>
      <c r="DO17" s="622"/>
      <c r="DP17" s="623"/>
      <c r="DQ17" s="627">
        <v>5874175</v>
      </c>
      <c r="DR17" s="622"/>
      <c r="DS17" s="622"/>
      <c r="DT17" s="622"/>
      <c r="DU17" s="622"/>
      <c r="DV17" s="622"/>
      <c r="DW17" s="622"/>
      <c r="DX17" s="622"/>
      <c r="DY17" s="622"/>
      <c r="DZ17" s="622"/>
      <c r="EA17" s="622"/>
      <c r="EB17" s="622"/>
      <c r="EC17" s="658"/>
    </row>
    <row r="18" spans="2:133" ht="11.25" customHeight="1" x14ac:dyDescent="0.2">
      <c r="B18" s="618" t="s">
        <v>273</v>
      </c>
      <c r="C18" s="619"/>
      <c r="D18" s="619"/>
      <c r="E18" s="619"/>
      <c r="F18" s="619"/>
      <c r="G18" s="619"/>
      <c r="H18" s="619"/>
      <c r="I18" s="619"/>
      <c r="J18" s="619"/>
      <c r="K18" s="619"/>
      <c r="L18" s="619"/>
      <c r="M18" s="619"/>
      <c r="N18" s="619"/>
      <c r="O18" s="619"/>
      <c r="P18" s="619"/>
      <c r="Q18" s="620"/>
      <c r="R18" s="621">
        <v>221191</v>
      </c>
      <c r="S18" s="622"/>
      <c r="T18" s="622"/>
      <c r="U18" s="622"/>
      <c r="V18" s="622"/>
      <c r="W18" s="622"/>
      <c r="X18" s="622"/>
      <c r="Y18" s="623"/>
      <c r="Z18" s="659">
        <v>0.3</v>
      </c>
      <c r="AA18" s="659"/>
      <c r="AB18" s="659"/>
      <c r="AC18" s="659"/>
      <c r="AD18" s="660">
        <v>221191</v>
      </c>
      <c r="AE18" s="660"/>
      <c r="AF18" s="660"/>
      <c r="AG18" s="660"/>
      <c r="AH18" s="660"/>
      <c r="AI18" s="660"/>
      <c r="AJ18" s="660"/>
      <c r="AK18" s="660"/>
      <c r="AL18" s="624">
        <v>0.6</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59" t="s">
        <v>185</v>
      </c>
      <c r="BP18" s="659"/>
      <c r="BQ18" s="659"/>
      <c r="BR18" s="659"/>
      <c r="BS18" s="660" t="s">
        <v>129</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59" t="s">
        <v>129</v>
      </c>
      <c r="DA18" s="659"/>
      <c r="DB18" s="659"/>
      <c r="DC18" s="659"/>
      <c r="DD18" s="627" t="s">
        <v>129</v>
      </c>
      <c r="DE18" s="622"/>
      <c r="DF18" s="622"/>
      <c r="DG18" s="622"/>
      <c r="DH18" s="622"/>
      <c r="DI18" s="622"/>
      <c r="DJ18" s="622"/>
      <c r="DK18" s="622"/>
      <c r="DL18" s="622"/>
      <c r="DM18" s="622"/>
      <c r="DN18" s="622"/>
      <c r="DO18" s="622"/>
      <c r="DP18" s="623"/>
      <c r="DQ18" s="627" t="s">
        <v>129</v>
      </c>
      <c r="DR18" s="622"/>
      <c r="DS18" s="622"/>
      <c r="DT18" s="622"/>
      <c r="DU18" s="622"/>
      <c r="DV18" s="622"/>
      <c r="DW18" s="622"/>
      <c r="DX18" s="622"/>
      <c r="DY18" s="622"/>
      <c r="DZ18" s="622"/>
      <c r="EA18" s="622"/>
      <c r="EB18" s="622"/>
      <c r="EC18" s="658"/>
    </row>
    <row r="19" spans="2:133" ht="11.25" customHeight="1" x14ac:dyDescent="0.2">
      <c r="B19" s="618" t="s">
        <v>276</v>
      </c>
      <c r="C19" s="619"/>
      <c r="D19" s="619"/>
      <c r="E19" s="619"/>
      <c r="F19" s="619"/>
      <c r="G19" s="619"/>
      <c r="H19" s="619"/>
      <c r="I19" s="619"/>
      <c r="J19" s="619"/>
      <c r="K19" s="619"/>
      <c r="L19" s="619"/>
      <c r="M19" s="619"/>
      <c r="N19" s="619"/>
      <c r="O19" s="619"/>
      <c r="P19" s="619"/>
      <c r="Q19" s="620"/>
      <c r="R19" s="621">
        <v>207070</v>
      </c>
      <c r="S19" s="622"/>
      <c r="T19" s="622"/>
      <c r="U19" s="622"/>
      <c r="V19" s="622"/>
      <c r="W19" s="622"/>
      <c r="X19" s="622"/>
      <c r="Y19" s="623"/>
      <c r="Z19" s="659">
        <v>0.3</v>
      </c>
      <c r="AA19" s="659"/>
      <c r="AB19" s="659"/>
      <c r="AC19" s="659"/>
      <c r="AD19" s="660">
        <v>207070</v>
      </c>
      <c r="AE19" s="660"/>
      <c r="AF19" s="660"/>
      <c r="AG19" s="660"/>
      <c r="AH19" s="660"/>
      <c r="AI19" s="660"/>
      <c r="AJ19" s="660"/>
      <c r="AK19" s="660"/>
      <c r="AL19" s="624">
        <v>0.6</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2143228</v>
      </c>
      <c r="BH19" s="622"/>
      <c r="BI19" s="622"/>
      <c r="BJ19" s="622"/>
      <c r="BK19" s="622"/>
      <c r="BL19" s="622"/>
      <c r="BM19" s="622"/>
      <c r="BN19" s="623"/>
      <c r="BO19" s="659">
        <v>7.4</v>
      </c>
      <c r="BP19" s="659"/>
      <c r="BQ19" s="659"/>
      <c r="BR19" s="659"/>
      <c r="BS19" s="660" t="s">
        <v>138</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59" t="s">
        <v>129</v>
      </c>
      <c r="DA19" s="659"/>
      <c r="DB19" s="659"/>
      <c r="DC19" s="659"/>
      <c r="DD19" s="627" t="s">
        <v>138</v>
      </c>
      <c r="DE19" s="622"/>
      <c r="DF19" s="622"/>
      <c r="DG19" s="622"/>
      <c r="DH19" s="622"/>
      <c r="DI19" s="622"/>
      <c r="DJ19" s="622"/>
      <c r="DK19" s="622"/>
      <c r="DL19" s="622"/>
      <c r="DM19" s="622"/>
      <c r="DN19" s="622"/>
      <c r="DO19" s="622"/>
      <c r="DP19" s="623"/>
      <c r="DQ19" s="627" t="s">
        <v>129</v>
      </c>
      <c r="DR19" s="622"/>
      <c r="DS19" s="622"/>
      <c r="DT19" s="622"/>
      <c r="DU19" s="622"/>
      <c r="DV19" s="622"/>
      <c r="DW19" s="622"/>
      <c r="DX19" s="622"/>
      <c r="DY19" s="622"/>
      <c r="DZ19" s="622"/>
      <c r="EA19" s="622"/>
      <c r="EB19" s="622"/>
      <c r="EC19" s="658"/>
    </row>
    <row r="20" spans="2:133" ht="11.25" customHeight="1" x14ac:dyDescent="0.2">
      <c r="B20" s="688" t="s">
        <v>279</v>
      </c>
      <c r="C20" s="689"/>
      <c r="D20" s="689"/>
      <c r="E20" s="689"/>
      <c r="F20" s="689"/>
      <c r="G20" s="689"/>
      <c r="H20" s="689"/>
      <c r="I20" s="689"/>
      <c r="J20" s="689"/>
      <c r="K20" s="689"/>
      <c r="L20" s="689"/>
      <c r="M20" s="689"/>
      <c r="N20" s="689"/>
      <c r="O20" s="689"/>
      <c r="P20" s="689"/>
      <c r="Q20" s="690"/>
      <c r="R20" s="621">
        <v>14121</v>
      </c>
      <c r="S20" s="622"/>
      <c r="T20" s="622"/>
      <c r="U20" s="622"/>
      <c r="V20" s="622"/>
      <c r="W20" s="622"/>
      <c r="X20" s="622"/>
      <c r="Y20" s="623"/>
      <c r="Z20" s="659">
        <v>0</v>
      </c>
      <c r="AA20" s="659"/>
      <c r="AB20" s="659"/>
      <c r="AC20" s="659"/>
      <c r="AD20" s="660">
        <v>14121</v>
      </c>
      <c r="AE20" s="660"/>
      <c r="AF20" s="660"/>
      <c r="AG20" s="660"/>
      <c r="AH20" s="660"/>
      <c r="AI20" s="660"/>
      <c r="AJ20" s="660"/>
      <c r="AK20" s="660"/>
      <c r="AL20" s="624">
        <v>0</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2143228</v>
      </c>
      <c r="BH20" s="622"/>
      <c r="BI20" s="622"/>
      <c r="BJ20" s="622"/>
      <c r="BK20" s="622"/>
      <c r="BL20" s="622"/>
      <c r="BM20" s="622"/>
      <c r="BN20" s="623"/>
      <c r="BO20" s="659">
        <v>7.4</v>
      </c>
      <c r="BP20" s="659"/>
      <c r="BQ20" s="659"/>
      <c r="BR20" s="659"/>
      <c r="BS20" s="660" t="s">
        <v>185</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65604456</v>
      </c>
      <c r="CS20" s="622"/>
      <c r="CT20" s="622"/>
      <c r="CU20" s="622"/>
      <c r="CV20" s="622"/>
      <c r="CW20" s="622"/>
      <c r="CX20" s="622"/>
      <c r="CY20" s="623"/>
      <c r="CZ20" s="659">
        <v>100</v>
      </c>
      <c r="DA20" s="659"/>
      <c r="DB20" s="659"/>
      <c r="DC20" s="659"/>
      <c r="DD20" s="627">
        <v>5393003</v>
      </c>
      <c r="DE20" s="622"/>
      <c r="DF20" s="622"/>
      <c r="DG20" s="622"/>
      <c r="DH20" s="622"/>
      <c r="DI20" s="622"/>
      <c r="DJ20" s="622"/>
      <c r="DK20" s="622"/>
      <c r="DL20" s="622"/>
      <c r="DM20" s="622"/>
      <c r="DN20" s="622"/>
      <c r="DO20" s="622"/>
      <c r="DP20" s="623"/>
      <c r="DQ20" s="627">
        <v>46082286</v>
      </c>
      <c r="DR20" s="622"/>
      <c r="DS20" s="622"/>
      <c r="DT20" s="622"/>
      <c r="DU20" s="622"/>
      <c r="DV20" s="622"/>
      <c r="DW20" s="622"/>
      <c r="DX20" s="622"/>
      <c r="DY20" s="622"/>
      <c r="DZ20" s="622"/>
      <c r="EA20" s="622"/>
      <c r="EB20" s="622"/>
      <c r="EC20" s="658"/>
    </row>
    <row r="21" spans="2:133" ht="11.25" customHeight="1" x14ac:dyDescent="0.2">
      <c r="B21" s="618" t="s">
        <v>282</v>
      </c>
      <c r="C21" s="619"/>
      <c r="D21" s="619"/>
      <c r="E21" s="619"/>
      <c r="F21" s="619"/>
      <c r="G21" s="619"/>
      <c r="H21" s="619"/>
      <c r="I21" s="619"/>
      <c r="J21" s="619"/>
      <c r="K21" s="619"/>
      <c r="L21" s="619"/>
      <c r="M21" s="619"/>
      <c r="N21" s="619"/>
      <c r="O21" s="619"/>
      <c r="P21" s="619"/>
      <c r="Q21" s="620"/>
      <c r="R21" s="621">
        <v>5540014</v>
      </c>
      <c r="S21" s="622"/>
      <c r="T21" s="622"/>
      <c r="U21" s="622"/>
      <c r="V21" s="622"/>
      <c r="W21" s="622"/>
      <c r="X21" s="622"/>
      <c r="Y21" s="623"/>
      <c r="Z21" s="659">
        <v>8.1999999999999993</v>
      </c>
      <c r="AA21" s="659"/>
      <c r="AB21" s="659"/>
      <c r="AC21" s="659"/>
      <c r="AD21" s="660">
        <v>4994070</v>
      </c>
      <c r="AE21" s="660"/>
      <c r="AF21" s="660"/>
      <c r="AG21" s="660"/>
      <c r="AH21" s="660"/>
      <c r="AI21" s="660"/>
      <c r="AJ21" s="660"/>
      <c r="AK21" s="660"/>
      <c r="AL21" s="624">
        <v>13.3</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t="s">
        <v>129</v>
      </c>
      <c r="BH21" s="622"/>
      <c r="BI21" s="622"/>
      <c r="BJ21" s="622"/>
      <c r="BK21" s="622"/>
      <c r="BL21" s="622"/>
      <c r="BM21" s="622"/>
      <c r="BN21" s="623"/>
      <c r="BO21" s="659" t="s">
        <v>129</v>
      </c>
      <c r="BP21" s="659"/>
      <c r="BQ21" s="659"/>
      <c r="BR21" s="659"/>
      <c r="BS21" s="660" t="s">
        <v>129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284</v>
      </c>
      <c r="C22" s="619"/>
      <c r="D22" s="619"/>
      <c r="E22" s="619"/>
      <c r="F22" s="619"/>
      <c r="G22" s="619"/>
      <c r="H22" s="619"/>
      <c r="I22" s="619"/>
      <c r="J22" s="619"/>
      <c r="K22" s="619"/>
      <c r="L22" s="619"/>
      <c r="M22" s="619"/>
      <c r="N22" s="619"/>
      <c r="O22" s="619"/>
      <c r="P22" s="619"/>
      <c r="Q22" s="620"/>
      <c r="R22" s="621">
        <v>4994070</v>
      </c>
      <c r="S22" s="622"/>
      <c r="T22" s="622"/>
      <c r="U22" s="622"/>
      <c r="V22" s="622"/>
      <c r="W22" s="622"/>
      <c r="X22" s="622"/>
      <c r="Y22" s="623"/>
      <c r="Z22" s="659">
        <v>7.3</v>
      </c>
      <c r="AA22" s="659"/>
      <c r="AB22" s="659"/>
      <c r="AC22" s="659"/>
      <c r="AD22" s="660">
        <v>4994070</v>
      </c>
      <c r="AE22" s="660"/>
      <c r="AF22" s="660"/>
      <c r="AG22" s="660"/>
      <c r="AH22" s="660"/>
      <c r="AI22" s="660"/>
      <c r="AJ22" s="660"/>
      <c r="AK22" s="660"/>
      <c r="AL22" s="624">
        <v>13.3</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185</v>
      </c>
      <c r="BH22" s="622"/>
      <c r="BI22" s="622"/>
      <c r="BJ22" s="622"/>
      <c r="BK22" s="622"/>
      <c r="BL22" s="622"/>
      <c r="BM22" s="622"/>
      <c r="BN22" s="623"/>
      <c r="BO22" s="659" t="s">
        <v>129</v>
      </c>
      <c r="BP22" s="659"/>
      <c r="BQ22" s="659"/>
      <c r="BR22" s="659"/>
      <c r="BS22" s="660" t="s">
        <v>129</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287</v>
      </c>
      <c r="C23" s="619"/>
      <c r="D23" s="619"/>
      <c r="E23" s="619"/>
      <c r="F23" s="619"/>
      <c r="G23" s="619"/>
      <c r="H23" s="619"/>
      <c r="I23" s="619"/>
      <c r="J23" s="619"/>
      <c r="K23" s="619"/>
      <c r="L23" s="619"/>
      <c r="M23" s="619"/>
      <c r="N23" s="619"/>
      <c r="O23" s="619"/>
      <c r="P23" s="619"/>
      <c r="Q23" s="620"/>
      <c r="R23" s="621">
        <v>545944</v>
      </c>
      <c r="S23" s="622"/>
      <c r="T23" s="622"/>
      <c r="U23" s="622"/>
      <c r="V23" s="622"/>
      <c r="W23" s="622"/>
      <c r="X23" s="622"/>
      <c r="Y23" s="623"/>
      <c r="Z23" s="659">
        <v>0.8</v>
      </c>
      <c r="AA23" s="659"/>
      <c r="AB23" s="659"/>
      <c r="AC23" s="659"/>
      <c r="AD23" s="660" t="s">
        <v>138</v>
      </c>
      <c r="AE23" s="660"/>
      <c r="AF23" s="660"/>
      <c r="AG23" s="660"/>
      <c r="AH23" s="660"/>
      <c r="AI23" s="660"/>
      <c r="AJ23" s="660"/>
      <c r="AK23" s="660"/>
      <c r="AL23" s="624" t="s">
        <v>185</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v>2143228</v>
      </c>
      <c r="BH23" s="622"/>
      <c r="BI23" s="622"/>
      <c r="BJ23" s="622"/>
      <c r="BK23" s="622"/>
      <c r="BL23" s="622"/>
      <c r="BM23" s="622"/>
      <c r="BN23" s="623"/>
      <c r="BO23" s="659">
        <v>7.4</v>
      </c>
      <c r="BP23" s="659"/>
      <c r="BQ23" s="659"/>
      <c r="BR23" s="659"/>
      <c r="BS23" s="660" t="s">
        <v>129</v>
      </c>
      <c r="BT23" s="660"/>
      <c r="BU23" s="660"/>
      <c r="BV23" s="660"/>
      <c r="BW23" s="660"/>
      <c r="BX23" s="660"/>
      <c r="BY23" s="660"/>
      <c r="BZ23" s="660"/>
      <c r="CA23" s="660"/>
      <c r="CB23" s="700"/>
      <c r="CD23" s="673" t="s">
        <v>228</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2">
      <c r="B24" s="618" t="s">
        <v>294</v>
      </c>
      <c r="C24" s="619"/>
      <c r="D24" s="619"/>
      <c r="E24" s="619"/>
      <c r="F24" s="619"/>
      <c r="G24" s="619"/>
      <c r="H24" s="619"/>
      <c r="I24" s="619"/>
      <c r="J24" s="619"/>
      <c r="K24" s="619"/>
      <c r="L24" s="619"/>
      <c r="M24" s="619"/>
      <c r="N24" s="619"/>
      <c r="O24" s="619"/>
      <c r="P24" s="619"/>
      <c r="Q24" s="620"/>
      <c r="R24" s="621" t="s">
        <v>185</v>
      </c>
      <c r="S24" s="622"/>
      <c r="T24" s="622"/>
      <c r="U24" s="622"/>
      <c r="V24" s="622"/>
      <c r="W24" s="622"/>
      <c r="X24" s="622"/>
      <c r="Y24" s="623"/>
      <c r="Z24" s="659" t="s">
        <v>185</v>
      </c>
      <c r="AA24" s="659"/>
      <c r="AB24" s="659"/>
      <c r="AC24" s="659"/>
      <c r="AD24" s="660" t="s">
        <v>185</v>
      </c>
      <c r="AE24" s="660"/>
      <c r="AF24" s="660"/>
      <c r="AG24" s="660"/>
      <c r="AH24" s="660"/>
      <c r="AI24" s="660"/>
      <c r="AJ24" s="660"/>
      <c r="AK24" s="660"/>
      <c r="AL24" s="624" t="s">
        <v>129</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185</v>
      </c>
      <c r="BH24" s="622"/>
      <c r="BI24" s="622"/>
      <c r="BJ24" s="622"/>
      <c r="BK24" s="622"/>
      <c r="BL24" s="622"/>
      <c r="BM24" s="622"/>
      <c r="BN24" s="623"/>
      <c r="BO24" s="659" t="s">
        <v>129</v>
      </c>
      <c r="BP24" s="659"/>
      <c r="BQ24" s="659"/>
      <c r="BR24" s="659"/>
      <c r="BS24" s="660" t="s">
        <v>185</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30507216</v>
      </c>
      <c r="CS24" s="677"/>
      <c r="CT24" s="677"/>
      <c r="CU24" s="677"/>
      <c r="CV24" s="677"/>
      <c r="CW24" s="677"/>
      <c r="CX24" s="677"/>
      <c r="CY24" s="702"/>
      <c r="CZ24" s="703">
        <v>46.5</v>
      </c>
      <c r="DA24" s="685"/>
      <c r="DB24" s="685"/>
      <c r="DC24" s="705"/>
      <c r="DD24" s="701">
        <v>19758005</v>
      </c>
      <c r="DE24" s="677"/>
      <c r="DF24" s="677"/>
      <c r="DG24" s="677"/>
      <c r="DH24" s="677"/>
      <c r="DI24" s="677"/>
      <c r="DJ24" s="677"/>
      <c r="DK24" s="702"/>
      <c r="DL24" s="701">
        <v>19497520</v>
      </c>
      <c r="DM24" s="677"/>
      <c r="DN24" s="677"/>
      <c r="DO24" s="677"/>
      <c r="DP24" s="677"/>
      <c r="DQ24" s="677"/>
      <c r="DR24" s="677"/>
      <c r="DS24" s="677"/>
      <c r="DT24" s="677"/>
      <c r="DU24" s="677"/>
      <c r="DV24" s="702"/>
      <c r="DW24" s="703">
        <v>51.9</v>
      </c>
      <c r="DX24" s="685"/>
      <c r="DY24" s="685"/>
      <c r="DZ24" s="685"/>
      <c r="EA24" s="685"/>
      <c r="EB24" s="685"/>
      <c r="EC24" s="704"/>
    </row>
    <row r="25" spans="2:133" ht="11.25" customHeight="1" x14ac:dyDescent="0.2">
      <c r="B25" s="618" t="s">
        <v>297</v>
      </c>
      <c r="C25" s="619"/>
      <c r="D25" s="619"/>
      <c r="E25" s="619"/>
      <c r="F25" s="619"/>
      <c r="G25" s="619"/>
      <c r="H25" s="619"/>
      <c r="I25" s="619"/>
      <c r="J25" s="619"/>
      <c r="K25" s="619"/>
      <c r="L25" s="619"/>
      <c r="M25" s="619"/>
      <c r="N25" s="619"/>
      <c r="O25" s="619"/>
      <c r="P25" s="619"/>
      <c r="Q25" s="620"/>
      <c r="R25" s="621">
        <v>40026970</v>
      </c>
      <c r="S25" s="622"/>
      <c r="T25" s="622"/>
      <c r="U25" s="622"/>
      <c r="V25" s="622"/>
      <c r="W25" s="622"/>
      <c r="X25" s="622"/>
      <c r="Y25" s="623"/>
      <c r="Z25" s="659">
        <v>58.9</v>
      </c>
      <c r="AA25" s="659"/>
      <c r="AB25" s="659"/>
      <c r="AC25" s="659"/>
      <c r="AD25" s="660">
        <v>37337798</v>
      </c>
      <c r="AE25" s="660"/>
      <c r="AF25" s="660"/>
      <c r="AG25" s="660"/>
      <c r="AH25" s="660"/>
      <c r="AI25" s="660"/>
      <c r="AJ25" s="660"/>
      <c r="AK25" s="660"/>
      <c r="AL25" s="624">
        <v>99.3</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129</v>
      </c>
      <c r="BH25" s="622"/>
      <c r="BI25" s="622"/>
      <c r="BJ25" s="622"/>
      <c r="BK25" s="622"/>
      <c r="BL25" s="622"/>
      <c r="BM25" s="622"/>
      <c r="BN25" s="623"/>
      <c r="BO25" s="659" t="s">
        <v>129</v>
      </c>
      <c r="BP25" s="659"/>
      <c r="BQ25" s="659"/>
      <c r="BR25" s="659"/>
      <c r="BS25" s="660" t="s">
        <v>129</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10550826</v>
      </c>
      <c r="CS25" s="634"/>
      <c r="CT25" s="634"/>
      <c r="CU25" s="634"/>
      <c r="CV25" s="634"/>
      <c r="CW25" s="634"/>
      <c r="CX25" s="634"/>
      <c r="CY25" s="635"/>
      <c r="CZ25" s="624">
        <v>16.100000000000001</v>
      </c>
      <c r="DA25" s="636"/>
      <c r="DB25" s="636"/>
      <c r="DC25" s="637"/>
      <c r="DD25" s="627">
        <v>9734757</v>
      </c>
      <c r="DE25" s="634"/>
      <c r="DF25" s="634"/>
      <c r="DG25" s="634"/>
      <c r="DH25" s="634"/>
      <c r="DI25" s="634"/>
      <c r="DJ25" s="634"/>
      <c r="DK25" s="635"/>
      <c r="DL25" s="627">
        <v>9682021</v>
      </c>
      <c r="DM25" s="634"/>
      <c r="DN25" s="634"/>
      <c r="DO25" s="634"/>
      <c r="DP25" s="634"/>
      <c r="DQ25" s="634"/>
      <c r="DR25" s="634"/>
      <c r="DS25" s="634"/>
      <c r="DT25" s="634"/>
      <c r="DU25" s="634"/>
      <c r="DV25" s="635"/>
      <c r="DW25" s="624">
        <v>25.7</v>
      </c>
      <c r="DX25" s="636"/>
      <c r="DY25" s="636"/>
      <c r="DZ25" s="636"/>
      <c r="EA25" s="636"/>
      <c r="EB25" s="636"/>
      <c r="EC25" s="648"/>
    </row>
    <row r="26" spans="2:133" ht="11.25" customHeight="1" x14ac:dyDescent="0.2">
      <c r="B26" s="618" t="s">
        <v>300</v>
      </c>
      <c r="C26" s="619"/>
      <c r="D26" s="619"/>
      <c r="E26" s="619"/>
      <c r="F26" s="619"/>
      <c r="G26" s="619"/>
      <c r="H26" s="619"/>
      <c r="I26" s="619"/>
      <c r="J26" s="619"/>
      <c r="K26" s="619"/>
      <c r="L26" s="619"/>
      <c r="M26" s="619"/>
      <c r="N26" s="619"/>
      <c r="O26" s="619"/>
      <c r="P26" s="619"/>
      <c r="Q26" s="620"/>
      <c r="R26" s="621">
        <v>16285</v>
      </c>
      <c r="S26" s="622"/>
      <c r="T26" s="622"/>
      <c r="U26" s="622"/>
      <c r="V26" s="622"/>
      <c r="W26" s="622"/>
      <c r="X26" s="622"/>
      <c r="Y26" s="623"/>
      <c r="Z26" s="659">
        <v>0</v>
      </c>
      <c r="AA26" s="659"/>
      <c r="AB26" s="659"/>
      <c r="AC26" s="659"/>
      <c r="AD26" s="660">
        <v>16285</v>
      </c>
      <c r="AE26" s="660"/>
      <c r="AF26" s="660"/>
      <c r="AG26" s="660"/>
      <c r="AH26" s="660"/>
      <c r="AI26" s="660"/>
      <c r="AJ26" s="660"/>
      <c r="AK26" s="660"/>
      <c r="AL26" s="624">
        <v>0</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185</v>
      </c>
      <c r="BH26" s="622"/>
      <c r="BI26" s="622"/>
      <c r="BJ26" s="622"/>
      <c r="BK26" s="622"/>
      <c r="BL26" s="622"/>
      <c r="BM26" s="622"/>
      <c r="BN26" s="623"/>
      <c r="BO26" s="659" t="s">
        <v>185</v>
      </c>
      <c r="BP26" s="659"/>
      <c r="BQ26" s="659"/>
      <c r="BR26" s="659"/>
      <c r="BS26" s="660" t="s">
        <v>129</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6875331</v>
      </c>
      <c r="CS26" s="622"/>
      <c r="CT26" s="622"/>
      <c r="CU26" s="622"/>
      <c r="CV26" s="622"/>
      <c r="CW26" s="622"/>
      <c r="CX26" s="622"/>
      <c r="CY26" s="623"/>
      <c r="CZ26" s="624">
        <v>10.5</v>
      </c>
      <c r="DA26" s="636"/>
      <c r="DB26" s="636"/>
      <c r="DC26" s="637"/>
      <c r="DD26" s="627">
        <v>6356421</v>
      </c>
      <c r="DE26" s="622"/>
      <c r="DF26" s="622"/>
      <c r="DG26" s="622"/>
      <c r="DH26" s="622"/>
      <c r="DI26" s="622"/>
      <c r="DJ26" s="622"/>
      <c r="DK26" s="623"/>
      <c r="DL26" s="627" t="s">
        <v>129</v>
      </c>
      <c r="DM26" s="622"/>
      <c r="DN26" s="622"/>
      <c r="DO26" s="622"/>
      <c r="DP26" s="622"/>
      <c r="DQ26" s="622"/>
      <c r="DR26" s="622"/>
      <c r="DS26" s="622"/>
      <c r="DT26" s="622"/>
      <c r="DU26" s="622"/>
      <c r="DV26" s="623"/>
      <c r="DW26" s="624" t="s">
        <v>129</v>
      </c>
      <c r="DX26" s="636"/>
      <c r="DY26" s="636"/>
      <c r="DZ26" s="636"/>
      <c r="EA26" s="636"/>
      <c r="EB26" s="636"/>
      <c r="EC26" s="648"/>
    </row>
    <row r="27" spans="2:133" ht="11.25" customHeight="1" x14ac:dyDescent="0.2">
      <c r="B27" s="618" t="s">
        <v>303</v>
      </c>
      <c r="C27" s="619"/>
      <c r="D27" s="619"/>
      <c r="E27" s="619"/>
      <c r="F27" s="619"/>
      <c r="G27" s="619"/>
      <c r="H27" s="619"/>
      <c r="I27" s="619"/>
      <c r="J27" s="619"/>
      <c r="K27" s="619"/>
      <c r="L27" s="619"/>
      <c r="M27" s="619"/>
      <c r="N27" s="619"/>
      <c r="O27" s="619"/>
      <c r="P27" s="619"/>
      <c r="Q27" s="620"/>
      <c r="R27" s="621">
        <v>128807</v>
      </c>
      <c r="S27" s="622"/>
      <c r="T27" s="622"/>
      <c r="U27" s="622"/>
      <c r="V27" s="622"/>
      <c r="W27" s="622"/>
      <c r="X27" s="622"/>
      <c r="Y27" s="623"/>
      <c r="Z27" s="659">
        <v>0.2</v>
      </c>
      <c r="AA27" s="659"/>
      <c r="AB27" s="659"/>
      <c r="AC27" s="659"/>
      <c r="AD27" s="660" t="s">
        <v>129</v>
      </c>
      <c r="AE27" s="660"/>
      <c r="AF27" s="660"/>
      <c r="AG27" s="660"/>
      <c r="AH27" s="660"/>
      <c r="AI27" s="660"/>
      <c r="AJ27" s="660"/>
      <c r="AK27" s="660"/>
      <c r="AL27" s="624" t="s">
        <v>185</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28771078</v>
      </c>
      <c r="BH27" s="622"/>
      <c r="BI27" s="622"/>
      <c r="BJ27" s="622"/>
      <c r="BK27" s="622"/>
      <c r="BL27" s="622"/>
      <c r="BM27" s="622"/>
      <c r="BN27" s="623"/>
      <c r="BO27" s="659">
        <v>100</v>
      </c>
      <c r="BP27" s="659"/>
      <c r="BQ27" s="659"/>
      <c r="BR27" s="659"/>
      <c r="BS27" s="660" t="s">
        <v>185</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14070882</v>
      </c>
      <c r="CS27" s="634"/>
      <c r="CT27" s="634"/>
      <c r="CU27" s="634"/>
      <c r="CV27" s="634"/>
      <c r="CW27" s="634"/>
      <c r="CX27" s="634"/>
      <c r="CY27" s="635"/>
      <c r="CZ27" s="624">
        <v>21.4</v>
      </c>
      <c r="DA27" s="636"/>
      <c r="DB27" s="636"/>
      <c r="DC27" s="637"/>
      <c r="DD27" s="627">
        <v>4149073</v>
      </c>
      <c r="DE27" s="634"/>
      <c r="DF27" s="634"/>
      <c r="DG27" s="634"/>
      <c r="DH27" s="634"/>
      <c r="DI27" s="634"/>
      <c r="DJ27" s="634"/>
      <c r="DK27" s="635"/>
      <c r="DL27" s="627">
        <v>3941324</v>
      </c>
      <c r="DM27" s="634"/>
      <c r="DN27" s="634"/>
      <c r="DO27" s="634"/>
      <c r="DP27" s="634"/>
      <c r="DQ27" s="634"/>
      <c r="DR27" s="634"/>
      <c r="DS27" s="634"/>
      <c r="DT27" s="634"/>
      <c r="DU27" s="634"/>
      <c r="DV27" s="635"/>
      <c r="DW27" s="624">
        <v>10.5</v>
      </c>
      <c r="DX27" s="636"/>
      <c r="DY27" s="636"/>
      <c r="DZ27" s="636"/>
      <c r="EA27" s="636"/>
      <c r="EB27" s="636"/>
      <c r="EC27" s="648"/>
    </row>
    <row r="28" spans="2:133" ht="11.25" customHeight="1" x14ac:dyDescent="0.2">
      <c r="B28" s="618" t="s">
        <v>306</v>
      </c>
      <c r="C28" s="619"/>
      <c r="D28" s="619"/>
      <c r="E28" s="619"/>
      <c r="F28" s="619"/>
      <c r="G28" s="619"/>
      <c r="H28" s="619"/>
      <c r="I28" s="619"/>
      <c r="J28" s="619"/>
      <c r="K28" s="619"/>
      <c r="L28" s="619"/>
      <c r="M28" s="619"/>
      <c r="N28" s="619"/>
      <c r="O28" s="619"/>
      <c r="P28" s="619"/>
      <c r="Q28" s="620"/>
      <c r="R28" s="621">
        <v>987593</v>
      </c>
      <c r="S28" s="622"/>
      <c r="T28" s="622"/>
      <c r="U28" s="622"/>
      <c r="V28" s="622"/>
      <c r="W28" s="622"/>
      <c r="X28" s="622"/>
      <c r="Y28" s="623"/>
      <c r="Z28" s="659">
        <v>1.5</v>
      </c>
      <c r="AA28" s="659"/>
      <c r="AB28" s="659"/>
      <c r="AC28" s="659"/>
      <c r="AD28" s="660">
        <v>160610</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5885508</v>
      </c>
      <c r="CS28" s="622"/>
      <c r="CT28" s="622"/>
      <c r="CU28" s="622"/>
      <c r="CV28" s="622"/>
      <c r="CW28" s="622"/>
      <c r="CX28" s="622"/>
      <c r="CY28" s="623"/>
      <c r="CZ28" s="624">
        <v>9</v>
      </c>
      <c r="DA28" s="636"/>
      <c r="DB28" s="636"/>
      <c r="DC28" s="637"/>
      <c r="DD28" s="627">
        <v>5874175</v>
      </c>
      <c r="DE28" s="622"/>
      <c r="DF28" s="622"/>
      <c r="DG28" s="622"/>
      <c r="DH28" s="622"/>
      <c r="DI28" s="622"/>
      <c r="DJ28" s="622"/>
      <c r="DK28" s="623"/>
      <c r="DL28" s="627">
        <v>5874175</v>
      </c>
      <c r="DM28" s="622"/>
      <c r="DN28" s="622"/>
      <c r="DO28" s="622"/>
      <c r="DP28" s="622"/>
      <c r="DQ28" s="622"/>
      <c r="DR28" s="622"/>
      <c r="DS28" s="622"/>
      <c r="DT28" s="622"/>
      <c r="DU28" s="622"/>
      <c r="DV28" s="623"/>
      <c r="DW28" s="624">
        <v>15.6</v>
      </c>
      <c r="DX28" s="636"/>
      <c r="DY28" s="636"/>
      <c r="DZ28" s="636"/>
      <c r="EA28" s="636"/>
      <c r="EB28" s="636"/>
      <c r="EC28" s="648"/>
    </row>
    <row r="29" spans="2:133" ht="11.25" customHeight="1" x14ac:dyDescent="0.2">
      <c r="B29" s="618" t="s">
        <v>308</v>
      </c>
      <c r="C29" s="619"/>
      <c r="D29" s="619"/>
      <c r="E29" s="619"/>
      <c r="F29" s="619"/>
      <c r="G29" s="619"/>
      <c r="H29" s="619"/>
      <c r="I29" s="619"/>
      <c r="J29" s="619"/>
      <c r="K29" s="619"/>
      <c r="L29" s="619"/>
      <c r="M29" s="619"/>
      <c r="N29" s="619"/>
      <c r="O29" s="619"/>
      <c r="P29" s="619"/>
      <c r="Q29" s="620"/>
      <c r="R29" s="621">
        <v>387238</v>
      </c>
      <c r="S29" s="622"/>
      <c r="T29" s="622"/>
      <c r="U29" s="622"/>
      <c r="V29" s="622"/>
      <c r="W29" s="622"/>
      <c r="X29" s="622"/>
      <c r="Y29" s="623"/>
      <c r="Z29" s="659">
        <v>0.6</v>
      </c>
      <c r="AA29" s="659"/>
      <c r="AB29" s="659"/>
      <c r="AC29" s="659"/>
      <c r="AD29" s="660" t="s">
        <v>138</v>
      </c>
      <c r="AE29" s="660"/>
      <c r="AF29" s="660"/>
      <c r="AG29" s="660"/>
      <c r="AH29" s="660"/>
      <c r="AI29" s="660"/>
      <c r="AJ29" s="660"/>
      <c r="AK29" s="660"/>
      <c r="AL29" s="624" t="s">
        <v>129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310</v>
      </c>
      <c r="CG29" s="619"/>
      <c r="CH29" s="619"/>
      <c r="CI29" s="619"/>
      <c r="CJ29" s="619"/>
      <c r="CK29" s="619"/>
      <c r="CL29" s="619"/>
      <c r="CM29" s="619"/>
      <c r="CN29" s="619"/>
      <c r="CO29" s="619"/>
      <c r="CP29" s="619"/>
      <c r="CQ29" s="620"/>
      <c r="CR29" s="621">
        <v>5885508</v>
      </c>
      <c r="CS29" s="634"/>
      <c r="CT29" s="634"/>
      <c r="CU29" s="634"/>
      <c r="CV29" s="634"/>
      <c r="CW29" s="634"/>
      <c r="CX29" s="634"/>
      <c r="CY29" s="635"/>
      <c r="CZ29" s="624">
        <v>9</v>
      </c>
      <c r="DA29" s="636"/>
      <c r="DB29" s="636"/>
      <c r="DC29" s="637"/>
      <c r="DD29" s="627">
        <v>5874175</v>
      </c>
      <c r="DE29" s="634"/>
      <c r="DF29" s="634"/>
      <c r="DG29" s="634"/>
      <c r="DH29" s="634"/>
      <c r="DI29" s="634"/>
      <c r="DJ29" s="634"/>
      <c r="DK29" s="635"/>
      <c r="DL29" s="627">
        <v>5874175</v>
      </c>
      <c r="DM29" s="634"/>
      <c r="DN29" s="634"/>
      <c r="DO29" s="634"/>
      <c r="DP29" s="634"/>
      <c r="DQ29" s="634"/>
      <c r="DR29" s="634"/>
      <c r="DS29" s="634"/>
      <c r="DT29" s="634"/>
      <c r="DU29" s="634"/>
      <c r="DV29" s="635"/>
      <c r="DW29" s="624">
        <v>15.6</v>
      </c>
      <c r="DX29" s="636"/>
      <c r="DY29" s="636"/>
      <c r="DZ29" s="636"/>
      <c r="EA29" s="636"/>
      <c r="EB29" s="636"/>
      <c r="EC29" s="648"/>
    </row>
    <row r="30" spans="2:133" ht="11.25" customHeight="1" x14ac:dyDescent="0.2">
      <c r="B30" s="618" t="s">
        <v>311</v>
      </c>
      <c r="C30" s="619"/>
      <c r="D30" s="619"/>
      <c r="E30" s="619"/>
      <c r="F30" s="619"/>
      <c r="G30" s="619"/>
      <c r="H30" s="619"/>
      <c r="I30" s="619"/>
      <c r="J30" s="619"/>
      <c r="K30" s="619"/>
      <c r="L30" s="619"/>
      <c r="M30" s="619"/>
      <c r="N30" s="619"/>
      <c r="O30" s="619"/>
      <c r="P30" s="619"/>
      <c r="Q30" s="620"/>
      <c r="R30" s="621">
        <v>10627508</v>
      </c>
      <c r="S30" s="622"/>
      <c r="T30" s="622"/>
      <c r="U30" s="622"/>
      <c r="V30" s="622"/>
      <c r="W30" s="622"/>
      <c r="X30" s="622"/>
      <c r="Y30" s="623"/>
      <c r="Z30" s="659">
        <v>15.6</v>
      </c>
      <c r="AA30" s="659"/>
      <c r="AB30" s="659"/>
      <c r="AC30" s="659"/>
      <c r="AD30" s="660" t="s">
        <v>129</v>
      </c>
      <c r="AE30" s="660"/>
      <c r="AF30" s="660"/>
      <c r="AG30" s="660"/>
      <c r="AH30" s="660"/>
      <c r="AI30" s="660"/>
      <c r="AJ30" s="660"/>
      <c r="AK30" s="660"/>
      <c r="AL30" s="624" t="s">
        <v>129</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312</v>
      </c>
      <c r="BH30" s="691"/>
      <c r="BI30" s="691"/>
      <c r="BJ30" s="691"/>
      <c r="BK30" s="691"/>
      <c r="BL30" s="691"/>
      <c r="BM30" s="691"/>
      <c r="BN30" s="691"/>
      <c r="BO30" s="691"/>
      <c r="BP30" s="691"/>
      <c r="BQ30" s="692"/>
      <c r="BR30" s="673" t="s">
        <v>313</v>
      </c>
      <c r="BS30" s="691"/>
      <c r="BT30" s="691"/>
      <c r="BU30" s="691"/>
      <c r="BV30" s="691"/>
      <c r="BW30" s="691"/>
      <c r="BX30" s="691"/>
      <c r="BY30" s="691"/>
      <c r="BZ30" s="691"/>
      <c r="CA30" s="691"/>
      <c r="CB30" s="692"/>
      <c r="CD30" s="642"/>
      <c r="CE30" s="643"/>
      <c r="CF30" s="618" t="s">
        <v>314</v>
      </c>
      <c r="CG30" s="619"/>
      <c r="CH30" s="619"/>
      <c r="CI30" s="619"/>
      <c r="CJ30" s="619"/>
      <c r="CK30" s="619"/>
      <c r="CL30" s="619"/>
      <c r="CM30" s="619"/>
      <c r="CN30" s="619"/>
      <c r="CO30" s="619"/>
      <c r="CP30" s="619"/>
      <c r="CQ30" s="620"/>
      <c r="CR30" s="621">
        <v>5662901</v>
      </c>
      <c r="CS30" s="622"/>
      <c r="CT30" s="622"/>
      <c r="CU30" s="622"/>
      <c r="CV30" s="622"/>
      <c r="CW30" s="622"/>
      <c r="CX30" s="622"/>
      <c r="CY30" s="623"/>
      <c r="CZ30" s="624">
        <v>8.6</v>
      </c>
      <c r="DA30" s="636"/>
      <c r="DB30" s="636"/>
      <c r="DC30" s="637"/>
      <c r="DD30" s="627">
        <v>5652698</v>
      </c>
      <c r="DE30" s="622"/>
      <c r="DF30" s="622"/>
      <c r="DG30" s="622"/>
      <c r="DH30" s="622"/>
      <c r="DI30" s="622"/>
      <c r="DJ30" s="622"/>
      <c r="DK30" s="623"/>
      <c r="DL30" s="627">
        <v>5652698</v>
      </c>
      <c r="DM30" s="622"/>
      <c r="DN30" s="622"/>
      <c r="DO30" s="622"/>
      <c r="DP30" s="622"/>
      <c r="DQ30" s="622"/>
      <c r="DR30" s="622"/>
      <c r="DS30" s="622"/>
      <c r="DT30" s="622"/>
      <c r="DU30" s="622"/>
      <c r="DV30" s="623"/>
      <c r="DW30" s="624">
        <v>15</v>
      </c>
      <c r="DX30" s="636"/>
      <c r="DY30" s="636"/>
      <c r="DZ30" s="636"/>
      <c r="EA30" s="636"/>
      <c r="EB30" s="636"/>
      <c r="EC30" s="648"/>
    </row>
    <row r="31" spans="2:133" ht="11.25" customHeight="1" x14ac:dyDescent="0.2">
      <c r="B31" s="688" t="s">
        <v>315</v>
      </c>
      <c r="C31" s="689"/>
      <c r="D31" s="689"/>
      <c r="E31" s="689"/>
      <c r="F31" s="689"/>
      <c r="G31" s="689"/>
      <c r="H31" s="689"/>
      <c r="I31" s="689"/>
      <c r="J31" s="689"/>
      <c r="K31" s="689"/>
      <c r="L31" s="689"/>
      <c r="M31" s="689"/>
      <c r="N31" s="689"/>
      <c r="O31" s="689"/>
      <c r="P31" s="689"/>
      <c r="Q31" s="690"/>
      <c r="R31" s="621" t="s">
        <v>129</v>
      </c>
      <c r="S31" s="622"/>
      <c r="T31" s="622"/>
      <c r="U31" s="622"/>
      <c r="V31" s="622"/>
      <c r="W31" s="622"/>
      <c r="X31" s="622"/>
      <c r="Y31" s="623"/>
      <c r="Z31" s="659" t="s">
        <v>185</v>
      </c>
      <c r="AA31" s="659"/>
      <c r="AB31" s="659"/>
      <c r="AC31" s="659"/>
      <c r="AD31" s="660" t="s">
        <v>185</v>
      </c>
      <c r="AE31" s="660"/>
      <c r="AF31" s="660"/>
      <c r="AG31" s="660"/>
      <c r="AH31" s="660"/>
      <c r="AI31" s="660"/>
      <c r="AJ31" s="660"/>
      <c r="AK31" s="660"/>
      <c r="AL31" s="624" t="s">
        <v>129</v>
      </c>
      <c r="AM31" s="625"/>
      <c r="AN31" s="625"/>
      <c r="AO31" s="661"/>
      <c r="AP31" s="693" t="s">
        <v>316</v>
      </c>
      <c r="AQ31" s="694"/>
      <c r="AR31" s="694"/>
      <c r="AS31" s="694"/>
      <c r="AT31" s="695" t="s">
        <v>317</v>
      </c>
      <c r="AU31" s="214"/>
      <c r="AV31" s="214"/>
      <c r="AW31" s="214"/>
      <c r="AX31" s="679" t="s">
        <v>190</v>
      </c>
      <c r="AY31" s="680"/>
      <c r="AZ31" s="680"/>
      <c r="BA31" s="680"/>
      <c r="BB31" s="680"/>
      <c r="BC31" s="680"/>
      <c r="BD31" s="680"/>
      <c r="BE31" s="680"/>
      <c r="BF31" s="681"/>
      <c r="BG31" s="683">
        <v>98.9</v>
      </c>
      <c r="BH31" s="684"/>
      <c r="BI31" s="684"/>
      <c r="BJ31" s="684"/>
      <c r="BK31" s="684"/>
      <c r="BL31" s="684"/>
      <c r="BM31" s="685">
        <v>94.8</v>
      </c>
      <c r="BN31" s="684"/>
      <c r="BO31" s="684"/>
      <c r="BP31" s="684"/>
      <c r="BQ31" s="686"/>
      <c r="BR31" s="683">
        <v>99</v>
      </c>
      <c r="BS31" s="684"/>
      <c r="BT31" s="684"/>
      <c r="BU31" s="684"/>
      <c r="BV31" s="684"/>
      <c r="BW31" s="684"/>
      <c r="BX31" s="685">
        <v>94.7</v>
      </c>
      <c r="BY31" s="684"/>
      <c r="BZ31" s="684"/>
      <c r="CA31" s="684"/>
      <c r="CB31" s="686"/>
      <c r="CD31" s="642"/>
      <c r="CE31" s="643"/>
      <c r="CF31" s="618" t="s">
        <v>318</v>
      </c>
      <c r="CG31" s="619"/>
      <c r="CH31" s="619"/>
      <c r="CI31" s="619"/>
      <c r="CJ31" s="619"/>
      <c r="CK31" s="619"/>
      <c r="CL31" s="619"/>
      <c r="CM31" s="619"/>
      <c r="CN31" s="619"/>
      <c r="CO31" s="619"/>
      <c r="CP31" s="619"/>
      <c r="CQ31" s="620"/>
      <c r="CR31" s="621">
        <v>222607</v>
      </c>
      <c r="CS31" s="634"/>
      <c r="CT31" s="634"/>
      <c r="CU31" s="634"/>
      <c r="CV31" s="634"/>
      <c r="CW31" s="634"/>
      <c r="CX31" s="634"/>
      <c r="CY31" s="635"/>
      <c r="CZ31" s="624">
        <v>0.3</v>
      </c>
      <c r="DA31" s="636"/>
      <c r="DB31" s="636"/>
      <c r="DC31" s="637"/>
      <c r="DD31" s="627">
        <v>221477</v>
      </c>
      <c r="DE31" s="634"/>
      <c r="DF31" s="634"/>
      <c r="DG31" s="634"/>
      <c r="DH31" s="634"/>
      <c r="DI31" s="634"/>
      <c r="DJ31" s="634"/>
      <c r="DK31" s="635"/>
      <c r="DL31" s="627">
        <v>221477</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319</v>
      </c>
      <c r="C32" s="619"/>
      <c r="D32" s="619"/>
      <c r="E32" s="619"/>
      <c r="F32" s="619"/>
      <c r="G32" s="619"/>
      <c r="H32" s="619"/>
      <c r="I32" s="619"/>
      <c r="J32" s="619"/>
      <c r="K32" s="619"/>
      <c r="L32" s="619"/>
      <c r="M32" s="619"/>
      <c r="N32" s="619"/>
      <c r="O32" s="619"/>
      <c r="P32" s="619"/>
      <c r="Q32" s="620"/>
      <c r="R32" s="621">
        <v>4087526</v>
      </c>
      <c r="S32" s="622"/>
      <c r="T32" s="622"/>
      <c r="U32" s="622"/>
      <c r="V32" s="622"/>
      <c r="W32" s="622"/>
      <c r="X32" s="622"/>
      <c r="Y32" s="623"/>
      <c r="Z32" s="659">
        <v>6</v>
      </c>
      <c r="AA32" s="659"/>
      <c r="AB32" s="659"/>
      <c r="AC32" s="659"/>
      <c r="AD32" s="660" t="s">
        <v>129</v>
      </c>
      <c r="AE32" s="660"/>
      <c r="AF32" s="660"/>
      <c r="AG32" s="660"/>
      <c r="AH32" s="660"/>
      <c r="AI32" s="660"/>
      <c r="AJ32" s="660"/>
      <c r="AK32" s="660"/>
      <c r="AL32" s="624" t="s">
        <v>129</v>
      </c>
      <c r="AM32" s="625"/>
      <c r="AN32" s="625"/>
      <c r="AO32" s="661"/>
      <c r="AP32" s="662"/>
      <c r="AQ32" s="663"/>
      <c r="AR32" s="663"/>
      <c r="AS32" s="663"/>
      <c r="AT32" s="696"/>
      <c r="AU32" s="210" t="s">
        <v>320</v>
      </c>
      <c r="AX32" s="618" t="s">
        <v>321</v>
      </c>
      <c r="AY32" s="619"/>
      <c r="AZ32" s="619"/>
      <c r="BA32" s="619"/>
      <c r="BB32" s="619"/>
      <c r="BC32" s="619"/>
      <c r="BD32" s="619"/>
      <c r="BE32" s="619"/>
      <c r="BF32" s="620"/>
      <c r="BG32" s="687">
        <v>98.8</v>
      </c>
      <c r="BH32" s="634"/>
      <c r="BI32" s="634"/>
      <c r="BJ32" s="634"/>
      <c r="BK32" s="634"/>
      <c r="BL32" s="634"/>
      <c r="BM32" s="625">
        <v>94.6</v>
      </c>
      <c r="BN32" s="634"/>
      <c r="BO32" s="634"/>
      <c r="BP32" s="634"/>
      <c r="BQ32" s="657"/>
      <c r="BR32" s="687">
        <v>98.9</v>
      </c>
      <c r="BS32" s="634"/>
      <c r="BT32" s="634"/>
      <c r="BU32" s="634"/>
      <c r="BV32" s="634"/>
      <c r="BW32" s="634"/>
      <c r="BX32" s="625">
        <v>94.6</v>
      </c>
      <c r="BY32" s="634"/>
      <c r="BZ32" s="634"/>
      <c r="CA32" s="634"/>
      <c r="CB32" s="657"/>
      <c r="CD32" s="644"/>
      <c r="CE32" s="645"/>
      <c r="CF32" s="618" t="s">
        <v>322</v>
      </c>
      <c r="CG32" s="619"/>
      <c r="CH32" s="619"/>
      <c r="CI32" s="619"/>
      <c r="CJ32" s="619"/>
      <c r="CK32" s="619"/>
      <c r="CL32" s="619"/>
      <c r="CM32" s="619"/>
      <c r="CN32" s="619"/>
      <c r="CO32" s="619"/>
      <c r="CP32" s="619"/>
      <c r="CQ32" s="620"/>
      <c r="CR32" s="621" t="s">
        <v>129</v>
      </c>
      <c r="CS32" s="622"/>
      <c r="CT32" s="622"/>
      <c r="CU32" s="622"/>
      <c r="CV32" s="622"/>
      <c r="CW32" s="622"/>
      <c r="CX32" s="622"/>
      <c r="CY32" s="623"/>
      <c r="CZ32" s="624" t="s">
        <v>129</v>
      </c>
      <c r="DA32" s="636"/>
      <c r="DB32" s="636"/>
      <c r="DC32" s="637"/>
      <c r="DD32" s="627" t="s">
        <v>129</v>
      </c>
      <c r="DE32" s="622"/>
      <c r="DF32" s="622"/>
      <c r="DG32" s="622"/>
      <c r="DH32" s="622"/>
      <c r="DI32" s="622"/>
      <c r="DJ32" s="622"/>
      <c r="DK32" s="623"/>
      <c r="DL32" s="627" t="s">
        <v>129</v>
      </c>
      <c r="DM32" s="622"/>
      <c r="DN32" s="622"/>
      <c r="DO32" s="622"/>
      <c r="DP32" s="622"/>
      <c r="DQ32" s="622"/>
      <c r="DR32" s="622"/>
      <c r="DS32" s="622"/>
      <c r="DT32" s="622"/>
      <c r="DU32" s="622"/>
      <c r="DV32" s="623"/>
      <c r="DW32" s="624" t="s">
        <v>138</v>
      </c>
      <c r="DX32" s="636"/>
      <c r="DY32" s="636"/>
      <c r="DZ32" s="636"/>
      <c r="EA32" s="636"/>
      <c r="EB32" s="636"/>
      <c r="EC32" s="648"/>
    </row>
    <row r="33" spans="2:133" ht="11.25" customHeight="1" x14ac:dyDescent="0.2">
      <c r="B33" s="618" t="s">
        <v>323</v>
      </c>
      <c r="C33" s="619"/>
      <c r="D33" s="619"/>
      <c r="E33" s="619"/>
      <c r="F33" s="619"/>
      <c r="G33" s="619"/>
      <c r="H33" s="619"/>
      <c r="I33" s="619"/>
      <c r="J33" s="619"/>
      <c r="K33" s="619"/>
      <c r="L33" s="619"/>
      <c r="M33" s="619"/>
      <c r="N33" s="619"/>
      <c r="O33" s="619"/>
      <c r="P33" s="619"/>
      <c r="Q33" s="620"/>
      <c r="R33" s="621">
        <v>165526</v>
      </c>
      <c r="S33" s="622"/>
      <c r="T33" s="622"/>
      <c r="U33" s="622"/>
      <c r="V33" s="622"/>
      <c r="W33" s="622"/>
      <c r="X33" s="622"/>
      <c r="Y33" s="623"/>
      <c r="Z33" s="659">
        <v>0.2</v>
      </c>
      <c r="AA33" s="659"/>
      <c r="AB33" s="659"/>
      <c r="AC33" s="659"/>
      <c r="AD33" s="660" t="s">
        <v>129</v>
      </c>
      <c r="AE33" s="660"/>
      <c r="AF33" s="660"/>
      <c r="AG33" s="660"/>
      <c r="AH33" s="660"/>
      <c r="AI33" s="660"/>
      <c r="AJ33" s="660"/>
      <c r="AK33" s="660"/>
      <c r="AL33" s="624" t="s">
        <v>185</v>
      </c>
      <c r="AM33" s="625"/>
      <c r="AN33" s="625"/>
      <c r="AO33" s="661"/>
      <c r="AP33" s="664"/>
      <c r="AQ33" s="665"/>
      <c r="AR33" s="665"/>
      <c r="AS33" s="665"/>
      <c r="AT33" s="697"/>
      <c r="AU33" s="215"/>
      <c r="AV33" s="215"/>
      <c r="AW33" s="215"/>
      <c r="AX33" s="602" t="s">
        <v>324</v>
      </c>
      <c r="AY33" s="603"/>
      <c r="AZ33" s="603"/>
      <c r="BA33" s="603"/>
      <c r="BB33" s="603"/>
      <c r="BC33" s="603"/>
      <c r="BD33" s="603"/>
      <c r="BE33" s="603"/>
      <c r="BF33" s="604"/>
      <c r="BG33" s="682">
        <v>99</v>
      </c>
      <c r="BH33" s="606"/>
      <c r="BI33" s="606"/>
      <c r="BJ33" s="606"/>
      <c r="BK33" s="606"/>
      <c r="BL33" s="606"/>
      <c r="BM33" s="652">
        <v>94.8</v>
      </c>
      <c r="BN33" s="606"/>
      <c r="BO33" s="606"/>
      <c r="BP33" s="606"/>
      <c r="BQ33" s="669"/>
      <c r="BR33" s="682">
        <v>99.1</v>
      </c>
      <c r="BS33" s="606"/>
      <c r="BT33" s="606"/>
      <c r="BU33" s="606"/>
      <c r="BV33" s="606"/>
      <c r="BW33" s="606"/>
      <c r="BX33" s="652">
        <v>94.7</v>
      </c>
      <c r="BY33" s="606"/>
      <c r="BZ33" s="606"/>
      <c r="CA33" s="606"/>
      <c r="CB33" s="669"/>
      <c r="CD33" s="618" t="s">
        <v>325</v>
      </c>
      <c r="CE33" s="619"/>
      <c r="CF33" s="619"/>
      <c r="CG33" s="619"/>
      <c r="CH33" s="619"/>
      <c r="CI33" s="619"/>
      <c r="CJ33" s="619"/>
      <c r="CK33" s="619"/>
      <c r="CL33" s="619"/>
      <c r="CM33" s="619"/>
      <c r="CN33" s="619"/>
      <c r="CO33" s="619"/>
      <c r="CP33" s="619"/>
      <c r="CQ33" s="620"/>
      <c r="CR33" s="621">
        <v>29704237</v>
      </c>
      <c r="CS33" s="634"/>
      <c r="CT33" s="634"/>
      <c r="CU33" s="634"/>
      <c r="CV33" s="634"/>
      <c r="CW33" s="634"/>
      <c r="CX33" s="634"/>
      <c r="CY33" s="635"/>
      <c r="CZ33" s="624">
        <v>45.3</v>
      </c>
      <c r="DA33" s="636"/>
      <c r="DB33" s="636"/>
      <c r="DC33" s="637"/>
      <c r="DD33" s="627">
        <v>23814799</v>
      </c>
      <c r="DE33" s="634"/>
      <c r="DF33" s="634"/>
      <c r="DG33" s="634"/>
      <c r="DH33" s="634"/>
      <c r="DI33" s="634"/>
      <c r="DJ33" s="634"/>
      <c r="DK33" s="635"/>
      <c r="DL33" s="627">
        <v>13816535</v>
      </c>
      <c r="DM33" s="634"/>
      <c r="DN33" s="634"/>
      <c r="DO33" s="634"/>
      <c r="DP33" s="634"/>
      <c r="DQ33" s="634"/>
      <c r="DR33" s="634"/>
      <c r="DS33" s="634"/>
      <c r="DT33" s="634"/>
      <c r="DU33" s="634"/>
      <c r="DV33" s="635"/>
      <c r="DW33" s="624">
        <v>36.700000000000003</v>
      </c>
      <c r="DX33" s="636"/>
      <c r="DY33" s="636"/>
      <c r="DZ33" s="636"/>
      <c r="EA33" s="636"/>
      <c r="EB33" s="636"/>
      <c r="EC33" s="648"/>
    </row>
    <row r="34" spans="2:133" ht="11.25" customHeight="1" x14ac:dyDescent="0.2">
      <c r="B34" s="618" t="s">
        <v>326</v>
      </c>
      <c r="C34" s="619"/>
      <c r="D34" s="619"/>
      <c r="E34" s="619"/>
      <c r="F34" s="619"/>
      <c r="G34" s="619"/>
      <c r="H34" s="619"/>
      <c r="I34" s="619"/>
      <c r="J34" s="619"/>
      <c r="K34" s="619"/>
      <c r="L34" s="619"/>
      <c r="M34" s="619"/>
      <c r="N34" s="619"/>
      <c r="O34" s="619"/>
      <c r="P34" s="619"/>
      <c r="Q34" s="620"/>
      <c r="R34" s="621">
        <v>1173499</v>
      </c>
      <c r="S34" s="622"/>
      <c r="T34" s="622"/>
      <c r="U34" s="622"/>
      <c r="V34" s="622"/>
      <c r="W34" s="622"/>
      <c r="X34" s="622"/>
      <c r="Y34" s="623"/>
      <c r="Z34" s="659">
        <v>1.7</v>
      </c>
      <c r="AA34" s="659"/>
      <c r="AB34" s="659"/>
      <c r="AC34" s="659"/>
      <c r="AD34" s="660" t="s">
        <v>185</v>
      </c>
      <c r="AE34" s="660"/>
      <c r="AF34" s="660"/>
      <c r="AG34" s="660"/>
      <c r="AH34" s="660"/>
      <c r="AI34" s="660"/>
      <c r="AJ34" s="660"/>
      <c r="AK34" s="660"/>
      <c r="AL34" s="624" t="s">
        <v>185</v>
      </c>
      <c r="AM34" s="625"/>
      <c r="AN34" s="625"/>
      <c r="AO34" s="661"/>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8" t="s">
        <v>327</v>
      </c>
      <c r="CE34" s="619"/>
      <c r="CF34" s="619"/>
      <c r="CG34" s="619"/>
      <c r="CH34" s="619"/>
      <c r="CI34" s="619"/>
      <c r="CJ34" s="619"/>
      <c r="CK34" s="619"/>
      <c r="CL34" s="619"/>
      <c r="CM34" s="619"/>
      <c r="CN34" s="619"/>
      <c r="CO34" s="619"/>
      <c r="CP34" s="619"/>
      <c r="CQ34" s="620"/>
      <c r="CR34" s="621">
        <v>9075358</v>
      </c>
      <c r="CS34" s="622"/>
      <c r="CT34" s="622"/>
      <c r="CU34" s="622"/>
      <c r="CV34" s="622"/>
      <c r="CW34" s="622"/>
      <c r="CX34" s="622"/>
      <c r="CY34" s="623"/>
      <c r="CZ34" s="624">
        <v>13.8</v>
      </c>
      <c r="DA34" s="636"/>
      <c r="DB34" s="636"/>
      <c r="DC34" s="637"/>
      <c r="DD34" s="627">
        <v>6441493</v>
      </c>
      <c r="DE34" s="622"/>
      <c r="DF34" s="622"/>
      <c r="DG34" s="622"/>
      <c r="DH34" s="622"/>
      <c r="DI34" s="622"/>
      <c r="DJ34" s="622"/>
      <c r="DK34" s="623"/>
      <c r="DL34" s="627">
        <v>5443220</v>
      </c>
      <c r="DM34" s="622"/>
      <c r="DN34" s="622"/>
      <c r="DO34" s="622"/>
      <c r="DP34" s="622"/>
      <c r="DQ34" s="622"/>
      <c r="DR34" s="622"/>
      <c r="DS34" s="622"/>
      <c r="DT34" s="622"/>
      <c r="DU34" s="622"/>
      <c r="DV34" s="623"/>
      <c r="DW34" s="624">
        <v>14.5</v>
      </c>
      <c r="DX34" s="636"/>
      <c r="DY34" s="636"/>
      <c r="DZ34" s="636"/>
      <c r="EA34" s="636"/>
      <c r="EB34" s="636"/>
      <c r="EC34" s="648"/>
    </row>
    <row r="35" spans="2:133" ht="11.25" customHeight="1" x14ac:dyDescent="0.2">
      <c r="B35" s="618" t="s">
        <v>328</v>
      </c>
      <c r="C35" s="619"/>
      <c r="D35" s="619"/>
      <c r="E35" s="619"/>
      <c r="F35" s="619"/>
      <c r="G35" s="619"/>
      <c r="H35" s="619"/>
      <c r="I35" s="619"/>
      <c r="J35" s="619"/>
      <c r="K35" s="619"/>
      <c r="L35" s="619"/>
      <c r="M35" s="619"/>
      <c r="N35" s="619"/>
      <c r="O35" s="619"/>
      <c r="P35" s="619"/>
      <c r="Q35" s="620"/>
      <c r="R35" s="621">
        <v>1203345</v>
      </c>
      <c r="S35" s="622"/>
      <c r="T35" s="622"/>
      <c r="U35" s="622"/>
      <c r="V35" s="622"/>
      <c r="W35" s="622"/>
      <c r="X35" s="622"/>
      <c r="Y35" s="623"/>
      <c r="Z35" s="659">
        <v>1.8</v>
      </c>
      <c r="AA35" s="659"/>
      <c r="AB35" s="659"/>
      <c r="AC35" s="659"/>
      <c r="AD35" s="660">
        <v>63432</v>
      </c>
      <c r="AE35" s="660"/>
      <c r="AF35" s="660"/>
      <c r="AG35" s="660"/>
      <c r="AH35" s="660"/>
      <c r="AI35" s="660"/>
      <c r="AJ35" s="660"/>
      <c r="AK35" s="660"/>
      <c r="AL35" s="624">
        <v>0.2</v>
      </c>
      <c r="AM35" s="625"/>
      <c r="AN35" s="625"/>
      <c r="AO35" s="661"/>
      <c r="AP35" s="218"/>
      <c r="AQ35" s="673" t="s">
        <v>329</v>
      </c>
      <c r="AR35" s="674"/>
      <c r="AS35" s="674"/>
      <c r="AT35" s="674"/>
      <c r="AU35" s="674"/>
      <c r="AV35" s="674"/>
      <c r="AW35" s="674"/>
      <c r="AX35" s="674"/>
      <c r="AY35" s="674"/>
      <c r="AZ35" s="674"/>
      <c r="BA35" s="674"/>
      <c r="BB35" s="674"/>
      <c r="BC35" s="674"/>
      <c r="BD35" s="674"/>
      <c r="BE35" s="674"/>
      <c r="BF35" s="675"/>
      <c r="BG35" s="673" t="s">
        <v>330</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331</v>
      </c>
      <c r="CE35" s="619"/>
      <c r="CF35" s="619"/>
      <c r="CG35" s="619"/>
      <c r="CH35" s="619"/>
      <c r="CI35" s="619"/>
      <c r="CJ35" s="619"/>
      <c r="CK35" s="619"/>
      <c r="CL35" s="619"/>
      <c r="CM35" s="619"/>
      <c r="CN35" s="619"/>
      <c r="CO35" s="619"/>
      <c r="CP35" s="619"/>
      <c r="CQ35" s="620"/>
      <c r="CR35" s="621">
        <v>438937</v>
      </c>
      <c r="CS35" s="634"/>
      <c r="CT35" s="634"/>
      <c r="CU35" s="634"/>
      <c r="CV35" s="634"/>
      <c r="CW35" s="634"/>
      <c r="CX35" s="634"/>
      <c r="CY35" s="635"/>
      <c r="CZ35" s="624">
        <v>0.7</v>
      </c>
      <c r="DA35" s="636"/>
      <c r="DB35" s="636"/>
      <c r="DC35" s="637"/>
      <c r="DD35" s="627">
        <v>419056</v>
      </c>
      <c r="DE35" s="634"/>
      <c r="DF35" s="634"/>
      <c r="DG35" s="634"/>
      <c r="DH35" s="634"/>
      <c r="DI35" s="634"/>
      <c r="DJ35" s="634"/>
      <c r="DK35" s="635"/>
      <c r="DL35" s="627">
        <v>419056</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332</v>
      </c>
      <c r="C36" s="619"/>
      <c r="D36" s="619"/>
      <c r="E36" s="619"/>
      <c r="F36" s="619"/>
      <c r="G36" s="619"/>
      <c r="H36" s="619"/>
      <c r="I36" s="619"/>
      <c r="J36" s="619"/>
      <c r="K36" s="619"/>
      <c r="L36" s="619"/>
      <c r="M36" s="619"/>
      <c r="N36" s="619"/>
      <c r="O36" s="619"/>
      <c r="P36" s="619"/>
      <c r="Q36" s="620"/>
      <c r="R36" s="621">
        <v>5101955</v>
      </c>
      <c r="S36" s="622"/>
      <c r="T36" s="622"/>
      <c r="U36" s="622"/>
      <c r="V36" s="622"/>
      <c r="W36" s="622"/>
      <c r="X36" s="622"/>
      <c r="Y36" s="623"/>
      <c r="Z36" s="659">
        <v>7.5</v>
      </c>
      <c r="AA36" s="659"/>
      <c r="AB36" s="659"/>
      <c r="AC36" s="659"/>
      <c r="AD36" s="660" t="s">
        <v>129</v>
      </c>
      <c r="AE36" s="660"/>
      <c r="AF36" s="660"/>
      <c r="AG36" s="660"/>
      <c r="AH36" s="660"/>
      <c r="AI36" s="660"/>
      <c r="AJ36" s="660"/>
      <c r="AK36" s="660"/>
      <c r="AL36" s="624" t="s">
        <v>129</v>
      </c>
      <c r="AM36" s="625"/>
      <c r="AN36" s="625"/>
      <c r="AO36" s="661"/>
      <c r="AP36" s="218"/>
      <c r="AQ36" s="670" t="s">
        <v>333</v>
      </c>
      <c r="AR36" s="671"/>
      <c r="AS36" s="671"/>
      <c r="AT36" s="671"/>
      <c r="AU36" s="671"/>
      <c r="AV36" s="671"/>
      <c r="AW36" s="671"/>
      <c r="AX36" s="671"/>
      <c r="AY36" s="672"/>
      <c r="AZ36" s="676">
        <v>8101974</v>
      </c>
      <c r="BA36" s="677"/>
      <c r="BB36" s="677"/>
      <c r="BC36" s="677"/>
      <c r="BD36" s="677"/>
      <c r="BE36" s="677"/>
      <c r="BF36" s="678"/>
      <c r="BG36" s="679" t="s">
        <v>334</v>
      </c>
      <c r="BH36" s="680"/>
      <c r="BI36" s="680"/>
      <c r="BJ36" s="680"/>
      <c r="BK36" s="680"/>
      <c r="BL36" s="680"/>
      <c r="BM36" s="680"/>
      <c r="BN36" s="680"/>
      <c r="BO36" s="680"/>
      <c r="BP36" s="680"/>
      <c r="BQ36" s="680"/>
      <c r="BR36" s="680"/>
      <c r="BS36" s="680"/>
      <c r="BT36" s="680"/>
      <c r="BU36" s="681"/>
      <c r="BV36" s="676">
        <v>1758467</v>
      </c>
      <c r="BW36" s="677"/>
      <c r="BX36" s="677"/>
      <c r="BY36" s="677"/>
      <c r="BZ36" s="677"/>
      <c r="CA36" s="677"/>
      <c r="CB36" s="678"/>
      <c r="CD36" s="618" t="s">
        <v>335</v>
      </c>
      <c r="CE36" s="619"/>
      <c r="CF36" s="619"/>
      <c r="CG36" s="619"/>
      <c r="CH36" s="619"/>
      <c r="CI36" s="619"/>
      <c r="CJ36" s="619"/>
      <c r="CK36" s="619"/>
      <c r="CL36" s="619"/>
      <c r="CM36" s="619"/>
      <c r="CN36" s="619"/>
      <c r="CO36" s="619"/>
      <c r="CP36" s="619"/>
      <c r="CQ36" s="620"/>
      <c r="CR36" s="621">
        <v>8463578</v>
      </c>
      <c r="CS36" s="622"/>
      <c r="CT36" s="622"/>
      <c r="CU36" s="622"/>
      <c r="CV36" s="622"/>
      <c r="CW36" s="622"/>
      <c r="CX36" s="622"/>
      <c r="CY36" s="623"/>
      <c r="CZ36" s="624">
        <v>12.9</v>
      </c>
      <c r="DA36" s="636"/>
      <c r="DB36" s="636"/>
      <c r="DC36" s="637"/>
      <c r="DD36" s="627">
        <v>7910101</v>
      </c>
      <c r="DE36" s="622"/>
      <c r="DF36" s="622"/>
      <c r="DG36" s="622"/>
      <c r="DH36" s="622"/>
      <c r="DI36" s="622"/>
      <c r="DJ36" s="622"/>
      <c r="DK36" s="623"/>
      <c r="DL36" s="627">
        <v>3508878</v>
      </c>
      <c r="DM36" s="622"/>
      <c r="DN36" s="622"/>
      <c r="DO36" s="622"/>
      <c r="DP36" s="622"/>
      <c r="DQ36" s="622"/>
      <c r="DR36" s="622"/>
      <c r="DS36" s="622"/>
      <c r="DT36" s="622"/>
      <c r="DU36" s="622"/>
      <c r="DV36" s="623"/>
      <c r="DW36" s="624">
        <v>9.3000000000000007</v>
      </c>
      <c r="DX36" s="636"/>
      <c r="DY36" s="636"/>
      <c r="DZ36" s="636"/>
      <c r="EA36" s="636"/>
      <c r="EB36" s="636"/>
      <c r="EC36" s="648"/>
    </row>
    <row r="37" spans="2:133" ht="11.25" customHeight="1" x14ac:dyDescent="0.2">
      <c r="B37" s="618" t="s">
        <v>336</v>
      </c>
      <c r="C37" s="619"/>
      <c r="D37" s="619"/>
      <c r="E37" s="619"/>
      <c r="F37" s="619"/>
      <c r="G37" s="619"/>
      <c r="H37" s="619"/>
      <c r="I37" s="619"/>
      <c r="J37" s="619"/>
      <c r="K37" s="619"/>
      <c r="L37" s="619"/>
      <c r="M37" s="619"/>
      <c r="N37" s="619"/>
      <c r="O37" s="619"/>
      <c r="P37" s="619"/>
      <c r="Q37" s="620"/>
      <c r="R37" s="621">
        <v>2376589</v>
      </c>
      <c r="S37" s="622"/>
      <c r="T37" s="622"/>
      <c r="U37" s="622"/>
      <c r="V37" s="622"/>
      <c r="W37" s="622"/>
      <c r="X37" s="622"/>
      <c r="Y37" s="623"/>
      <c r="Z37" s="659">
        <v>3.5</v>
      </c>
      <c r="AA37" s="659"/>
      <c r="AB37" s="659"/>
      <c r="AC37" s="659"/>
      <c r="AD37" s="660">
        <v>25257</v>
      </c>
      <c r="AE37" s="660"/>
      <c r="AF37" s="660"/>
      <c r="AG37" s="660"/>
      <c r="AH37" s="660"/>
      <c r="AI37" s="660"/>
      <c r="AJ37" s="660"/>
      <c r="AK37" s="660"/>
      <c r="AL37" s="624">
        <v>0.1</v>
      </c>
      <c r="AM37" s="625"/>
      <c r="AN37" s="625"/>
      <c r="AO37" s="661"/>
      <c r="AQ37" s="654" t="s">
        <v>337</v>
      </c>
      <c r="AR37" s="655"/>
      <c r="AS37" s="655"/>
      <c r="AT37" s="655"/>
      <c r="AU37" s="655"/>
      <c r="AV37" s="655"/>
      <c r="AW37" s="655"/>
      <c r="AX37" s="655"/>
      <c r="AY37" s="656"/>
      <c r="AZ37" s="621">
        <v>1685799</v>
      </c>
      <c r="BA37" s="622"/>
      <c r="BB37" s="622"/>
      <c r="BC37" s="622"/>
      <c r="BD37" s="634"/>
      <c r="BE37" s="634"/>
      <c r="BF37" s="657"/>
      <c r="BG37" s="618" t="s">
        <v>338</v>
      </c>
      <c r="BH37" s="619"/>
      <c r="BI37" s="619"/>
      <c r="BJ37" s="619"/>
      <c r="BK37" s="619"/>
      <c r="BL37" s="619"/>
      <c r="BM37" s="619"/>
      <c r="BN37" s="619"/>
      <c r="BO37" s="619"/>
      <c r="BP37" s="619"/>
      <c r="BQ37" s="619"/>
      <c r="BR37" s="619"/>
      <c r="BS37" s="619"/>
      <c r="BT37" s="619"/>
      <c r="BU37" s="620"/>
      <c r="BV37" s="621">
        <v>1599372</v>
      </c>
      <c r="BW37" s="622"/>
      <c r="BX37" s="622"/>
      <c r="BY37" s="622"/>
      <c r="BZ37" s="622"/>
      <c r="CA37" s="622"/>
      <c r="CB37" s="658"/>
      <c r="CD37" s="618" t="s">
        <v>339</v>
      </c>
      <c r="CE37" s="619"/>
      <c r="CF37" s="619"/>
      <c r="CG37" s="619"/>
      <c r="CH37" s="619"/>
      <c r="CI37" s="619"/>
      <c r="CJ37" s="619"/>
      <c r="CK37" s="619"/>
      <c r="CL37" s="619"/>
      <c r="CM37" s="619"/>
      <c r="CN37" s="619"/>
      <c r="CO37" s="619"/>
      <c r="CP37" s="619"/>
      <c r="CQ37" s="620"/>
      <c r="CR37" s="621">
        <v>1851153</v>
      </c>
      <c r="CS37" s="634"/>
      <c r="CT37" s="634"/>
      <c r="CU37" s="634"/>
      <c r="CV37" s="634"/>
      <c r="CW37" s="634"/>
      <c r="CX37" s="634"/>
      <c r="CY37" s="635"/>
      <c r="CZ37" s="624">
        <v>2.8</v>
      </c>
      <c r="DA37" s="636"/>
      <c r="DB37" s="636"/>
      <c r="DC37" s="637"/>
      <c r="DD37" s="627">
        <v>1850636</v>
      </c>
      <c r="DE37" s="634"/>
      <c r="DF37" s="634"/>
      <c r="DG37" s="634"/>
      <c r="DH37" s="634"/>
      <c r="DI37" s="634"/>
      <c r="DJ37" s="634"/>
      <c r="DK37" s="635"/>
      <c r="DL37" s="627">
        <v>1602950</v>
      </c>
      <c r="DM37" s="634"/>
      <c r="DN37" s="634"/>
      <c r="DO37" s="634"/>
      <c r="DP37" s="634"/>
      <c r="DQ37" s="634"/>
      <c r="DR37" s="634"/>
      <c r="DS37" s="634"/>
      <c r="DT37" s="634"/>
      <c r="DU37" s="634"/>
      <c r="DV37" s="635"/>
      <c r="DW37" s="624">
        <v>4.3</v>
      </c>
      <c r="DX37" s="636"/>
      <c r="DY37" s="636"/>
      <c r="DZ37" s="636"/>
      <c r="EA37" s="636"/>
      <c r="EB37" s="636"/>
      <c r="EC37" s="648"/>
    </row>
    <row r="38" spans="2:133" ht="11.25" customHeight="1" x14ac:dyDescent="0.2">
      <c r="B38" s="618" t="s">
        <v>340</v>
      </c>
      <c r="C38" s="619"/>
      <c r="D38" s="619"/>
      <c r="E38" s="619"/>
      <c r="F38" s="619"/>
      <c r="G38" s="619"/>
      <c r="H38" s="619"/>
      <c r="I38" s="619"/>
      <c r="J38" s="619"/>
      <c r="K38" s="619"/>
      <c r="L38" s="619"/>
      <c r="M38" s="619"/>
      <c r="N38" s="619"/>
      <c r="O38" s="619"/>
      <c r="P38" s="619"/>
      <c r="Q38" s="620"/>
      <c r="R38" s="621">
        <v>1669800</v>
      </c>
      <c r="S38" s="622"/>
      <c r="T38" s="622"/>
      <c r="U38" s="622"/>
      <c r="V38" s="622"/>
      <c r="W38" s="622"/>
      <c r="X38" s="622"/>
      <c r="Y38" s="623"/>
      <c r="Z38" s="659">
        <v>2.5</v>
      </c>
      <c r="AA38" s="659"/>
      <c r="AB38" s="659"/>
      <c r="AC38" s="659"/>
      <c r="AD38" s="660" t="s">
        <v>129</v>
      </c>
      <c r="AE38" s="660"/>
      <c r="AF38" s="660"/>
      <c r="AG38" s="660"/>
      <c r="AH38" s="660"/>
      <c r="AI38" s="660"/>
      <c r="AJ38" s="660"/>
      <c r="AK38" s="660"/>
      <c r="AL38" s="624" t="s">
        <v>129</v>
      </c>
      <c r="AM38" s="625"/>
      <c r="AN38" s="625"/>
      <c r="AO38" s="661"/>
      <c r="AQ38" s="654" t="s">
        <v>341</v>
      </c>
      <c r="AR38" s="655"/>
      <c r="AS38" s="655"/>
      <c r="AT38" s="655"/>
      <c r="AU38" s="655"/>
      <c r="AV38" s="655"/>
      <c r="AW38" s="655"/>
      <c r="AX38" s="655"/>
      <c r="AY38" s="656"/>
      <c r="AZ38" s="621">
        <v>595916</v>
      </c>
      <c r="BA38" s="622"/>
      <c r="BB38" s="622"/>
      <c r="BC38" s="622"/>
      <c r="BD38" s="634"/>
      <c r="BE38" s="634"/>
      <c r="BF38" s="657"/>
      <c r="BG38" s="618" t="s">
        <v>342</v>
      </c>
      <c r="BH38" s="619"/>
      <c r="BI38" s="619"/>
      <c r="BJ38" s="619"/>
      <c r="BK38" s="619"/>
      <c r="BL38" s="619"/>
      <c r="BM38" s="619"/>
      <c r="BN38" s="619"/>
      <c r="BO38" s="619"/>
      <c r="BP38" s="619"/>
      <c r="BQ38" s="619"/>
      <c r="BR38" s="619"/>
      <c r="BS38" s="619"/>
      <c r="BT38" s="619"/>
      <c r="BU38" s="620"/>
      <c r="BV38" s="621">
        <v>18563</v>
      </c>
      <c r="BW38" s="622"/>
      <c r="BX38" s="622"/>
      <c r="BY38" s="622"/>
      <c r="BZ38" s="622"/>
      <c r="CA38" s="622"/>
      <c r="CB38" s="658"/>
      <c r="CD38" s="618" t="s">
        <v>343</v>
      </c>
      <c r="CE38" s="619"/>
      <c r="CF38" s="619"/>
      <c r="CG38" s="619"/>
      <c r="CH38" s="619"/>
      <c r="CI38" s="619"/>
      <c r="CJ38" s="619"/>
      <c r="CK38" s="619"/>
      <c r="CL38" s="619"/>
      <c r="CM38" s="619"/>
      <c r="CN38" s="619"/>
      <c r="CO38" s="619"/>
      <c r="CP38" s="619"/>
      <c r="CQ38" s="620"/>
      <c r="CR38" s="621">
        <v>5405588</v>
      </c>
      <c r="CS38" s="622"/>
      <c r="CT38" s="622"/>
      <c r="CU38" s="622"/>
      <c r="CV38" s="622"/>
      <c r="CW38" s="622"/>
      <c r="CX38" s="622"/>
      <c r="CY38" s="623"/>
      <c r="CZ38" s="624">
        <v>8.1999999999999993</v>
      </c>
      <c r="DA38" s="636"/>
      <c r="DB38" s="636"/>
      <c r="DC38" s="637"/>
      <c r="DD38" s="627">
        <v>4455476</v>
      </c>
      <c r="DE38" s="622"/>
      <c r="DF38" s="622"/>
      <c r="DG38" s="622"/>
      <c r="DH38" s="622"/>
      <c r="DI38" s="622"/>
      <c r="DJ38" s="622"/>
      <c r="DK38" s="623"/>
      <c r="DL38" s="627">
        <v>4210718</v>
      </c>
      <c r="DM38" s="622"/>
      <c r="DN38" s="622"/>
      <c r="DO38" s="622"/>
      <c r="DP38" s="622"/>
      <c r="DQ38" s="622"/>
      <c r="DR38" s="622"/>
      <c r="DS38" s="622"/>
      <c r="DT38" s="622"/>
      <c r="DU38" s="622"/>
      <c r="DV38" s="623"/>
      <c r="DW38" s="624">
        <v>11.2</v>
      </c>
      <c r="DX38" s="636"/>
      <c r="DY38" s="636"/>
      <c r="DZ38" s="636"/>
      <c r="EA38" s="636"/>
      <c r="EB38" s="636"/>
      <c r="EC38" s="648"/>
    </row>
    <row r="39" spans="2:133" ht="11.25" customHeight="1" x14ac:dyDescent="0.2">
      <c r="B39" s="618" t="s">
        <v>344</v>
      </c>
      <c r="C39" s="619"/>
      <c r="D39" s="619"/>
      <c r="E39" s="619"/>
      <c r="F39" s="619"/>
      <c r="G39" s="619"/>
      <c r="H39" s="619"/>
      <c r="I39" s="619"/>
      <c r="J39" s="619"/>
      <c r="K39" s="619"/>
      <c r="L39" s="619"/>
      <c r="M39" s="619"/>
      <c r="N39" s="619"/>
      <c r="O39" s="619"/>
      <c r="P39" s="619"/>
      <c r="Q39" s="620"/>
      <c r="R39" s="621" t="s">
        <v>129</v>
      </c>
      <c r="S39" s="622"/>
      <c r="T39" s="622"/>
      <c r="U39" s="622"/>
      <c r="V39" s="622"/>
      <c r="W39" s="622"/>
      <c r="X39" s="622"/>
      <c r="Y39" s="623"/>
      <c r="Z39" s="659" t="s">
        <v>129</v>
      </c>
      <c r="AA39" s="659"/>
      <c r="AB39" s="659"/>
      <c r="AC39" s="659"/>
      <c r="AD39" s="660" t="s">
        <v>129</v>
      </c>
      <c r="AE39" s="660"/>
      <c r="AF39" s="660"/>
      <c r="AG39" s="660"/>
      <c r="AH39" s="660"/>
      <c r="AI39" s="660"/>
      <c r="AJ39" s="660"/>
      <c r="AK39" s="660"/>
      <c r="AL39" s="624" t="s">
        <v>185</v>
      </c>
      <c r="AM39" s="625"/>
      <c r="AN39" s="625"/>
      <c r="AO39" s="661"/>
      <c r="AQ39" s="654" t="s">
        <v>345</v>
      </c>
      <c r="AR39" s="655"/>
      <c r="AS39" s="655"/>
      <c r="AT39" s="655"/>
      <c r="AU39" s="655"/>
      <c r="AV39" s="655"/>
      <c r="AW39" s="655"/>
      <c r="AX39" s="655"/>
      <c r="AY39" s="656"/>
      <c r="AZ39" s="621">
        <v>338898</v>
      </c>
      <c r="BA39" s="622"/>
      <c r="BB39" s="622"/>
      <c r="BC39" s="622"/>
      <c r="BD39" s="634"/>
      <c r="BE39" s="634"/>
      <c r="BF39" s="657"/>
      <c r="BG39" s="618" t="s">
        <v>346</v>
      </c>
      <c r="BH39" s="619"/>
      <c r="BI39" s="619"/>
      <c r="BJ39" s="619"/>
      <c r="BK39" s="619"/>
      <c r="BL39" s="619"/>
      <c r="BM39" s="619"/>
      <c r="BN39" s="619"/>
      <c r="BO39" s="619"/>
      <c r="BP39" s="619"/>
      <c r="BQ39" s="619"/>
      <c r="BR39" s="619"/>
      <c r="BS39" s="619"/>
      <c r="BT39" s="619"/>
      <c r="BU39" s="620"/>
      <c r="BV39" s="621">
        <v>28488</v>
      </c>
      <c r="BW39" s="622"/>
      <c r="BX39" s="622"/>
      <c r="BY39" s="622"/>
      <c r="BZ39" s="622"/>
      <c r="CA39" s="622"/>
      <c r="CB39" s="658"/>
      <c r="CD39" s="618" t="s">
        <v>347</v>
      </c>
      <c r="CE39" s="619"/>
      <c r="CF39" s="619"/>
      <c r="CG39" s="619"/>
      <c r="CH39" s="619"/>
      <c r="CI39" s="619"/>
      <c r="CJ39" s="619"/>
      <c r="CK39" s="619"/>
      <c r="CL39" s="619"/>
      <c r="CM39" s="619"/>
      <c r="CN39" s="619"/>
      <c r="CO39" s="619"/>
      <c r="CP39" s="619"/>
      <c r="CQ39" s="620"/>
      <c r="CR39" s="621">
        <v>4142873</v>
      </c>
      <c r="CS39" s="634"/>
      <c r="CT39" s="634"/>
      <c r="CU39" s="634"/>
      <c r="CV39" s="634"/>
      <c r="CW39" s="634"/>
      <c r="CX39" s="634"/>
      <c r="CY39" s="635"/>
      <c r="CZ39" s="624">
        <v>6.3</v>
      </c>
      <c r="DA39" s="636"/>
      <c r="DB39" s="636"/>
      <c r="DC39" s="637"/>
      <c r="DD39" s="627">
        <v>3756240</v>
      </c>
      <c r="DE39" s="634"/>
      <c r="DF39" s="634"/>
      <c r="DG39" s="634"/>
      <c r="DH39" s="634"/>
      <c r="DI39" s="634"/>
      <c r="DJ39" s="634"/>
      <c r="DK39" s="635"/>
      <c r="DL39" s="627" t="s">
        <v>185</v>
      </c>
      <c r="DM39" s="634"/>
      <c r="DN39" s="634"/>
      <c r="DO39" s="634"/>
      <c r="DP39" s="634"/>
      <c r="DQ39" s="634"/>
      <c r="DR39" s="634"/>
      <c r="DS39" s="634"/>
      <c r="DT39" s="634"/>
      <c r="DU39" s="634"/>
      <c r="DV39" s="635"/>
      <c r="DW39" s="624" t="s">
        <v>185</v>
      </c>
      <c r="DX39" s="636"/>
      <c r="DY39" s="636"/>
      <c r="DZ39" s="636"/>
      <c r="EA39" s="636"/>
      <c r="EB39" s="636"/>
      <c r="EC39" s="648"/>
    </row>
    <row r="40" spans="2:133" ht="11.25" customHeight="1" x14ac:dyDescent="0.2">
      <c r="B40" s="618" t="s">
        <v>348</v>
      </c>
      <c r="C40" s="619"/>
      <c r="D40" s="619"/>
      <c r="E40" s="619"/>
      <c r="F40" s="619"/>
      <c r="G40" s="619"/>
      <c r="H40" s="619"/>
      <c r="I40" s="619"/>
      <c r="J40" s="619"/>
      <c r="K40" s="619"/>
      <c r="L40" s="619"/>
      <c r="M40" s="619"/>
      <c r="N40" s="619"/>
      <c r="O40" s="619"/>
      <c r="P40" s="619"/>
      <c r="Q40" s="620"/>
      <c r="R40" s="621" t="s">
        <v>185</v>
      </c>
      <c r="S40" s="622"/>
      <c r="T40" s="622"/>
      <c r="U40" s="622"/>
      <c r="V40" s="622"/>
      <c r="W40" s="622"/>
      <c r="X40" s="622"/>
      <c r="Y40" s="623"/>
      <c r="Z40" s="659" t="s">
        <v>185</v>
      </c>
      <c r="AA40" s="659"/>
      <c r="AB40" s="659"/>
      <c r="AC40" s="659"/>
      <c r="AD40" s="660" t="s">
        <v>129</v>
      </c>
      <c r="AE40" s="660"/>
      <c r="AF40" s="660"/>
      <c r="AG40" s="660"/>
      <c r="AH40" s="660"/>
      <c r="AI40" s="660"/>
      <c r="AJ40" s="660"/>
      <c r="AK40" s="660"/>
      <c r="AL40" s="624" t="s">
        <v>138</v>
      </c>
      <c r="AM40" s="625"/>
      <c r="AN40" s="625"/>
      <c r="AO40" s="661"/>
      <c r="AQ40" s="654" t="s">
        <v>349</v>
      </c>
      <c r="AR40" s="655"/>
      <c r="AS40" s="655"/>
      <c r="AT40" s="655"/>
      <c r="AU40" s="655"/>
      <c r="AV40" s="655"/>
      <c r="AW40" s="655"/>
      <c r="AX40" s="655"/>
      <c r="AY40" s="656"/>
      <c r="AZ40" s="621">
        <v>75773</v>
      </c>
      <c r="BA40" s="622"/>
      <c r="BB40" s="622"/>
      <c r="BC40" s="622"/>
      <c r="BD40" s="634"/>
      <c r="BE40" s="634"/>
      <c r="BF40" s="657"/>
      <c r="BG40" s="662" t="s">
        <v>350</v>
      </c>
      <c r="BH40" s="663"/>
      <c r="BI40" s="663"/>
      <c r="BJ40" s="663"/>
      <c r="BK40" s="663"/>
      <c r="BL40" s="219"/>
      <c r="BM40" s="619" t="s">
        <v>351</v>
      </c>
      <c r="BN40" s="619"/>
      <c r="BO40" s="619"/>
      <c r="BP40" s="619"/>
      <c r="BQ40" s="619"/>
      <c r="BR40" s="619"/>
      <c r="BS40" s="619"/>
      <c r="BT40" s="619"/>
      <c r="BU40" s="620"/>
      <c r="BV40" s="621">
        <v>96</v>
      </c>
      <c r="BW40" s="622"/>
      <c r="BX40" s="622"/>
      <c r="BY40" s="622"/>
      <c r="BZ40" s="622"/>
      <c r="CA40" s="622"/>
      <c r="CB40" s="658"/>
      <c r="CD40" s="618" t="s">
        <v>352</v>
      </c>
      <c r="CE40" s="619"/>
      <c r="CF40" s="619"/>
      <c r="CG40" s="619"/>
      <c r="CH40" s="619"/>
      <c r="CI40" s="619"/>
      <c r="CJ40" s="619"/>
      <c r="CK40" s="619"/>
      <c r="CL40" s="619"/>
      <c r="CM40" s="619"/>
      <c r="CN40" s="619"/>
      <c r="CO40" s="619"/>
      <c r="CP40" s="619"/>
      <c r="CQ40" s="620"/>
      <c r="CR40" s="621">
        <v>2177903</v>
      </c>
      <c r="CS40" s="622"/>
      <c r="CT40" s="622"/>
      <c r="CU40" s="622"/>
      <c r="CV40" s="622"/>
      <c r="CW40" s="622"/>
      <c r="CX40" s="622"/>
      <c r="CY40" s="623"/>
      <c r="CZ40" s="624">
        <v>3.3</v>
      </c>
      <c r="DA40" s="636"/>
      <c r="DB40" s="636"/>
      <c r="DC40" s="637"/>
      <c r="DD40" s="627">
        <v>832433</v>
      </c>
      <c r="DE40" s="622"/>
      <c r="DF40" s="622"/>
      <c r="DG40" s="622"/>
      <c r="DH40" s="622"/>
      <c r="DI40" s="622"/>
      <c r="DJ40" s="622"/>
      <c r="DK40" s="623"/>
      <c r="DL40" s="627">
        <v>234663</v>
      </c>
      <c r="DM40" s="622"/>
      <c r="DN40" s="622"/>
      <c r="DO40" s="622"/>
      <c r="DP40" s="622"/>
      <c r="DQ40" s="622"/>
      <c r="DR40" s="622"/>
      <c r="DS40" s="622"/>
      <c r="DT40" s="622"/>
      <c r="DU40" s="622"/>
      <c r="DV40" s="623"/>
      <c r="DW40" s="624">
        <v>0.6</v>
      </c>
      <c r="DX40" s="636"/>
      <c r="DY40" s="636"/>
      <c r="DZ40" s="636"/>
      <c r="EA40" s="636"/>
      <c r="EB40" s="636"/>
      <c r="EC40" s="648"/>
    </row>
    <row r="41" spans="2:133" ht="11.25" customHeight="1" x14ac:dyDescent="0.2">
      <c r="B41" s="602" t="s">
        <v>353</v>
      </c>
      <c r="C41" s="603"/>
      <c r="D41" s="603"/>
      <c r="E41" s="603"/>
      <c r="F41" s="603"/>
      <c r="G41" s="603"/>
      <c r="H41" s="603"/>
      <c r="I41" s="603"/>
      <c r="J41" s="603"/>
      <c r="K41" s="603"/>
      <c r="L41" s="603"/>
      <c r="M41" s="603"/>
      <c r="N41" s="603"/>
      <c r="O41" s="603"/>
      <c r="P41" s="603"/>
      <c r="Q41" s="604"/>
      <c r="R41" s="605">
        <v>67952641</v>
      </c>
      <c r="S41" s="646"/>
      <c r="T41" s="646"/>
      <c r="U41" s="646"/>
      <c r="V41" s="646"/>
      <c r="W41" s="646"/>
      <c r="X41" s="646"/>
      <c r="Y41" s="649"/>
      <c r="Z41" s="650">
        <v>100</v>
      </c>
      <c r="AA41" s="650"/>
      <c r="AB41" s="650"/>
      <c r="AC41" s="650"/>
      <c r="AD41" s="651">
        <v>37603382</v>
      </c>
      <c r="AE41" s="651"/>
      <c r="AF41" s="651"/>
      <c r="AG41" s="651"/>
      <c r="AH41" s="651"/>
      <c r="AI41" s="651"/>
      <c r="AJ41" s="651"/>
      <c r="AK41" s="651"/>
      <c r="AL41" s="608">
        <v>100</v>
      </c>
      <c r="AM41" s="652"/>
      <c r="AN41" s="652"/>
      <c r="AO41" s="653"/>
      <c r="AQ41" s="654" t="s">
        <v>354</v>
      </c>
      <c r="AR41" s="655"/>
      <c r="AS41" s="655"/>
      <c r="AT41" s="655"/>
      <c r="AU41" s="655"/>
      <c r="AV41" s="655"/>
      <c r="AW41" s="655"/>
      <c r="AX41" s="655"/>
      <c r="AY41" s="656"/>
      <c r="AZ41" s="621">
        <v>1079617</v>
      </c>
      <c r="BA41" s="622"/>
      <c r="BB41" s="622"/>
      <c r="BC41" s="622"/>
      <c r="BD41" s="634"/>
      <c r="BE41" s="634"/>
      <c r="BF41" s="657"/>
      <c r="BG41" s="662"/>
      <c r="BH41" s="663"/>
      <c r="BI41" s="663"/>
      <c r="BJ41" s="663"/>
      <c r="BK41" s="663"/>
      <c r="BL41" s="219"/>
      <c r="BM41" s="619" t="s">
        <v>355</v>
      </c>
      <c r="BN41" s="619"/>
      <c r="BO41" s="619"/>
      <c r="BP41" s="619"/>
      <c r="BQ41" s="619"/>
      <c r="BR41" s="619"/>
      <c r="BS41" s="619"/>
      <c r="BT41" s="619"/>
      <c r="BU41" s="620"/>
      <c r="BV41" s="621" t="s">
        <v>185</v>
      </c>
      <c r="BW41" s="622"/>
      <c r="BX41" s="622"/>
      <c r="BY41" s="622"/>
      <c r="BZ41" s="622"/>
      <c r="CA41" s="622"/>
      <c r="CB41" s="658"/>
      <c r="CD41" s="618" t="s">
        <v>356</v>
      </c>
      <c r="CE41" s="619"/>
      <c r="CF41" s="619"/>
      <c r="CG41" s="619"/>
      <c r="CH41" s="619"/>
      <c r="CI41" s="619"/>
      <c r="CJ41" s="619"/>
      <c r="CK41" s="619"/>
      <c r="CL41" s="619"/>
      <c r="CM41" s="619"/>
      <c r="CN41" s="619"/>
      <c r="CO41" s="619"/>
      <c r="CP41" s="619"/>
      <c r="CQ41" s="620"/>
      <c r="CR41" s="621" t="s">
        <v>185</v>
      </c>
      <c r="CS41" s="634"/>
      <c r="CT41" s="634"/>
      <c r="CU41" s="634"/>
      <c r="CV41" s="634"/>
      <c r="CW41" s="634"/>
      <c r="CX41" s="634"/>
      <c r="CY41" s="635"/>
      <c r="CZ41" s="624" t="s">
        <v>129</v>
      </c>
      <c r="DA41" s="636"/>
      <c r="DB41" s="636"/>
      <c r="DC41" s="637"/>
      <c r="DD41" s="627" t="s">
        <v>185</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357</v>
      </c>
      <c r="AR42" s="667"/>
      <c r="AS42" s="667"/>
      <c r="AT42" s="667"/>
      <c r="AU42" s="667"/>
      <c r="AV42" s="667"/>
      <c r="AW42" s="667"/>
      <c r="AX42" s="667"/>
      <c r="AY42" s="668"/>
      <c r="AZ42" s="605">
        <v>4325971</v>
      </c>
      <c r="BA42" s="646"/>
      <c r="BB42" s="646"/>
      <c r="BC42" s="646"/>
      <c r="BD42" s="606"/>
      <c r="BE42" s="606"/>
      <c r="BF42" s="669"/>
      <c r="BG42" s="664"/>
      <c r="BH42" s="665"/>
      <c r="BI42" s="665"/>
      <c r="BJ42" s="665"/>
      <c r="BK42" s="665"/>
      <c r="BL42" s="220"/>
      <c r="BM42" s="603" t="s">
        <v>358</v>
      </c>
      <c r="BN42" s="603"/>
      <c r="BO42" s="603"/>
      <c r="BP42" s="603"/>
      <c r="BQ42" s="603"/>
      <c r="BR42" s="603"/>
      <c r="BS42" s="603"/>
      <c r="BT42" s="603"/>
      <c r="BU42" s="604"/>
      <c r="BV42" s="605">
        <v>346</v>
      </c>
      <c r="BW42" s="646"/>
      <c r="BX42" s="646"/>
      <c r="BY42" s="646"/>
      <c r="BZ42" s="646"/>
      <c r="CA42" s="646"/>
      <c r="CB42" s="647"/>
      <c r="CD42" s="618" t="s">
        <v>359</v>
      </c>
      <c r="CE42" s="619"/>
      <c r="CF42" s="619"/>
      <c r="CG42" s="619"/>
      <c r="CH42" s="619"/>
      <c r="CI42" s="619"/>
      <c r="CJ42" s="619"/>
      <c r="CK42" s="619"/>
      <c r="CL42" s="619"/>
      <c r="CM42" s="619"/>
      <c r="CN42" s="619"/>
      <c r="CO42" s="619"/>
      <c r="CP42" s="619"/>
      <c r="CQ42" s="620"/>
      <c r="CR42" s="621">
        <v>5393003</v>
      </c>
      <c r="CS42" s="634"/>
      <c r="CT42" s="634"/>
      <c r="CU42" s="634"/>
      <c r="CV42" s="634"/>
      <c r="CW42" s="634"/>
      <c r="CX42" s="634"/>
      <c r="CY42" s="635"/>
      <c r="CZ42" s="624">
        <v>8.1999999999999993</v>
      </c>
      <c r="DA42" s="636"/>
      <c r="DB42" s="636"/>
      <c r="DC42" s="637"/>
      <c r="DD42" s="627">
        <v>2509482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0" t="s">
        <v>360</v>
      </c>
      <c r="CD43" s="618" t="s">
        <v>361</v>
      </c>
      <c r="CE43" s="619"/>
      <c r="CF43" s="619"/>
      <c r="CG43" s="619"/>
      <c r="CH43" s="619"/>
      <c r="CI43" s="619"/>
      <c r="CJ43" s="619"/>
      <c r="CK43" s="619"/>
      <c r="CL43" s="619"/>
      <c r="CM43" s="619"/>
      <c r="CN43" s="619"/>
      <c r="CO43" s="619"/>
      <c r="CP43" s="619"/>
      <c r="CQ43" s="620"/>
      <c r="CR43" s="621">
        <v>296356</v>
      </c>
      <c r="CS43" s="634"/>
      <c r="CT43" s="634"/>
      <c r="CU43" s="634"/>
      <c r="CV43" s="634"/>
      <c r="CW43" s="634"/>
      <c r="CX43" s="634"/>
      <c r="CY43" s="635"/>
      <c r="CZ43" s="624">
        <v>0.5</v>
      </c>
      <c r="DA43" s="636"/>
      <c r="DB43" s="636"/>
      <c r="DC43" s="637"/>
      <c r="DD43" s="627">
        <v>296356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362</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363</v>
      </c>
      <c r="CG44" s="619"/>
      <c r="CH44" s="619"/>
      <c r="CI44" s="619"/>
      <c r="CJ44" s="619"/>
      <c r="CK44" s="619"/>
      <c r="CL44" s="619"/>
      <c r="CM44" s="619"/>
      <c r="CN44" s="619"/>
      <c r="CO44" s="619"/>
      <c r="CP44" s="619"/>
      <c r="CQ44" s="620"/>
      <c r="CR44" s="621">
        <v>5393003</v>
      </c>
      <c r="CS44" s="622"/>
      <c r="CT44" s="622"/>
      <c r="CU44" s="622"/>
      <c r="CV44" s="622"/>
      <c r="CW44" s="622"/>
      <c r="CX44" s="622"/>
      <c r="CY44" s="623"/>
      <c r="CZ44" s="624">
        <v>8.1999999999999993</v>
      </c>
      <c r="DA44" s="625"/>
      <c r="DB44" s="625"/>
      <c r="DC44" s="626"/>
      <c r="DD44" s="627">
        <v>2509482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364</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365</v>
      </c>
      <c r="CG45" s="619"/>
      <c r="CH45" s="619"/>
      <c r="CI45" s="619"/>
      <c r="CJ45" s="619"/>
      <c r="CK45" s="619"/>
      <c r="CL45" s="619"/>
      <c r="CM45" s="619"/>
      <c r="CN45" s="619"/>
      <c r="CO45" s="619"/>
      <c r="CP45" s="619"/>
      <c r="CQ45" s="620"/>
      <c r="CR45" s="621">
        <v>1109866</v>
      </c>
      <c r="CS45" s="634"/>
      <c r="CT45" s="634"/>
      <c r="CU45" s="634"/>
      <c r="CV45" s="634"/>
      <c r="CW45" s="634"/>
      <c r="CX45" s="634"/>
      <c r="CY45" s="635"/>
      <c r="CZ45" s="624">
        <v>1.7</v>
      </c>
      <c r="DA45" s="636"/>
      <c r="DB45" s="636"/>
      <c r="DC45" s="637"/>
      <c r="DD45" s="627">
        <v>55837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1"/>
      <c r="CD46" s="642"/>
      <c r="CE46" s="643"/>
      <c r="CF46" s="618" t="s">
        <v>366</v>
      </c>
      <c r="CG46" s="619"/>
      <c r="CH46" s="619"/>
      <c r="CI46" s="619"/>
      <c r="CJ46" s="619"/>
      <c r="CK46" s="619"/>
      <c r="CL46" s="619"/>
      <c r="CM46" s="619"/>
      <c r="CN46" s="619"/>
      <c r="CO46" s="619"/>
      <c r="CP46" s="619"/>
      <c r="CQ46" s="620"/>
      <c r="CR46" s="621">
        <v>4086621</v>
      </c>
      <c r="CS46" s="622"/>
      <c r="CT46" s="622"/>
      <c r="CU46" s="622"/>
      <c r="CV46" s="622"/>
      <c r="CW46" s="622"/>
      <c r="CX46" s="622"/>
      <c r="CY46" s="623"/>
      <c r="CZ46" s="624">
        <v>6.2</v>
      </c>
      <c r="DA46" s="625"/>
      <c r="DB46" s="625"/>
      <c r="DC46" s="626"/>
      <c r="DD46" s="627">
        <v>2357039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1"/>
      <c r="CD47" s="642"/>
      <c r="CE47" s="643"/>
      <c r="CF47" s="618" t="s">
        <v>367</v>
      </c>
      <c r="CG47" s="619"/>
      <c r="CH47" s="619"/>
      <c r="CI47" s="619"/>
      <c r="CJ47" s="619"/>
      <c r="CK47" s="619"/>
      <c r="CL47" s="619"/>
      <c r="CM47" s="619"/>
      <c r="CN47" s="619"/>
      <c r="CO47" s="619"/>
      <c r="CP47" s="619"/>
      <c r="CQ47" s="620"/>
      <c r="CR47" s="621" t="s">
        <v>185</v>
      </c>
      <c r="CS47" s="634"/>
      <c r="CT47" s="634"/>
      <c r="CU47" s="634"/>
      <c r="CV47" s="634"/>
      <c r="CW47" s="634"/>
      <c r="CX47" s="634"/>
      <c r="CY47" s="635"/>
      <c r="CZ47" s="624" t="s">
        <v>185</v>
      </c>
      <c r="DA47" s="636"/>
      <c r="DB47" s="636"/>
      <c r="DC47" s="637"/>
      <c r="DD47" s="627" t="s">
        <v>129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1"/>
      <c r="CD48" s="644"/>
      <c r="CE48" s="645"/>
      <c r="CF48" s="618" t="s">
        <v>368</v>
      </c>
      <c r="CG48" s="619"/>
      <c r="CH48" s="619"/>
      <c r="CI48" s="619"/>
      <c r="CJ48" s="619"/>
      <c r="CK48" s="619"/>
      <c r="CL48" s="619"/>
      <c r="CM48" s="619"/>
      <c r="CN48" s="619"/>
      <c r="CO48" s="619"/>
      <c r="CP48" s="619"/>
      <c r="CQ48" s="620"/>
      <c r="CR48" s="621" t="s">
        <v>129</v>
      </c>
      <c r="CS48" s="622"/>
      <c r="CT48" s="622"/>
      <c r="CU48" s="622"/>
      <c r="CV48" s="622"/>
      <c r="CW48" s="622"/>
      <c r="CX48" s="622"/>
      <c r="CY48" s="623"/>
      <c r="CZ48" s="624" t="s">
        <v>129</v>
      </c>
      <c r="DA48" s="625"/>
      <c r="DB48" s="625"/>
      <c r="DC48" s="626"/>
      <c r="DD48" s="627" t="s">
        <v>185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1"/>
      <c r="CD49" s="602" t="s">
        <v>369</v>
      </c>
      <c r="CE49" s="603"/>
      <c r="CF49" s="603"/>
      <c r="CG49" s="603"/>
      <c r="CH49" s="603"/>
      <c r="CI49" s="603"/>
      <c r="CJ49" s="603"/>
      <c r="CK49" s="603"/>
      <c r="CL49" s="603"/>
      <c r="CM49" s="603"/>
      <c r="CN49" s="603"/>
      <c r="CO49" s="603"/>
      <c r="CP49" s="603"/>
      <c r="CQ49" s="604"/>
      <c r="CR49" s="605">
        <v>65604456</v>
      </c>
      <c r="CS49" s="606"/>
      <c r="CT49" s="606"/>
      <c r="CU49" s="606"/>
      <c r="CV49" s="606"/>
      <c r="CW49" s="606"/>
      <c r="CX49" s="606"/>
      <c r="CY49" s="607"/>
      <c r="CZ49" s="608">
        <v>100</v>
      </c>
      <c r="DA49" s="609"/>
      <c r="DB49" s="609"/>
      <c r="DC49" s="610"/>
      <c r="DD49" s="611">
        <v>46082286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phsU4ijpigWJ6rk0BS39B9oKPRqhv9EY0oTVSHY7e/3uEYGJq8R68u7v+E01fprFFg8M2UtGx36D3X1RstICA==" saltValue="ofg21QJpVSoIjaxh3aU5U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2" sqref="A2:BI2"/>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090" t="s">
        <v>370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091" t="s">
        <v>371</v>
      </c>
      <c r="DK2" s="1092"/>
      <c r="DL2" s="1092"/>
      <c r="DM2" s="1092"/>
      <c r="DN2" s="1092"/>
      <c r="DO2" s="1093"/>
      <c r="DP2" s="224"/>
      <c r="DQ2" s="1091" t="s">
        <v>372</v>
      </c>
      <c r="DR2" s="1092"/>
      <c r="DS2" s="1092"/>
      <c r="DT2" s="1092"/>
      <c r="DU2" s="1092"/>
      <c r="DV2" s="1092"/>
      <c r="DW2" s="1092"/>
      <c r="DX2" s="1092"/>
      <c r="DY2" s="1092"/>
      <c r="DZ2" s="1093"/>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59" t="s">
        <v>373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374</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2">
      <c r="A5" s="995" t="s">
        <v>375</v>
      </c>
      <c r="B5" s="996"/>
      <c r="C5" s="996"/>
      <c r="D5" s="996"/>
      <c r="E5" s="996"/>
      <c r="F5" s="996"/>
      <c r="G5" s="996"/>
      <c r="H5" s="996"/>
      <c r="I5" s="996"/>
      <c r="J5" s="996"/>
      <c r="K5" s="996"/>
      <c r="L5" s="996"/>
      <c r="M5" s="996"/>
      <c r="N5" s="996"/>
      <c r="O5" s="996"/>
      <c r="P5" s="997"/>
      <c r="Q5" s="1001" t="s">
        <v>376</v>
      </c>
      <c r="R5" s="1002"/>
      <c r="S5" s="1002"/>
      <c r="T5" s="1002"/>
      <c r="U5" s="1003"/>
      <c r="V5" s="1001" t="s">
        <v>377</v>
      </c>
      <c r="W5" s="1002"/>
      <c r="X5" s="1002"/>
      <c r="Y5" s="1002"/>
      <c r="Z5" s="1003"/>
      <c r="AA5" s="1001" t="s">
        <v>378</v>
      </c>
      <c r="AB5" s="1002"/>
      <c r="AC5" s="1002"/>
      <c r="AD5" s="1002"/>
      <c r="AE5" s="1002"/>
      <c r="AF5" s="1094" t="s">
        <v>379</v>
      </c>
      <c r="AG5" s="1002"/>
      <c r="AH5" s="1002"/>
      <c r="AI5" s="1002"/>
      <c r="AJ5" s="1015"/>
      <c r="AK5" s="1002" t="s">
        <v>380</v>
      </c>
      <c r="AL5" s="1002"/>
      <c r="AM5" s="1002"/>
      <c r="AN5" s="1002"/>
      <c r="AO5" s="1003"/>
      <c r="AP5" s="1001" t="s">
        <v>381</v>
      </c>
      <c r="AQ5" s="1002"/>
      <c r="AR5" s="1002"/>
      <c r="AS5" s="1002"/>
      <c r="AT5" s="1003"/>
      <c r="AU5" s="1001" t="s">
        <v>382</v>
      </c>
      <c r="AV5" s="1002"/>
      <c r="AW5" s="1002"/>
      <c r="AX5" s="1002"/>
      <c r="AY5" s="1015"/>
      <c r="AZ5" s="228"/>
      <c r="BA5" s="228"/>
      <c r="BB5" s="228"/>
      <c r="BC5" s="228"/>
      <c r="BD5" s="228"/>
      <c r="BE5" s="229"/>
      <c r="BF5" s="229"/>
      <c r="BG5" s="229"/>
      <c r="BH5" s="229"/>
      <c r="BI5" s="229"/>
      <c r="BJ5" s="229"/>
      <c r="BK5" s="229"/>
      <c r="BL5" s="229"/>
      <c r="BM5" s="229"/>
      <c r="BN5" s="229"/>
      <c r="BO5" s="229"/>
      <c r="BP5" s="229"/>
      <c r="BQ5" s="995" t="s">
        <v>383</v>
      </c>
      <c r="BR5" s="996"/>
      <c r="BS5" s="996"/>
      <c r="BT5" s="996"/>
      <c r="BU5" s="996"/>
      <c r="BV5" s="996"/>
      <c r="BW5" s="996"/>
      <c r="BX5" s="996"/>
      <c r="BY5" s="996"/>
      <c r="BZ5" s="996"/>
      <c r="CA5" s="996"/>
      <c r="CB5" s="996"/>
      <c r="CC5" s="996"/>
      <c r="CD5" s="996"/>
      <c r="CE5" s="996"/>
      <c r="CF5" s="996"/>
      <c r="CG5" s="997"/>
      <c r="CH5" s="1001" t="s">
        <v>384</v>
      </c>
      <c r="CI5" s="1002"/>
      <c r="CJ5" s="1002"/>
      <c r="CK5" s="1002"/>
      <c r="CL5" s="1003"/>
      <c r="CM5" s="1001" t="s">
        <v>385</v>
      </c>
      <c r="CN5" s="1002"/>
      <c r="CO5" s="1002"/>
      <c r="CP5" s="1002"/>
      <c r="CQ5" s="1003"/>
      <c r="CR5" s="1001" t="s">
        <v>386</v>
      </c>
      <c r="CS5" s="1002"/>
      <c r="CT5" s="1002"/>
      <c r="CU5" s="1002"/>
      <c r="CV5" s="1003"/>
      <c r="CW5" s="1001" t="s">
        <v>387</v>
      </c>
      <c r="CX5" s="1002"/>
      <c r="CY5" s="1002"/>
      <c r="CZ5" s="1002"/>
      <c r="DA5" s="1003"/>
      <c r="DB5" s="1001" t="s">
        <v>388</v>
      </c>
      <c r="DC5" s="1002"/>
      <c r="DD5" s="1002"/>
      <c r="DE5" s="1002"/>
      <c r="DF5" s="1003"/>
      <c r="DG5" s="1084" t="s">
        <v>389</v>
      </c>
      <c r="DH5" s="1085"/>
      <c r="DI5" s="1085"/>
      <c r="DJ5" s="1085"/>
      <c r="DK5" s="1086"/>
      <c r="DL5" s="1084" t="s">
        <v>390</v>
      </c>
      <c r="DM5" s="1085"/>
      <c r="DN5" s="1085"/>
      <c r="DO5" s="1085"/>
      <c r="DP5" s="1086"/>
      <c r="DQ5" s="1001" t="s">
        <v>391</v>
      </c>
      <c r="DR5" s="1002"/>
      <c r="DS5" s="1002"/>
      <c r="DT5" s="1002"/>
      <c r="DU5" s="1003"/>
      <c r="DV5" s="1001" t="s">
        <v>382</v>
      </c>
      <c r="DW5" s="1002"/>
      <c r="DX5" s="1002"/>
      <c r="DY5" s="1002"/>
      <c r="DZ5" s="1015"/>
      <c r="EA5" s="230"/>
    </row>
    <row r="6" spans="1:131" s="231"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0"/>
    </row>
    <row r="7" spans="1:131" s="231" customFormat="1" ht="26.25" customHeight="1" thickTop="1" x14ac:dyDescent="0.2">
      <c r="A7" s="232">
        <v>1</v>
      </c>
      <c r="B7" s="1047" t="s">
        <v>392</v>
      </c>
      <c r="C7" s="1048"/>
      <c r="D7" s="1048"/>
      <c r="E7" s="1048"/>
      <c r="F7" s="1048"/>
      <c r="G7" s="1048"/>
      <c r="H7" s="1048"/>
      <c r="I7" s="1048"/>
      <c r="J7" s="1048"/>
      <c r="K7" s="1048"/>
      <c r="L7" s="1048"/>
      <c r="M7" s="1048"/>
      <c r="N7" s="1048"/>
      <c r="O7" s="1048"/>
      <c r="P7" s="1049"/>
      <c r="Q7" s="1102">
        <v>68005</v>
      </c>
      <c r="R7" s="1103"/>
      <c r="S7" s="1103"/>
      <c r="T7" s="1103"/>
      <c r="U7" s="1103"/>
      <c r="V7" s="1103">
        <v>65657</v>
      </c>
      <c r="W7" s="1103"/>
      <c r="X7" s="1103"/>
      <c r="Y7" s="1103"/>
      <c r="Z7" s="1103"/>
      <c r="AA7" s="1103">
        <v>2348</v>
      </c>
      <c r="AB7" s="1103"/>
      <c r="AC7" s="1103"/>
      <c r="AD7" s="1103"/>
      <c r="AE7" s="1104"/>
      <c r="AF7" s="1105">
        <v>2266</v>
      </c>
      <c r="AG7" s="1106"/>
      <c r="AH7" s="1106"/>
      <c r="AI7" s="1106"/>
      <c r="AJ7" s="1107"/>
      <c r="AK7" s="1108">
        <v>1141</v>
      </c>
      <c r="AL7" s="1109"/>
      <c r="AM7" s="1109"/>
      <c r="AN7" s="1109"/>
      <c r="AO7" s="1109"/>
      <c r="AP7" s="1109">
        <v>62989</v>
      </c>
      <c r="AQ7" s="1109"/>
      <c r="AR7" s="1109"/>
      <c r="AS7" s="1109"/>
      <c r="AT7" s="1109"/>
      <c r="AU7" s="1110" t="s">
        <v>613</v>
      </c>
      <c r="AV7" s="1110"/>
      <c r="AW7" s="1110"/>
      <c r="AX7" s="1110"/>
      <c r="AY7" s="1111"/>
      <c r="AZ7" s="228"/>
      <c r="BA7" s="228"/>
      <c r="BB7" s="228"/>
      <c r="BC7" s="228"/>
      <c r="BD7" s="228"/>
      <c r="BE7" s="229"/>
      <c r="BF7" s="229"/>
      <c r="BG7" s="229"/>
      <c r="BH7" s="229"/>
      <c r="BI7" s="229"/>
      <c r="BJ7" s="229"/>
      <c r="BK7" s="229"/>
      <c r="BL7" s="229"/>
      <c r="BM7" s="229"/>
      <c r="BN7" s="229"/>
      <c r="BO7" s="229"/>
      <c r="BP7" s="229"/>
      <c r="BQ7" s="232">
        <v>1</v>
      </c>
      <c r="BR7" s="233"/>
      <c r="BS7" s="1099" t="s">
        <v>629</v>
      </c>
      <c r="BT7" s="1100"/>
      <c r="BU7" s="1100"/>
      <c r="BV7" s="1100"/>
      <c r="BW7" s="1100"/>
      <c r="BX7" s="1100"/>
      <c r="BY7" s="1100"/>
      <c r="BZ7" s="1100"/>
      <c r="CA7" s="1100"/>
      <c r="CB7" s="1100"/>
      <c r="CC7" s="1100"/>
      <c r="CD7" s="1100"/>
      <c r="CE7" s="1100"/>
      <c r="CF7" s="1100"/>
      <c r="CG7" s="1112"/>
      <c r="CH7" s="1096">
        <v>-5</v>
      </c>
      <c r="CI7" s="1097"/>
      <c r="CJ7" s="1097"/>
      <c r="CK7" s="1097"/>
      <c r="CL7" s="1098"/>
      <c r="CM7" s="1096">
        <v>58</v>
      </c>
      <c r="CN7" s="1097"/>
      <c r="CO7" s="1097"/>
      <c r="CP7" s="1097"/>
      <c r="CQ7" s="1098"/>
      <c r="CR7" s="1096">
        <v>10</v>
      </c>
      <c r="CS7" s="1097"/>
      <c r="CT7" s="1097"/>
      <c r="CU7" s="1097"/>
      <c r="CV7" s="1098"/>
      <c r="CW7" s="1096">
        <v>33</v>
      </c>
      <c r="CX7" s="1097"/>
      <c r="CY7" s="1097"/>
      <c r="CZ7" s="1097"/>
      <c r="DA7" s="1098"/>
      <c r="DB7" s="1096" t="s">
        <v>614</v>
      </c>
      <c r="DC7" s="1097"/>
      <c r="DD7" s="1097"/>
      <c r="DE7" s="1097"/>
      <c r="DF7" s="1098"/>
      <c r="DG7" s="1096" t="s">
        <v>614</v>
      </c>
      <c r="DH7" s="1097"/>
      <c r="DI7" s="1097"/>
      <c r="DJ7" s="1097"/>
      <c r="DK7" s="1098"/>
      <c r="DL7" s="1096" t="s">
        <v>614</v>
      </c>
      <c r="DM7" s="1097"/>
      <c r="DN7" s="1097"/>
      <c r="DO7" s="1097"/>
      <c r="DP7" s="1098"/>
      <c r="DQ7" s="1096" t="s">
        <v>614</v>
      </c>
      <c r="DR7" s="1097"/>
      <c r="DS7" s="1097"/>
      <c r="DT7" s="1097"/>
      <c r="DU7" s="1098"/>
      <c r="DV7" s="1099"/>
      <c r="DW7" s="1100"/>
      <c r="DX7" s="1100"/>
      <c r="DY7" s="1100"/>
      <c r="DZ7" s="1101"/>
      <c r="EA7" s="230"/>
    </row>
    <row r="8" spans="1:131" s="231" customFormat="1" ht="26.25" customHeight="1" x14ac:dyDescent="0.2">
      <c r="A8" s="234">
        <v>2</v>
      </c>
      <c r="B8" s="1030" t="s">
        <v>393</v>
      </c>
      <c r="C8" s="1031"/>
      <c r="D8" s="1031"/>
      <c r="E8" s="1031"/>
      <c r="F8" s="1031"/>
      <c r="G8" s="1031"/>
      <c r="H8" s="1031"/>
      <c r="I8" s="1031"/>
      <c r="J8" s="1031"/>
      <c r="K8" s="1031"/>
      <c r="L8" s="1031"/>
      <c r="M8" s="1031"/>
      <c r="N8" s="1031"/>
      <c r="O8" s="1031"/>
      <c r="P8" s="1032"/>
      <c r="Q8" s="1038">
        <v>9</v>
      </c>
      <c r="R8" s="1039"/>
      <c r="S8" s="1039"/>
      <c r="T8" s="1039"/>
      <c r="U8" s="1039"/>
      <c r="V8" s="1039">
        <v>9</v>
      </c>
      <c r="W8" s="1039"/>
      <c r="X8" s="1039"/>
      <c r="Y8" s="1039"/>
      <c r="Z8" s="1039"/>
      <c r="AA8" s="1039" t="s">
        <v>635</v>
      </c>
      <c r="AB8" s="1039"/>
      <c r="AC8" s="1039"/>
      <c r="AD8" s="1039"/>
      <c r="AE8" s="1040"/>
      <c r="AF8" s="1035" t="s">
        <v>394</v>
      </c>
      <c r="AG8" s="1036"/>
      <c r="AH8" s="1036"/>
      <c r="AI8" s="1036"/>
      <c r="AJ8" s="1037"/>
      <c r="AK8" s="1080" t="s">
        <v>635</v>
      </c>
      <c r="AL8" s="1081"/>
      <c r="AM8" s="1081"/>
      <c r="AN8" s="1081"/>
      <c r="AO8" s="1081"/>
      <c r="AP8" s="1081" t="s">
        <v>635</v>
      </c>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t="s">
        <v>630</v>
      </c>
      <c r="BT8" s="993"/>
      <c r="BU8" s="993"/>
      <c r="BV8" s="993"/>
      <c r="BW8" s="993"/>
      <c r="BX8" s="993"/>
      <c r="BY8" s="993"/>
      <c r="BZ8" s="993"/>
      <c r="CA8" s="993"/>
      <c r="CB8" s="993"/>
      <c r="CC8" s="993"/>
      <c r="CD8" s="993"/>
      <c r="CE8" s="993"/>
      <c r="CF8" s="993"/>
      <c r="CG8" s="1014"/>
      <c r="CH8" s="989">
        <v>18</v>
      </c>
      <c r="CI8" s="990"/>
      <c r="CJ8" s="990"/>
      <c r="CK8" s="990"/>
      <c r="CL8" s="991"/>
      <c r="CM8" s="989">
        <v>335</v>
      </c>
      <c r="CN8" s="990"/>
      <c r="CO8" s="990"/>
      <c r="CP8" s="990"/>
      <c r="CQ8" s="991"/>
      <c r="CR8" s="989">
        <v>100</v>
      </c>
      <c r="CS8" s="990"/>
      <c r="CT8" s="990"/>
      <c r="CU8" s="990"/>
      <c r="CV8" s="991"/>
      <c r="CW8" s="989">
        <v>18</v>
      </c>
      <c r="CX8" s="990"/>
      <c r="CY8" s="990"/>
      <c r="CZ8" s="990"/>
      <c r="DA8" s="991"/>
      <c r="DB8" s="989" t="s">
        <v>614</v>
      </c>
      <c r="DC8" s="990"/>
      <c r="DD8" s="990"/>
      <c r="DE8" s="990"/>
      <c r="DF8" s="991"/>
      <c r="DG8" s="989" t="s">
        <v>614</v>
      </c>
      <c r="DH8" s="990"/>
      <c r="DI8" s="990"/>
      <c r="DJ8" s="990"/>
      <c r="DK8" s="991"/>
      <c r="DL8" s="989" t="s">
        <v>614</v>
      </c>
      <c r="DM8" s="990"/>
      <c r="DN8" s="990"/>
      <c r="DO8" s="990"/>
      <c r="DP8" s="991"/>
      <c r="DQ8" s="989" t="s">
        <v>614</v>
      </c>
      <c r="DR8" s="990"/>
      <c r="DS8" s="990"/>
      <c r="DT8" s="990"/>
      <c r="DU8" s="991"/>
      <c r="DV8" s="992"/>
      <c r="DW8" s="993"/>
      <c r="DX8" s="993"/>
      <c r="DY8" s="993"/>
      <c r="DZ8" s="994"/>
      <c r="EA8" s="230"/>
    </row>
    <row r="9" spans="1:131" s="231" customFormat="1" ht="26.25" customHeight="1" x14ac:dyDescent="0.2">
      <c r="A9" s="234">
        <v>3</v>
      </c>
      <c r="B9" s="1030" t="s">
        <v>395</v>
      </c>
      <c r="C9" s="1031"/>
      <c r="D9" s="1031"/>
      <c r="E9" s="1031"/>
      <c r="F9" s="1031"/>
      <c r="G9" s="1031"/>
      <c r="H9" s="1031"/>
      <c r="I9" s="1031"/>
      <c r="J9" s="1031"/>
      <c r="K9" s="1031"/>
      <c r="L9" s="1031"/>
      <c r="M9" s="1031"/>
      <c r="N9" s="1031"/>
      <c r="O9" s="1031"/>
      <c r="P9" s="1032"/>
      <c r="Q9" s="1038">
        <v>343</v>
      </c>
      <c r="R9" s="1039"/>
      <c r="S9" s="1039"/>
      <c r="T9" s="1039"/>
      <c r="U9" s="1039"/>
      <c r="V9" s="1039">
        <v>343</v>
      </c>
      <c r="W9" s="1039"/>
      <c r="X9" s="1039"/>
      <c r="Y9" s="1039"/>
      <c r="Z9" s="1039"/>
      <c r="AA9" s="1039" t="s">
        <v>635</v>
      </c>
      <c r="AB9" s="1039"/>
      <c r="AC9" s="1039"/>
      <c r="AD9" s="1039"/>
      <c r="AE9" s="1040"/>
      <c r="AF9" s="1035" t="s">
        <v>396</v>
      </c>
      <c r="AG9" s="1036"/>
      <c r="AH9" s="1036"/>
      <c r="AI9" s="1036"/>
      <c r="AJ9" s="1037"/>
      <c r="AK9" s="1080">
        <v>3</v>
      </c>
      <c r="AL9" s="1081"/>
      <c r="AM9" s="1081"/>
      <c r="AN9" s="1081"/>
      <c r="AO9" s="1081"/>
      <c r="AP9" s="1081">
        <v>1090</v>
      </c>
      <c r="AQ9" s="1081"/>
      <c r="AR9" s="1081"/>
      <c r="AS9" s="1081"/>
      <c r="AT9" s="1081"/>
      <c r="AU9" s="1082" t="s">
        <v>612</v>
      </c>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t="s">
        <v>637</v>
      </c>
      <c r="BS9" s="992" t="s">
        <v>631</v>
      </c>
      <c r="BT9" s="993"/>
      <c r="BU9" s="993"/>
      <c r="BV9" s="993"/>
      <c r="BW9" s="993"/>
      <c r="BX9" s="993"/>
      <c r="BY9" s="993"/>
      <c r="BZ9" s="993"/>
      <c r="CA9" s="993"/>
      <c r="CB9" s="993"/>
      <c r="CC9" s="993"/>
      <c r="CD9" s="993"/>
      <c r="CE9" s="993"/>
      <c r="CF9" s="993"/>
      <c r="CG9" s="1014"/>
      <c r="CH9" s="989">
        <v>74</v>
      </c>
      <c r="CI9" s="990"/>
      <c r="CJ9" s="990"/>
      <c r="CK9" s="990"/>
      <c r="CL9" s="991"/>
      <c r="CM9" s="989">
        <v>18</v>
      </c>
      <c r="CN9" s="990"/>
      <c r="CO9" s="990"/>
      <c r="CP9" s="990"/>
      <c r="CQ9" s="991"/>
      <c r="CR9" s="989">
        <v>5</v>
      </c>
      <c r="CS9" s="990"/>
      <c r="CT9" s="990"/>
      <c r="CU9" s="990"/>
      <c r="CV9" s="991"/>
      <c r="CW9" s="989" t="s">
        <v>614</v>
      </c>
      <c r="CX9" s="990"/>
      <c r="CY9" s="990"/>
      <c r="CZ9" s="990"/>
      <c r="DA9" s="991"/>
      <c r="DB9" s="989" t="s">
        <v>614</v>
      </c>
      <c r="DC9" s="990"/>
      <c r="DD9" s="990"/>
      <c r="DE9" s="990"/>
      <c r="DF9" s="991"/>
      <c r="DG9" s="989">
        <v>2607</v>
      </c>
      <c r="DH9" s="990"/>
      <c r="DI9" s="990"/>
      <c r="DJ9" s="990"/>
      <c r="DK9" s="991"/>
      <c r="DL9" s="989" t="s">
        <v>614</v>
      </c>
      <c r="DM9" s="990"/>
      <c r="DN9" s="990"/>
      <c r="DO9" s="990"/>
      <c r="DP9" s="991"/>
      <c r="DQ9" s="989">
        <v>587</v>
      </c>
      <c r="DR9" s="990"/>
      <c r="DS9" s="990"/>
      <c r="DT9" s="990"/>
      <c r="DU9" s="991"/>
      <c r="DV9" s="992"/>
      <c r="DW9" s="993"/>
      <c r="DX9" s="993"/>
      <c r="DY9" s="993"/>
      <c r="DZ9" s="994"/>
      <c r="EA9" s="230"/>
    </row>
    <row r="10" spans="1:131" s="231" customFormat="1" ht="26.25" customHeight="1" x14ac:dyDescent="0.2">
      <c r="A10" s="234">
        <v>4</v>
      </c>
      <c r="B10" s="1030" t="s">
        <v>397</v>
      </c>
      <c r="C10" s="1031"/>
      <c r="D10" s="1031"/>
      <c r="E10" s="1031"/>
      <c r="F10" s="1031"/>
      <c r="G10" s="1031"/>
      <c r="H10" s="1031"/>
      <c r="I10" s="1031"/>
      <c r="J10" s="1031"/>
      <c r="K10" s="1031"/>
      <c r="L10" s="1031"/>
      <c r="M10" s="1031"/>
      <c r="N10" s="1031"/>
      <c r="O10" s="1031"/>
      <c r="P10" s="1032"/>
      <c r="Q10" s="1038">
        <v>50</v>
      </c>
      <c r="R10" s="1039"/>
      <c r="S10" s="1039"/>
      <c r="T10" s="1039"/>
      <c r="U10" s="1039"/>
      <c r="V10" s="1039">
        <v>50</v>
      </c>
      <c r="W10" s="1039"/>
      <c r="X10" s="1039"/>
      <c r="Y10" s="1039"/>
      <c r="Z10" s="1039"/>
      <c r="AA10" s="1039" t="s">
        <v>635</v>
      </c>
      <c r="AB10" s="1039"/>
      <c r="AC10" s="1039"/>
      <c r="AD10" s="1039"/>
      <c r="AE10" s="1040"/>
      <c r="AF10" s="1035" t="s">
        <v>396</v>
      </c>
      <c r="AG10" s="1036"/>
      <c r="AH10" s="1036"/>
      <c r="AI10" s="1036"/>
      <c r="AJ10" s="1037"/>
      <c r="AK10" s="1080">
        <v>31</v>
      </c>
      <c r="AL10" s="1081"/>
      <c r="AM10" s="1081"/>
      <c r="AN10" s="1081"/>
      <c r="AO10" s="1081"/>
      <c r="AP10" s="1081">
        <v>421</v>
      </c>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t="s">
        <v>632</v>
      </c>
      <c r="BT10" s="993"/>
      <c r="BU10" s="993"/>
      <c r="BV10" s="993"/>
      <c r="BW10" s="993"/>
      <c r="BX10" s="993"/>
      <c r="BY10" s="993"/>
      <c r="BZ10" s="993"/>
      <c r="CA10" s="993"/>
      <c r="CB10" s="993"/>
      <c r="CC10" s="993"/>
      <c r="CD10" s="993"/>
      <c r="CE10" s="993"/>
      <c r="CF10" s="993"/>
      <c r="CG10" s="1014"/>
      <c r="CH10" s="989">
        <v>2</v>
      </c>
      <c r="CI10" s="990"/>
      <c r="CJ10" s="990"/>
      <c r="CK10" s="990"/>
      <c r="CL10" s="991"/>
      <c r="CM10" s="989">
        <v>32</v>
      </c>
      <c r="CN10" s="990"/>
      <c r="CO10" s="990"/>
      <c r="CP10" s="990"/>
      <c r="CQ10" s="991"/>
      <c r="CR10" s="989">
        <v>1</v>
      </c>
      <c r="CS10" s="990"/>
      <c r="CT10" s="990"/>
      <c r="CU10" s="990"/>
      <c r="CV10" s="991"/>
      <c r="CW10" s="989">
        <v>2</v>
      </c>
      <c r="CX10" s="990"/>
      <c r="CY10" s="990"/>
      <c r="CZ10" s="990"/>
      <c r="DA10" s="991"/>
      <c r="DB10" s="989" t="s">
        <v>614</v>
      </c>
      <c r="DC10" s="990"/>
      <c r="DD10" s="990"/>
      <c r="DE10" s="990"/>
      <c r="DF10" s="991"/>
      <c r="DG10" s="989" t="s">
        <v>614</v>
      </c>
      <c r="DH10" s="990"/>
      <c r="DI10" s="990"/>
      <c r="DJ10" s="990"/>
      <c r="DK10" s="991"/>
      <c r="DL10" s="989" t="s">
        <v>614</v>
      </c>
      <c r="DM10" s="990"/>
      <c r="DN10" s="990"/>
      <c r="DO10" s="990"/>
      <c r="DP10" s="991"/>
      <c r="DQ10" s="989" t="s">
        <v>614</v>
      </c>
      <c r="DR10" s="990"/>
      <c r="DS10" s="990"/>
      <c r="DT10" s="990"/>
      <c r="DU10" s="991"/>
      <c r="DV10" s="992"/>
      <c r="DW10" s="993"/>
      <c r="DX10" s="993"/>
      <c r="DY10" s="993"/>
      <c r="DZ10" s="994"/>
      <c r="EA10" s="230"/>
    </row>
    <row r="11" spans="1:131" s="231" customFormat="1" ht="26.25" customHeight="1" x14ac:dyDescent="0.2">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t="s">
        <v>633</v>
      </c>
      <c r="BT11" s="993"/>
      <c r="BU11" s="993"/>
      <c r="BV11" s="993"/>
      <c r="BW11" s="993"/>
      <c r="BX11" s="993"/>
      <c r="BY11" s="993"/>
      <c r="BZ11" s="993"/>
      <c r="CA11" s="993"/>
      <c r="CB11" s="993"/>
      <c r="CC11" s="993"/>
      <c r="CD11" s="993"/>
      <c r="CE11" s="993"/>
      <c r="CF11" s="993"/>
      <c r="CG11" s="1014"/>
      <c r="CH11" s="989">
        <v>-923</v>
      </c>
      <c r="CI11" s="990"/>
      <c r="CJ11" s="990"/>
      <c r="CK11" s="990"/>
      <c r="CL11" s="991"/>
      <c r="CM11" s="989">
        <v>646</v>
      </c>
      <c r="CN11" s="990"/>
      <c r="CO11" s="990"/>
      <c r="CP11" s="990"/>
      <c r="CQ11" s="991"/>
      <c r="CR11" s="989">
        <v>40</v>
      </c>
      <c r="CS11" s="990"/>
      <c r="CT11" s="990"/>
      <c r="CU11" s="990"/>
      <c r="CV11" s="991"/>
      <c r="CW11" s="989">
        <v>21</v>
      </c>
      <c r="CX11" s="990"/>
      <c r="CY11" s="990"/>
      <c r="CZ11" s="990"/>
      <c r="DA11" s="991"/>
      <c r="DB11" s="989" t="s">
        <v>614</v>
      </c>
      <c r="DC11" s="990"/>
      <c r="DD11" s="990"/>
      <c r="DE11" s="990"/>
      <c r="DF11" s="991"/>
      <c r="DG11" s="989" t="s">
        <v>614</v>
      </c>
      <c r="DH11" s="990"/>
      <c r="DI11" s="990"/>
      <c r="DJ11" s="990"/>
      <c r="DK11" s="991"/>
      <c r="DL11" s="989" t="s">
        <v>614</v>
      </c>
      <c r="DM11" s="990"/>
      <c r="DN11" s="990"/>
      <c r="DO11" s="990"/>
      <c r="DP11" s="991"/>
      <c r="DQ11" s="989" t="s">
        <v>614</v>
      </c>
      <c r="DR11" s="990"/>
      <c r="DS11" s="990"/>
      <c r="DT11" s="990"/>
      <c r="DU11" s="991"/>
      <c r="DV11" s="992"/>
      <c r="DW11" s="993"/>
      <c r="DX11" s="993"/>
      <c r="DY11" s="993"/>
      <c r="DZ11" s="994"/>
      <c r="EA11" s="230"/>
    </row>
    <row r="12" spans="1:131" s="231" customFormat="1" ht="26.25" customHeight="1" x14ac:dyDescent="0.2">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t="s">
        <v>634</v>
      </c>
      <c r="BT12" s="993"/>
      <c r="BU12" s="993"/>
      <c r="BV12" s="993"/>
      <c r="BW12" s="993"/>
      <c r="BX12" s="993"/>
      <c r="BY12" s="993"/>
      <c r="BZ12" s="993"/>
      <c r="CA12" s="993"/>
      <c r="CB12" s="993"/>
      <c r="CC12" s="993"/>
      <c r="CD12" s="993"/>
      <c r="CE12" s="993"/>
      <c r="CF12" s="993"/>
      <c r="CG12" s="1014"/>
      <c r="CH12" s="989">
        <v>-69</v>
      </c>
      <c r="CI12" s="990"/>
      <c r="CJ12" s="990"/>
      <c r="CK12" s="990"/>
      <c r="CL12" s="991"/>
      <c r="CM12" s="989">
        <v>62</v>
      </c>
      <c r="CN12" s="990"/>
      <c r="CO12" s="990"/>
      <c r="CP12" s="990"/>
      <c r="CQ12" s="991"/>
      <c r="CR12" s="989">
        <v>11</v>
      </c>
      <c r="CS12" s="990"/>
      <c r="CT12" s="990"/>
      <c r="CU12" s="990"/>
      <c r="CV12" s="991"/>
      <c r="CW12" s="989">
        <v>10</v>
      </c>
      <c r="CX12" s="990"/>
      <c r="CY12" s="990"/>
      <c r="CZ12" s="990"/>
      <c r="DA12" s="991"/>
      <c r="DB12" s="989" t="s">
        <v>614</v>
      </c>
      <c r="DC12" s="990"/>
      <c r="DD12" s="990"/>
      <c r="DE12" s="990"/>
      <c r="DF12" s="991"/>
      <c r="DG12" s="989" t="s">
        <v>614</v>
      </c>
      <c r="DH12" s="990"/>
      <c r="DI12" s="990"/>
      <c r="DJ12" s="990"/>
      <c r="DK12" s="991"/>
      <c r="DL12" s="989" t="s">
        <v>614</v>
      </c>
      <c r="DM12" s="990"/>
      <c r="DN12" s="990"/>
      <c r="DO12" s="990"/>
      <c r="DP12" s="991"/>
      <c r="DQ12" s="989" t="s">
        <v>614</v>
      </c>
      <c r="DR12" s="990"/>
      <c r="DS12" s="990"/>
      <c r="DT12" s="990"/>
      <c r="DU12" s="991"/>
      <c r="DV12" s="992"/>
      <c r="DW12" s="993"/>
      <c r="DX12" s="993"/>
      <c r="DY12" s="993"/>
      <c r="DZ12" s="994"/>
      <c r="EA12" s="230"/>
    </row>
    <row r="13" spans="1:131" s="231" customFormat="1" ht="26.25" customHeight="1" x14ac:dyDescent="0.2">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2">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2">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2">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2">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2">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2">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2">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5">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2">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398</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5">
      <c r="A23" s="236" t="s">
        <v>399</v>
      </c>
      <c r="B23" s="937" t="s">
        <v>400</v>
      </c>
      <c r="C23" s="938"/>
      <c r="D23" s="938"/>
      <c r="E23" s="938"/>
      <c r="F23" s="938"/>
      <c r="G23" s="938"/>
      <c r="H23" s="938"/>
      <c r="I23" s="938"/>
      <c r="J23" s="938"/>
      <c r="K23" s="938"/>
      <c r="L23" s="938"/>
      <c r="M23" s="938"/>
      <c r="N23" s="938"/>
      <c r="O23" s="938"/>
      <c r="P23" s="948"/>
      <c r="Q23" s="1067">
        <v>68025</v>
      </c>
      <c r="R23" s="1061"/>
      <c r="S23" s="1061"/>
      <c r="T23" s="1061"/>
      <c r="U23" s="1061"/>
      <c r="V23" s="1061">
        <v>65677</v>
      </c>
      <c r="W23" s="1061"/>
      <c r="X23" s="1061"/>
      <c r="Y23" s="1061"/>
      <c r="Z23" s="1061"/>
      <c r="AA23" s="1061">
        <v>2348</v>
      </c>
      <c r="AB23" s="1061"/>
      <c r="AC23" s="1061"/>
      <c r="AD23" s="1061"/>
      <c r="AE23" s="1068"/>
      <c r="AF23" s="1069">
        <v>2266</v>
      </c>
      <c r="AG23" s="1061"/>
      <c r="AH23" s="1061"/>
      <c r="AI23" s="1061"/>
      <c r="AJ23" s="1070"/>
      <c r="AK23" s="1071"/>
      <c r="AL23" s="1072"/>
      <c r="AM23" s="1072"/>
      <c r="AN23" s="1072"/>
      <c r="AO23" s="1072"/>
      <c r="AP23" s="1061">
        <v>64499</v>
      </c>
      <c r="AQ23" s="1061"/>
      <c r="AR23" s="1061"/>
      <c r="AS23" s="1061"/>
      <c r="AT23" s="1061"/>
      <c r="AU23" s="1062"/>
      <c r="AV23" s="1062"/>
      <c r="AW23" s="1062"/>
      <c r="AX23" s="1062"/>
      <c r="AY23" s="1063"/>
      <c r="AZ23" s="1064" t="s">
        <v>401</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2">
      <c r="A24" s="1060" t="s">
        <v>402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5">
      <c r="A25" s="1059" t="s">
        <v>403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2">
      <c r="A26" s="995" t="s">
        <v>375</v>
      </c>
      <c r="B26" s="996"/>
      <c r="C26" s="996"/>
      <c r="D26" s="996"/>
      <c r="E26" s="996"/>
      <c r="F26" s="996"/>
      <c r="G26" s="996"/>
      <c r="H26" s="996"/>
      <c r="I26" s="996"/>
      <c r="J26" s="996"/>
      <c r="K26" s="996"/>
      <c r="L26" s="996"/>
      <c r="M26" s="996"/>
      <c r="N26" s="996"/>
      <c r="O26" s="996"/>
      <c r="P26" s="997"/>
      <c r="Q26" s="1001" t="s">
        <v>404</v>
      </c>
      <c r="R26" s="1002"/>
      <c r="S26" s="1002"/>
      <c r="T26" s="1002"/>
      <c r="U26" s="1003"/>
      <c r="V26" s="1001" t="s">
        <v>405</v>
      </c>
      <c r="W26" s="1002"/>
      <c r="X26" s="1002"/>
      <c r="Y26" s="1002"/>
      <c r="Z26" s="1003"/>
      <c r="AA26" s="1001" t="s">
        <v>406</v>
      </c>
      <c r="AB26" s="1002"/>
      <c r="AC26" s="1002"/>
      <c r="AD26" s="1002"/>
      <c r="AE26" s="1002"/>
      <c r="AF26" s="1055" t="s">
        <v>407</v>
      </c>
      <c r="AG26" s="1008"/>
      <c r="AH26" s="1008"/>
      <c r="AI26" s="1008"/>
      <c r="AJ26" s="1056"/>
      <c r="AK26" s="1002" t="s">
        <v>408</v>
      </c>
      <c r="AL26" s="1002"/>
      <c r="AM26" s="1002"/>
      <c r="AN26" s="1002"/>
      <c r="AO26" s="1003"/>
      <c r="AP26" s="1001" t="s">
        <v>409</v>
      </c>
      <c r="AQ26" s="1002"/>
      <c r="AR26" s="1002"/>
      <c r="AS26" s="1002"/>
      <c r="AT26" s="1003"/>
      <c r="AU26" s="1001" t="s">
        <v>410</v>
      </c>
      <c r="AV26" s="1002"/>
      <c r="AW26" s="1002"/>
      <c r="AX26" s="1002"/>
      <c r="AY26" s="1003"/>
      <c r="AZ26" s="1001" t="s">
        <v>411</v>
      </c>
      <c r="BA26" s="1002"/>
      <c r="BB26" s="1002"/>
      <c r="BC26" s="1002"/>
      <c r="BD26" s="1003"/>
      <c r="BE26" s="1001" t="s">
        <v>382</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2">
      <c r="A28" s="238">
        <v>1</v>
      </c>
      <c r="B28" s="1047" t="s">
        <v>412</v>
      </c>
      <c r="C28" s="1048"/>
      <c r="D28" s="1048"/>
      <c r="E28" s="1048"/>
      <c r="F28" s="1048"/>
      <c r="G28" s="1048"/>
      <c r="H28" s="1048"/>
      <c r="I28" s="1048"/>
      <c r="J28" s="1048"/>
      <c r="K28" s="1048"/>
      <c r="L28" s="1048"/>
      <c r="M28" s="1048"/>
      <c r="N28" s="1048"/>
      <c r="O28" s="1048"/>
      <c r="P28" s="1049"/>
      <c r="Q28" s="1050">
        <v>16039</v>
      </c>
      <c r="R28" s="1051"/>
      <c r="S28" s="1051"/>
      <c r="T28" s="1051"/>
      <c r="U28" s="1051"/>
      <c r="V28" s="1051">
        <v>14281</v>
      </c>
      <c r="W28" s="1051"/>
      <c r="X28" s="1051"/>
      <c r="Y28" s="1051"/>
      <c r="Z28" s="1051"/>
      <c r="AA28" s="1051">
        <v>1758</v>
      </c>
      <c r="AB28" s="1051"/>
      <c r="AC28" s="1051"/>
      <c r="AD28" s="1051"/>
      <c r="AE28" s="1052"/>
      <c r="AF28" s="1053">
        <v>1758</v>
      </c>
      <c r="AG28" s="1051"/>
      <c r="AH28" s="1051"/>
      <c r="AI28" s="1051"/>
      <c r="AJ28" s="1054"/>
      <c r="AK28" s="1042">
        <v>1080</v>
      </c>
      <c r="AL28" s="1043"/>
      <c r="AM28" s="1043"/>
      <c r="AN28" s="1043"/>
      <c r="AO28" s="1043"/>
      <c r="AP28" s="1043" t="s">
        <v>614</v>
      </c>
      <c r="AQ28" s="1043"/>
      <c r="AR28" s="1043"/>
      <c r="AS28" s="1043"/>
      <c r="AT28" s="1043"/>
      <c r="AU28" s="1043" t="s">
        <v>614</v>
      </c>
      <c r="AV28" s="1043"/>
      <c r="AW28" s="1043"/>
      <c r="AX28" s="1043"/>
      <c r="AY28" s="1043"/>
      <c r="AZ28" s="1044" t="s">
        <v>614</v>
      </c>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2">
      <c r="A29" s="238">
        <v>2</v>
      </c>
      <c r="B29" s="1030" t="s">
        <v>413</v>
      </c>
      <c r="C29" s="1031"/>
      <c r="D29" s="1031"/>
      <c r="E29" s="1031"/>
      <c r="F29" s="1031"/>
      <c r="G29" s="1031"/>
      <c r="H29" s="1031"/>
      <c r="I29" s="1031"/>
      <c r="J29" s="1031"/>
      <c r="K29" s="1031"/>
      <c r="L29" s="1031"/>
      <c r="M29" s="1031"/>
      <c r="N29" s="1031"/>
      <c r="O29" s="1031"/>
      <c r="P29" s="1032"/>
      <c r="Q29" s="1038">
        <v>34</v>
      </c>
      <c r="R29" s="1039"/>
      <c r="S29" s="1039"/>
      <c r="T29" s="1039"/>
      <c r="U29" s="1039"/>
      <c r="V29" s="1039">
        <v>33</v>
      </c>
      <c r="W29" s="1039"/>
      <c r="X29" s="1039"/>
      <c r="Y29" s="1039"/>
      <c r="Z29" s="1039"/>
      <c r="AA29" s="1039">
        <v>0</v>
      </c>
      <c r="AB29" s="1039"/>
      <c r="AC29" s="1039"/>
      <c r="AD29" s="1039"/>
      <c r="AE29" s="1040"/>
      <c r="AF29" s="1035">
        <v>0</v>
      </c>
      <c r="AG29" s="1036"/>
      <c r="AH29" s="1036"/>
      <c r="AI29" s="1036"/>
      <c r="AJ29" s="1037"/>
      <c r="AK29" s="980">
        <v>0</v>
      </c>
      <c r="AL29" s="971"/>
      <c r="AM29" s="971"/>
      <c r="AN29" s="971"/>
      <c r="AO29" s="971"/>
      <c r="AP29" s="971" t="s">
        <v>614</v>
      </c>
      <c r="AQ29" s="971"/>
      <c r="AR29" s="971"/>
      <c r="AS29" s="971"/>
      <c r="AT29" s="971"/>
      <c r="AU29" s="971" t="s">
        <v>614</v>
      </c>
      <c r="AV29" s="971"/>
      <c r="AW29" s="971"/>
      <c r="AX29" s="971"/>
      <c r="AY29" s="971"/>
      <c r="AZ29" s="1041" t="s">
        <v>614</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2">
      <c r="A30" s="238">
        <v>3</v>
      </c>
      <c r="B30" s="1030" t="s">
        <v>414</v>
      </c>
      <c r="C30" s="1031"/>
      <c r="D30" s="1031"/>
      <c r="E30" s="1031"/>
      <c r="F30" s="1031"/>
      <c r="G30" s="1031"/>
      <c r="H30" s="1031"/>
      <c r="I30" s="1031"/>
      <c r="J30" s="1031"/>
      <c r="K30" s="1031"/>
      <c r="L30" s="1031"/>
      <c r="M30" s="1031"/>
      <c r="N30" s="1031"/>
      <c r="O30" s="1031"/>
      <c r="P30" s="1032"/>
      <c r="Q30" s="1038">
        <v>2408</v>
      </c>
      <c r="R30" s="1039"/>
      <c r="S30" s="1039"/>
      <c r="T30" s="1039"/>
      <c r="U30" s="1039"/>
      <c r="V30" s="1039">
        <v>2330</v>
      </c>
      <c r="W30" s="1039"/>
      <c r="X30" s="1039"/>
      <c r="Y30" s="1039"/>
      <c r="Z30" s="1039"/>
      <c r="AA30" s="1039">
        <v>78</v>
      </c>
      <c r="AB30" s="1039"/>
      <c r="AC30" s="1039"/>
      <c r="AD30" s="1039"/>
      <c r="AE30" s="1040"/>
      <c r="AF30" s="1035">
        <v>78</v>
      </c>
      <c r="AG30" s="1036"/>
      <c r="AH30" s="1036"/>
      <c r="AI30" s="1036"/>
      <c r="AJ30" s="1037"/>
      <c r="AK30" s="980">
        <v>466</v>
      </c>
      <c r="AL30" s="971"/>
      <c r="AM30" s="971"/>
      <c r="AN30" s="971"/>
      <c r="AO30" s="971"/>
      <c r="AP30" s="971" t="s">
        <v>614</v>
      </c>
      <c r="AQ30" s="971"/>
      <c r="AR30" s="971"/>
      <c r="AS30" s="971"/>
      <c r="AT30" s="971"/>
      <c r="AU30" s="971" t="s">
        <v>614</v>
      </c>
      <c r="AV30" s="971"/>
      <c r="AW30" s="971"/>
      <c r="AX30" s="971"/>
      <c r="AY30" s="971"/>
      <c r="AZ30" s="1041" t="s">
        <v>614</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2">
      <c r="A31" s="238">
        <v>4</v>
      </c>
      <c r="B31" s="1030" t="s">
        <v>415</v>
      </c>
      <c r="C31" s="1031"/>
      <c r="D31" s="1031"/>
      <c r="E31" s="1031"/>
      <c r="F31" s="1031"/>
      <c r="G31" s="1031"/>
      <c r="H31" s="1031"/>
      <c r="I31" s="1031"/>
      <c r="J31" s="1031"/>
      <c r="K31" s="1031"/>
      <c r="L31" s="1031"/>
      <c r="M31" s="1031"/>
      <c r="N31" s="1031"/>
      <c r="O31" s="1031"/>
      <c r="P31" s="1032"/>
      <c r="Q31" s="1038">
        <v>16215</v>
      </c>
      <c r="R31" s="1039"/>
      <c r="S31" s="1039"/>
      <c r="T31" s="1039"/>
      <c r="U31" s="1039"/>
      <c r="V31" s="1039">
        <v>14147</v>
      </c>
      <c r="W31" s="1039"/>
      <c r="X31" s="1039"/>
      <c r="Y31" s="1039"/>
      <c r="Z31" s="1039"/>
      <c r="AA31" s="1039">
        <v>2068</v>
      </c>
      <c r="AB31" s="1039"/>
      <c r="AC31" s="1039"/>
      <c r="AD31" s="1039"/>
      <c r="AE31" s="1040"/>
      <c r="AF31" s="1035">
        <v>2068</v>
      </c>
      <c r="AG31" s="1036"/>
      <c r="AH31" s="1036"/>
      <c r="AI31" s="1036"/>
      <c r="AJ31" s="1037"/>
      <c r="AK31" s="980">
        <v>2089</v>
      </c>
      <c r="AL31" s="971"/>
      <c r="AM31" s="971"/>
      <c r="AN31" s="971"/>
      <c r="AO31" s="971"/>
      <c r="AP31" s="971" t="s">
        <v>614</v>
      </c>
      <c r="AQ31" s="971"/>
      <c r="AR31" s="971"/>
      <c r="AS31" s="971"/>
      <c r="AT31" s="971"/>
      <c r="AU31" s="971" t="s">
        <v>614</v>
      </c>
      <c r="AV31" s="971"/>
      <c r="AW31" s="971"/>
      <c r="AX31" s="971"/>
      <c r="AY31" s="971"/>
      <c r="AZ31" s="1041" t="s">
        <v>614</v>
      </c>
      <c r="BA31" s="1041"/>
      <c r="BB31" s="1041"/>
      <c r="BC31" s="1041"/>
      <c r="BD31" s="1041"/>
      <c r="BE31" s="972"/>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2">
      <c r="A32" s="238">
        <v>5</v>
      </c>
      <c r="B32" s="1030" t="s">
        <v>416</v>
      </c>
      <c r="C32" s="1031"/>
      <c r="D32" s="1031"/>
      <c r="E32" s="1031"/>
      <c r="F32" s="1031"/>
      <c r="G32" s="1031"/>
      <c r="H32" s="1031"/>
      <c r="I32" s="1031"/>
      <c r="J32" s="1031"/>
      <c r="K32" s="1031"/>
      <c r="L32" s="1031"/>
      <c r="M32" s="1031"/>
      <c r="N32" s="1031"/>
      <c r="O32" s="1031"/>
      <c r="P32" s="1032"/>
      <c r="Q32" s="1038">
        <v>127</v>
      </c>
      <c r="R32" s="1039"/>
      <c r="S32" s="1039"/>
      <c r="T32" s="1039"/>
      <c r="U32" s="1039"/>
      <c r="V32" s="1039">
        <v>127</v>
      </c>
      <c r="W32" s="1039"/>
      <c r="X32" s="1039"/>
      <c r="Y32" s="1039"/>
      <c r="Z32" s="1039"/>
      <c r="AA32" s="1039" t="s">
        <v>635</v>
      </c>
      <c r="AB32" s="1039"/>
      <c r="AC32" s="1039"/>
      <c r="AD32" s="1039"/>
      <c r="AE32" s="1040"/>
      <c r="AF32" s="1035" t="s">
        <v>417</v>
      </c>
      <c r="AG32" s="1036"/>
      <c r="AH32" s="1036"/>
      <c r="AI32" s="1036"/>
      <c r="AJ32" s="1037"/>
      <c r="AK32" s="980">
        <v>16</v>
      </c>
      <c r="AL32" s="971"/>
      <c r="AM32" s="971"/>
      <c r="AN32" s="971"/>
      <c r="AO32" s="971"/>
      <c r="AP32" s="971">
        <v>51</v>
      </c>
      <c r="AQ32" s="971"/>
      <c r="AR32" s="971"/>
      <c r="AS32" s="971"/>
      <c r="AT32" s="971"/>
      <c r="AU32" s="971" t="s">
        <v>614</v>
      </c>
      <c r="AV32" s="971"/>
      <c r="AW32" s="971"/>
      <c r="AX32" s="971"/>
      <c r="AY32" s="971"/>
      <c r="AZ32" s="1041" t="s">
        <v>614</v>
      </c>
      <c r="BA32" s="1041"/>
      <c r="BB32" s="1041"/>
      <c r="BC32" s="1041"/>
      <c r="BD32" s="1041"/>
      <c r="BE32" s="972"/>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2">
      <c r="A33" s="238">
        <v>6</v>
      </c>
      <c r="B33" s="1030" t="s">
        <v>418</v>
      </c>
      <c r="C33" s="1031"/>
      <c r="D33" s="1031"/>
      <c r="E33" s="1031"/>
      <c r="F33" s="1031"/>
      <c r="G33" s="1031"/>
      <c r="H33" s="1031"/>
      <c r="I33" s="1031"/>
      <c r="J33" s="1031"/>
      <c r="K33" s="1031"/>
      <c r="L33" s="1031"/>
      <c r="M33" s="1031"/>
      <c r="N33" s="1031"/>
      <c r="O33" s="1031"/>
      <c r="P33" s="1032"/>
      <c r="Q33" s="1038">
        <v>26557</v>
      </c>
      <c r="R33" s="1039"/>
      <c r="S33" s="1039"/>
      <c r="T33" s="1039"/>
      <c r="U33" s="1039"/>
      <c r="V33" s="1039">
        <v>25458</v>
      </c>
      <c r="W33" s="1039"/>
      <c r="X33" s="1039"/>
      <c r="Y33" s="1039"/>
      <c r="Z33" s="1039"/>
      <c r="AA33" s="1039">
        <v>1099</v>
      </c>
      <c r="AB33" s="1039"/>
      <c r="AC33" s="1039"/>
      <c r="AD33" s="1039"/>
      <c r="AE33" s="1040"/>
      <c r="AF33" s="1035">
        <v>1099</v>
      </c>
      <c r="AG33" s="1036"/>
      <c r="AH33" s="1036"/>
      <c r="AI33" s="1036"/>
      <c r="AJ33" s="1037"/>
      <c r="AK33" s="980">
        <v>591</v>
      </c>
      <c r="AL33" s="971"/>
      <c r="AM33" s="971"/>
      <c r="AN33" s="971"/>
      <c r="AO33" s="971"/>
      <c r="AP33" s="971">
        <v>190</v>
      </c>
      <c r="AQ33" s="971"/>
      <c r="AR33" s="971"/>
      <c r="AS33" s="971"/>
      <c r="AT33" s="971"/>
      <c r="AU33" s="971" t="s">
        <v>614</v>
      </c>
      <c r="AV33" s="971"/>
      <c r="AW33" s="971"/>
      <c r="AX33" s="971"/>
      <c r="AY33" s="971"/>
      <c r="AZ33" s="1041" t="s">
        <v>614</v>
      </c>
      <c r="BA33" s="1041"/>
      <c r="BB33" s="1041"/>
      <c r="BC33" s="1041"/>
      <c r="BD33" s="1041"/>
      <c r="BE33" s="972" t="s">
        <v>615</v>
      </c>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2">
      <c r="A34" s="238">
        <v>7</v>
      </c>
      <c r="B34" s="1030" t="s">
        <v>419</v>
      </c>
      <c r="C34" s="1031"/>
      <c r="D34" s="1031"/>
      <c r="E34" s="1031"/>
      <c r="F34" s="1031"/>
      <c r="G34" s="1031"/>
      <c r="H34" s="1031"/>
      <c r="I34" s="1031"/>
      <c r="J34" s="1031"/>
      <c r="K34" s="1031"/>
      <c r="L34" s="1031"/>
      <c r="M34" s="1031"/>
      <c r="N34" s="1031"/>
      <c r="O34" s="1031"/>
      <c r="P34" s="1032"/>
      <c r="Q34" s="1038">
        <v>36347</v>
      </c>
      <c r="R34" s="1039"/>
      <c r="S34" s="1039"/>
      <c r="T34" s="1039"/>
      <c r="U34" s="1039"/>
      <c r="V34" s="1039">
        <v>35758</v>
      </c>
      <c r="W34" s="1039"/>
      <c r="X34" s="1039"/>
      <c r="Y34" s="1039"/>
      <c r="Z34" s="1039"/>
      <c r="AA34" s="1039">
        <v>589</v>
      </c>
      <c r="AB34" s="1039"/>
      <c r="AC34" s="1039"/>
      <c r="AD34" s="1039"/>
      <c r="AE34" s="1040"/>
      <c r="AF34" s="1035">
        <v>30578</v>
      </c>
      <c r="AG34" s="1036"/>
      <c r="AH34" s="1036"/>
      <c r="AI34" s="1036"/>
      <c r="AJ34" s="1037"/>
      <c r="AK34" s="980">
        <v>641</v>
      </c>
      <c r="AL34" s="971"/>
      <c r="AM34" s="971"/>
      <c r="AN34" s="971"/>
      <c r="AO34" s="971"/>
      <c r="AP34" s="971">
        <v>4054</v>
      </c>
      <c r="AQ34" s="971"/>
      <c r="AR34" s="971"/>
      <c r="AS34" s="971"/>
      <c r="AT34" s="971"/>
      <c r="AU34" s="971">
        <v>2019</v>
      </c>
      <c r="AV34" s="971"/>
      <c r="AW34" s="971"/>
      <c r="AX34" s="971"/>
      <c r="AY34" s="971"/>
      <c r="AZ34" s="1041" t="s">
        <v>614</v>
      </c>
      <c r="BA34" s="1041"/>
      <c r="BB34" s="1041"/>
      <c r="BC34" s="1041"/>
      <c r="BD34" s="1041"/>
      <c r="BE34" s="972" t="s">
        <v>420</v>
      </c>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2">
      <c r="A35" s="238">
        <v>8</v>
      </c>
      <c r="B35" s="1030" t="s">
        <v>421</v>
      </c>
      <c r="C35" s="1031"/>
      <c r="D35" s="1031"/>
      <c r="E35" s="1031"/>
      <c r="F35" s="1031"/>
      <c r="G35" s="1031"/>
      <c r="H35" s="1031"/>
      <c r="I35" s="1031"/>
      <c r="J35" s="1031"/>
      <c r="K35" s="1031"/>
      <c r="L35" s="1031"/>
      <c r="M35" s="1031"/>
      <c r="N35" s="1031"/>
      <c r="O35" s="1031"/>
      <c r="P35" s="1032"/>
      <c r="Q35" s="1038">
        <v>2190</v>
      </c>
      <c r="R35" s="1039"/>
      <c r="S35" s="1039"/>
      <c r="T35" s="1039"/>
      <c r="U35" s="1039"/>
      <c r="V35" s="1039">
        <v>1884</v>
      </c>
      <c r="W35" s="1039"/>
      <c r="X35" s="1039"/>
      <c r="Y35" s="1039"/>
      <c r="Z35" s="1039"/>
      <c r="AA35" s="1039">
        <v>306</v>
      </c>
      <c r="AB35" s="1039"/>
      <c r="AC35" s="1039"/>
      <c r="AD35" s="1039"/>
      <c r="AE35" s="1040"/>
      <c r="AF35" s="1035">
        <v>2137</v>
      </c>
      <c r="AG35" s="1036"/>
      <c r="AH35" s="1036"/>
      <c r="AI35" s="1036"/>
      <c r="AJ35" s="1037"/>
      <c r="AK35" s="980">
        <v>596</v>
      </c>
      <c r="AL35" s="971"/>
      <c r="AM35" s="971"/>
      <c r="AN35" s="971"/>
      <c r="AO35" s="971"/>
      <c r="AP35" s="971">
        <v>4575</v>
      </c>
      <c r="AQ35" s="971"/>
      <c r="AR35" s="971"/>
      <c r="AS35" s="971"/>
      <c r="AT35" s="971"/>
      <c r="AU35" s="971">
        <v>37</v>
      </c>
      <c r="AV35" s="971"/>
      <c r="AW35" s="971"/>
      <c r="AX35" s="971"/>
      <c r="AY35" s="971"/>
      <c r="AZ35" s="1041" t="s">
        <v>614</v>
      </c>
      <c r="BA35" s="1041"/>
      <c r="BB35" s="1041"/>
      <c r="BC35" s="1041"/>
      <c r="BD35" s="1041"/>
      <c r="BE35" s="972" t="s">
        <v>422</v>
      </c>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2">
      <c r="A36" s="238">
        <v>9</v>
      </c>
      <c r="B36" s="1030" t="s">
        <v>423</v>
      </c>
      <c r="C36" s="1031"/>
      <c r="D36" s="1031"/>
      <c r="E36" s="1031"/>
      <c r="F36" s="1031"/>
      <c r="G36" s="1031"/>
      <c r="H36" s="1031"/>
      <c r="I36" s="1031"/>
      <c r="J36" s="1031"/>
      <c r="K36" s="1031"/>
      <c r="L36" s="1031"/>
      <c r="M36" s="1031"/>
      <c r="N36" s="1031"/>
      <c r="O36" s="1031"/>
      <c r="P36" s="1032"/>
      <c r="Q36" s="1038">
        <v>139</v>
      </c>
      <c r="R36" s="1039"/>
      <c r="S36" s="1039"/>
      <c r="T36" s="1039"/>
      <c r="U36" s="1039"/>
      <c r="V36" s="1039">
        <v>139</v>
      </c>
      <c r="W36" s="1039"/>
      <c r="X36" s="1039"/>
      <c r="Y36" s="1039"/>
      <c r="Z36" s="1039"/>
      <c r="AA36" s="1039" t="s">
        <v>635</v>
      </c>
      <c r="AB36" s="1039"/>
      <c r="AC36" s="1039"/>
      <c r="AD36" s="1039"/>
      <c r="AE36" s="1040"/>
      <c r="AF36" s="1035">
        <v>3</v>
      </c>
      <c r="AG36" s="1036"/>
      <c r="AH36" s="1036"/>
      <c r="AI36" s="1036"/>
      <c r="AJ36" s="1037"/>
      <c r="AK36" s="980">
        <v>76</v>
      </c>
      <c r="AL36" s="971"/>
      <c r="AM36" s="971"/>
      <c r="AN36" s="971"/>
      <c r="AO36" s="971"/>
      <c r="AP36" s="971">
        <v>937</v>
      </c>
      <c r="AQ36" s="971"/>
      <c r="AR36" s="971"/>
      <c r="AS36" s="971"/>
      <c r="AT36" s="971"/>
      <c r="AU36" s="971">
        <v>599</v>
      </c>
      <c r="AV36" s="971"/>
      <c r="AW36" s="971"/>
      <c r="AX36" s="971"/>
      <c r="AY36" s="971"/>
      <c r="AZ36" s="1041" t="s">
        <v>614</v>
      </c>
      <c r="BA36" s="1041"/>
      <c r="BB36" s="1041"/>
      <c r="BC36" s="1041"/>
      <c r="BD36" s="1041"/>
      <c r="BE36" s="972" t="s">
        <v>422</v>
      </c>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2">
      <c r="A37" s="238">
        <v>10</v>
      </c>
      <c r="B37" s="1030" t="s">
        <v>424</v>
      </c>
      <c r="C37" s="1031"/>
      <c r="D37" s="1031"/>
      <c r="E37" s="1031"/>
      <c r="F37" s="1031"/>
      <c r="G37" s="1031"/>
      <c r="H37" s="1031"/>
      <c r="I37" s="1031"/>
      <c r="J37" s="1031"/>
      <c r="K37" s="1031"/>
      <c r="L37" s="1031"/>
      <c r="M37" s="1031"/>
      <c r="N37" s="1031"/>
      <c r="O37" s="1031"/>
      <c r="P37" s="1032"/>
      <c r="Q37" s="1038">
        <v>3845</v>
      </c>
      <c r="R37" s="1039"/>
      <c r="S37" s="1039"/>
      <c r="T37" s="1039"/>
      <c r="U37" s="1039"/>
      <c r="V37" s="1039">
        <v>3845</v>
      </c>
      <c r="W37" s="1039"/>
      <c r="X37" s="1039"/>
      <c r="Y37" s="1039"/>
      <c r="Z37" s="1039"/>
      <c r="AA37" s="1039" t="s">
        <v>635</v>
      </c>
      <c r="AB37" s="1039"/>
      <c r="AC37" s="1039"/>
      <c r="AD37" s="1039"/>
      <c r="AE37" s="1040"/>
      <c r="AF37" s="1035">
        <v>321</v>
      </c>
      <c r="AG37" s="1036"/>
      <c r="AH37" s="1036"/>
      <c r="AI37" s="1036"/>
      <c r="AJ37" s="1037"/>
      <c r="AK37" s="980">
        <v>1477</v>
      </c>
      <c r="AL37" s="971"/>
      <c r="AM37" s="971"/>
      <c r="AN37" s="971"/>
      <c r="AO37" s="971"/>
      <c r="AP37" s="971">
        <v>28097</v>
      </c>
      <c r="AQ37" s="971"/>
      <c r="AR37" s="971"/>
      <c r="AS37" s="971"/>
      <c r="AT37" s="971"/>
      <c r="AU37" s="971">
        <v>8457</v>
      </c>
      <c r="AV37" s="971"/>
      <c r="AW37" s="971"/>
      <c r="AX37" s="971"/>
      <c r="AY37" s="971"/>
      <c r="AZ37" s="1041" t="s">
        <v>614</v>
      </c>
      <c r="BA37" s="1041"/>
      <c r="BB37" s="1041"/>
      <c r="BC37" s="1041"/>
      <c r="BD37" s="1041"/>
      <c r="BE37" s="972" t="s">
        <v>422</v>
      </c>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2">
      <c r="A38" s="238">
        <v>11</v>
      </c>
      <c r="B38" s="1030" t="s">
        <v>425</v>
      </c>
      <c r="C38" s="1031"/>
      <c r="D38" s="1031"/>
      <c r="E38" s="1031"/>
      <c r="F38" s="1031"/>
      <c r="G38" s="1031"/>
      <c r="H38" s="1031"/>
      <c r="I38" s="1031"/>
      <c r="J38" s="1031"/>
      <c r="K38" s="1031"/>
      <c r="L38" s="1031"/>
      <c r="M38" s="1031"/>
      <c r="N38" s="1031"/>
      <c r="O38" s="1031"/>
      <c r="P38" s="1032"/>
      <c r="Q38" s="1038">
        <v>238</v>
      </c>
      <c r="R38" s="1039"/>
      <c r="S38" s="1039"/>
      <c r="T38" s="1039"/>
      <c r="U38" s="1039"/>
      <c r="V38" s="1039">
        <v>238</v>
      </c>
      <c r="W38" s="1039"/>
      <c r="X38" s="1039"/>
      <c r="Y38" s="1039"/>
      <c r="Z38" s="1039"/>
      <c r="AA38" s="1039" t="s">
        <v>635</v>
      </c>
      <c r="AB38" s="1039"/>
      <c r="AC38" s="1039"/>
      <c r="AD38" s="1039"/>
      <c r="AE38" s="1040"/>
      <c r="AF38" s="1035">
        <v>2</v>
      </c>
      <c r="AG38" s="1036"/>
      <c r="AH38" s="1036"/>
      <c r="AI38" s="1036"/>
      <c r="AJ38" s="1037"/>
      <c r="AK38" s="980">
        <v>165</v>
      </c>
      <c r="AL38" s="971"/>
      <c r="AM38" s="971"/>
      <c r="AN38" s="971"/>
      <c r="AO38" s="971"/>
      <c r="AP38" s="971">
        <v>929</v>
      </c>
      <c r="AQ38" s="971"/>
      <c r="AR38" s="971"/>
      <c r="AS38" s="971"/>
      <c r="AT38" s="971"/>
      <c r="AU38" s="971">
        <v>729</v>
      </c>
      <c r="AV38" s="971"/>
      <c r="AW38" s="971"/>
      <c r="AX38" s="971"/>
      <c r="AY38" s="971"/>
      <c r="AZ38" s="1041" t="s">
        <v>614</v>
      </c>
      <c r="BA38" s="1041"/>
      <c r="BB38" s="1041"/>
      <c r="BC38" s="1041"/>
      <c r="BD38" s="1041"/>
      <c r="BE38" s="972" t="s">
        <v>426</v>
      </c>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2">
      <c r="A39" s="238">
        <v>12</v>
      </c>
      <c r="B39" s="1030" t="s">
        <v>427</v>
      </c>
      <c r="C39" s="1031"/>
      <c r="D39" s="1031"/>
      <c r="E39" s="1031"/>
      <c r="F39" s="1031"/>
      <c r="G39" s="1031"/>
      <c r="H39" s="1031"/>
      <c r="I39" s="1031"/>
      <c r="J39" s="1031"/>
      <c r="K39" s="1031"/>
      <c r="L39" s="1031"/>
      <c r="M39" s="1031"/>
      <c r="N39" s="1031"/>
      <c r="O39" s="1031"/>
      <c r="P39" s="1032"/>
      <c r="Q39" s="1038">
        <v>69</v>
      </c>
      <c r="R39" s="1039"/>
      <c r="S39" s="1039"/>
      <c r="T39" s="1039"/>
      <c r="U39" s="1039"/>
      <c r="V39" s="1039">
        <v>69</v>
      </c>
      <c r="W39" s="1039"/>
      <c r="X39" s="1039"/>
      <c r="Y39" s="1039"/>
      <c r="Z39" s="1039"/>
      <c r="AA39" s="1039" t="s">
        <v>635</v>
      </c>
      <c r="AB39" s="1039"/>
      <c r="AC39" s="1039"/>
      <c r="AD39" s="1039"/>
      <c r="AE39" s="1040"/>
      <c r="AF39" s="1035">
        <v>6</v>
      </c>
      <c r="AG39" s="1036"/>
      <c r="AH39" s="1036"/>
      <c r="AI39" s="1036"/>
      <c r="AJ39" s="1037"/>
      <c r="AK39" s="980">
        <v>44</v>
      </c>
      <c r="AL39" s="971"/>
      <c r="AM39" s="971"/>
      <c r="AN39" s="971"/>
      <c r="AO39" s="971"/>
      <c r="AP39" s="971">
        <v>221</v>
      </c>
      <c r="AQ39" s="971"/>
      <c r="AR39" s="971"/>
      <c r="AS39" s="971"/>
      <c r="AT39" s="971"/>
      <c r="AU39" s="971">
        <v>163</v>
      </c>
      <c r="AV39" s="971"/>
      <c r="AW39" s="971"/>
      <c r="AX39" s="971"/>
      <c r="AY39" s="971"/>
      <c r="AZ39" s="1041" t="s">
        <v>614</v>
      </c>
      <c r="BA39" s="1041"/>
      <c r="BB39" s="1041"/>
      <c r="BC39" s="1041"/>
      <c r="BD39" s="1041"/>
      <c r="BE39" s="972" t="s">
        <v>428</v>
      </c>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2">
      <c r="A40" s="234">
        <v>13</v>
      </c>
      <c r="B40" s="1030" t="s">
        <v>429</v>
      </c>
      <c r="C40" s="1031"/>
      <c r="D40" s="1031"/>
      <c r="E40" s="1031"/>
      <c r="F40" s="1031"/>
      <c r="G40" s="1031"/>
      <c r="H40" s="1031"/>
      <c r="I40" s="1031"/>
      <c r="J40" s="1031"/>
      <c r="K40" s="1031"/>
      <c r="L40" s="1031"/>
      <c r="M40" s="1031"/>
      <c r="N40" s="1031"/>
      <c r="O40" s="1031"/>
      <c r="P40" s="1032"/>
      <c r="Q40" s="1038">
        <v>95</v>
      </c>
      <c r="R40" s="1039"/>
      <c r="S40" s="1039"/>
      <c r="T40" s="1039"/>
      <c r="U40" s="1039"/>
      <c r="V40" s="1039">
        <v>95</v>
      </c>
      <c r="W40" s="1039"/>
      <c r="X40" s="1039"/>
      <c r="Y40" s="1039"/>
      <c r="Z40" s="1039"/>
      <c r="AA40" s="1039" t="s">
        <v>635</v>
      </c>
      <c r="AB40" s="1039"/>
      <c r="AC40" s="1039"/>
      <c r="AD40" s="1039"/>
      <c r="AE40" s="1040"/>
      <c r="AF40" s="1035" t="s">
        <v>394</v>
      </c>
      <c r="AG40" s="1036"/>
      <c r="AH40" s="1036"/>
      <c r="AI40" s="1036"/>
      <c r="AJ40" s="1037"/>
      <c r="AK40" s="980">
        <v>67</v>
      </c>
      <c r="AL40" s="971"/>
      <c r="AM40" s="971"/>
      <c r="AN40" s="971"/>
      <c r="AO40" s="971"/>
      <c r="AP40" s="971">
        <v>4</v>
      </c>
      <c r="AQ40" s="971"/>
      <c r="AR40" s="971"/>
      <c r="AS40" s="971"/>
      <c r="AT40" s="971"/>
      <c r="AU40" s="971">
        <v>3</v>
      </c>
      <c r="AV40" s="971"/>
      <c r="AW40" s="971"/>
      <c r="AX40" s="971"/>
      <c r="AY40" s="971"/>
      <c r="AZ40" s="1041" t="s">
        <v>614</v>
      </c>
      <c r="BA40" s="1041"/>
      <c r="BB40" s="1041"/>
      <c r="BC40" s="1041"/>
      <c r="BD40" s="1041"/>
      <c r="BE40" s="972" t="s">
        <v>430</v>
      </c>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2">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2">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2">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2">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2">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2">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2">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2">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2">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2">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2">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2">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2">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2">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2">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2">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2">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2">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2">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2">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5">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2">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431</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5">
      <c r="A63" s="236" t="s">
        <v>399</v>
      </c>
      <c r="B63" s="937" t="s">
        <v>432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38051</v>
      </c>
      <c r="AG63" s="959"/>
      <c r="AH63" s="959"/>
      <c r="AI63" s="959"/>
      <c r="AJ63" s="1022"/>
      <c r="AK63" s="1023"/>
      <c r="AL63" s="963"/>
      <c r="AM63" s="963"/>
      <c r="AN63" s="963"/>
      <c r="AO63" s="963"/>
      <c r="AP63" s="959">
        <v>39056</v>
      </c>
      <c r="AQ63" s="959"/>
      <c r="AR63" s="959"/>
      <c r="AS63" s="959"/>
      <c r="AT63" s="959"/>
      <c r="AU63" s="959">
        <v>12006</v>
      </c>
      <c r="AV63" s="959"/>
      <c r="AW63" s="959"/>
      <c r="AX63" s="959"/>
      <c r="AY63" s="959"/>
      <c r="AZ63" s="1017"/>
      <c r="BA63" s="1017"/>
      <c r="BB63" s="1017"/>
      <c r="BC63" s="1017"/>
      <c r="BD63" s="1017"/>
      <c r="BE63" s="960"/>
      <c r="BF63" s="960"/>
      <c r="BG63" s="960"/>
      <c r="BH63" s="960"/>
      <c r="BI63" s="961"/>
      <c r="BJ63" s="1018" t="s">
        <v>394</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5">
      <c r="A65" s="228" t="s">
        <v>433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2">
      <c r="A66" s="995" t="s">
        <v>434</v>
      </c>
      <c r="B66" s="996"/>
      <c r="C66" s="996"/>
      <c r="D66" s="996"/>
      <c r="E66" s="996"/>
      <c r="F66" s="996"/>
      <c r="G66" s="996"/>
      <c r="H66" s="996"/>
      <c r="I66" s="996"/>
      <c r="J66" s="996"/>
      <c r="K66" s="996"/>
      <c r="L66" s="996"/>
      <c r="M66" s="996"/>
      <c r="N66" s="996"/>
      <c r="O66" s="996"/>
      <c r="P66" s="997"/>
      <c r="Q66" s="1001" t="s">
        <v>435</v>
      </c>
      <c r="R66" s="1002"/>
      <c r="S66" s="1002"/>
      <c r="T66" s="1002"/>
      <c r="U66" s="1003"/>
      <c r="V66" s="1001" t="s">
        <v>436</v>
      </c>
      <c r="W66" s="1002"/>
      <c r="X66" s="1002"/>
      <c r="Y66" s="1002"/>
      <c r="Z66" s="1003"/>
      <c r="AA66" s="1001" t="s">
        <v>437</v>
      </c>
      <c r="AB66" s="1002"/>
      <c r="AC66" s="1002"/>
      <c r="AD66" s="1002"/>
      <c r="AE66" s="1003"/>
      <c r="AF66" s="1007" t="s">
        <v>438</v>
      </c>
      <c r="AG66" s="1008"/>
      <c r="AH66" s="1008"/>
      <c r="AI66" s="1008"/>
      <c r="AJ66" s="1009"/>
      <c r="AK66" s="1001" t="s">
        <v>439</v>
      </c>
      <c r="AL66" s="996"/>
      <c r="AM66" s="996"/>
      <c r="AN66" s="996"/>
      <c r="AO66" s="997"/>
      <c r="AP66" s="1001" t="s">
        <v>440</v>
      </c>
      <c r="AQ66" s="1002"/>
      <c r="AR66" s="1002"/>
      <c r="AS66" s="1002"/>
      <c r="AT66" s="1003"/>
      <c r="AU66" s="1001" t="s">
        <v>441</v>
      </c>
      <c r="AV66" s="1002"/>
      <c r="AW66" s="1002"/>
      <c r="AX66" s="1002"/>
      <c r="AY66" s="1003"/>
      <c r="AZ66" s="1001" t="s">
        <v>382</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2">
      <c r="A68" s="232">
        <v>1</v>
      </c>
      <c r="B68" s="985" t="s">
        <v>616</v>
      </c>
      <c r="C68" s="986"/>
      <c r="D68" s="986"/>
      <c r="E68" s="986"/>
      <c r="F68" s="986"/>
      <c r="G68" s="986"/>
      <c r="H68" s="986"/>
      <c r="I68" s="986"/>
      <c r="J68" s="986"/>
      <c r="K68" s="986"/>
      <c r="L68" s="986"/>
      <c r="M68" s="986"/>
      <c r="N68" s="986"/>
      <c r="O68" s="986"/>
      <c r="P68" s="987"/>
      <c r="Q68" s="988">
        <v>3552</v>
      </c>
      <c r="R68" s="982"/>
      <c r="S68" s="982"/>
      <c r="T68" s="982"/>
      <c r="U68" s="982"/>
      <c r="V68" s="982">
        <v>3433</v>
      </c>
      <c r="W68" s="982"/>
      <c r="X68" s="982"/>
      <c r="Y68" s="982"/>
      <c r="Z68" s="982"/>
      <c r="AA68" s="982">
        <v>119</v>
      </c>
      <c r="AB68" s="982"/>
      <c r="AC68" s="982"/>
      <c r="AD68" s="982"/>
      <c r="AE68" s="982"/>
      <c r="AF68" s="982">
        <v>119</v>
      </c>
      <c r="AG68" s="982"/>
      <c r="AH68" s="982"/>
      <c r="AI68" s="982"/>
      <c r="AJ68" s="982"/>
      <c r="AK68" s="982">
        <v>380</v>
      </c>
      <c r="AL68" s="982"/>
      <c r="AM68" s="982"/>
      <c r="AN68" s="982"/>
      <c r="AO68" s="982"/>
      <c r="AP68" s="982">
        <v>2306</v>
      </c>
      <c r="AQ68" s="982"/>
      <c r="AR68" s="982"/>
      <c r="AS68" s="982"/>
      <c r="AT68" s="982"/>
      <c r="AU68" s="982">
        <v>1409</v>
      </c>
      <c r="AV68" s="982"/>
      <c r="AW68" s="982"/>
      <c r="AX68" s="982"/>
      <c r="AY68" s="982"/>
      <c r="AZ68" s="983" t="s">
        <v>627</v>
      </c>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2">
      <c r="A69" s="234">
        <v>2</v>
      </c>
      <c r="B69" s="974" t="s">
        <v>617</v>
      </c>
      <c r="C69" s="975"/>
      <c r="D69" s="975"/>
      <c r="E69" s="975"/>
      <c r="F69" s="975"/>
      <c r="G69" s="975"/>
      <c r="H69" s="975"/>
      <c r="I69" s="975"/>
      <c r="J69" s="975"/>
      <c r="K69" s="975"/>
      <c r="L69" s="975"/>
      <c r="M69" s="975"/>
      <c r="N69" s="975"/>
      <c r="O69" s="975"/>
      <c r="P69" s="976"/>
      <c r="Q69" s="977">
        <v>547</v>
      </c>
      <c r="R69" s="971"/>
      <c r="S69" s="971"/>
      <c r="T69" s="971"/>
      <c r="U69" s="971"/>
      <c r="V69" s="971">
        <v>483</v>
      </c>
      <c r="W69" s="971"/>
      <c r="X69" s="971"/>
      <c r="Y69" s="971"/>
      <c r="Z69" s="971"/>
      <c r="AA69" s="971">
        <v>64</v>
      </c>
      <c r="AB69" s="971"/>
      <c r="AC69" s="971"/>
      <c r="AD69" s="971"/>
      <c r="AE69" s="971"/>
      <c r="AF69" s="971">
        <v>64</v>
      </c>
      <c r="AG69" s="971"/>
      <c r="AH69" s="971"/>
      <c r="AI69" s="971"/>
      <c r="AJ69" s="971"/>
      <c r="AK69" s="971" t="s">
        <v>614</v>
      </c>
      <c r="AL69" s="971"/>
      <c r="AM69" s="971"/>
      <c r="AN69" s="971"/>
      <c r="AO69" s="971"/>
      <c r="AP69" s="971" t="s">
        <v>614</v>
      </c>
      <c r="AQ69" s="971"/>
      <c r="AR69" s="971"/>
      <c r="AS69" s="971"/>
      <c r="AT69" s="971"/>
      <c r="AU69" s="971" t="s">
        <v>635</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2">
      <c r="A70" s="234">
        <v>3</v>
      </c>
      <c r="B70" s="974" t="s">
        <v>618</v>
      </c>
      <c r="C70" s="975"/>
      <c r="D70" s="975"/>
      <c r="E70" s="975"/>
      <c r="F70" s="975"/>
      <c r="G70" s="975"/>
      <c r="H70" s="975"/>
      <c r="I70" s="975"/>
      <c r="J70" s="975"/>
      <c r="K70" s="975"/>
      <c r="L70" s="975"/>
      <c r="M70" s="975"/>
      <c r="N70" s="975"/>
      <c r="O70" s="975"/>
      <c r="P70" s="976"/>
      <c r="Q70" s="977">
        <v>576</v>
      </c>
      <c r="R70" s="971"/>
      <c r="S70" s="971"/>
      <c r="T70" s="971"/>
      <c r="U70" s="971"/>
      <c r="V70" s="971">
        <v>502</v>
      </c>
      <c r="W70" s="971"/>
      <c r="X70" s="971"/>
      <c r="Y70" s="971"/>
      <c r="Z70" s="971"/>
      <c r="AA70" s="971">
        <v>74</v>
      </c>
      <c r="AB70" s="971"/>
      <c r="AC70" s="971"/>
      <c r="AD70" s="971"/>
      <c r="AE70" s="971"/>
      <c r="AF70" s="971">
        <v>74</v>
      </c>
      <c r="AG70" s="971"/>
      <c r="AH70" s="971"/>
      <c r="AI70" s="971"/>
      <c r="AJ70" s="971"/>
      <c r="AK70" s="971" t="s">
        <v>614</v>
      </c>
      <c r="AL70" s="971"/>
      <c r="AM70" s="971"/>
      <c r="AN70" s="971"/>
      <c r="AO70" s="971"/>
      <c r="AP70" s="971">
        <v>2</v>
      </c>
      <c r="AQ70" s="971"/>
      <c r="AR70" s="971"/>
      <c r="AS70" s="971"/>
      <c r="AT70" s="971"/>
      <c r="AU70" s="971">
        <v>0</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2">
      <c r="A71" s="234">
        <v>4</v>
      </c>
      <c r="B71" s="974" t="s">
        <v>619</v>
      </c>
      <c r="C71" s="975"/>
      <c r="D71" s="975"/>
      <c r="E71" s="975"/>
      <c r="F71" s="975"/>
      <c r="G71" s="975"/>
      <c r="H71" s="975"/>
      <c r="I71" s="975"/>
      <c r="J71" s="975"/>
      <c r="K71" s="975"/>
      <c r="L71" s="975"/>
      <c r="M71" s="975"/>
      <c r="N71" s="975"/>
      <c r="O71" s="975"/>
      <c r="P71" s="976"/>
      <c r="Q71" s="977">
        <v>1533</v>
      </c>
      <c r="R71" s="971"/>
      <c r="S71" s="971"/>
      <c r="T71" s="971"/>
      <c r="U71" s="971"/>
      <c r="V71" s="971">
        <v>1517</v>
      </c>
      <c r="W71" s="971"/>
      <c r="X71" s="971"/>
      <c r="Y71" s="971"/>
      <c r="Z71" s="971"/>
      <c r="AA71" s="971">
        <v>16</v>
      </c>
      <c r="AB71" s="971"/>
      <c r="AC71" s="971"/>
      <c r="AD71" s="971"/>
      <c r="AE71" s="971"/>
      <c r="AF71" s="971">
        <v>16</v>
      </c>
      <c r="AG71" s="971"/>
      <c r="AH71" s="971"/>
      <c r="AI71" s="971"/>
      <c r="AJ71" s="971"/>
      <c r="AK71" s="971">
        <v>287</v>
      </c>
      <c r="AL71" s="971"/>
      <c r="AM71" s="971"/>
      <c r="AN71" s="971"/>
      <c r="AO71" s="971"/>
      <c r="AP71" s="971">
        <v>1599</v>
      </c>
      <c r="AQ71" s="971"/>
      <c r="AR71" s="971"/>
      <c r="AS71" s="971"/>
      <c r="AT71" s="971"/>
      <c r="AU71" s="971">
        <v>147</v>
      </c>
      <c r="AV71" s="971"/>
      <c r="AW71" s="971"/>
      <c r="AX71" s="971"/>
      <c r="AY71" s="971"/>
      <c r="AZ71" s="972" t="s">
        <v>628</v>
      </c>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2">
      <c r="A72" s="234">
        <v>5</v>
      </c>
      <c r="B72" s="974" t="s">
        <v>620</v>
      </c>
      <c r="C72" s="975"/>
      <c r="D72" s="975"/>
      <c r="E72" s="975"/>
      <c r="F72" s="975"/>
      <c r="G72" s="975"/>
      <c r="H72" s="975"/>
      <c r="I72" s="975"/>
      <c r="J72" s="975"/>
      <c r="K72" s="975"/>
      <c r="L72" s="975"/>
      <c r="M72" s="975"/>
      <c r="N72" s="975"/>
      <c r="O72" s="975"/>
      <c r="P72" s="976"/>
      <c r="Q72" s="977">
        <v>320</v>
      </c>
      <c r="R72" s="971"/>
      <c r="S72" s="971"/>
      <c r="T72" s="971"/>
      <c r="U72" s="971"/>
      <c r="V72" s="971">
        <v>295</v>
      </c>
      <c r="W72" s="971"/>
      <c r="X72" s="971"/>
      <c r="Y72" s="971"/>
      <c r="Z72" s="971"/>
      <c r="AA72" s="971">
        <v>25</v>
      </c>
      <c r="AB72" s="971"/>
      <c r="AC72" s="971"/>
      <c r="AD72" s="971"/>
      <c r="AE72" s="971"/>
      <c r="AF72" s="971">
        <v>25</v>
      </c>
      <c r="AG72" s="971"/>
      <c r="AH72" s="971"/>
      <c r="AI72" s="971"/>
      <c r="AJ72" s="971"/>
      <c r="AK72" s="971" t="s">
        <v>614</v>
      </c>
      <c r="AL72" s="971"/>
      <c r="AM72" s="971"/>
      <c r="AN72" s="971"/>
      <c r="AO72" s="971"/>
      <c r="AP72" s="971" t="s">
        <v>614</v>
      </c>
      <c r="AQ72" s="971"/>
      <c r="AR72" s="971"/>
      <c r="AS72" s="971"/>
      <c r="AT72" s="971"/>
      <c r="AU72" s="971" t="s">
        <v>635</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2">
      <c r="A73" s="234">
        <v>6</v>
      </c>
      <c r="B73" s="974" t="s">
        <v>621</v>
      </c>
      <c r="C73" s="975"/>
      <c r="D73" s="975"/>
      <c r="E73" s="975"/>
      <c r="F73" s="975"/>
      <c r="G73" s="975"/>
      <c r="H73" s="975"/>
      <c r="I73" s="975"/>
      <c r="J73" s="975"/>
      <c r="K73" s="975"/>
      <c r="L73" s="975"/>
      <c r="M73" s="975"/>
      <c r="N73" s="975"/>
      <c r="O73" s="975"/>
      <c r="P73" s="976"/>
      <c r="Q73" s="977">
        <v>113</v>
      </c>
      <c r="R73" s="971"/>
      <c r="S73" s="971"/>
      <c r="T73" s="971"/>
      <c r="U73" s="971"/>
      <c r="V73" s="971">
        <v>104</v>
      </c>
      <c r="W73" s="971"/>
      <c r="X73" s="971"/>
      <c r="Y73" s="971"/>
      <c r="Z73" s="971"/>
      <c r="AA73" s="971">
        <v>9</v>
      </c>
      <c r="AB73" s="971"/>
      <c r="AC73" s="971"/>
      <c r="AD73" s="971"/>
      <c r="AE73" s="971"/>
      <c r="AF73" s="971">
        <v>9</v>
      </c>
      <c r="AG73" s="971"/>
      <c r="AH73" s="971"/>
      <c r="AI73" s="971"/>
      <c r="AJ73" s="971"/>
      <c r="AK73" s="971" t="s">
        <v>614</v>
      </c>
      <c r="AL73" s="971"/>
      <c r="AM73" s="971"/>
      <c r="AN73" s="971"/>
      <c r="AO73" s="971"/>
      <c r="AP73" s="971">
        <v>50</v>
      </c>
      <c r="AQ73" s="971"/>
      <c r="AR73" s="971"/>
      <c r="AS73" s="971"/>
      <c r="AT73" s="971"/>
      <c r="AU73" s="971">
        <v>12</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2">
      <c r="A74" s="234">
        <v>7</v>
      </c>
      <c r="B74" s="974" t="s">
        <v>622</v>
      </c>
      <c r="C74" s="975"/>
      <c r="D74" s="975"/>
      <c r="E74" s="975"/>
      <c r="F74" s="975"/>
      <c r="G74" s="975"/>
      <c r="H74" s="975"/>
      <c r="I74" s="975"/>
      <c r="J74" s="975"/>
      <c r="K74" s="975"/>
      <c r="L74" s="975"/>
      <c r="M74" s="975"/>
      <c r="N74" s="975"/>
      <c r="O74" s="975"/>
      <c r="P74" s="976"/>
      <c r="Q74" s="977">
        <v>267</v>
      </c>
      <c r="R74" s="971"/>
      <c r="S74" s="971"/>
      <c r="T74" s="971"/>
      <c r="U74" s="971"/>
      <c r="V74" s="971">
        <v>235</v>
      </c>
      <c r="W74" s="971"/>
      <c r="X74" s="971"/>
      <c r="Y74" s="971"/>
      <c r="Z74" s="971"/>
      <c r="AA74" s="971">
        <v>32</v>
      </c>
      <c r="AB74" s="971"/>
      <c r="AC74" s="971"/>
      <c r="AD74" s="971"/>
      <c r="AE74" s="971"/>
      <c r="AF74" s="971">
        <v>32</v>
      </c>
      <c r="AG74" s="971"/>
      <c r="AH74" s="971"/>
      <c r="AI74" s="971"/>
      <c r="AJ74" s="971"/>
      <c r="AK74" s="971" t="s">
        <v>614</v>
      </c>
      <c r="AL74" s="971"/>
      <c r="AM74" s="971"/>
      <c r="AN74" s="971"/>
      <c r="AO74" s="971"/>
      <c r="AP74" s="971" t="s">
        <v>614</v>
      </c>
      <c r="AQ74" s="971"/>
      <c r="AR74" s="971"/>
      <c r="AS74" s="971"/>
      <c r="AT74" s="971"/>
      <c r="AU74" s="971" t="s">
        <v>635</v>
      </c>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2">
      <c r="A75" s="234">
        <v>8</v>
      </c>
      <c r="B75" s="974" t="s">
        <v>623</v>
      </c>
      <c r="C75" s="975"/>
      <c r="D75" s="975"/>
      <c r="E75" s="975"/>
      <c r="F75" s="975"/>
      <c r="G75" s="975"/>
      <c r="H75" s="975"/>
      <c r="I75" s="975"/>
      <c r="J75" s="975"/>
      <c r="K75" s="975"/>
      <c r="L75" s="975"/>
      <c r="M75" s="975"/>
      <c r="N75" s="975"/>
      <c r="O75" s="975"/>
      <c r="P75" s="976"/>
      <c r="Q75" s="978">
        <v>279696</v>
      </c>
      <c r="R75" s="979"/>
      <c r="S75" s="979"/>
      <c r="T75" s="979"/>
      <c r="U75" s="980"/>
      <c r="V75" s="981">
        <v>267445</v>
      </c>
      <c r="W75" s="979"/>
      <c r="X75" s="979"/>
      <c r="Y75" s="979"/>
      <c r="Z75" s="980"/>
      <c r="AA75" s="981">
        <v>12251</v>
      </c>
      <c r="AB75" s="979"/>
      <c r="AC75" s="979"/>
      <c r="AD75" s="979"/>
      <c r="AE75" s="980"/>
      <c r="AF75" s="981">
        <v>12251</v>
      </c>
      <c r="AG75" s="979"/>
      <c r="AH75" s="979"/>
      <c r="AI75" s="979"/>
      <c r="AJ75" s="980"/>
      <c r="AK75" s="981" t="s">
        <v>614</v>
      </c>
      <c r="AL75" s="979"/>
      <c r="AM75" s="979"/>
      <c r="AN75" s="979"/>
      <c r="AO75" s="980"/>
      <c r="AP75" s="981" t="s">
        <v>614</v>
      </c>
      <c r="AQ75" s="979"/>
      <c r="AR75" s="979"/>
      <c r="AS75" s="979"/>
      <c r="AT75" s="980"/>
      <c r="AU75" s="981" t="s">
        <v>635</v>
      </c>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2">
      <c r="A76" s="234">
        <v>9</v>
      </c>
      <c r="B76" s="974" t="s">
        <v>624</v>
      </c>
      <c r="C76" s="975"/>
      <c r="D76" s="975"/>
      <c r="E76" s="975"/>
      <c r="F76" s="975"/>
      <c r="G76" s="975"/>
      <c r="H76" s="975"/>
      <c r="I76" s="975"/>
      <c r="J76" s="975"/>
      <c r="K76" s="975"/>
      <c r="L76" s="975"/>
      <c r="M76" s="975"/>
      <c r="N76" s="975"/>
      <c r="O76" s="975"/>
      <c r="P76" s="976"/>
      <c r="Q76" s="978">
        <v>157</v>
      </c>
      <c r="R76" s="979"/>
      <c r="S76" s="979"/>
      <c r="T76" s="979"/>
      <c r="U76" s="980"/>
      <c r="V76" s="981">
        <v>77</v>
      </c>
      <c r="W76" s="979"/>
      <c r="X76" s="979"/>
      <c r="Y76" s="979"/>
      <c r="Z76" s="980"/>
      <c r="AA76" s="981">
        <v>80</v>
      </c>
      <c r="AB76" s="979"/>
      <c r="AC76" s="979"/>
      <c r="AD76" s="979"/>
      <c r="AE76" s="980"/>
      <c r="AF76" s="981">
        <v>1158</v>
      </c>
      <c r="AG76" s="979"/>
      <c r="AH76" s="979"/>
      <c r="AI76" s="979"/>
      <c r="AJ76" s="980"/>
      <c r="AK76" s="981" t="s">
        <v>614</v>
      </c>
      <c r="AL76" s="979"/>
      <c r="AM76" s="979"/>
      <c r="AN76" s="979"/>
      <c r="AO76" s="980"/>
      <c r="AP76" s="981">
        <v>246</v>
      </c>
      <c r="AQ76" s="979"/>
      <c r="AR76" s="979"/>
      <c r="AS76" s="979"/>
      <c r="AT76" s="980"/>
      <c r="AU76" s="981" t="s">
        <v>635</v>
      </c>
      <c r="AV76" s="979"/>
      <c r="AW76" s="979"/>
      <c r="AX76" s="979"/>
      <c r="AY76" s="980"/>
      <c r="AZ76" s="972" t="s">
        <v>636</v>
      </c>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2">
      <c r="A77" s="234">
        <v>10</v>
      </c>
      <c r="B77" s="974" t="s">
        <v>625</v>
      </c>
      <c r="C77" s="975"/>
      <c r="D77" s="975"/>
      <c r="E77" s="975"/>
      <c r="F77" s="975"/>
      <c r="G77" s="975"/>
      <c r="H77" s="975"/>
      <c r="I77" s="975"/>
      <c r="J77" s="975"/>
      <c r="K77" s="975"/>
      <c r="L77" s="975"/>
      <c r="M77" s="975"/>
      <c r="N77" s="975"/>
      <c r="O77" s="975"/>
      <c r="P77" s="976"/>
      <c r="Q77" s="978">
        <v>56</v>
      </c>
      <c r="R77" s="979"/>
      <c r="S77" s="979"/>
      <c r="T77" s="979"/>
      <c r="U77" s="980"/>
      <c r="V77" s="981">
        <v>30</v>
      </c>
      <c r="W77" s="979"/>
      <c r="X77" s="979"/>
      <c r="Y77" s="979"/>
      <c r="Z77" s="980"/>
      <c r="AA77" s="981">
        <v>26</v>
      </c>
      <c r="AB77" s="979"/>
      <c r="AC77" s="979"/>
      <c r="AD77" s="979"/>
      <c r="AE77" s="980"/>
      <c r="AF77" s="981">
        <v>26</v>
      </c>
      <c r="AG77" s="979"/>
      <c r="AH77" s="979"/>
      <c r="AI77" s="979"/>
      <c r="AJ77" s="980"/>
      <c r="AK77" s="981" t="s">
        <v>614</v>
      </c>
      <c r="AL77" s="979"/>
      <c r="AM77" s="979"/>
      <c r="AN77" s="979"/>
      <c r="AO77" s="980"/>
      <c r="AP77" s="981" t="s">
        <v>614</v>
      </c>
      <c r="AQ77" s="979"/>
      <c r="AR77" s="979"/>
      <c r="AS77" s="979"/>
      <c r="AT77" s="980"/>
      <c r="AU77" s="981" t="s">
        <v>635</v>
      </c>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2">
      <c r="A78" s="234">
        <v>11</v>
      </c>
      <c r="B78" s="974" t="s">
        <v>626</v>
      </c>
      <c r="C78" s="975"/>
      <c r="D78" s="975"/>
      <c r="E78" s="975"/>
      <c r="F78" s="975"/>
      <c r="G78" s="975"/>
      <c r="H78" s="975"/>
      <c r="I78" s="975"/>
      <c r="J78" s="975"/>
      <c r="K78" s="975"/>
      <c r="L78" s="975"/>
      <c r="M78" s="975"/>
      <c r="N78" s="975"/>
      <c r="O78" s="975"/>
      <c r="P78" s="976"/>
      <c r="Q78" s="977">
        <v>61</v>
      </c>
      <c r="R78" s="971"/>
      <c r="S78" s="971"/>
      <c r="T78" s="971"/>
      <c r="U78" s="971"/>
      <c r="V78" s="971">
        <v>56</v>
      </c>
      <c r="W78" s="971"/>
      <c r="X78" s="971"/>
      <c r="Y78" s="971"/>
      <c r="Z78" s="971"/>
      <c r="AA78" s="971">
        <v>5</v>
      </c>
      <c r="AB78" s="971"/>
      <c r="AC78" s="971"/>
      <c r="AD78" s="971"/>
      <c r="AE78" s="971"/>
      <c r="AF78" s="971">
        <v>5</v>
      </c>
      <c r="AG78" s="971"/>
      <c r="AH78" s="971"/>
      <c r="AI78" s="971"/>
      <c r="AJ78" s="971"/>
      <c r="AK78" s="971" t="s">
        <v>614</v>
      </c>
      <c r="AL78" s="971"/>
      <c r="AM78" s="971"/>
      <c r="AN78" s="971"/>
      <c r="AO78" s="971"/>
      <c r="AP78" s="971" t="s">
        <v>614</v>
      </c>
      <c r="AQ78" s="971"/>
      <c r="AR78" s="971"/>
      <c r="AS78" s="971"/>
      <c r="AT78" s="971"/>
      <c r="AU78" s="971" t="s">
        <v>635</v>
      </c>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2">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2">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2">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2">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2">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2">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2">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2">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2">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5">
      <c r="A88" s="236" t="s">
        <v>399</v>
      </c>
      <c r="B88" s="937" t="s">
        <v>442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13779</v>
      </c>
      <c r="AG88" s="959"/>
      <c r="AH88" s="959"/>
      <c r="AI88" s="959"/>
      <c r="AJ88" s="959"/>
      <c r="AK88" s="963"/>
      <c r="AL88" s="963"/>
      <c r="AM88" s="963"/>
      <c r="AN88" s="963"/>
      <c r="AO88" s="963"/>
      <c r="AP88" s="959">
        <v>4203</v>
      </c>
      <c r="AQ88" s="959"/>
      <c r="AR88" s="959"/>
      <c r="AS88" s="959"/>
      <c r="AT88" s="959"/>
      <c r="AU88" s="959">
        <v>1569</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399</v>
      </c>
      <c r="BR102" s="937" t="s">
        <v>443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167</v>
      </c>
      <c r="CS102" s="953"/>
      <c r="CT102" s="953"/>
      <c r="CU102" s="953"/>
      <c r="CV102" s="954"/>
      <c r="CW102" s="952">
        <v>81</v>
      </c>
      <c r="CX102" s="953"/>
      <c r="CY102" s="953"/>
      <c r="CZ102" s="953"/>
      <c r="DA102" s="954"/>
      <c r="DB102" s="952"/>
      <c r="DC102" s="953"/>
      <c r="DD102" s="953"/>
      <c r="DE102" s="953"/>
      <c r="DF102" s="954"/>
      <c r="DG102" s="952">
        <v>2607</v>
      </c>
      <c r="DH102" s="953"/>
      <c r="DI102" s="953"/>
      <c r="DJ102" s="953"/>
      <c r="DK102" s="954"/>
      <c r="DL102" s="952"/>
      <c r="DM102" s="953"/>
      <c r="DN102" s="953"/>
      <c r="DO102" s="953"/>
      <c r="DP102" s="954"/>
      <c r="DQ102" s="952">
        <v>587</v>
      </c>
      <c r="DR102" s="953"/>
      <c r="DS102" s="953"/>
      <c r="DT102" s="953"/>
      <c r="DU102" s="954"/>
      <c r="DV102" s="937"/>
      <c r="DW102" s="938"/>
      <c r="DX102" s="938"/>
      <c r="DY102" s="938"/>
      <c r="DZ102" s="93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444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445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446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2" t="s">
        <v>448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2">
      <c r="A109" s="895" t="s">
        <v>450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451</v>
      </c>
      <c r="AB109" s="896"/>
      <c r="AC109" s="896"/>
      <c r="AD109" s="896"/>
      <c r="AE109" s="897"/>
      <c r="AF109" s="898" t="s">
        <v>452</v>
      </c>
      <c r="AG109" s="896"/>
      <c r="AH109" s="896"/>
      <c r="AI109" s="896"/>
      <c r="AJ109" s="897"/>
      <c r="AK109" s="898" t="s">
        <v>312</v>
      </c>
      <c r="AL109" s="896"/>
      <c r="AM109" s="896"/>
      <c r="AN109" s="896"/>
      <c r="AO109" s="897"/>
      <c r="AP109" s="898" t="s">
        <v>453</v>
      </c>
      <c r="AQ109" s="896"/>
      <c r="AR109" s="896"/>
      <c r="AS109" s="896"/>
      <c r="AT109" s="929"/>
      <c r="AU109" s="895" t="s">
        <v>450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451</v>
      </c>
      <c r="BR109" s="896"/>
      <c r="BS109" s="896"/>
      <c r="BT109" s="896"/>
      <c r="BU109" s="897"/>
      <c r="BV109" s="898" t="s">
        <v>452</v>
      </c>
      <c r="BW109" s="896"/>
      <c r="BX109" s="896"/>
      <c r="BY109" s="896"/>
      <c r="BZ109" s="897"/>
      <c r="CA109" s="898" t="s">
        <v>312</v>
      </c>
      <c r="CB109" s="896"/>
      <c r="CC109" s="896"/>
      <c r="CD109" s="896"/>
      <c r="CE109" s="897"/>
      <c r="CF109" s="936" t="s">
        <v>453</v>
      </c>
      <c r="CG109" s="936"/>
      <c r="CH109" s="936"/>
      <c r="CI109" s="936"/>
      <c r="CJ109" s="936"/>
      <c r="CK109" s="898" t="s">
        <v>454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451</v>
      </c>
      <c r="DH109" s="896"/>
      <c r="DI109" s="896"/>
      <c r="DJ109" s="896"/>
      <c r="DK109" s="897"/>
      <c r="DL109" s="898" t="s">
        <v>452</v>
      </c>
      <c r="DM109" s="896"/>
      <c r="DN109" s="896"/>
      <c r="DO109" s="896"/>
      <c r="DP109" s="897"/>
      <c r="DQ109" s="898" t="s">
        <v>312</v>
      </c>
      <c r="DR109" s="896"/>
      <c r="DS109" s="896"/>
      <c r="DT109" s="896"/>
      <c r="DU109" s="897"/>
      <c r="DV109" s="898" t="s">
        <v>453</v>
      </c>
      <c r="DW109" s="896"/>
      <c r="DX109" s="896"/>
      <c r="DY109" s="896"/>
      <c r="DZ109" s="929"/>
    </row>
    <row r="110" spans="1:131" s="226" customFormat="1" ht="26.25" customHeight="1" x14ac:dyDescent="0.2">
      <c r="A110" s="807" t="s">
        <v>455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5586284</v>
      </c>
      <c r="AB110" s="889"/>
      <c r="AC110" s="889"/>
      <c r="AD110" s="889"/>
      <c r="AE110" s="890"/>
      <c r="AF110" s="891">
        <v>5653752</v>
      </c>
      <c r="AG110" s="889"/>
      <c r="AH110" s="889"/>
      <c r="AI110" s="889"/>
      <c r="AJ110" s="890"/>
      <c r="AK110" s="891">
        <v>5885508</v>
      </c>
      <c r="AL110" s="889"/>
      <c r="AM110" s="889"/>
      <c r="AN110" s="889"/>
      <c r="AO110" s="890"/>
      <c r="AP110" s="892">
        <v>18.399999999999999</v>
      </c>
      <c r="AQ110" s="893"/>
      <c r="AR110" s="893"/>
      <c r="AS110" s="893"/>
      <c r="AT110" s="894"/>
      <c r="AU110" s="930" t="s">
        <v>74</v>
      </c>
      <c r="AV110" s="931"/>
      <c r="AW110" s="931"/>
      <c r="AX110" s="931"/>
      <c r="AY110" s="931"/>
      <c r="AZ110" s="860" t="s">
        <v>456</v>
      </c>
      <c r="BA110" s="808"/>
      <c r="BB110" s="808"/>
      <c r="BC110" s="808"/>
      <c r="BD110" s="808"/>
      <c r="BE110" s="808"/>
      <c r="BF110" s="808"/>
      <c r="BG110" s="808"/>
      <c r="BH110" s="808"/>
      <c r="BI110" s="808"/>
      <c r="BJ110" s="808"/>
      <c r="BK110" s="808"/>
      <c r="BL110" s="808"/>
      <c r="BM110" s="808"/>
      <c r="BN110" s="808"/>
      <c r="BO110" s="808"/>
      <c r="BP110" s="809"/>
      <c r="BQ110" s="861">
        <v>69355684</v>
      </c>
      <c r="BR110" s="842"/>
      <c r="BS110" s="842"/>
      <c r="BT110" s="842"/>
      <c r="BU110" s="842"/>
      <c r="BV110" s="842">
        <v>68492401</v>
      </c>
      <c r="BW110" s="842"/>
      <c r="BX110" s="842"/>
      <c r="BY110" s="842"/>
      <c r="BZ110" s="842"/>
      <c r="CA110" s="842">
        <v>64499300</v>
      </c>
      <c r="CB110" s="842"/>
      <c r="CC110" s="842"/>
      <c r="CD110" s="842"/>
      <c r="CE110" s="842"/>
      <c r="CF110" s="866">
        <v>202.2</v>
      </c>
      <c r="CG110" s="867"/>
      <c r="CH110" s="867"/>
      <c r="CI110" s="867"/>
      <c r="CJ110" s="867"/>
      <c r="CK110" s="926" t="s">
        <v>457</v>
      </c>
      <c r="CL110" s="819"/>
      <c r="CM110" s="860" t="s">
        <v>458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672031</v>
      </c>
      <c r="DH110" s="842"/>
      <c r="DI110" s="842"/>
      <c r="DJ110" s="842"/>
      <c r="DK110" s="842"/>
      <c r="DL110" s="842">
        <v>509076</v>
      </c>
      <c r="DM110" s="842"/>
      <c r="DN110" s="842"/>
      <c r="DO110" s="842"/>
      <c r="DP110" s="842"/>
      <c r="DQ110" s="842">
        <v>342798</v>
      </c>
      <c r="DR110" s="842"/>
      <c r="DS110" s="842"/>
      <c r="DT110" s="842"/>
      <c r="DU110" s="842"/>
      <c r="DV110" s="843">
        <v>1.1000000000000001</v>
      </c>
      <c r="DW110" s="843"/>
      <c r="DX110" s="843"/>
      <c r="DY110" s="843"/>
      <c r="DZ110" s="844"/>
    </row>
    <row r="111" spans="1:131" s="226" customFormat="1" ht="26.25" customHeight="1" x14ac:dyDescent="0.2">
      <c r="A111" s="774" t="s">
        <v>459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460</v>
      </c>
      <c r="AB111" s="919"/>
      <c r="AC111" s="919"/>
      <c r="AD111" s="919"/>
      <c r="AE111" s="920"/>
      <c r="AF111" s="921" t="s">
        <v>461</v>
      </c>
      <c r="AG111" s="919"/>
      <c r="AH111" s="919"/>
      <c r="AI111" s="919"/>
      <c r="AJ111" s="920"/>
      <c r="AK111" s="921" t="s">
        <v>394</v>
      </c>
      <c r="AL111" s="919"/>
      <c r="AM111" s="919"/>
      <c r="AN111" s="919"/>
      <c r="AO111" s="920"/>
      <c r="AP111" s="922" t="s">
        <v>462</v>
      </c>
      <c r="AQ111" s="923"/>
      <c r="AR111" s="923"/>
      <c r="AS111" s="923"/>
      <c r="AT111" s="924"/>
      <c r="AU111" s="932"/>
      <c r="AV111" s="933"/>
      <c r="AW111" s="933"/>
      <c r="AX111" s="933"/>
      <c r="AY111" s="933"/>
      <c r="AZ111" s="815" t="s">
        <v>463</v>
      </c>
      <c r="BA111" s="752"/>
      <c r="BB111" s="752"/>
      <c r="BC111" s="752"/>
      <c r="BD111" s="752"/>
      <c r="BE111" s="752"/>
      <c r="BF111" s="752"/>
      <c r="BG111" s="752"/>
      <c r="BH111" s="752"/>
      <c r="BI111" s="752"/>
      <c r="BJ111" s="752"/>
      <c r="BK111" s="752"/>
      <c r="BL111" s="752"/>
      <c r="BM111" s="752"/>
      <c r="BN111" s="752"/>
      <c r="BO111" s="752"/>
      <c r="BP111" s="753"/>
      <c r="BQ111" s="816">
        <v>3257469</v>
      </c>
      <c r="BR111" s="817"/>
      <c r="BS111" s="817"/>
      <c r="BT111" s="817"/>
      <c r="BU111" s="817"/>
      <c r="BV111" s="817">
        <v>2962625</v>
      </c>
      <c r="BW111" s="817"/>
      <c r="BX111" s="817"/>
      <c r="BY111" s="817"/>
      <c r="BZ111" s="817"/>
      <c r="CA111" s="817">
        <v>2664678</v>
      </c>
      <c r="CB111" s="817"/>
      <c r="CC111" s="817"/>
      <c r="CD111" s="817"/>
      <c r="CE111" s="817"/>
      <c r="CF111" s="875">
        <v>8.4</v>
      </c>
      <c r="CG111" s="876"/>
      <c r="CH111" s="876"/>
      <c r="CI111" s="876"/>
      <c r="CJ111" s="876"/>
      <c r="CK111" s="927"/>
      <c r="CL111" s="821"/>
      <c r="CM111" s="815" t="s">
        <v>464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460</v>
      </c>
      <c r="DH111" s="817"/>
      <c r="DI111" s="817"/>
      <c r="DJ111" s="817"/>
      <c r="DK111" s="817"/>
      <c r="DL111" s="817" t="s">
        <v>401</v>
      </c>
      <c r="DM111" s="817"/>
      <c r="DN111" s="817"/>
      <c r="DO111" s="817"/>
      <c r="DP111" s="817"/>
      <c r="DQ111" s="817" t="s">
        <v>460</v>
      </c>
      <c r="DR111" s="817"/>
      <c r="DS111" s="817"/>
      <c r="DT111" s="817"/>
      <c r="DU111" s="817"/>
      <c r="DV111" s="794" t="s">
        <v>401</v>
      </c>
      <c r="DW111" s="794"/>
      <c r="DX111" s="794"/>
      <c r="DY111" s="794"/>
      <c r="DZ111" s="795"/>
    </row>
    <row r="112" spans="1:131" s="226" customFormat="1" ht="26.25" customHeight="1" x14ac:dyDescent="0.2">
      <c r="A112" s="912" t="s">
        <v>465</v>
      </c>
      <c r="B112" s="913"/>
      <c r="C112" s="752" t="s">
        <v>466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461</v>
      </c>
      <c r="AB112" s="780"/>
      <c r="AC112" s="780"/>
      <c r="AD112" s="780"/>
      <c r="AE112" s="781"/>
      <c r="AF112" s="782" t="s">
        <v>462</v>
      </c>
      <c r="AG112" s="780"/>
      <c r="AH112" s="780"/>
      <c r="AI112" s="780"/>
      <c r="AJ112" s="781"/>
      <c r="AK112" s="782" t="s">
        <v>467</v>
      </c>
      <c r="AL112" s="780"/>
      <c r="AM112" s="780"/>
      <c r="AN112" s="780"/>
      <c r="AO112" s="781"/>
      <c r="AP112" s="824" t="s">
        <v>461</v>
      </c>
      <c r="AQ112" s="825"/>
      <c r="AR112" s="825"/>
      <c r="AS112" s="825"/>
      <c r="AT112" s="826"/>
      <c r="AU112" s="932"/>
      <c r="AV112" s="933"/>
      <c r="AW112" s="933"/>
      <c r="AX112" s="933"/>
      <c r="AY112" s="933"/>
      <c r="AZ112" s="815" t="s">
        <v>468</v>
      </c>
      <c r="BA112" s="752"/>
      <c r="BB112" s="752"/>
      <c r="BC112" s="752"/>
      <c r="BD112" s="752"/>
      <c r="BE112" s="752"/>
      <c r="BF112" s="752"/>
      <c r="BG112" s="752"/>
      <c r="BH112" s="752"/>
      <c r="BI112" s="752"/>
      <c r="BJ112" s="752"/>
      <c r="BK112" s="752"/>
      <c r="BL112" s="752"/>
      <c r="BM112" s="752"/>
      <c r="BN112" s="752"/>
      <c r="BO112" s="752"/>
      <c r="BP112" s="753"/>
      <c r="BQ112" s="816">
        <v>16486081</v>
      </c>
      <c r="BR112" s="817"/>
      <c r="BS112" s="817"/>
      <c r="BT112" s="817"/>
      <c r="BU112" s="817"/>
      <c r="BV112" s="817">
        <v>14093883</v>
      </c>
      <c r="BW112" s="817"/>
      <c r="BX112" s="817"/>
      <c r="BY112" s="817"/>
      <c r="BZ112" s="817"/>
      <c r="CA112" s="817">
        <v>12006469</v>
      </c>
      <c r="CB112" s="817"/>
      <c r="CC112" s="817"/>
      <c r="CD112" s="817"/>
      <c r="CE112" s="817"/>
      <c r="CF112" s="875">
        <v>37.6</v>
      </c>
      <c r="CG112" s="876"/>
      <c r="CH112" s="876"/>
      <c r="CI112" s="876"/>
      <c r="CJ112" s="876"/>
      <c r="CK112" s="927"/>
      <c r="CL112" s="821"/>
      <c r="CM112" s="815" t="s">
        <v>469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470</v>
      </c>
      <c r="DH112" s="817"/>
      <c r="DI112" s="817"/>
      <c r="DJ112" s="817"/>
      <c r="DK112" s="817"/>
      <c r="DL112" s="817" t="s">
        <v>471</v>
      </c>
      <c r="DM112" s="817"/>
      <c r="DN112" s="817"/>
      <c r="DO112" s="817"/>
      <c r="DP112" s="817"/>
      <c r="DQ112" s="817" t="s">
        <v>472</v>
      </c>
      <c r="DR112" s="817"/>
      <c r="DS112" s="817"/>
      <c r="DT112" s="817"/>
      <c r="DU112" s="817"/>
      <c r="DV112" s="794" t="s">
        <v>471</v>
      </c>
      <c r="DW112" s="794"/>
      <c r="DX112" s="794"/>
      <c r="DY112" s="794"/>
      <c r="DZ112" s="795"/>
    </row>
    <row r="113" spans="1:130" s="226" customFormat="1" ht="26.25" customHeight="1" x14ac:dyDescent="0.2">
      <c r="A113" s="914"/>
      <c r="B113" s="915"/>
      <c r="C113" s="752" t="s">
        <v>473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1247745</v>
      </c>
      <c r="AB113" s="919"/>
      <c r="AC113" s="919"/>
      <c r="AD113" s="919"/>
      <c r="AE113" s="920"/>
      <c r="AF113" s="921">
        <v>1022513</v>
      </c>
      <c r="AG113" s="919"/>
      <c r="AH113" s="919"/>
      <c r="AI113" s="919"/>
      <c r="AJ113" s="920"/>
      <c r="AK113" s="921">
        <v>1122631</v>
      </c>
      <c r="AL113" s="919"/>
      <c r="AM113" s="919"/>
      <c r="AN113" s="919"/>
      <c r="AO113" s="920"/>
      <c r="AP113" s="922">
        <v>3.5</v>
      </c>
      <c r="AQ113" s="923"/>
      <c r="AR113" s="923"/>
      <c r="AS113" s="923"/>
      <c r="AT113" s="924"/>
      <c r="AU113" s="932"/>
      <c r="AV113" s="933"/>
      <c r="AW113" s="933"/>
      <c r="AX113" s="933"/>
      <c r="AY113" s="933"/>
      <c r="AZ113" s="815" t="s">
        <v>474</v>
      </c>
      <c r="BA113" s="752"/>
      <c r="BB113" s="752"/>
      <c r="BC113" s="752"/>
      <c r="BD113" s="752"/>
      <c r="BE113" s="752"/>
      <c r="BF113" s="752"/>
      <c r="BG113" s="752"/>
      <c r="BH113" s="752"/>
      <c r="BI113" s="752"/>
      <c r="BJ113" s="752"/>
      <c r="BK113" s="752"/>
      <c r="BL113" s="752"/>
      <c r="BM113" s="752"/>
      <c r="BN113" s="752"/>
      <c r="BO113" s="752"/>
      <c r="BP113" s="753"/>
      <c r="BQ113" s="816">
        <v>1340173</v>
      </c>
      <c r="BR113" s="817"/>
      <c r="BS113" s="817"/>
      <c r="BT113" s="817"/>
      <c r="BU113" s="817"/>
      <c r="BV113" s="817">
        <v>1314405</v>
      </c>
      <c r="BW113" s="817"/>
      <c r="BX113" s="817"/>
      <c r="BY113" s="817"/>
      <c r="BZ113" s="817"/>
      <c r="CA113" s="817">
        <v>1569114</v>
      </c>
      <c r="CB113" s="817"/>
      <c r="CC113" s="817"/>
      <c r="CD113" s="817"/>
      <c r="CE113" s="817"/>
      <c r="CF113" s="875">
        <v>4.9000000000000004</v>
      </c>
      <c r="CG113" s="876"/>
      <c r="CH113" s="876"/>
      <c r="CI113" s="876"/>
      <c r="CJ113" s="876"/>
      <c r="CK113" s="927"/>
      <c r="CL113" s="821"/>
      <c r="CM113" s="815" t="s">
        <v>475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476</v>
      </c>
      <c r="DH113" s="780"/>
      <c r="DI113" s="780"/>
      <c r="DJ113" s="780"/>
      <c r="DK113" s="781"/>
      <c r="DL113" s="782" t="s">
        <v>461</v>
      </c>
      <c r="DM113" s="780"/>
      <c r="DN113" s="780"/>
      <c r="DO113" s="780"/>
      <c r="DP113" s="781"/>
      <c r="DQ113" s="782" t="s">
        <v>476</v>
      </c>
      <c r="DR113" s="780"/>
      <c r="DS113" s="780"/>
      <c r="DT113" s="780"/>
      <c r="DU113" s="781"/>
      <c r="DV113" s="824" t="s">
        <v>461</v>
      </c>
      <c r="DW113" s="825"/>
      <c r="DX113" s="825"/>
      <c r="DY113" s="825"/>
      <c r="DZ113" s="826"/>
    </row>
    <row r="114" spans="1:130" s="226" customFormat="1" ht="26.25" customHeight="1" x14ac:dyDescent="0.2">
      <c r="A114" s="914"/>
      <c r="B114" s="915"/>
      <c r="C114" s="752" t="s">
        <v>477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96789</v>
      </c>
      <c r="AB114" s="780"/>
      <c r="AC114" s="780"/>
      <c r="AD114" s="780"/>
      <c r="AE114" s="781"/>
      <c r="AF114" s="782">
        <v>105715</v>
      </c>
      <c r="AG114" s="780"/>
      <c r="AH114" s="780"/>
      <c r="AI114" s="780"/>
      <c r="AJ114" s="781"/>
      <c r="AK114" s="782">
        <v>108286</v>
      </c>
      <c r="AL114" s="780"/>
      <c r="AM114" s="780"/>
      <c r="AN114" s="780"/>
      <c r="AO114" s="781"/>
      <c r="AP114" s="824">
        <v>0.3</v>
      </c>
      <c r="AQ114" s="825"/>
      <c r="AR114" s="825"/>
      <c r="AS114" s="825"/>
      <c r="AT114" s="826"/>
      <c r="AU114" s="932"/>
      <c r="AV114" s="933"/>
      <c r="AW114" s="933"/>
      <c r="AX114" s="933"/>
      <c r="AY114" s="933"/>
      <c r="AZ114" s="815" t="s">
        <v>478</v>
      </c>
      <c r="BA114" s="752"/>
      <c r="BB114" s="752"/>
      <c r="BC114" s="752"/>
      <c r="BD114" s="752"/>
      <c r="BE114" s="752"/>
      <c r="BF114" s="752"/>
      <c r="BG114" s="752"/>
      <c r="BH114" s="752"/>
      <c r="BI114" s="752"/>
      <c r="BJ114" s="752"/>
      <c r="BK114" s="752"/>
      <c r="BL114" s="752"/>
      <c r="BM114" s="752"/>
      <c r="BN114" s="752"/>
      <c r="BO114" s="752"/>
      <c r="BP114" s="753"/>
      <c r="BQ114" s="816">
        <v>8667174</v>
      </c>
      <c r="BR114" s="817"/>
      <c r="BS114" s="817"/>
      <c r="BT114" s="817"/>
      <c r="BU114" s="817"/>
      <c r="BV114" s="817">
        <v>9035201</v>
      </c>
      <c r="BW114" s="817"/>
      <c r="BX114" s="817"/>
      <c r="BY114" s="817"/>
      <c r="BZ114" s="817"/>
      <c r="CA114" s="817">
        <v>9278349</v>
      </c>
      <c r="CB114" s="817"/>
      <c r="CC114" s="817"/>
      <c r="CD114" s="817"/>
      <c r="CE114" s="817"/>
      <c r="CF114" s="875">
        <v>29.1</v>
      </c>
      <c r="CG114" s="876"/>
      <c r="CH114" s="876"/>
      <c r="CI114" s="876"/>
      <c r="CJ114" s="876"/>
      <c r="CK114" s="927"/>
      <c r="CL114" s="821"/>
      <c r="CM114" s="815" t="s">
        <v>479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461</v>
      </c>
      <c r="DH114" s="780"/>
      <c r="DI114" s="780"/>
      <c r="DJ114" s="780"/>
      <c r="DK114" s="781"/>
      <c r="DL114" s="782" t="s">
        <v>480</v>
      </c>
      <c r="DM114" s="780"/>
      <c r="DN114" s="780"/>
      <c r="DO114" s="780"/>
      <c r="DP114" s="781"/>
      <c r="DQ114" s="782" t="s">
        <v>462</v>
      </c>
      <c r="DR114" s="780"/>
      <c r="DS114" s="780"/>
      <c r="DT114" s="780"/>
      <c r="DU114" s="781"/>
      <c r="DV114" s="824" t="s">
        <v>480</v>
      </c>
      <c r="DW114" s="825"/>
      <c r="DX114" s="825"/>
      <c r="DY114" s="825"/>
      <c r="DZ114" s="826"/>
    </row>
    <row r="115" spans="1:130" s="226" customFormat="1" ht="26.25" customHeight="1" x14ac:dyDescent="0.2">
      <c r="A115" s="914"/>
      <c r="B115" s="915"/>
      <c r="C115" s="752" t="s">
        <v>481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216435</v>
      </c>
      <c r="AB115" s="919"/>
      <c r="AC115" s="919"/>
      <c r="AD115" s="919"/>
      <c r="AE115" s="920"/>
      <c r="AF115" s="921">
        <v>213270</v>
      </c>
      <c r="AG115" s="919"/>
      <c r="AH115" s="919"/>
      <c r="AI115" s="919"/>
      <c r="AJ115" s="920"/>
      <c r="AK115" s="921">
        <v>211032</v>
      </c>
      <c r="AL115" s="919"/>
      <c r="AM115" s="919"/>
      <c r="AN115" s="919"/>
      <c r="AO115" s="920"/>
      <c r="AP115" s="922">
        <v>0.7</v>
      </c>
      <c r="AQ115" s="923"/>
      <c r="AR115" s="923"/>
      <c r="AS115" s="923"/>
      <c r="AT115" s="924"/>
      <c r="AU115" s="932"/>
      <c r="AV115" s="933"/>
      <c r="AW115" s="933"/>
      <c r="AX115" s="933"/>
      <c r="AY115" s="933"/>
      <c r="AZ115" s="815" t="s">
        <v>482</v>
      </c>
      <c r="BA115" s="752"/>
      <c r="BB115" s="752"/>
      <c r="BC115" s="752"/>
      <c r="BD115" s="752"/>
      <c r="BE115" s="752"/>
      <c r="BF115" s="752"/>
      <c r="BG115" s="752"/>
      <c r="BH115" s="752"/>
      <c r="BI115" s="752"/>
      <c r="BJ115" s="752"/>
      <c r="BK115" s="752"/>
      <c r="BL115" s="752"/>
      <c r="BM115" s="752"/>
      <c r="BN115" s="752"/>
      <c r="BO115" s="752"/>
      <c r="BP115" s="753"/>
      <c r="BQ115" s="816">
        <v>585657</v>
      </c>
      <c r="BR115" s="817"/>
      <c r="BS115" s="817"/>
      <c r="BT115" s="817"/>
      <c r="BU115" s="817"/>
      <c r="BV115" s="817">
        <v>511449</v>
      </c>
      <c r="BW115" s="817"/>
      <c r="BX115" s="817"/>
      <c r="BY115" s="817"/>
      <c r="BZ115" s="817"/>
      <c r="CA115" s="817">
        <v>586689</v>
      </c>
      <c r="CB115" s="817"/>
      <c r="CC115" s="817"/>
      <c r="CD115" s="817"/>
      <c r="CE115" s="817"/>
      <c r="CF115" s="875">
        <v>1.8</v>
      </c>
      <c r="CG115" s="876"/>
      <c r="CH115" s="876"/>
      <c r="CI115" s="876"/>
      <c r="CJ115" s="876"/>
      <c r="CK115" s="927"/>
      <c r="CL115" s="821"/>
      <c r="CM115" s="815" t="s">
        <v>483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2187680</v>
      </c>
      <c r="DH115" s="780"/>
      <c r="DI115" s="780"/>
      <c r="DJ115" s="780"/>
      <c r="DK115" s="781"/>
      <c r="DL115" s="782">
        <v>2095102</v>
      </c>
      <c r="DM115" s="780"/>
      <c r="DN115" s="780"/>
      <c r="DO115" s="780"/>
      <c r="DP115" s="781"/>
      <c r="DQ115" s="782">
        <v>1999440</v>
      </c>
      <c r="DR115" s="780"/>
      <c r="DS115" s="780"/>
      <c r="DT115" s="780"/>
      <c r="DU115" s="781"/>
      <c r="DV115" s="824">
        <v>6.3</v>
      </c>
      <c r="DW115" s="825"/>
      <c r="DX115" s="825"/>
      <c r="DY115" s="825"/>
      <c r="DZ115" s="826"/>
    </row>
    <row r="116" spans="1:130" s="226" customFormat="1" ht="26.25" customHeight="1" x14ac:dyDescent="0.2">
      <c r="A116" s="916"/>
      <c r="B116" s="917"/>
      <c r="C116" s="839" t="s">
        <v>484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194</v>
      </c>
      <c r="AB116" s="780"/>
      <c r="AC116" s="780"/>
      <c r="AD116" s="780"/>
      <c r="AE116" s="781"/>
      <c r="AF116" s="782" t="s">
        <v>485</v>
      </c>
      <c r="AG116" s="780"/>
      <c r="AH116" s="780"/>
      <c r="AI116" s="780"/>
      <c r="AJ116" s="781"/>
      <c r="AK116" s="782" t="s">
        <v>462</v>
      </c>
      <c r="AL116" s="780"/>
      <c r="AM116" s="780"/>
      <c r="AN116" s="780"/>
      <c r="AO116" s="781"/>
      <c r="AP116" s="824" t="s">
        <v>460</v>
      </c>
      <c r="AQ116" s="825"/>
      <c r="AR116" s="825"/>
      <c r="AS116" s="825"/>
      <c r="AT116" s="826"/>
      <c r="AU116" s="932"/>
      <c r="AV116" s="933"/>
      <c r="AW116" s="933"/>
      <c r="AX116" s="933"/>
      <c r="AY116" s="933"/>
      <c r="AZ116" s="909" t="s">
        <v>486</v>
      </c>
      <c r="BA116" s="910"/>
      <c r="BB116" s="910"/>
      <c r="BC116" s="910"/>
      <c r="BD116" s="910"/>
      <c r="BE116" s="910"/>
      <c r="BF116" s="910"/>
      <c r="BG116" s="910"/>
      <c r="BH116" s="910"/>
      <c r="BI116" s="910"/>
      <c r="BJ116" s="910"/>
      <c r="BK116" s="910"/>
      <c r="BL116" s="910"/>
      <c r="BM116" s="910"/>
      <c r="BN116" s="910"/>
      <c r="BO116" s="910"/>
      <c r="BP116" s="911"/>
      <c r="BQ116" s="816" t="s">
        <v>462</v>
      </c>
      <c r="BR116" s="817"/>
      <c r="BS116" s="817"/>
      <c r="BT116" s="817"/>
      <c r="BU116" s="817"/>
      <c r="BV116" s="817" t="s">
        <v>487</v>
      </c>
      <c r="BW116" s="817"/>
      <c r="BX116" s="817"/>
      <c r="BY116" s="817"/>
      <c r="BZ116" s="817"/>
      <c r="CA116" s="817" t="s">
        <v>488</v>
      </c>
      <c r="CB116" s="817"/>
      <c r="CC116" s="817"/>
      <c r="CD116" s="817"/>
      <c r="CE116" s="817"/>
      <c r="CF116" s="875" t="s">
        <v>394</v>
      </c>
      <c r="CG116" s="876"/>
      <c r="CH116" s="876"/>
      <c r="CI116" s="876"/>
      <c r="CJ116" s="876"/>
      <c r="CK116" s="927"/>
      <c r="CL116" s="821"/>
      <c r="CM116" s="815" t="s">
        <v>489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394</v>
      </c>
      <c r="DH116" s="780"/>
      <c r="DI116" s="780"/>
      <c r="DJ116" s="780"/>
      <c r="DK116" s="781"/>
      <c r="DL116" s="782" t="s">
        <v>490</v>
      </c>
      <c r="DM116" s="780"/>
      <c r="DN116" s="780"/>
      <c r="DO116" s="780"/>
      <c r="DP116" s="781"/>
      <c r="DQ116" s="782" t="s">
        <v>394</v>
      </c>
      <c r="DR116" s="780"/>
      <c r="DS116" s="780"/>
      <c r="DT116" s="780"/>
      <c r="DU116" s="781"/>
      <c r="DV116" s="824" t="s">
        <v>490</v>
      </c>
      <c r="DW116" s="825"/>
      <c r="DX116" s="825"/>
      <c r="DY116" s="825"/>
      <c r="DZ116" s="826"/>
    </row>
    <row r="117" spans="1:130" s="226"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491</v>
      </c>
      <c r="Z117" s="897"/>
      <c r="AA117" s="902">
        <v>7147447</v>
      </c>
      <c r="AB117" s="903"/>
      <c r="AC117" s="903"/>
      <c r="AD117" s="903"/>
      <c r="AE117" s="904"/>
      <c r="AF117" s="905">
        <v>6995250</v>
      </c>
      <c r="AG117" s="903"/>
      <c r="AH117" s="903"/>
      <c r="AI117" s="903"/>
      <c r="AJ117" s="904"/>
      <c r="AK117" s="905">
        <v>7327457</v>
      </c>
      <c r="AL117" s="903"/>
      <c r="AM117" s="903"/>
      <c r="AN117" s="903"/>
      <c r="AO117" s="904"/>
      <c r="AP117" s="906"/>
      <c r="AQ117" s="907"/>
      <c r="AR117" s="907"/>
      <c r="AS117" s="907"/>
      <c r="AT117" s="908"/>
      <c r="AU117" s="932"/>
      <c r="AV117" s="933"/>
      <c r="AW117" s="933"/>
      <c r="AX117" s="933"/>
      <c r="AY117" s="933"/>
      <c r="AZ117" s="863" t="s">
        <v>492</v>
      </c>
      <c r="BA117" s="864"/>
      <c r="BB117" s="864"/>
      <c r="BC117" s="864"/>
      <c r="BD117" s="864"/>
      <c r="BE117" s="864"/>
      <c r="BF117" s="864"/>
      <c r="BG117" s="864"/>
      <c r="BH117" s="864"/>
      <c r="BI117" s="864"/>
      <c r="BJ117" s="864"/>
      <c r="BK117" s="864"/>
      <c r="BL117" s="864"/>
      <c r="BM117" s="864"/>
      <c r="BN117" s="864"/>
      <c r="BO117" s="864"/>
      <c r="BP117" s="865"/>
      <c r="BQ117" s="816" t="s">
        <v>488</v>
      </c>
      <c r="BR117" s="817"/>
      <c r="BS117" s="817"/>
      <c r="BT117" s="817"/>
      <c r="BU117" s="817"/>
      <c r="BV117" s="817" t="s">
        <v>476</v>
      </c>
      <c r="BW117" s="817"/>
      <c r="BX117" s="817"/>
      <c r="BY117" s="817"/>
      <c r="BZ117" s="817"/>
      <c r="CA117" s="817" t="s">
        <v>394</v>
      </c>
      <c r="CB117" s="817"/>
      <c r="CC117" s="817"/>
      <c r="CD117" s="817"/>
      <c r="CE117" s="817"/>
      <c r="CF117" s="875" t="s">
        <v>394</v>
      </c>
      <c r="CG117" s="876"/>
      <c r="CH117" s="876"/>
      <c r="CI117" s="876"/>
      <c r="CJ117" s="876"/>
      <c r="CK117" s="927"/>
      <c r="CL117" s="821"/>
      <c r="CM117" s="815" t="s">
        <v>493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394</v>
      </c>
      <c r="DH117" s="780"/>
      <c r="DI117" s="780"/>
      <c r="DJ117" s="780"/>
      <c r="DK117" s="781"/>
      <c r="DL117" s="782" t="s">
        <v>476</v>
      </c>
      <c r="DM117" s="780"/>
      <c r="DN117" s="780"/>
      <c r="DO117" s="780"/>
      <c r="DP117" s="781"/>
      <c r="DQ117" s="782" t="s">
        <v>467</v>
      </c>
      <c r="DR117" s="780"/>
      <c r="DS117" s="780"/>
      <c r="DT117" s="780"/>
      <c r="DU117" s="781"/>
      <c r="DV117" s="824" t="s">
        <v>460</v>
      </c>
      <c r="DW117" s="825"/>
      <c r="DX117" s="825"/>
      <c r="DY117" s="825"/>
      <c r="DZ117" s="826"/>
    </row>
    <row r="118" spans="1:130" s="226" customFormat="1" ht="26.25" customHeight="1" x14ac:dyDescent="0.2">
      <c r="A118" s="895" t="s">
        <v>454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451</v>
      </c>
      <c r="AB118" s="896"/>
      <c r="AC118" s="896"/>
      <c r="AD118" s="896"/>
      <c r="AE118" s="897"/>
      <c r="AF118" s="898" t="s">
        <v>452</v>
      </c>
      <c r="AG118" s="896"/>
      <c r="AH118" s="896"/>
      <c r="AI118" s="896"/>
      <c r="AJ118" s="897"/>
      <c r="AK118" s="898" t="s">
        <v>312</v>
      </c>
      <c r="AL118" s="896"/>
      <c r="AM118" s="896"/>
      <c r="AN118" s="896"/>
      <c r="AO118" s="897"/>
      <c r="AP118" s="899" t="s">
        <v>453</v>
      </c>
      <c r="AQ118" s="900"/>
      <c r="AR118" s="900"/>
      <c r="AS118" s="900"/>
      <c r="AT118" s="901"/>
      <c r="AU118" s="932"/>
      <c r="AV118" s="933"/>
      <c r="AW118" s="933"/>
      <c r="AX118" s="933"/>
      <c r="AY118" s="933"/>
      <c r="AZ118" s="838" t="s">
        <v>494</v>
      </c>
      <c r="BA118" s="839"/>
      <c r="BB118" s="839"/>
      <c r="BC118" s="839"/>
      <c r="BD118" s="839"/>
      <c r="BE118" s="839"/>
      <c r="BF118" s="839"/>
      <c r="BG118" s="839"/>
      <c r="BH118" s="839"/>
      <c r="BI118" s="839"/>
      <c r="BJ118" s="839"/>
      <c r="BK118" s="839"/>
      <c r="BL118" s="839"/>
      <c r="BM118" s="839"/>
      <c r="BN118" s="839"/>
      <c r="BO118" s="839"/>
      <c r="BP118" s="840"/>
      <c r="BQ118" s="879" t="s">
        <v>460</v>
      </c>
      <c r="BR118" s="845"/>
      <c r="BS118" s="845"/>
      <c r="BT118" s="845"/>
      <c r="BU118" s="845"/>
      <c r="BV118" s="845" t="s">
        <v>476</v>
      </c>
      <c r="BW118" s="845"/>
      <c r="BX118" s="845"/>
      <c r="BY118" s="845"/>
      <c r="BZ118" s="845"/>
      <c r="CA118" s="845" t="s">
        <v>495</v>
      </c>
      <c r="CB118" s="845"/>
      <c r="CC118" s="845"/>
      <c r="CD118" s="845"/>
      <c r="CE118" s="845"/>
      <c r="CF118" s="875" t="s">
        <v>487</v>
      </c>
      <c r="CG118" s="876"/>
      <c r="CH118" s="876"/>
      <c r="CI118" s="876"/>
      <c r="CJ118" s="876"/>
      <c r="CK118" s="927"/>
      <c r="CL118" s="821"/>
      <c r="CM118" s="815" t="s">
        <v>496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394</v>
      </c>
      <c r="DH118" s="780"/>
      <c r="DI118" s="780"/>
      <c r="DJ118" s="780"/>
      <c r="DK118" s="781"/>
      <c r="DL118" s="782" t="s">
        <v>460</v>
      </c>
      <c r="DM118" s="780"/>
      <c r="DN118" s="780"/>
      <c r="DO118" s="780"/>
      <c r="DP118" s="781"/>
      <c r="DQ118" s="782" t="s">
        <v>471</v>
      </c>
      <c r="DR118" s="780"/>
      <c r="DS118" s="780"/>
      <c r="DT118" s="780"/>
      <c r="DU118" s="781"/>
      <c r="DV118" s="824" t="s">
        <v>460</v>
      </c>
      <c r="DW118" s="825"/>
      <c r="DX118" s="825"/>
      <c r="DY118" s="825"/>
      <c r="DZ118" s="826"/>
    </row>
    <row r="119" spans="1:130" s="226" customFormat="1" ht="26.25" customHeight="1" x14ac:dyDescent="0.2">
      <c r="A119" s="818" t="s">
        <v>457</v>
      </c>
      <c r="B119" s="819"/>
      <c r="C119" s="860" t="s">
        <v>458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174581</v>
      </c>
      <c r="AB119" s="889"/>
      <c r="AC119" s="889"/>
      <c r="AD119" s="889"/>
      <c r="AE119" s="890"/>
      <c r="AF119" s="891">
        <v>174736</v>
      </c>
      <c r="AG119" s="889"/>
      <c r="AH119" s="889"/>
      <c r="AI119" s="889"/>
      <c r="AJ119" s="890"/>
      <c r="AK119" s="891">
        <v>174894</v>
      </c>
      <c r="AL119" s="889"/>
      <c r="AM119" s="889"/>
      <c r="AN119" s="889"/>
      <c r="AO119" s="890"/>
      <c r="AP119" s="892">
        <v>0.5</v>
      </c>
      <c r="AQ119" s="893"/>
      <c r="AR119" s="893"/>
      <c r="AS119" s="893"/>
      <c r="AT119" s="894"/>
      <c r="AU119" s="934"/>
      <c r="AV119" s="935"/>
      <c r="AW119" s="935"/>
      <c r="AX119" s="935"/>
      <c r="AY119" s="935"/>
      <c r="AZ119" s="247" t="s">
        <v>190</v>
      </c>
      <c r="BA119" s="247"/>
      <c r="BB119" s="247"/>
      <c r="BC119" s="247"/>
      <c r="BD119" s="247"/>
      <c r="BE119" s="247"/>
      <c r="BF119" s="247"/>
      <c r="BG119" s="247"/>
      <c r="BH119" s="247"/>
      <c r="BI119" s="247"/>
      <c r="BJ119" s="247"/>
      <c r="BK119" s="247"/>
      <c r="BL119" s="247"/>
      <c r="BM119" s="247"/>
      <c r="BN119" s="247"/>
      <c r="BO119" s="877" t="s">
        <v>497</v>
      </c>
      <c r="BP119" s="878"/>
      <c r="BQ119" s="879">
        <v>99692238</v>
      </c>
      <c r="BR119" s="845"/>
      <c r="BS119" s="845"/>
      <c r="BT119" s="845"/>
      <c r="BU119" s="845"/>
      <c r="BV119" s="845">
        <v>96409964</v>
      </c>
      <c r="BW119" s="845"/>
      <c r="BX119" s="845"/>
      <c r="BY119" s="845"/>
      <c r="BZ119" s="845"/>
      <c r="CA119" s="845">
        <v>90604599</v>
      </c>
      <c r="CB119" s="845"/>
      <c r="CC119" s="845"/>
      <c r="CD119" s="845"/>
      <c r="CE119" s="845"/>
      <c r="CF119" s="748"/>
      <c r="CG119" s="749"/>
      <c r="CH119" s="749"/>
      <c r="CI119" s="749"/>
      <c r="CJ119" s="834"/>
      <c r="CK119" s="928"/>
      <c r="CL119" s="823"/>
      <c r="CM119" s="838" t="s">
        <v>498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397758</v>
      </c>
      <c r="DH119" s="764"/>
      <c r="DI119" s="764"/>
      <c r="DJ119" s="764"/>
      <c r="DK119" s="765"/>
      <c r="DL119" s="766">
        <v>358447</v>
      </c>
      <c r="DM119" s="764"/>
      <c r="DN119" s="764"/>
      <c r="DO119" s="764"/>
      <c r="DP119" s="765"/>
      <c r="DQ119" s="766">
        <v>322440</v>
      </c>
      <c r="DR119" s="764"/>
      <c r="DS119" s="764"/>
      <c r="DT119" s="764"/>
      <c r="DU119" s="765"/>
      <c r="DV119" s="848">
        <v>1</v>
      </c>
      <c r="DW119" s="849"/>
      <c r="DX119" s="849"/>
      <c r="DY119" s="849"/>
      <c r="DZ119" s="850"/>
    </row>
    <row r="120" spans="1:130" s="226" customFormat="1" ht="26.25" customHeight="1" x14ac:dyDescent="0.2">
      <c r="A120" s="820"/>
      <c r="B120" s="821"/>
      <c r="C120" s="815" t="s">
        <v>464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487</v>
      </c>
      <c r="AB120" s="780"/>
      <c r="AC120" s="780"/>
      <c r="AD120" s="780"/>
      <c r="AE120" s="781"/>
      <c r="AF120" s="782" t="s">
        <v>394</v>
      </c>
      <c r="AG120" s="780"/>
      <c r="AH120" s="780"/>
      <c r="AI120" s="780"/>
      <c r="AJ120" s="781"/>
      <c r="AK120" s="782" t="s">
        <v>476</v>
      </c>
      <c r="AL120" s="780"/>
      <c r="AM120" s="780"/>
      <c r="AN120" s="780"/>
      <c r="AO120" s="781"/>
      <c r="AP120" s="824" t="s">
        <v>460</v>
      </c>
      <c r="AQ120" s="825"/>
      <c r="AR120" s="825"/>
      <c r="AS120" s="825"/>
      <c r="AT120" s="826"/>
      <c r="AU120" s="880" t="s">
        <v>499</v>
      </c>
      <c r="AV120" s="881"/>
      <c r="AW120" s="881"/>
      <c r="AX120" s="881"/>
      <c r="AY120" s="882"/>
      <c r="AZ120" s="860" t="s">
        <v>500</v>
      </c>
      <c r="BA120" s="808"/>
      <c r="BB120" s="808"/>
      <c r="BC120" s="808"/>
      <c r="BD120" s="808"/>
      <c r="BE120" s="808"/>
      <c r="BF120" s="808"/>
      <c r="BG120" s="808"/>
      <c r="BH120" s="808"/>
      <c r="BI120" s="808"/>
      <c r="BJ120" s="808"/>
      <c r="BK120" s="808"/>
      <c r="BL120" s="808"/>
      <c r="BM120" s="808"/>
      <c r="BN120" s="808"/>
      <c r="BO120" s="808"/>
      <c r="BP120" s="809"/>
      <c r="BQ120" s="861">
        <v>12770971</v>
      </c>
      <c r="BR120" s="842"/>
      <c r="BS120" s="842"/>
      <c r="BT120" s="842"/>
      <c r="BU120" s="842"/>
      <c r="BV120" s="842">
        <v>15097630</v>
      </c>
      <c r="BW120" s="842"/>
      <c r="BX120" s="842"/>
      <c r="BY120" s="842"/>
      <c r="BZ120" s="842"/>
      <c r="CA120" s="842">
        <v>18358536</v>
      </c>
      <c r="CB120" s="842"/>
      <c r="CC120" s="842"/>
      <c r="CD120" s="842"/>
      <c r="CE120" s="842"/>
      <c r="CF120" s="866">
        <v>57.5</v>
      </c>
      <c r="CG120" s="867"/>
      <c r="CH120" s="867"/>
      <c r="CI120" s="867"/>
      <c r="CJ120" s="867"/>
      <c r="CK120" s="868" t="s">
        <v>501</v>
      </c>
      <c r="CL120" s="852"/>
      <c r="CM120" s="852"/>
      <c r="CN120" s="852"/>
      <c r="CO120" s="853"/>
      <c r="CP120" s="872" t="s">
        <v>502</v>
      </c>
      <c r="CQ120" s="873"/>
      <c r="CR120" s="873"/>
      <c r="CS120" s="873"/>
      <c r="CT120" s="873"/>
      <c r="CU120" s="873"/>
      <c r="CV120" s="873"/>
      <c r="CW120" s="873"/>
      <c r="CX120" s="873"/>
      <c r="CY120" s="873"/>
      <c r="CZ120" s="873"/>
      <c r="DA120" s="873"/>
      <c r="DB120" s="873"/>
      <c r="DC120" s="873"/>
      <c r="DD120" s="873"/>
      <c r="DE120" s="873"/>
      <c r="DF120" s="874"/>
      <c r="DG120" s="861">
        <v>12493532</v>
      </c>
      <c r="DH120" s="842"/>
      <c r="DI120" s="842"/>
      <c r="DJ120" s="842"/>
      <c r="DK120" s="842"/>
      <c r="DL120" s="842">
        <v>10322471</v>
      </c>
      <c r="DM120" s="842"/>
      <c r="DN120" s="842"/>
      <c r="DO120" s="842"/>
      <c r="DP120" s="842"/>
      <c r="DQ120" s="842">
        <v>8457119</v>
      </c>
      <c r="DR120" s="842"/>
      <c r="DS120" s="842"/>
      <c r="DT120" s="842"/>
      <c r="DU120" s="842"/>
      <c r="DV120" s="843">
        <v>26.5</v>
      </c>
      <c r="DW120" s="843"/>
      <c r="DX120" s="843"/>
      <c r="DY120" s="843"/>
      <c r="DZ120" s="844"/>
    </row>
    <row r="121" spans="1:130" s="226" customFormat="1" ht="26.25" customHeight="1" x14ac:dyDescent="0.2">
      <c r="A121" s="820"/>
      <c r="B121" s="821"/>
      <c r="C121" s="863" t="s">
        <v>503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461</v>
      </c>
      <c r="AB121" s="780"/>
      <c r="AC121" s="780"/>
      <c r="AD121" s="780"/>
      <c r="AE121" s="781"/>
      <c r="AF121" s="782" t="s">
        <v>471</v>
      </c>
      <c r="AG121" s="780"/>
      <c r="AH121" s="780"/>
      <c r="AI121" s="780"/>
      <c r="AJ121" s="781"/>
      <c r="AK121" s="782" t="s">
        <v>460</v>
      </c>
      <c r="AL121" s="780"/>
      <c r="AM121" s="780"/>
      <c r="AN121" s="780"/>
      <c r="AO121" s="781"/>
      <c r="AP121" s="824" t="s">
        <v>476</v>
      </c>
      <c r="AQ121" s="825"/>
      <c r="AR121" s="825"/>
      <c r="AS121" s="825"/>
      <c r="AT121" s="826"/>
      <c r="AU121" s="883"/>
      <c r="AV121" s="884"/>
      <c r="AW121" s="884"/>
      <c r="AX121" s="884"/>
      <c r="AY121" s="885"/>
      <c r="AZ121" s="815" t="s">
        <v>504</v>
      </c>
      <c r="BA121" s="752"/>
      <c r="BB121" s="752"/>
      <c r="BC121" s="752"/>
      <c r="BD121" s="752"/>
      <c r="BE121" s="752"/>
      <c r="BF121" s="752"/>
      <c r="BG121" s="752"/>
      <c r="BH121" s="752"/>
      <c r="BI121" s="752"/>
      <c r="BJ121" s="752"/>
      <c r="BK121" s="752"/>
      <c r="BL121" s="752"/>
      <c r="BM121" s="752"/>
      <c r="BN121" s="752"/>
      <c r="BO121" s="752"/>
      <c r="BP121" s="753"/>
      <c r="BQ121" s="816">
        <v>17139520</v>
      </c>
      <c r="BR121" s="817"/>
      <c r="BS121" s="817"/>
      <c r="BT121" s="817"/>
      <c r="BU121" s="817"/>
      <c r="BV121" s="817">
        <v>14859959</v>
      </c>
      <c r="BW121" s="817"/>
      <c r="BX121" s="817"/>
      <c r="BY121" s="817"/>
      <c r="BZ121" s="817"/>
      <c r="CA121" s="817">
        <v>12846726</v>
      </c>
      <c r="CB121" s="817"/>
      <c r="CC121" s="817"/>
      <c r="CD121" s="817"/>
      <c r="CE121" s="817"/>
      <c r="CF121" s="875">
        <v>40.299999999999997</v>
      </c>
      <c r="CG121" s="876"/>
      <c r="CH121" s="876"/>
      <c r="CI121" s="876"/>
      <c r="CJ121" s="876"/>
      <c r="CK121" s="869"/>
      <c r="CL121" s="855"/>
      <c r="CM121" s="855"/>
      <c r="CN121" s="855"/>
      <c r="CO121" s="856"/>
      <c r="CP121" s="835" t="s">
        <v>505</v>
      </c>
      <c r="CQ121" s="836"/>
      <c r="CR121" s="836"/>
      <c r="CS121" s="836"/>
      <c r="CT121" s="836"/>
      <c r="CU121" s="836"/>
      <c r="CV121" s="836"/>
      <c r="CW121" s="836"/>
      <c r="CX121" s="836"/>
      <c r="CY121" s="836"/>
      <c r="CZ121" s="836"/>
      <c r="DA121" s="836"/>
      <c r="DB121" s="836"/>
      <c r="DC121" s="836"/>
      <c r="DD121" s="836"/>
      <c r="DE121" s="836"/>
      <c r="DF121" s="837"/>
      <c r="DG121" s="816">
        <v>1909800</v>
      </c>
      <c r="DH121" s="817"/>
      <c r="DI121" s="817"/>
      <c r="DJ121" s="817"/>
      <c r="DK121" s="817"/>
      <c r="DL121" s="817">
        <v>1974052</v>
      </c>
      <c r="DM121" s="817"/>
      <c r="DN121" s="817"/>
      <c r="DO121" s="817"/>
      <c r="DP121" s="817"/>
      <c r="DQ121" s="817">
        <v>2018972</v>
      </c>
      <c r="DR121" s="817"/>
      <c r="DS121" s="817"/>
      <c r="DT121" s="817"/>
      <c r="DU121" s="817"/>
      <c r="DV121" s="794">
        <v>6.3</v>
      </c>
      <c r="DW121" s="794"/>
      <c r="DX121" s="794"/>
      <c r="DY121" s="794"/>
      <c r="DZ121" s="795"/>
    </row>
    <row r="122" spans="1:130" s="226" customFormat="1" ht="26.25" customHeight="1" x14ac:dyDescent="0.2">
      <c r="A122" s="820"/>
      <c r="B122" s="821"/>
      <c r="C122" s="815" t="s">
        <v>479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394</v>
      </c>
      <c r="AB122" s="780"/>
      <c r="AC122" s="780"/>
      <c r="AD122" s="780"/>
      <c r="AE122" s="781"/>
      <c r="AF122" s="782" t="s">
        <v>461</v>
      </c>
      <c r="AG122" s="780"/>
      <c r="AH122" s="780"/>
      <c r="AI122" s="780"/>
      <c r="AJ122" s="781"/>
      <c r="AK122" s="782" t="s">
        <v>476</v>
      </c>
      <c r="AL122" s="780"/>
      <c r="AM122" s="780"/>
      <c r="AN122" s="780"/>
      <c r="AO122" s="781"/>
      <c r="AP122" s="824" t="s">
        <v>460</v>
      </c>
      <c r="AQ122" s="825"/>
      <c r="AR122" s="825"/>
      <c r="AS122" s="825"/>
      <c r="AT122" s="826"/>
      <c r="AU122" s="883"/>
      <c r="AV122" s="884"/>
      <c r="AW122" s="884"/>
      <c r="AX122" s="884"/>
      <c r="AY122" s="885"/>
      <c r="AZ122" s="838" t="s">
        <v>506</v>
      </c>
      <c r="BA122" s="839"/>
      <c r="BB122" s="839"/>
      <c r="BC122" s="839"/>
      <c r="BD122" s="839"/>
      <c r="BE122" s="839"/>
      <c r="BF122" s="839"/>
      <c r="BG122" s="839"/>
      <c r="BH122" s="839"/>
      <c r="BI122" s="839"/>
      <c r="BJ122" s="839"/>
      <c r="BK122" s="839"/>
      <c r="BL122" s="839"/>
      <c r="BM122" s="839"/>
      <c r="BN122" s="839"/>
      <c r="BO122" s="839"/>
      <c r="BP122" s="840"/>
      <c r="BQ122" s="879">
        <v>59661623</v>
      </c>
      <c r="BR122" s="845"/>
      <c r="BS122" s="845"/>
      <c r="BT122" s="845"/>
      <c r="BU122" s="845"/>
      <c r="BV122" s="845">
        <v>58255470</v>
      </c>
      <c r="BW122" s="845"/>
      <c r="BX122" s="845"/>
      <c r="BY122" s="845"/>
      <c r="BZ122" s="845"/>
      <c r="CA122" s="845">
        <v>55391237</v>
      </c>
      <c r="CB122" s="845"/>
      <c r="CC122" s="845"/>
      <c r="CD122" s="845"/>
      <c r="CE122" s="845"/>
      <c r="CF122" s="846">
        <v>173.6</v>
      </c>
      <c r="CG122" s="847"/>
      <c r="CH122" s="847"/>
      <c r="CI122" s="847"/>
      <c r="CJ122" s="847"/>
      <c r="CK122" s="869"/>
      <c r="CL122" s="855"/>
      <c r="CM122" s="855"/>
      <c r="CN122" s="855"/>
      <c r="CO122" s="856"/>
      <c r="CP122" s="835" t="s">
        <v>507</v>
      </c>
      <c r="CQ122" s="836"/>
      <c r="CR122" s="836"/>
      <c r="CS122" s="836"/>
      <c r="CT122" s="836"/>
      <c r="CU122" s="836"/>
      <c r="CV122" s="836"/>
      <c r="CW122" s="836"/>
      <c r="CX122" s="836"/>
      <c r="CY122" s="836"/>
      <c r="CZ122" s="836"/>
      <c r="DA122" s="836"/>
      <c r="DB122" s="836"/>
      <c r="DC122" s="836"/>
      <c r="DD122" s="836"/>
      <c r="DE122" s="836"/>
      <c r="DF122" s="837"/>
      <c r="DG122" s="816">
        <v>1162402</v>
      </c>
      <c r="DH122" s="817"/>
      <c r="DI122" s="817"/>
      <c r="DJ122" s="817"/>
      <c r="DK122" s="817"/>
      <c r="DL122" s="817">
        <v>940030</v>
      </c>
      <c r="DM122" s="817"/>
      <c r="DN122" s="817"/>
      <c r="DO122" s="817"/>
      <c r="DP122" s="817"/>
      <c r="DQ122" s="817">
        <v>728952</v>
      </c>
      <c r="DR122" s="817"/>
      <c r="DS122" s="817"/>
      <c r="DT122" s="817"/>
      <c r="DU122" s="817"/>
      <c r="DV122" s="794">
        <v>2.2999999999999998</v>
      </c>
      <c r="DW122" s="794"/>
      <c r="DX122" s="794"/>
      <c r="DY122" s="794"/>
      <c r="DZ122" s="795"/>
    </row>
    <row r="123" spans="1:130" s="226" customFormat="1" ht="26.25" customHeight="1" x14ac:dyDescent="0.2">
      <c r="A123" s="820"/>
      <c r="B123" s="821"/>
      <c r="C123" s="815" t="s">
        <v>489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476</v>
      </c>
      <c r="AB123" s="780"/>
      <c r="AC123" s="780"/>
      <c r="AD123" s="780"/>
      <c r="AE123" s="781"/>
      <c r="AF123" s="782" t="s">
        <v>461</v>
      </c>
      <c r="AG123" s="780"/>
      <c r="AH123" s="780"/>
      <c r="AI123" s="780"/>
      <c r="AJ123" s="781"/>
      <c r="AK123" s="782" t="s">
        <v>476</v>
      </c>
      <c r="AL123" s="780"/>
      <c r="AM123" s="780"/>
      <c r="AN123" s="780"/>
      <c r="AO123" s="781"/>
      <c r="AP123" s="824" t="s">
        <v>460</v>
      </c>
      <c r="AQ123" s="825"/>
      <c r="AR123" s="825"/>
      <c r="AS123" s="825"/>
      <c r="AT123" s="826"/>
      <c r="AU123" s="886"/>
      <c r="AV123" s="887"/>
      <c r="AW123" s="887"/>
      <c r="AX123" s="887"/>
      <c r="AY123" s="887"/>
      <c r="AZ123" s="247" t="s">
        <v>190</v>
      </c>
      <c r="BA123" s="247"/>
      <c r="BB123" s="247"/>
      <c r="BC123" s="247"/>
      <c r="BD123" s="247"/>
      <c r="BE123" s="247"/>
      <c r="BF123" s="247"/>
      <c r="BG123" s="247"/>
      <c r="BH123" s="247"/>
      <c r="BI123" s="247"/>
      <c r="BJ123" s="247"/>
      <c r="BK123" s="247"/>
      <c r="BL123" s="247"/>
      <c r="BM123" s="247"/>
      <c r="BN123" s="247"/>
      <c r="BO123" s="877" t="s">
        <v>508</v>
      </c>
      <c r="BP123" s="878"/>
      <c r="BQ123" s="832">
        <v>89572114</v>
      </c>
      <c r="BR123" s="833"/>
      <c r="BS123" s="833"/>
      <c r="BT123" s="833"/>
      <c r="BU123" s="833"/>
      <c r="BV123" s="833">
        <v>88213059</v>
      </c>
      <c r="BW123" s="833"/>
      <c r="BX123" s="833"/>
      <c r="BY123" s="833"/>
      <c r="BZ123" s="833"/>
      <c r="CA123" s="833">
        <v>86596499</v>
      </c>
      <c r="CB123" s="833"/>
      <c r="CC123" s="833"/>
      <c r="CD123" s="833"/>
      <c r="CE123" s="833"/>
      <c r="CF123" s="748"/>
      <c r="CG123" s="749"/>
      <c r="CH123" s="749"/>
      <c r="CI123" s="749"/>
      <c r="CJ123" s="834"/>
      <c r="CK123" s="869"/>
      <c r="CL123" s="855"/>
      <c r="CM123" s="855"/>
      <c r="CN123" s="855"/>
      <c r="CO123" s="856"/>
      <c r="CP123" s="835" t="s">
        <v>509</v>
      </c>
      <c r="CQ123" s="836"/>
      <c r="CR123" s="836"/>
      <c r="CS123" s="836"/>
      <c r="CT123" s="836"/>
      <c r="CU123" s="836"/>
      <c r="CV123" s="836"/>
      <c r="CW123" s="836"/>
      <c r="CX123" s="836"/>
      <c r="CY123" s="836"/>
      <c r="CZ123" s="836"/>
      <c r="DA123" s="836"/>
      <c r="DB123" s="836"/>
      <c r="DC123" s="836"/>
      <c r="DD123" s="836"/>
      <c r="DE123" s="836"/>
      <c r="DF123" s="837"/>
      <c r="DG123" s="779">
        <v>610014</v>
      </c>
      <c r="DH123" s="780"/>
      <c r="DI123" s="780"/>
      <c r="DJ123" s="780"/>
      <c r="DK123" s="781"/>
      <c r="DL123" s="782">
        <v>602571</v>
      </c>
      <c r="DM123" s="780"/>
      <c r="DN123" s="780"/>
      <c r="DO123" s="780"/>
      <c r="DP123" s="781"/>
      <c r="DQ123" s="782">
        <v>599460</v>
      </c>
      <c r="DR123" s="780"/>
      <c r="DS123" s="780"/>
      <c r="DT123" s="780"/>
      <c r="DU123" s="781"/>
      <c r="DV123" s="824">
        <v>1.9</v>
      </c>
      <c r="DW123" s="825"/>
      <c r="DX123" s="825"/>
      <c r="DY123" s="825"/>
      <c r="DZ123" s="826"/>
    </row>
    <row r="124" spans="1:130" s="226" customFormat="1" ht="26.25" customHeight="1" thickBot="1" x14ac:dyDescent="0.25">
      <c r="A124" s="820"/>
      <c r="B124" s="821"/>
      <c r="C124" s="815" t="s">
        <v>493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461</v>
      </c>
      <c r="AB124" s="780"/>
      <c r="AC124" s="780"/>
      <c r="AD124" s="780"/>
      <c r="AE124" s="781"/>
      <c r="AF124" s="782" t="s">
        <v>487</v>
      </c>
      <c r="AG124" s="780"/>
      <c r="AH124" s="780"/>
      <c r="AI124" s="780"/>
      <c r="AJ124" s="781"/>
      <c r="AK124" s="782" t="s">
        <v>461</v>
      </c>
      <c r="AL124" s="780"/>
      <c r="AM124" s="780"/>
      <c r="AN124" s="780"/>
      <c r="AO124" s="781"/>
      <c r="AP124" s="824" t="s">
        <v>461</v>
      </c>
      <c r="AQ124" s="825"/>
      <c r="AR124" s="825"/>
      <c r="AS124" s="825"/>
      <c r="AT124" s="826"/>
      <c r="AU124" s="827" t="s">
        <v>510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32.5</v>
      </c>
      <c r="BR124" s="831"/>
      <c r="BS124" s="831"/>
      <c r="BT124" s="831"/>
      <c r="BU124" s="831"/>
      <c r="BV124" s="831">
        <v>25</v>
      </c>
      <c r="BW124" s="831"/>
      <c r="BX124" s="831"/>
      <c r="BY124" s="831"/>
      <c r="BZ124" s="831"/>
      <c r="CA124" s="831">
        <v>12.5</v>
      </c>
      <c r="CB124" s="831"/>
      <c r="CC124" s="831"/>
      <c r="CD124" s="831"/>
      <c r="CE124" s="831"/>
      <c r="CF124" s="726"/>
      <c r="CG124" s="727"/>
      <c r="CH124" s="727"/>
      <c r="CI124" s="727"/>
      <c r="CJ124" s="862"/>
      <c r="CK124" s="870"/>
      <c r="CL124" s="870"/>
      <c r="CM124" s="870"/>
      <c r="CN124" s="870"/>
      <c r="CO124" s="871"/>
      <c r="CP124" s="835" t="s">
        <v>511</v>
      </c>
      <c r="CQ124" s="836"/>
      <c r="CR124" s="836"/>
      <c r="CS124" s="836"/>
      <c r="CT124" s="836"/>
      <c r="CU124" s="836"/>
      <c r="CV124" s="836"/>
      <c r="CW124" s="836"/>
      <c r="CX124" s="836"/>
      <c r="CY124" s="836"/>
      <c r="CZ124" s="836"/>
      <c r="DA124" s="836"/>
      <c r="DB124" s="836"/>
      <c r="DC124" s="836"/>
      <c r="DD124" s="836"/>
      <c r="DE124" s="836"/>
      <c r="DF124" s="837"/>
      <c r="DG124" s="763">
        <v>310333</v>
      </c>
      <c r="DH124" s="764"/>
      <c r="DI124" s="764"/>
      <c r="DJ124" s="764"/>
      <c r="DK124" s="765"/>
      <c r="DL124" s="766">
        <v>254759</v>
      </c>
      <c r="DM124" s="764"/>
      <c r="DN124" s="764"/>
      <c r="DO124" s="764"/>
      <c r="DP124" s="765"/>
      <c r="DQ124" s="766">
        <v>201966</v>
      </c>
      <c r="DR124" s="764"/>
      <c r="DS124" s="764"/>
      <c r="DT124" s="764"/>
      <c r="DU124" s="765"/>
      <c r="DV124" s="848">
        <v>0.6</v>
      </c>
      <c r="DW124" s="849"/>
      <c r="DX124" s="849"/>
      <c r="DY124" s="849"/>
      <c r="DZ124" s="850"/>
    </row>
    <row r="125" spans="1:130" s="226" customFormat="1" ht="26.25" customHeight="1" x14ac:dyDescent="0.2">
      <c r="A125" s="820"/>
      <c r="B125" s="821"/>
      <c r="C125" s="815" t="s">
        <v>496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512</v>
      </c>
      <c r="AB125" s="780"/>
      <c r="AC125" s="780"/>
      <c r="AD125" s="780"/>
      <c r="AE125" s="781"/>
      <c r="AF125" s="782" t="s">
        <v>460</v>
      </c>
      <c r="AG125" s="780"/>
      <c r="AH125" s="780"/>
      <c r="AI125" s="780"/>
      <c r="AJ125" s="781"/>
      <c r="AK125" s="782" t="s">
        <v>471</v>
      </c>
      <c r="AL125" s="780"/>
      <c r="AM125" s="780"/>
      <c r="AN125" s="780"/>
      <c r="AO125" s="781"/>
      <c r="AP125" s="824" t="s">
        <v>460</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513</v>
      </c>
      <c r="CL125" s="852"/>
      <c r="CM125" s="852"/>
      <c r="CN125" s="852"/>
      <c r="CO125" s="853"/>
      <c r="CP125" s="860" t="s">
        <v>514</v>
      </c>
      <c r="CQ125" s="808"/>
      <c r="CR125" s="808"/>
      <c r="CS125" s="808"/>
      <c r="CT125" s="808"/>
      <c r="CU125" s="808"/>
      <c r="CV125" s="808"/>
      <c r="CW125" s="808"/>
      <c r="CX125" s="808"/>
      <c r="CY125" s="808"/>
      <c r="CZ125" s="808"/>
      <c r="DA125" s="808"/>
      <c r="DB125" s="808"/>
      <c r="DC125" s="808"/>
      <c r="DD125" s="808"/>
      <c r="DE125" s="808"/>
      <c r="DF125" s="809"/>
      <c r="DG125" s="861" t="s">
        <v>460</v>
      </c>
      <c r="DH125" s="842"/>
      <c r="DI125" s="842"/>
      <c r="DJ125" s="842"/>
      <c r="DK125" s="842"/>
      <c r="DL125" s="842" t="s">
        <v>394</v>
      </c>
      <c r="DM125" s="842"/>
      <c r="DN125" s="842"/>
      <c r="DO125" s="842"/>
      <c r="DP125" s="842"/>
      <c r="DQ125" s="842" t="s">
        <v>460</v>
      </c>
      <c r="DR125" s="842"/>
      <c r="DS125" s="842"/>
      <c r="DT125" s="842"/>
      <c r="DU125" s="842"/>
      <c r="DV125" s="843" t="s">
        <v>476</v>
      </c>
      <c r="DW125" s="843"/>
      <c r="DX125" s="843"/>
      <c r="DY125" s="843"/>
      <c r="DZ125" s="844"/>
    </row>
    <row r="126" spans="1:130" s="226" customFormat="1" ht="26.25" customHeight="1" thickBot="1" x14ac:dyDescent="0.25">
      <c r="A126" s="820"/>
      <c r="B126" s="821"/>
      <c r="C126" s="815" t="s">
        <v>498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41854</v>
      </c>
      <c r="AB126" s="780"/>
      <c r="AC126" s="780"/>
      <c r="AD126" s="780"/>
      <c r="AE126" s="781"/>
      <c r="AF126" s="782">
        <v>38534</v>
      </c>
      <c r="AG126" s="780"/>
      <c r="AH126" s="780"/>
      <c r="AI126" s="780"/>
      <c r="AJ126" s="781"/>
      <c r="AK126" s="782">
        <v>36138</v>
      </c>
      <c r="AL126" s="780"/>
      <c r="AM126" s="780"/>
      <c r="AN126" s="780"/>
      <c r="AO126" s="781"/>
      <c r="AP126" s="824">
        <v>0.1</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5" t="s">
        <v>515</v>
      </c>
      <c r="CQ126" s="752"/>
      <c r="CR126" s="752"/>
      <c r="CS126" s="752"/>
      <c r="CT126" s="752"/>
      <c r="CU126" s="752"/>
      <c r="CV126" s="752"/>
      <c r="CW126" s="752"/>
      <c r="CX126" s="752"/>
      <c r="CY126" s="752"/>
      <c r="CZ126" s="752"/>
      <c r="DA126" s="752"/>
      <c r="DB126" s="752"/>
      <c r="DC126" s="752"/>
      <c r="DD126" s="752"/>
      <c r="DE126" s="752"/>
      <c r="DF126" s="753"/>
      <c r="DG126" s="816">
        <v>585657</v>
      </c>
      <c r="DH126" s="817"/>
      <c r="DI126" s="817"/>
      <c r="DJ126" s="817"/>
      <c r="DK126" s="817"/>
      <c r="DL126" s="817">
        <v>511449</v>
      </c>
      <c r="DM126" s="817"/>
      <c r="DN126" s="817"/>
      <c r="DO126" s="817"/>
      <c r="DP126" s="817"/>
      <c r="DQ126" s="817">
        <v>586689</v>
      </c>
      <c r="DR126" s="817"/>
      <c r="DS126" s="817"/>
      <c r="DT126" s="817"/>
      <c r="DU126" s="817"/>
      <c r="DV126" s="794">
        <v>1.8</v>
      </c>
      <c r="DW126" s="794"/>
      <c r="DX126" s="794"/>
      <c r="DY126" s="794"/>
      <c r="DZ126" s="795"/>
    </row>
    <row r="127" spans="1:130" s="226" customFormat="1" ht="26.25" customHeight="1" x14ac:dyDescent="0.2">
      <c r="A127" s="822"/>
      <c r="B127" s="823"/>
      <c r="C127" s="838" t="s">
        <v>516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487</v>
      </c>
      <c r="AB127" s="780"/>
      <c r="AC127" s="780"/>
      <c r="AD127" s="780"/>
      <c r="AE127" s="781"/>
      <c r="AF127" s="782" t="s">
        <v>495</v>
      </c>
      <c r="AG127" s="780"/>
      <c r="AH127" s="780"/>
      <c r="AI127" s="780"/>
      <c r="AJ127" s="781"/>
      <c r="AK127" s="782" t="s">
        <v>394</v>
      </c>
      <c r="AL127" s="780"/>
      <c r="AM127" s="780"/>
      <c r="AN127" s="780"/>
      <c r="AO127" s="781"/>
      <c r="AP127" s="824" t="s">
        <v>460</v>
      </c>
      <c r="AQ127" s="825"/>
      <c r="AR127" s="825"/>
      <c r="AS127" s="825"/>
      <c r="AT127" s="826"/>
      <c r="AU127" s="228"/>
      <c r="AV127" s="228"/>
      <c r="AW127" s="228"/>
      <c r="AX127" s="841" t="s">
        <v>517</v>
      </c>
      <c r="AY127" s="812"/>
      <c r="AZ127" s="812"/>
      <c r="BA127" s="812"/>
      <c r="BB127" s="812"/>
      <c r="BC127" s="812"/>
      <c r="BD127" s="812"/>
      <c r="BE127" s="813"/>
      <c r="BF127" s="811" t="s">
        <v>518</v>
      </c>
      <c r="BG127" s="812"/>
      <c r="BH127" s="812"/>
      <c r="BI127" s="812"/>
      <c r="BJ127" s="812"/>
      <c r="BK127" s="812"/>
      <c r="BL127" s="813"/>
      <c r="BM127" s="811" t="s">
        <v>519</v>
      </c>
      <c r="BN127" s="812"/>
      <c r="BO127" s="812"/>
      <c r="BP127" s="812"/>
      <c r="BQ127" s="812"/>
      <c r="BR127" s="812"/>
      <c r="BS127" s="813"/>
      <c r="BT127" s="811" t="s">
        <v>520</v>
      </c>
      <c r="BU127" s="812"/>
      <c r="BV127" s="812"/>
      <c r="BW127" s="812"/>
      <c r="BX127" s="812"/>
      <c r="BY127" s="812"/>
      <c r="BZ127" s="814"/>
      <c r="CA127" s="228"/>
      <c r="CB127" s="228"/>
      <c r="CC127" s="228"/>
      <c r="CD127" s="251"/>
      <c r="CE127" s="251"/>
      <c r="CF127" s="251"/>
      <c r="CG127" s="228"/>
      <c r="CH127" s="228"/>
      <c r="CI127" s="228"/>
      <c r="CJ127" s="250"/>
      <c r="CK127" s="854"/>
      <c r="CL127" s="855"/>
      <c r="CM127" s="855"/>
      <c r="CN127" s="855"/>
      <c r="CO127" s="856"/>
      <c r="CP127" s="815" t="s">
        <v>521</v>
      </c>
      <c r="CQ127" s="752"/>
      <c r="CR127" s="752"/>
      <c r="CS127" s="752"/>
      <c r="CT127" s="752"/>
      <c r="CU127" s="752"/>
      <c r="CV127" s="752"/>
      <c r="CW127" s="752"/>
      <c r="CX127" s="752"/>
      <c r="CY127" s="752"/>
      <c r="CZ127" s="752"/>
      <c r="DA127" s="752"/>
      <c r="DB127" s="752"/>
      <c r="DC127" s="752"/>
      <c r="DD127" s="752"/>
      <c r="DE127" s="752"/>
      <c r="DF127" s="753"/>
      <c r="DG127" s="816" t="s">
        <v>460</v>
      </c>
      <c r="DH127" s="817"/>
      <c r="DI127" s="817"/>
      <c r="DJ127" s="817"/>
      <c r="DK127" s="817"/>
      <c r="DL127" s="817" t="s">
        <v>487</v>
      </c>
      <c r="DM127" s="817"/>
      <c r="DN127" s="817"/>
      <c r="DO127" s="817"/>
      <c r="DP127" s="817"/>
      <c r="DQ127" s="817" t="s">
        <v>487</v>
      </c>
      <c r="DR127" s="817"/>
      <c r="DS127" s="817"/>
      <c r="DT127" s="817"/>
      <c r="DU127" s="817"/>
      <c r="DV127" s="794" t="s">
        <v>394</v>
      </c>
      <c r="DW127" s="794"/>
      <c r="DX127" s="794"/>
      <c r="DY127" s="794"/>
      <c r="DZ127" s="795"/>
    </row>
    <row r="128" spans="1:130" s="226" customFormat="1" ht="26.25" customHeight="1" thickBot="1" x14ac:dyDescent="0.25">
      <c r="A128" s="796" t="s">
        <v>522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523</v>
      </c>
      <c r="X128" s="798"/>
      <c r="Y128" s="798"/>
      <c r="Z128" s="799"/>
      <c r="AA128" s="800">
        <v>1475153</v>
      </c>
      <c r="AB128" s="801"/>
      <c r="AC128" s="801"/>
      <c r="AD128" s="801"/>
      <c r="AE128" s="802"/>
      <c r="AF128" s="803">
        <v>1290863</v>
      </c>
      <c r="AG128" s="801"/>
      <c r="AH128" s="801"/>
      <c r="AI128" s="801"/>
      <c r="AJ128" s="802"/>
      <c r="AK128" s="803">
        <v>1381928</v>
      </c>
      <c r="AL128" s="801"/>
      <c r="AM128" s="801"/>
      <c r="AN128" s="801"/>
      <c r="AO128" s="802"/>
      <c r="AP128" s="804"/>
      <c r="AQ128" s="805"/>
      <c r="AR128" s="805"/>
      <c r="AS128" s="805"/>
      <c r="AT128" s="806"/>
      <c r="AU128" s="228"/>
      <c r="AV128" s="228"/>
      <c r="AW128" s="228"/>
      <c r="AX128" s="807" t="s">
        <v>524</v>
      </c>
      <c r="AY128" s="808"/>
      <c r="AZ128" s="808"/>
      <c r="BA128" s="808"/>
      <c r="BB128" s="808"/>
      <c r="BC128" s="808"/>
      <c r="BD128" s="808"/>
      <c r="BE128" s="809"/>
      <c r="BF128" s="786" t="s">
        <v>487</v>
      </c>
      <c r="BG128" s="787"/>
      <c r="BH128" s="787"/>
      <c r="BI128" s="787"/>
      <c r="BJ128" s="787"/>
      <c r="BK128" s="787"/>
      <c r="BL128" s="810"/>
      <c r="BM128" s="786">
        <v>11.54</v>
      </c>
      <c r="BN128" s="787"/>
      <c r="BO128" s="787"/>
      <c r="BP128" s="787"/>
      <c r="BQ128" s="787"/>
      <c r="BR128" s="787"/>
      <c r="BS128" s="810"/>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89" t="s">
        <v>525</v>
      </c>
      <c r="CQ128" s="730"/>
      <c r="CR128" s="730"/>
      <c r="CS128" s="730"/>
      <c r="CT128" s="730"/>
      <c r="CU128" s="730"/>
      <c r="CV128" s="730"/>
      <c r="CW128" s="730"/>
      <c r="CX128" s="730"/>
      <c r="CY128" s="730"/>
      <c r="CZ128" s="730"/>
      <c r="DA128" s="730"/>
      <c r="DB128" s="730"/>
      <c r="DC128" s="730"/>
      <c r="DD128" s="730"/>
      <c r="DE128" s="730"/>
      <c r="DF128" s="731"/>
      <c r="DG128" s="790" t="s">
        <v>476</v>
      </c>
      <c r="DH128" s="791"/>
      <c r="DI128" s="791"/>
      <c r="DJ128" s="791"/>
      <c r="DK128" s="791"/>
      <c r="DL128" s="791" t="s">
        <v>471</v>
      </c>
      <c r="DM128" s="791"/>
      <c r="DN128" s="791"/>
      <c r="DO128" s="791"/>
      <c r="DP128" s="791"/>
      <c r="DQ128" s="791" t="s">
        <v>471</v>
      </c>
      <c r="DR128" s="791"/>
      <c r="DS128" s="791"/>
      <c r="DT128" s="791"/>
      <c r="DU128" s="791"/>
      <c r="DV128" s="792" t="s">
        <v>460</v>
      </c>
      <c r="DW128" s="792"/>
      <c r="DX128" s="792"/>
      <c r="DY128" s="792"/>
      <c r="DZ128" s="793"/>
    </row>
    <row r="129" spans="1:131" s="226"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526</v>
      </c>
      <c r="X129" s="777"/>
      <c r="Y129" s="777"/>
      <c r="Z129" s="778"/>
      <c r="AA129" s="779">
        <v>36173659</v>
      </c>
      <c r="AB129" s="780"/>
      <c r="AC129" s="780"/>
      <c r="AD129" s="780"/>
      <c r="AE129" s="781"/>
      <c r="AF129" s="782">
        <v>37885957</v>
      </c>
      <c r="AG129" s="780"/>
      <c r="AH129" s="780"/>
      <c r="AI129" s="780"/>
      <c r="AJ129" s="781"/>
      <c r="AK129" s="782">
        <v>36955716</v>
      </c>
      <c r="AL129" s="780"/>
      <c r="AM129" s="780"/>
      <c r="AN129" s="780"/>
      <c r="AO129" s="781"/>
      <c r="AP129" s="783"/>
      <c r="AQ129" s="784"/>
      <c r="AR129" s="784"/>
      <c r="AS129" s="784"/>
      <c r="AT129" s="785"/>
      <c r="AU129" s="229"/>
      <c r="AV129" s="229"/>
      <c r="AW129" s="229"/>
      <c r="AX129" s="751" t="s">
        <v>527</v>
      </c>
      <c r="AY129" s="752"/>
      <c r="AZ129" s="752"/>
      <c r="BA129" s="752"/>
      <c r="BB129" s="752"/>
      <c r="BC129" s="752"/>
      <c r="BD129" s="752"/>
      <c r="BE129" s="753"/>
      <c r="BF129" s="770" t="s">
        <v>394</v>
      </c>
      <c r="BG129" s="771"/>
      <c r="BH129" s="771"/>
      <c r="BI129" s="771"/>
      <c r="BJ129" s="771"/>
      <c r="BK129" s="771"/>
      <c r="BL129" s="772"/>
      <c r="BM129" s="770">
        <v>16.54</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774" t="s">
        <v>528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529</v>
      </c>
      <c r="X130" s="777"/>
      <c r="Y130" s="777"/>
      <c r="Z130" s="778"/>
      <c r="AA130" s="779">
        <v>5056869</v>
      </c>
      <c r="AB130" s="780"/>
      <c r="AC130" s="780"/>
      <c r="AD130" s="780"/>
      <c r="AE130" s="781"/>
      <c r="AF130" s="782">
        <v>5138126</v>
      </c>
      <c r="AG130" s="780"/>
      <c r="AH130" s="780"/>
      <c r="AI130" s="780"/>
      <c r="AJ130" s="781"/>
      <c r="AK130" s="782">
        <v>5055039</v>
      </c>
      <c r="AL130" s="780"/>
      <c r="AM130" s="780"/>
      <c r="AN130" s="780"/>
      <c r="AO130" s="781"/>
      <c r="AP130" s="783"/>
      <c r="AQ130" s="784"/>
      <c r="AR130" s="784"/>
      <c r="AS130" s="784"/>
      <c r="AT130" s="785"/>
      <c r="AU130" s="229"/>
      <c r="AV130" s="229"/>
      <c r="AW130" s="229"/>
      <c r="AX130" s="751" t="s">
        <v>530</v>
      </c>
      <c r="AY130" s="752"/>
      <c r="AZ130" s="752"/>
      <c r="BA130" s="752"/>
      <c r="BB130" s="752"/>
      <c r="BC130" s="752"/>
      <c r="BD130" s="752"/>
      <c r="BE130" s="753"/>
      <c r="BF130" s="754">
        <v>2.1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531</v>
      </c>
      <c r="X131" s="761"/>
      <c r="Y131" s="761"/>
      <c r="Z131" s="762"/>
      <c r="AA131" s="763">
        <v>31116790</v>
      </c>
      <c r="AB131" s="764"/>
      <c r="AC131" s="764"/>
      <c r="AD131" s="764"/>
      <c r="AE131" s="765"/>
      <c r="AF131" s="766">
        <v>32747831</v>
      </c>
      <c r="AG131" s="764"/>
      <c r="AH131" s="764"/>
      <c r="AI131" s="764"/>
      <c r="AJ131" s="765"/>
      <c r="AK131" s="766">
        <v>31900677</v>
      </c>
      <c r="AL131" s="764"/>
      <c r="AM131" s="764"/>
      <c r="AN131" s="764"/>
      <c r="AO131" s="765"/>
      <c r="AP131" s="767"/>
      <c r="AQ131" s="768"/>
      <c r="AR131" s="768"/>
      <c r="AS131" s="768"/>
      <c r="AT131" s="769"/>
      <c r="AU131" s="229"/>
      <c r="AV131" s="229"/>
      <c r="AW131" s="229"/>
      <c r="AX131" s="729" t="s">
        <v>532</v>
      </c>
      <c r="AY131" s="730"/>
      <c r="AZ131" s="730"/>
      <c r="BA131" s="730"/>
      <c r="BB131" s="730"/>
      <c r="BC131" s="730"/>
      <c r="BD131" s="730"/>
      <c r="BE131" s="731"/>
      <c r="BF131" s="732">
        <v>12.5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38" t="s">
        <v>533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534</v>
      </c>
      <c r="W132" s="742"/>
      <c r="X132" s="742"/>
      <c r="Y132" s="742"/>
      <c r="Z132" s="743"/>
      <c r="AA132" s="744">
        <v>1.977790768</v>
      </c>
      <c r="AB132" s="745"/>
      <c r="AC132" s="745"/>
      <c r="AD132" s="745"/>
      <c r="AE132" s="746"/>
      <c r="AF132" s="747">
        <v>1.7291557420000001</v>
      </c>
      <c r="AG132" s="745"/>
      <c r="AH132" s="745"/>
      <c r="AI132" s="745"/>
      <c r="AJ132" s="746"/>
      <c r="AK132" s="747">
        <v>2.7914454609999999</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535</v>
      </c>
      <c r="W133" s="721"/>
      <c r="X133" s="721"/>
      <c r="Y133" s="721"/>
      <c r="Z133" s="722"/>
      <c r="AA133" s="723">
        <v>1.3</v>
      </c>
      <c r="AB133" s="724"/>
      <c r="AC133" s="724"/>
      <c r="AD133" s="724"/>
      <c r="AE133" s="725"/>
      <c r="AF133" s="723">
        <v>1.7</v>
      </c>
      <c r="AG133" s="724"/>
      <c r="AH133" s="724"/>
      <c r="AI133" s="724"/>
      <c r="AJ133" s="725"/>
      <c r="AK133" s="723">
        <v>2.1</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t+0x+Cu6Aac5r1cPQ4F6618AROX9nhTDakv5uJTV7nKOh3BOvgrd5R7mPfyMN0ZW25o8Ha53h6XTReCrprbwQ==" saltValue="sdtPGdoSv936O63oAwji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098C-5D1B-4F33-BCD1-DFED664B1759}">
  <sheetPr>
    <pageSetUpPr fitToPage="1"/>
  </sheetPr>
  <dimension ref="A1:DQ105"/>
  <sheetViews>
    <sheetView showGridLines="0" view="pageBreakPreview" zoomScale="55" zoomScaleNormal="85" zoomScaleSheetLayoutView="55" workbookViewId="0">
      <selection activeCell="B2" sqref="B2"/>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536</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0nxHxiDxdshx3puXz0JiVmO/ap2TCT4Hlcm0tg0tb0pgajcOl8ueicFsU+I9CHNVPehUiTqKjlm32aU4Pq/kRQ==" saltValue="SZrI5zJ7SP2htAEM1NVq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dkB97LD+/UGU88t80/l5R5JntW/rS1JsAq7ZPZ6nwQPhwkdj/LMhJAsPewxVusK018IzgRCLCCP0dkHk6MRkA==" saltValue="FDwMKoOFe0IWivOEfONZV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AO9" sqref="AO9"/>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537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538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539</v>
      </c>
      <c r="AP7" s="268"/>
      <c r="AQ7" s="269" t="s">
        <v>540</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541</v>
      </c>
      <c r="AQ8" s="275" t="s">
        <v>542</v>
      </c>
      <c r="AR8" s="276" t="s">
        <v>543</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544</v>
      </c>
      <c r="AL9" s="1131"/>
      <c r="AM9" s="1131"/>
      <c r="AN9" s="1132"/>
      <c r="AO9" s="277">
        <v>10550826</v>
      </c>
      <c r="AP9" s="277">
        <v>66241</v>
      </c>
      <c r="AQ9" s="278">
        <v>69543</v>
      </c>
      <c r="AR9" s="279">
        <v>-4.7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545</v>
      </c>
      <c r="AL10" s="1131"/>
      <c r="AM10" s="1131"/>
      <c r="AN10" s="1132"/>
      <c r="AO10" s="280">
        <v>1169992</v>
      </c>
      <c r="AP10" s="280">
        <v>7346</v>
      </c>
      <c r="AQ10" s="281">
        <v>2774</v>
      </c>
      <c r="AR10" s="282">
        <v>164.8</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546</v>
      </c>
      <c r="AL11" s="1131"/>
      <c r="AM11" s="1131"/>
      <c r="AN11" s="1132"/>
      <c r="AO11" s="280" t="s">
        <v>547</v>
      </c>
      <c r="AP11" s="280" t="s">
        <v>547</v>
      </c>
      <c r="AQ11" s="281">
        <v>457</v>
      </c>
      <c r="AR11" s="282" t="s">
        <v>547</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548</v>
      </c>
      <c r="AL12" s="1131"/>
      <c r="AM12" s="1131"/>
      <c r="AN12" s="1132"/>
      <c r="AO12" s="280" t="s">
        <v>547</v>
      </c>
      <c r="AP12" s="280" t="s">
        <v>547</v>
      </c>
      <c r="AQ12" s="281">
        <v>16</v>
      </c>
      <c r="AR12" s="282" t="s">
        <v>547</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549</v>
      </c>
      <c r="AL13" s="1131"/>
      <c r="AM13" s="1131"/>
      <c r="AN13" s="1132"/>
      <c r="AO13" s="280">
        <v>228218</v>
      </c>
      <c r="AP13" s="280">
        <v>1433</v>
      </c>
      <c r="AQ13" s="281">
        <v>2048</v>
      </c>
      <c r="AR13" s="282">
        <v>-30</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550</v>
      </c>
      <c r="AL14" s="1131"/>
      <c r="AM14" s="1131"/>
      <c r="AN14" s="1132"/>
      <c r="AO14" s="280">
        <v>296356</v>
      </c>
      <c r="AP14" s="280">
        <v>1861</v>
      </c>
      <c r="AQ14" s="281">
        <v>1567</v>
      </c>
      <c r="AR14" s="282">
        <v>18.8</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551</v>
      </c>
      <c r="AL15" s="1134"/>
      <c r="AM15" s="1134"/>
      <c r="AN15" s="1135"/>
      <c r="AO15" s="280">
        <v>-455380</v>
      </c>
      <c r="AP15" s="280">
        <v>-2859</v>
      </c>
      <c r="AQ15" s="281">
        <v>-4078</v>
      </c>
      <c r="AR15" s="282">
        <v>-29.9</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190</v>
      </c>
      <c r="AL16" s="1134"/>
      <c r="AM16" s="1134"/>
      <c r="AN16" s="1135"/>
      <c r="AO16" s="280">
        <v>11790012</v>
      </c>
      <c r="AP16" s="280">
        <v>74021</v>
      </c>
      <c r="AQ16" s="281">
        <v>72328</v>
      </c>
      <c r="AR16" s="282">
        <v>2.2999999999999998</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552</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553</v>
      </c>
      <c r="AP20" s="289" t="s">
        <v>554</v>
      </c>
      <c r="AQ20" s="290" t="s">
        <v>555</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556</v>
      </c>
      <c r="AL21" s="1137"/>
      <c r="AM21" s="1137"/>
      <c r="AN21" s="1138"/>
      <c r="AO21" s="293">
        <v>7.26</v>
      </c>
      <c r="AP21" s="294">
        <v>7.03</v>
      </c>
      <c r="AQ21" s="295">
        <v>0.23</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557</v>
      </c>
      <c r="AL22" s="1137"/>
      <c r="AM22" s="1137"/>
      <c r="AN22" s="1138"/>
      <c r="AO22" s="298">
        <v>100.3</v>
      </c>
      <c r="AP22" s="299">
        <v>99.2</v>
      </c>
      <c r="AQ22" s="300">
        <v>1.1000000000000001</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29" t="s">
        <v>558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ht="13.2" x14ac:dyDescent="0.2">
      <c r="A27" s="305"/>
      <c r="AO27" s="258"/>
      <c r="AP27" s="258"/>
      <c r="AQ27" s="258"/>
      <c r="AR27" s="258"/>
      <c r="AS27" s="258"/>
      <c r="AT27" s="258"/>
    </row>
    <row r="28" spans="1:46" ht="16.2" x14ac:dyDescent="0.2">
      <c r="A28" s="259" t="s">
        <v>559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560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539</v>
      </c>
      <c r="AP30" s="268"/>
      <c r="AQ30" s="269" t="s">
        <v>540</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541</v>
      </c>
      <c r="AQ31" s="275" t="s">
        <v>542</v>
      </c>
      <c r="AR31" s="276" t="s">
        <v>543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561</v>
      </c>
      <c r="AL32" s="1121"/>
      <c r="AM32" s="1121"/>
      <c r="AN32" s="1122"/>
      <c r="AO32" s="308">
        <v>5885508</v>
      </c>
      <c r="AP32" s="308">
        <v>36951</v>
      </c>
      <c r="AQ32" s="309">
        <v>36026</v>
      </c>
      <c r="AR32" s="310">
        <v>2.6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562</v>
      </c>
      <c r="AL33" s="1121"/>
      <c r="AM33" s="1121"/>
      <c r="AN33" s="1122"/>
      <c r="AO33" s="308" t="s">
        <v>547</v>
      </c>
      <c r="AP33" s="308" t="s">
        <v>547</v>
      </c>
      <c r="AQ33" s="309" t="s">
        <v>547</v>
      </c>
      <c r="AR33" s="310" t="s">
        <v>547</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563</v>
      </c>
      <c r="AL34" s="1121"/>
      <c r="AM34" s="1121"/>
      <c r="AN34" s="1122"/>
      <c r="AO34" s="308" t="s">
        <v>547</v>
      </c>
      <c r="AP34" s="308" t="s">
        <v>547</v>
      </c>
      <c r="AQ34" s="309" t="s">
        <v>547</v>
      </c>
      <c r="AR34" s="310" t="s">
        <v>547</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564</v>
      </c>
      <c r="AL35" s="1121"/>
      <c r="AM35" s="1121"/>
      <c r="AN35" s="1122"/>
      <c r="AO35" s="308">
        <v>1122631</v>
      </c>
      <c r="AP35" s="308">
        <v>7048</v>
      </c>
      <c r="AQ35" s="309">
        <v>9412</v>
      </c>
      <c r="AR35" s="310">
        <v>-25.1</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565</v>
      </c>
      <c r="AL36" s="1121"/>
      <c r="AM36" s="1121"/>
      <c r="AN36" s="1122"/>
      <c r="AO36" s="308">
        <v>108286</v>
      </c>
      <c r="AP36" s="308">
        <v>680</v>
      </c>
      <c r="AQ36" s="309">
        <v>651</v>
      </c>
      <c r="AR36" s="310">
        <v>4.5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566</v>
      </c>
      <c r="AL37" s="1121"/>
      <c r="AM37" s="1121"/>
      <c r="AN37" s="1122"/>
      <c r="AO37" s="308">
        <v>211032</v>
      </c>
      <c r="AP37" s="308">
        <v>1325</v>
      </c>
      <c r="AQ37" s="309">
        <v>496</v>
      </c>
      <c r="AR37" s="310">
        <v>167.1</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567</v>
      </c>
      <c r="AL38" s="1124"/>
      <c r="AM38" s="1124"/>
      <c r="AN38" s="1125"/>
      <c r="AO38" s="311" t="s">
        <v>547</v>
      </c>
      <c r="AP38" s="311" t="s">
        <v>547</v>
      </c>
      <c r="AQ38" s="312">
        <v>0</v>
      </c>
      <c r="AR38" s="300" t="s">
        <v>547</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568</v>
      </c>
      <c r="AL39" s="1124"/>
      <c r="AM39" s="1124"/>
      <c r="AN39" s="1125"/>
      <c r="AO39" s="308">
        <v>-1381928</v>
      </c>
      <c r="AP39" s="308">
        <v>-8676</v>
      </c>
      <c r="AQ39" s="309">
        <v>-5535</v>
      </c>
      <c r="AR39" s="310">
        <v>56.7</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569</v>
      </c>
      <c r="AL40" s="1121"/>
      <c r="AM40" s="1121"/>
      <c r="AN40" s="1122"/>
      <c r="AO40" s="308">
        <v>-5055039</v>
      </c>
      <c r="AP40" s="308">
        <v>-31737</v>
      </c>
      <c r="AQ40" s="309">
        <v>-33207</v>
      </c>
      <c r="AR40" s="310">
        <v>-4.4000000000000004</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304</v>
      </c>
      <c r="AL41" s="1127"/>
      <c r="AM41" s="1127"/>
      <c r="AN41" s="1128"/>
      <c r="AO41" s="308">
        <v>890490</v>
      </c>
      <c r="AP41" s="308">
        <v>5591</v>
      </c>
      <c r="AQ41" s="309">
        <v>7844</v>
      </c>
      <c r="AR41" s="310">
        <v>-28.7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570</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571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572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539</v>
      </c>
      <c r="AN49" s="1115" t="s">
        <v>573</v>
      </c>
      <c r="AO49" s="1116"/>
      <c r="AP49" s="1116"/>
      <c r="AQ49" s="1116"/>
      <c r="AR49" s="111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574</v>
      </c>
      <c r="AO50" s="325" t="s">
        <v>575</v>
      </c>
      <c r="AP50" s="326" t="s">
        <v>576</v>
      </c>
      <c r="AQ50" s="327" t="s">
        <v>577</v>
      </c>
      <c r="AR50" s="328" t="s">
        <v>578</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579</v>
      </c>
      <c r="AL51" s="321"/>
      <c r="AM51" s="329">
        <v>8937665</v>
      </c>
      <c r="AN51" s="330">
        <v>55328</v>
      </c>
      <c r="AO51" s="331">
        <v>39.9</v>
      </c>
      <c r="AP51" s="332">
        <v>48064</v>
      </c>
      <c r="AQ51" s="333">
        <v>-7.3</v>
      </c>
      <c r="AR51" s="334">
        <v>47.2</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580</v>
      </c>
      <c r="AM52" s="337">
        <v>7660207</v>
      </c>
      <c r="AN52" s="338">
        <v>47420</v>
      </c>
      <c r="AO52" s="339">
        <v>56.9</v>
      </c>
      <c r="AP52" s="340">
        <v>30373</v>
      </c>
      <c r="AQ52" s="341">
        <v>3.4</v>
      </c>
      <c r="AR52" s="342">
        <v>53.5</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581</v>
      </c>
      <c r="AL53" s="321"/>
      <c r="AM53" s="329">
        <v>14065313</v>
      </c>
      <c r="AN53" s="330">
        <v>87194</v>
      </c>
      <c r="AO53" s="331">
        <v>57.6</v>
      </c>
      <c r="AP53" s="332">
        <v>56662</v>
      </c>
      <c r="AQ53" s="333">
        <v>17.899999999999999</v>
      </c>
      <c r="AR53" s="334">
        <v>39.700000000000003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580</v>
      </c>
      <c r="AM54" s="337">
        <v>12053308</v>
      </c>
      <c r="AN54" s="338">
        <v>74721</v>
      </c>
      <c r="AO54" s="339">
        <v>57.6</v>
      </c>
      <c r="AP54" s="340">
        <v>34709</v>
      </c>
      <c r="AQ54" s="341">
        <v>14.3</v>
      </c>
      <c r="AR54" s="342">
        <v>43.3</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582</v>
      </c>
      <c r="AL55" s="321"/>
      <c r="AM55" s="329">
        <v>6981185</v>
      </c>
      <c r="AN55" s="330">
        <v>43417</v>
      </c>
      <c r="AO55" s="331">
        <v>-50.2</v>
      </c>
      <c r="AP55" s="332">
        <v>60285</v>
      </c>
      <c r="AQ55" s="333">
        <v>6.4</v>
      </c>
      <c r="AR55" s="334">
        <v>-56.6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580</v>
      </c>
      <c r="AM56" s="337">
        <v>5186618</v>
      </c>
      <c r="AN56" s="338">
        <v>32256</v>
      </c>
      <c r="AO56" s="339">
        <v>-56.8</v>
      </c>
      <c r="AP56" s="340">
        <v>36445</v>
      </c>
      <c r="AQ56" s="341">
        <v>5</v>
      </c>
      <c r="AR56" s="342">
        <v>-61.8</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583</v>
      </c>
      <c r="AL57" s="321"/>
      <c r="AM57" s="329">
        <v>6431597</v>
      </c>
      <c r="AN57" s="330">
        <v>40224</v>
      </c>
      <c r="AO57" s="331">
        <v>-7.4</v>
      </c>
      <c r="AP57" s="332">
        <v>52714</v>
      </c>
      <c r="AQ57" s="333">
        <v>-12.6</v>
      </c>
      <c r="AR57" s="334">
        <v>5.2</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580</v>
      </c>
      <c r="AM58" s="337">
        <v>3939100</v>
      </c>
      <c r="AN58" s="338">
        <v>24636</v>
      </c>
      <c r="AO58" s="339">
        <v>-23.6</v>
      </c>
      <c r="AP58" s="340">
        <v>29032</v>
      </c>
      <c r="AQ58" s="341">
        <v>-20.3</v>
      </c>
      <c r="AR58" s="342">
        <v>-3.3</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584</v>
      </c>
      <c r="AL59" s="321"/>
      <c r="AM59" s="329">
        <v>5393003</v>
      </c>
      <c r="AN59" s="330">
        <v>33859</v>
      </c>
      <c r="AO59" s="331">
        <v>-15.8</v>
      </c>
      <c r="AP59" s="332">
        <v>46001</v>
      </c>
      <c r="AQ59" s="333">
        <v>-12.7</v>
      </c>
      <c r="AR59" s="334">
        <v>-3.1</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580</v>
      </c>
      <c r="AM60" s="337">
        <v>4086621</v>
      </c>
      <c r="AN60" s="338">
        <v>25657</v>
      </c>
      <c r="AO60" s="339">
        <v>4.0999999999999996</v>
      </c>
      <c r="AP60" s="340">
        <v>27974</v>
      </c>
      <c r="AQ60" s="341">
        <v>-3.6</v>
      </c>
      <c r="AR60" s="342">
        <v>7.7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585</v>
      </c>
      <c r="AL61" s="343"/>
      <c r="AM61" s="344">
        <v>8361753</v>
      </c>
      <c r="AN61" s="345">
        <v>52004</v>
      </c>
      <c r="AO61" s="346">
        <v>4.8</v>
      </c>
      <c r="AP61" s="347">
        <v>52745</v>
      </c>
      <c r="AQ61" s="348">
        <v>-1.7</v>
      </c>
      <c r="AR61" s="334">
        <v>6.5</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580</v>
      </c>
      <c r="AM62" s="337">
        <v>6585171</v>
      </c>
      <c r="AN62" s="338">
        <v>40938</v>
      </c>
      <c r="AO62" s="339">
        <v>7.6</v>
      </c>
      <c r="AP62" s="340">
        <v>31707</v>
      </c>
      <c r="AQ62" s="341">
        <v>-0.2</v>
      </c>
      <c r="AR62" s="342">
        <v>7.8</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ViGHUMEhrmVnfY9fgc0wC3ob2pwzn8llRX7aWpoViaMr6lRMByubZUNUvwNWllPC0wLd/LbXdlc9uPI16+BkkA==" saltValue="XxDOOG86Ls/Y43zYFTd3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587</v>
      </c>
    </row>
    <row r="121" spans="125:125" ht="13.5" hidden="1" customHeight="1" x14ac:dyDescent="0.2">
      <c r="DU121" s="255"/>
    </row>
  </sheetData>
  <sheetProtection algorithmName="SHA-512" hashValue="aIEHfiP4sw96Zj0aiAlJoHYj5PYJTbb0aAtcTi650RBtkV0VzVV0eONakiT5LJgBH6vY//yTsrfY6ecML6Lz3A==" saltValue="O3D9NOZf9zLI5ZQJH5TKj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BR16" sqref="BR16"/>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588</v>
      </c>
    </row>
  </sheetData>
  <sheetProtection algorithmName="SHA-512" hashValue="w+SfobTsXF2LHi/gI0KSHw0icR31kBzi+U4alQ93NRihZZaAeDdktH+vU+anRfWo5QKhAaujsAdUIdCHVHvMDQ==" saltValue="+QLUhGgm8XftD59KrLoAh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I49" sqref="I4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589</v>
      </c>
      <c r="G46" s="8" t="s">
        <v>590</v>
      </c>
      <c r="H46" s="8" t="s">
        <v>591</v>
      </c>
      <c r="I46" s="8" t="s">
        <v>592</v>
      </c>
      <c r="J46" s="9" t="s">
        <v>593</v>
      </c>
    </row>
    <row r="47" spans="2:10" ht="57.75" customHeight="1" x14ac:dyDescent="0.2">
      <c r="B47" s="10"/>
      <c r="C47" s="1139" t="s">
        <v>3</v>
      </c>
      <c r="D47" s="1139"/>
      <c r="E47" s="1140"/>
      <c r="F47" s="11">
        <v>15.73</v>
      </c>
      <c r="G47" s="12">
        <v>15.16</v>
      </c>
      <c r="H47" s="12">
        <v>15.6</v>
      </c>
      <c r="I47" s="12">
        <v>17.559999999999999</v>
      </c>
      <c r="J47" s="13">
        <v>22.34</v>
      </c>
    </row>
    <row r="48" spans="2:10" ht="57.75" customHeight="1" x14ac:dyDescent="0.2">
      <c r="B48" s="14"/>
      <c r="C48" s="1141" t="s">
        <v>4</v>
      </c>
      <c r="D48" s="1141"/>
      <c r="E48" s="1142"/>
      <c r="F48" s="15">
        <v>7.02</v>
      </c>
      <c r="G48" s="16">
        <v>7.98</v>
      </c>
      <c r="H48" s="16">
        <v>6.14</v>
      </c>
      <c r="I48" s="16">
        <v>12.55</v>
      </c>
      <c r="J48" s="17">
        <v>6.13</v>
      </c>
    </row>
    <row r="49" spans="2:10" ht="57.75" customHeight="1" thickBot="1" x14ac:dyDescent="0.25">
      <c r="B49" s="18"/>
      <c r="C49" s="1143" t="s">
        <v>5</v>
      </c>
      <c r="D49" s="1143"/>
      <c r="E49" s="1144"/>
      <c r="F49" s="19">
        <v>2.87</v>
      </c>
      <c r="G49" s="20">
        <v>0.43</v>
      </c>
      <c r="H49" s="20" t="s">
        <v>594</v>
      </c>
      <c r="I49" s="20">
        <v>9.34</v>
      </c>
      <c r="J49" s="21" t="s">
        <v>595</v>
      </c>
    </row>
    <row r="50" spans="2:10" ht="13.2" x14ac:dyDescent="0.2"/>
  </sheetData>
  <sheetProtection algorithmName="SHA-512" hashValue="PYL18m3yuoA1TOpYH/JdECU41mhIaHBl0DOjmOjE0J8lIZN+lvOGBakm+EMEoo0gVTCHF7fCdUEsiJXQ9gq9nw==" saltValue="Hyl6foeGSHTU0Nc5FhFC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589</v>
      </c>
      <c r="G33" s="29" t="s">
        <v>590</v>
      </c>
      <c r="H33" s="29" t="s">
        <v>591</v>
      </c>
      <c r="I33" s="29" t="s">
        <v>592</v>
      </c>
      <c r="J33" s="30" t="s">
        <v>593</v>
      </c>
      <c r="K33" s="22"/>
      <c r="L33" s="22"/>
      <c r="M33" s="22"/>
      <c r="N33" s="22"/>
      <c r="O33" s="22"/>
      <c r="P33" s="22"/>
    </row>
    <row r="34" spans="1:16" ht="39" customHeight="1" x14ac:dyDescent="0.2">
      <c r="A34" s="22"/>
      <c r="B34" s="31"/>
      <c r="C34" s="1151" t="s">
        <v>596</v>
      </c>
      <c r="D34" s="1151"/>
      <c r="E34" s="1152"/>
      <c r="F34" s="32">
        <v>78.17</v>
      </c>
      <c r="G34" s="33">
        <v>77.03</v>
      </c>
      <c r="H34" s="33">
        <v>77.010000000000005</v>
      </c>
      <c r="I34" s="33">
        <v>77.989999999999995</v>
      </c>
      <c r="J34" s="34">
        <v>82.74</v>
      </c>
      <c r="K34" s="22"/>
      <c r="L34" s="22"/>
      <c r="M34" s="22"/>
      <c r="N34" s="22"/>
      <c r="O34" s="22"/>
      <c r="P34" s="22"/>
    </row>
    <row r="35" spans="1:16" ht="39" customHeight="1" x14ac:dyDescent="0.2">
      <c r="A35" s="22"/>
      <c r="B35" s="35"/>
      <c r="C35" s="1145" t="s">
        <v>597</v>
      </c>
      <c r="D35" s="1146"/>
      <c r="E35" s="1147"/>
      <c r="F35" s="36">
        <v>7.01</v>
      </c>
      <c r="G35" s="37">
        <v>7.97</v>
      </c>
      <c r="H35" s="37">
        <v>6.13</v>
      </c>
      <c r="I35" s="37">
        <v>12.54</v>
      </c>
      <c r="J35" s="38">
        <v>6.13</v>
      </c>
      <c r="K35" s="22"/>
      <c r="L35" s="22"/>
      <c r="M35" s="22"/>
      <c r="N35" s="22"/>
      <c r="O35" s="22"/>
      <c r="P35" s="22"/>
    </row>
    <row r="36" spans="1:16" ht="39" customHeight="1" x14ac:dyDescent="0.2">
      <c r="A36" s="22"/>
      <c r="B36" s="35"/>
      <c r="C36" s="1145" t="s">
        <v>598</v>
      </c>
      <c r="D36" s="1146"/>
      <c r="E36" s="1147"/>
      <c r="F36" s="36">
        <v>5.88</v>
      </c>
      <c r="G36" s="37">
        <v>5.68</v>
      </c>
      <c r="H36" s="37">
        <v>5.72</v>
      </c>
      <c r="I36" s="37">
        <v>5.61</v>
      </c>
      <c r="J36" s="38">
        <v>5.78</v>
      </c>
      <c r="K36" s="22"/>
      <c r="L36" s="22"/>
      <c r="M36" s="22"/>
      <c r="N36" s="22"/>
      <c r="O36" s="22"/>
      <c r="P36" s="22"/>
    </row>
    <row r="37" spans="1:16" ht="39" customHeight="1" x14ac:dyDescent="0.2">
      <c r="A37" s="22"/>
      <c r="B37" s="35"/>
      <c r="C37" s="1145" t="s">
        <v>599</v>
      </c>
      <c r="D37" s="1146"/>
      <c r="E37" s="1147"/>
      <c r="F37" s="36">
        <v>4.7</v>
      </c>
      <c r="G37" s="37">
        <v>4.96</v>
      </c>
      <c r="H37" s="37">
        <v>5.2</v>
      </c>
      <c r="I37" s="37">
        <v>5.25</v>
      </c>
      <c r="J37" s="38">
        <v>5.59</v>
      </c>
      <c r="K37" s="22"/>
      <c r="L37" s="22"/>
      <c r="M37" s="22"/>
      <c r="N37" s="22"/>
      <c r="O37" s="22"/>
      <c r="P37" s="22"/>
    </row>
    <row r="38" spans="1:16" ht="39" customHeight="1" x14ac:dyDescent="0.2">
      <c r="A38" s="22"/>
      <c r="B38" s="35"/>
      <c r="C38" s="1145" t="s">
        <v>600</v>
      </c>
      <c r="D38" s="1146"/>
      <c r="E38" s="1147"/>
      <c r="F38" s="36">
        <v>8.08</v>
      </c>
      <c r="G38" s="37">
        <v>6.89</v>
      </c>
      <c r="H38" s="37">
        <v>6.33</v>
      </c>
      <c r="I38" s="37">
        <v>5.7</v>
      </c>
      <c r="J38" s="38">
        <v>4.75</v>
      </c>
      <c r="K38" s="22"/>
      <c r="L38" s="22"/>
      <c r="M38" s="22"/>
      <c r="N38" s="22"/>
      <c r="O38" s="22"/>
      <c r="P38" s="22"/>
    </row>
    <row r="39" spans="1:16" ht="39" customHeight="1" x14ac:dyDescent="0.2">
      <c r="A39" s="22"/>
      <c r="B39" s="35"/>
      <c r="C39" s="1145" t="s">
        <v>601</v>
      </c>
      <c r="D39" s="1146"/>
      <c r="E39" s="1147"/>
      <c r="F39" s="36">
        <v>3.39</v>
      </c>
      <c r="G39" s="37">
        <v>3.39</v>
      </c>
      <c r="H39" s="37">
        <v>3.23</v>
      </c>
      <c r="I39" s="37">
        <v>2.93</v>
      </c>
      <c r="J39" s="38">
        <v>2.97</v>
      </c>
      <c r="K39" s="22"/>
      <c r="L39" s="22"/>
      <c r="M39" s="22"/>
      <c r="N39" s="22"/>
      <c r="O39" s="22"/>
      <c r="P39" s="22"/>
    </row>
    <row r="40" spans="1:16" ht="39" customHeight="1" x14ac:dyDescent="0.2">
      <c r="A40" s="22"/>
      <c r="B40" s="35"/>
      <c r="C40" s="1145" t="s">
        <v>602</v>
      </c>
      <c r="D40" s="1146"/>
      <c r="E40" s="1147"/>
      <c r="F40" s="36">
        <v>0</v>
      </c>
      <c r="G40" s="37">
        <v>0.31</v>
      </c>
      <c r="H40" s="37">
        <v>0.89</v>
      </c>
      <c r="I40" s="37">
        <v>0.84</v>
      </c>
      <c r="J40" s="38">
        <v>0.86</v>
      </c>
      <c r="K40" s="22"/>
      <c r="L40" s="22"/>
      <c r="M40" s="22"/>
      <c r="N40" s="22"/>
      <c r="O40" s="22"/>
      <c r="P40" s="22"/>
    </row>
    <row r="41" spans="1:16" ht="39" customHeight="1" x14ac:dyDescent="0.2">
      <c r="A41" s="22"/>
      <c r="B41" s="35"/>
      <c r="C41" s="1145" t="s">
        <v>603</v>
      </c>
      <c r="D41" s="1146"/>
      <c r="E41" s="1147"/>
      <c r="F41" s="36">
        <v>0.16</v>
      </c>
      <c r="G41" s="37">
        <v>0.15</v>
      </c>
      <c r="H41" s="37">
        <v>0.18</v>
      </c>
      <c r="I41" s="37">
        <v>0.17</v>
      </c>
      <c r="J41" s="38">
        <v>0.21</v>
      </c>
      <c r="K41" s="22"/>
      <c r="L41" s="22"/>
      <c r="M41" s="22"/>
      <c r="N41" s="22"/>
      <c r="O41" s="22"/>
      <c r="P41" s="22"/>
    </row>
    <row r="42" spans="1:16" ht="39" customHeight="1" x14ac:dyDescent="0.2">
      <c r="A42" s="22"/>
      <c r="B42" s="39"/>
      <c r="C42" s="1145" t="s">
        <v>604</v>
      </c>
      <c r="D42" s="1146"/>
      <c r="E42" s="1147"/>
      <c r="F42" s="36" t="s">
        <v>547</v>
      </c>
      <c r="G42" s="37" t="s">
        <v>547</v>
      </c>
      <c r="H42" s="37" t="s">
        <v>547</v>
      </c>
      <c r="I42" s="37" t="s">
        <v>547</v>
      </c>
      <c r="J42" s="38" t="s">
        <v>547</v>
      </c>
      <c r="K42" s="22"/>
      <c r="L42" s="22"/>
      <c r="M42" s="22"/>
      <c r="N42" s="22"/>
      <c r="O42" s="22"/>
      <c r="P42" s="22"/>
    </row>
    <row r="43" spans="1:16" ht="39" customHeight="1" thickBot="1" x14ac:dyDescent="0.25">
      <c r="A43" s="22"/>
      <c r="B43" s="40"/>
      <c r="C43" s="1148" t="s">
        <v>605</v>
      </c>
      <c r="D43" s="1149"/>
      <c r="E43" s="1150"/>
      <c r="F43" s="41">
        <v>0.06</v>
      </c>
      <c r="G43" s="42">
        <v>0.14000000000000001</v>
      </c>
      <c r="H43" s="42">
        <v>0.09</v>
      </c>
      <c r="I43" s="42">
        <v>0.06</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zUI/pn+SXud6xK+pFr7ou+va7zKUOxtaoEPoHAVAnE50FmEYbqeQ5hNbtRBnfd3522s9fsO4wRXoeKS2w04jRg==" saltValue="l8MR4qBM+TtCVqO8ddYA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A2" sqref="A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589</v>
      </c>
      <c r="L44" s="56" t="s">
        <v>590</v>
      </c>
      <c r="M44" s="56" t="s">
        <v>591</v>
      </c>
      <c r="N44" s="56" t="s">
        <v>592</v>
      </c>
      <c r="O44" s="57" t="s">
        <v>593</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5289</v>
      </c>
      <c r="L45" s="60">
        <v>5493</v>
      </c>
      <c r="M45" s="60">
        <v>5586</v>
      </c>
      <c r="N45" s="60">
        <v>5654</v>
      </c>
      <c r="O45" s="61">
        <v>5886</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547</v>
      </c>
      <c r="L46" s="64" t="s">
        <v>547</v>
      </c>
      <c r="M46" s="64" t="s">
        <v>547</v>
      </c>
      <c r="N46" s="64" t="s">
        <v>547</v>
      </c>
      <c r="O46" s="65" t="s">
        <v>547</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547</v>
      </c>
      <c r="L47" s="64" t="s">
        <v>547</v>
      </c>
      <c r="M47" s="64" t="s">
        <v>547</v>
      </c>
      <c r="N47" s="64" t="s">
        <v>547</v>
      </c>
      <c r="O47" s="65" t="s">
        <v>547</v>
      </c>
      <c r="P47" s="48"/>
      <c r="Q47" s="48"/>
      <c r="R47" s="48"/>
      <c r="S47" s="48"/>
      <c r="T47" s="48"/>
      <c r="U47" s="48"/>
    </row>
    <row r="48" spans="1:21" ht="30.75" customHeight="1" x14ac:dyDescent="0.2">
      <c r="A48" s="48"/>
      <c r="B48" s="1178"/>
      <c r="C48" s="1179"/>
      <c r="D48" s="62"/>
      <c r="E48" s="1155" t="s">
        <v>15</v>
      </c>
      <c r="F48" s="1155"/>
      <c r="G48" s="1155"/>
      <c r="H48" s="1155"/>
      <c r="I48" s="1155"/>
      <c r="J48" s="1156"/>
      <c r="K48" s="63">
        <v>1420</v>
      </c>
      <c r="L48" s="64">
        <v>1482</v>
      </c>
      <c r="M48" s="64">
        <v>1248</v>
      </c>
      <c r="N48" s="64">
        <v>1023</v>
      </c>
      <c r="O48" s="65">
        <v>1123</v>
      </c>
      <c r="P48" s="48"/>
      <c r="Q48" s="48"/>
      <c r="R48" s="48"/>
      <c r="S48" s="48"/>
      <c r="T48" s="48"/>
      <c r="U48" s="48"/>
    </row>
    <row r="49" spans="1:21" ht="30.75" customHeight="1" x14ac:dyDescent="0.2">
      <c r="A49" s="48"/>
      <c r="B49" s="1178"/>
      <c r="C49" s="1179"/>
      <c r="D49" s="62"/>
      <c r="E49" s="1155" t="s">
        <v>16</v>
      </c>
      <c r="F49" s="1155"/>
      <c r="G49" s="1155"/>
      <c r="H49" s="1155"/>
      <c r="I49" s="1155"/>
      <c r="J49" s="1156"/>
      <c r="K49" s="63">
        <v>100</v>
      </c>
      <c r="L49" s="64">
        <v>93</v>
      </c>
      <c r="M49" s="64">
        <v>97</v>
      </c>
      <c r="N49" s="64">
        <v>106</v>
      </c>
      <c r="O49" s="65">
        <v>108</v>
      </c>
      <c r="P49" s="48"/>
      <c r="Q49" s="48"/>
      <c r="R49" s="48"/>
      <c r="S49" s="48"/>
      <c r="T49" s="48"/>
      <c r="U49" s="48"/>
    </row>
    <row r="50" spans="1:21" ht="30.75" customHeight="1" x14ac:dyDescent="0.2">
      <c r="A50" s="48"/>
      <c r="B50" s="1178"/>
      <c r="C50" s="1179"/>
      <c r="D50" s="62"/>
      <c r="E50" s="1155" t="s">
        <v>17</v>
      </c>
      <c r="F50" s="1155"/>
      <c r="G50" s="1155"/>
      <c r="H50" s="1155"/>
      <c r="I50" s="1155"/>
      <c r="J50" s="1156"/>
      <c r="K50" s="63">
        <v>220</v>
      </c>
      <c r="L50" s="64">
        <v>219</v>
      </c>
      <c r="M50" s="64">
        <v>216</v>
      </c>
      <c r="N50" s="64">
        <v>213</v>
      </c>
      <c r="O50" s="65">
        <v>211</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547</v>
      </c>
      <c r="L51" s="64" t="s">
        <v>547</v>
      </c>
      <c r="M51" s="64">
        <v>0</v>
      </c>
      <c r="N51" s="64" t="s">
        <v>547</v>
      </c>
      <c r="O51" s="65" t="s">
        <v>547</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6832</v>
      </c>
      <c r="L52" s="64">
        <v>6818</v>
      </c>
      <c r="M52" s="64">
        <v>6532</v>
      </c>
      <c r="N52" s="64">
        <v>6429</v>
      </c>
      <c r="O52" s="65">
        <v>6438</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197</v>
      </c>
      <c r="L53" s="69">
        <v>469</v>
      </c>
      <c r="M53" s="69">
        <v>615</v>
      </c>
      <c r="N53" s="69">
        <v>567</v>
      </c>
      <c r="O53" s="70">
        <v>890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606</v>
      </c>
      <c r="P56" s="48"/>
      <c r="Q56" s="48"/>
      <c r="R56" s="48"/>
      <c r="S56" s="48"/>
      <c r="T56" s="48"/>
      <c r="U56" s="48"/>
    </row>
    <row r="57" spans="1:21" ht="31.5" customHeight="1" thickBot="1" x14ac:dyDescent="0.25">
      <c r="A57" s="48"/>
      <c r="B57" s="76"/>
      <c r="C57" s="77"/>
      <c r="D57" s="77"/>
      <c r="E57" s="78"/>
      <c r="F57" s="78"/>
      <c r="G57" s="78"/>
      <c r="H57" s="78"/>
      <c r="I57" s="78"/>
      <c r="J57" s="79" t="s">
        <v>2</v>
      </c>
      <c r="K57" s="80" t="s">
        <v>607</v>
      </c>
      <c r="L57" s="81" t="s">
        <v>608</v>
      </c>
      <c r="M57" s="81" t="s">
        <v>609</v>
      </c>
      <c r="N57" s="81" t="s">
        <v>610</v>
      </c>
      <c r="O57" s="82" t="s">
        <v>611</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643</v>
      </c>
      <c r="L58" s="84" t="s">
        <v>643</v>
      </c>
      <c r="M58" s="84" t="s">
        <v>643</v>
      </c>
      <c r="N58" s="84" t="s">
        <v>643</v>
      </c>
      <c r="O58" s="85" t="s">
        <v>643</v>
      </c>
    </row>
    <row r="59" spans="1:21" ht="31.5" customHeight="1" x14ac:dyDescent="0.2">
      <c r="B59" s="1163"/>
      <c r="C59" s="1164"/>
      <c r="D59" s="1170" t="s">
        <v>28</v>
      </c>
      <c r="E59" s="1171"/>
      <c r="F59" s="1171"/>
      <c r="G59" s="1171"/>
      <c r="H59" s="1171"/>
      <c r="I59" s="1171"/>
      <c r="J59" s="1172"/>
      <c r="K59" s="86" t="s">
        <v>643</v>
      </c>
      <c r="L59" s="87" t="s">
        <v>643</v>
      </c>
      <c r="M59" s="87" t="s">
        <v>643</v>
      </c>
      <c r="N59" s="87" t="s">
        <v>643</v>
      </c>
      <c r="O59" s="88" t="s">
        <v>643</v>
      </c>
    </row>
    <row r="60" spans="1:21" ht="31.5" customHeight="1" thickBot="1" x14ac:dyDescent="0.25">
      <c r="B60" s="1165"/>
      <c r="C60" s="1166"/>
      <c r="D60" s="1173" t="s">
        <v>29</v>
      </c>
      <c r="E60" s="1174"/>
      <c r="F60" s="1174"/>
      <c r="G60" s="1174"/>
      <c r="H60" s="1174"/>
      <c r="I60" s="1174"/>
      <c r="J60" s="1175"/>
      <c r="K60" s="89" t="s">
        <v>643</v>
      </c>
      <c r="L60" s="90" t="s">
        <v>643</v>
      </c>
      <c r="M60" s="90" t="s">
        <v>643</v>
      </c>
      <c r="N60" s="90" t="s">
        <v>643</v>
      </c>
      <c r="O60" s="91" t="s">
        <v>643</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F4RMHvtLdqzLv+pj8roIf3VAws6fNlRG1k66teiKq9FJF/5WGNfSoRf/eMu/CezdIxaVquDH5g7VaOFSGlAsg==" saltValue="mTwISo9zk66GCCK/DRb7W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M41" sqref="M41"/>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589</v>
      </c>
      <c r="J40" s="103" t="s">
        <v>590</v>
      </c>
      <c r="K40" s="103" t="s">
        <v>591</v>
      </c>
      <c r="L40" s="103" t="s">
        <v>592</v>
      </c>
      <c r="M40" s="104" t="s">
        <v>593</v>
      </c>
    </row>
    <row r="41" spans="2:13" ht="27.75" customHeight="1" x14ac:dyDescent="0.2">
      <c r="B41" s="1196" t="s">
        <v>32</v>
      </c>
      <c r="C41" s="1197"/>
      <c r="D41" s="105"/>
      <c r="E41" s="1198" t="s">
        <v>33</v>
      </c>
      <c r="F41" s="1198"/>
      <c r="G41" s="1198"/>
      <c r="H41" s="1199"/>
      <c r="I41" s="351">
        <v>67506</v>
      </c>
      <c r="J41" s="352">
        <v>69823</v>
      </c>
      <c r="K41" s="352">
        <v>69356</v>
      </c>
      <c r="L41" s="352">
        <v>68492</v>
      </c>
      <c r="M41" s="353">
        <v>64499</v>
      </c>
    </row>
    <row r="42" spans="2:13" ht="27.75" customHeight="1" x14ac:dyDescent="0.2">
      <c r="B42" s="1186"/>
      <c r="C42" s="1187"/>
      <c r="D42" s="106"/>
      <c r="E42" s="1190" t="s">
        <v>34</v>
      </c>
      <c r="F42" s="1190"/>
      <c r="G42" s="1190"/>
      <c r="H42" s="1191"/>
      <c r="I42" s="354">
        <v>4411</v>
      </c>
      <c r="J42" s="355">
        <v>3506</v>
      </c>
      <c r="K42" s="355">
        <v>3257</v>
      </c>
      <c r="L42" s="355">
        <v>2963</v>
      </c>
      <c r="M42" s="356">
        <v>2665</v>
      </c>
    </row>
    <row r="43" spans="2:13" ht="27.75" customHeight="1" x14ac:dyDescent="0.2">
      <c r="B43" s="1186"/>
      <c r="C43" s="1187"/>
      <c r="D43" s="106"/>
      <c r="E43" s="1190" t="s">
        <v>35</v>
      </c>
      <c r="F43" s="1190"/>
      <c r="G43" s="1190"/>
      <c r="H43" s="1191"/>
      <c r="I43" s="354">
        <v>19054</v>
      </c>
      <c r="J43" s="355">
        <v>18092</v>
      </c>
      <c r="K43" s="355">
        <v>16486</v>
      </c>
      <c r="L43" s="355">
        <v>14094</v>
      </c>
      <c r="M43" s="356">
        <v>12006</v>
      </c>
    </row>
    <row r="44" spans="2:13" ht="27.75" customHeight="1" x14ac:dyDescent="0.2">
      <c r="B44" s="1186"/>
      <c r="C44" s="1187"/>
      <c r="D44" s="106"/>
      <c r="E44" s="1190" t="s">
        <v>36</v>
      </c>
      <c r="F44" s="1190"/>
      <c r="G44" s="1190"/>
      <c r="H44" s="1191"/>
      <c r="I44" s="354">
        <v>990</v>
      </c>
      <c r="J44" s="355">
        <v>1056</v>
      </c>
      <c r="K44" s="355">
        <v>1340</v>
      </c>
      <c r="L44" s="355">
        <v>1314</v>
      </c>
      <c r="M44" s="356">
        <v>1569</v>
      </c>
    </row>
    <row r="45" spans="2:13" ht="27.75" customHeight="1" x14ac:dyDescent="0.2">
      <c r="B45" s="1186"/>
      <c r="C45" s="1187"/>
      <c r="D45" s="106"/>
      <c r="E45" s="1190" t="s">
        <v>37</v>
      </c>
      <c r="F45" s="1190"/>
      <c r="G45" s="1190"/>
      <c r="H45" s="1191"/>
      <c r="I45" s="354">
        <v>8269</v>
      </c>
      <c r="J45" s="355">
        <v>8573</v>
      </c>
      <c r="K45" s="355">
        <v>8667</v>
      </c>
      <c r="L45" s="355">
        <v>9035</v>
      </c>
      <c r="M45" s="356">
        <v>9278</v>
      </c>
    </row>
    <row r="46" spans="2:13" ht="27.75" customHeight="1" x14ac:dyDescent="0.2">
      <c r="B46" s="1186"/>
      <c r="C46" s="1187"/>
      <c r="D46" s="107"/>
      <c r="E46" s="1190" t="s">
        <v>38</v>
      </c>
      <c r="F46" s="1190"/>
      <c r="G46" s="1190"/>
      <c r="H46" s="1191"/>
      <c r="I46" s="354">
        <v>2000</v>
      </c>
      <c r="J46" s="355">
        <v>1580</v>
      </c>
      <c r="K46" s="355">
        <v>586</v>
      </c>
      <c r="L46" s="355">
        <v>511</v>
      </c>
      <c r="M46" s="356">
        <v>587</v>
      </c>
    </row>
    <row r="47" spans="2:13" ht="27.75" customHeight="1" x14ac:dyDescent="0.2">
      <c r="B47" s="1186"/>
      <c r="C47" s="1187"/>
      <c r="D47" s="108"/>
      <c r="E47" s="1200" t="s">
        <v>39</v>
      </c>
      <c r="F47" s="1201"/>
      <c r="G47" s="1201"/>
      <c r="H47" s="1202"/>
      <c r="I47" s="354" t="s">
        <v>547</v>
      </c>
      <c r="J47" s="355" t="s">
        <v>547</v>
      </c>
      <c r="K47" s="355" t="s">
        <v>547</v>
      </c>
      <c r="L47" s="355" t="s">
        <v>547</v>
      </c>
      <c r="M47" s="356" t="s">
        <v>547</v>
      </c>
    </row>
    <row r="48" spans="2:13" ht="27.75" customHeight="1" x14ac:dyDescent="0.2">
      <c r="B48" s="1186"/>
      <c r="C48" s="1187"/>
      <c r="D48" s="106"/>
      <c r="E48" s="1190" t="s">
        <v>40</v>
      </c>
      <c r="F48" s="1190"/>
      <c r="G48" s="1190"/>
      <c r="H48" s="1191"/>
      <c r="I48" s="354" t="s">
        <v>547</v>
      </c>
      <c r="J48" s="355" t="s">
        <v>547</v>
      </c>
      <c r="K48" s="355" t="s">
        <v>547</v>
      </c>
      <c r="L48" s="355" t="s">
        <v>547</v>
      </c>
      <c r="M48" s="356" t="s">
        <v>547</v>
      </c>
    </row>
    <row r="49" spans="2:13" ht="27.75" customHeight="1" x14ac:dyDescent="0.2">
      <c r="B49" s="1188"/>
      <c r="C49" s="1189"/>
      <c r="D49" s="106"/>
      <c r="E49" s="1190" t="s">
        <v>41</v>
      </c>
      <c r="F49" s="1190"/>
      <c r="G49" s="1190"/>
      <c r="H49" s="1191"/>
      <c r="I49" s="354" t="s">
        <v>547</v>
      </c>
      <c r="J49" s="355" t="s">
        <v>547</v>
      </c>
      <c r="K49" s="355" t="s">
        <v>547</v>
      </c>
      <c r="L49" s="355" t="s">
        <v>547</v>
      </c>
      <c r="M49" s="356" t="s">
        <v>547</v>
      </c>
    </row>
    <row r="50" spans="2:13" ht="27.75" customHeight="1" x14ac:dyDescent="0.2">
      <c r="B50" s="1184" t="s">
        <v>42</v>
      </c>
      <c r="C50" s="1185"/>
      <c r="D50" s="109"/>
      <c r="E50" s="1190" t="s">
        <v>43</v>
      </c>
      <c r="F50" s="1190"/>
      <c r="G50" s="1190"/>
      <c r="H50" s="1191"/>
      <c r="I50" s="354">
        <v>15972</v>
      </c>
      <c r="J50" s="355">
        <v>12003</v>
      </c>
      <c r="K50" s="355">
        <v>12771</v>
      </c>
      <c r="L50" s="355">
        <v>15098</v>
      </c>
      <c r="M50" s="356">
        <v>18359</v>
      </c>
    </row>
    <row r="51" spans="2:13" ht="27.75" customHeight="1" x14ac:dyDescent="0.2">
      <c r="B51" s="1186"/>
      <c r="C51" s="1187"/>
      <c r="D51" s="106"/>
      <c r="E51" s="1190" t="s">
        <v>44</v>
      </c>
      <c r="F51" s="1190"/>
      <c r="G51" s="1190"/>
      <c r="H51" s="1191"/>
      <c r="I51" s="354">
        <v>21859</v>
      </c>
      <c r="J51" s="355">
        <v>18598</v>
      </c>
      <c r="K51" s="355">
        <v>17140</v>
      </c>
      <c r="L51" s="355">
        <v>14860</v>
      </c>
      <c r="M51" s="356">
        <v>12847</v>
      </c>
    </row>
    <row r="52" spans="2:13" ht="27.75" customHeight="1" x14ac:dyDescent="0.2">
      <c r="B52" s="1188"/>
      <c r="C52" s="1189"/>
      <c r="D52" s="106"/>
      <c r="E52" s="1190" t="s">
        <v>45</v>
      </c>
      <c r="F52" s="1190"/>
      <c r="G52" s="1190"/>
      <c r="H52" s="1191"/>
      <c r="I52" s="354">
        <v>61266</v>
      </c>
      <c r="J52" s="355">
        <v>60820</v>
      </c>
      <c r="K52" s="355">
        <v>59662</v>
      </c>
      <c r="L52" s="355">
        <v>58255</v>
      </c>
      <c r="M52" s="356">
        <v>55391</v>
      </c>
    </row>
    <row r="53" spans="2:13" ht="27.75" customHeight="1" thickBot="1" x14ac:dyDescent="0.25">
      <c r="B53" s="1192" t="s">
        <v>21</v>
      </c>
      <c r="C53" s="1193"/>
      <c r="D53" s="110"/>
      <c r="E53" s="1194" t="s">
        <v>46</v>
      </c>
      <c r="F53" s="1194"/>
      <c r="G53" s="1194"/>
      <c r="H53" s="1195"/>
      <c r="I53" s="357">
        <v>3134</v>
      </c>
      <c r="J53" s="358">
        <v>11209</v>
      </c>
      <c r="K53" s="358">
        <v>10120</v>
      </c>
      <c r="L53" s="358">
        <v>8197</v>
      </c>
      <c r="M53" s="359">
        <v>4008</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9lAB+Z8afBdmK1vGchWTzxXusc/tieOCe+/Pi+kWPDtdiusuAw2OSB4qEcjX9IBSvYtZ75fIGykpE/Pasf873Q==" saltValue="ROfhdD7+W/F2DuANc9hL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C58" sqref="C58:H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591</v>
      </c>
      <c r="G54" s="119" t="s">
        <v>592</v>
      </c>
      <c r="H54" s="120" t="s">
        <v>593</v>
      </c>
    </row>
    <row r="55" spans="2:8" ht="52.5" customHeight="1" x14ac:dyDescent="0.2">
      <c r="B55" s="121"/>
      <c r="C55" s="1211" t="s">
        <v>49</v>
      </c>
      <c r="D55" s="1211"/>
      <c r="E55" s="1212"/>
      <c r="F55" s="122">
        <v>5644</v>
      </c>
      <c r="G55" s="122">
        <v>6651</v>
      </c>
      <c r="H55" s="123">
        <v>8257</v>
      </c>
    </row>
    <row r="56" spans="2:8" ht="52.5" customHeight="1" x14ac:dyDescent="0.2">
      <c r="B56" s="124"/>
      <c r="C56" s="1213" t="s">
        <v>50</v>
      </c>
      <c r="D56" s="1213"/>
      <c r="E56" s="1214"/>
      <c r="F56" s="125">
        <v>875</v>
      </c>
      <c r="G56" s="125">
        <v>1321</v>
      </c>
      <c r="H56" s="126">
        <v>1688</v>
      </c>
    </row>
    <row r="57" spans="2:8" ht="53.25" customHeight="1" x14ac:dyDescent="0.2">
      <c r="B57" s="124"/>
      <c r="C57" s="1215" t="s">
        <v>51</v>
      </c>
      <c r="D57" s="1215"/>
      <c r="E57" s="1216"/>
      <c r="F57" s="127">
        <v>3506</v>
      </c>
      <c r="G57" s="127">
        <v>4231</v>
      </c>
      <c r="H57" s="128">
        <v>5262</v>
      </c>
    </row>
    <row r="58" spans="2:8" ht="45.75" customHeight="1" x14ac:dyDescent="0.2">
      <c r="B58" s="129"/>
      <c r="C58" s="1203" t="s">
        <v>638</v>
      </c>
      <c r="D58" s="1204"/>
      <c r="E58" s="1205"/>
      <c r="F58" s="360">
        <v>804</v>
      </c>
      <c r="G58" s="360">
        <v>1368</v>
      </c>
      <c r="H58" s="361">
        <v>2347</v>
      </c>
    </row>
    <row r="59" spans="2:8" ht="45.75" customHeight="1" x14ac:dyDescent="0.2">
      <c r="B59" s="129"/>
      <c r="C59" s="1203" t="s">
        <v>639</v>
      </c>
      <c r="D59" s="1204"/>
      <c r="E59" s="1205"/>
      <c r="F59" s="360">
        <v>608</v>
      </c>
      <c r="G59" s="360">
        <v>1013</v>
      </c>
      <c r="H59" s="361">
        <v>941</v>
      </c>
    </row>
    <row r="60" spans="2:8" ht="45.75" customHeight="1" x14ac:dyDescent="0.2">
      <c r="B60" s="129"/>
      <c r="C60" s="1203" t="s">
        <v>640</v>
      </c>
      <c r="D60" s="1204"/>
      <c r="E60" s="1205"/>
      <c r="F60" s="360">
        <v>877</v>
      </c>
      <c r="G60" s="360">
        <v>855</v>
      </c>
      <c r="H60" s="361">
        <v>856</v>
      </c>
    </row>
    <row r="61" spans="2:8" ht="45.75" customHeight="1" x14ac:dyDescent="0.2">
      <c r="B61" s="129"/>
      <c r="C61" s="1203" t="s">
        <v>641</v>
      </c>
      <c r="D61" s="1204"/>
      <c r="E61" s="1205"/>
      <c r="F61" s="360">
        <v>397</v>
      </c>
      <c r="G61" s="360">
        <v>392</v>
      </c>
      <c r="H61" s="361">
        <v>384</v>
      </c>
    </row>
    <row r="62" spans="2:8" ht="45.75" customHeight="1" thickBot="1" x14ac:dyDescent="0.25">
      <c r="B62" s="130"/>
      <c r="C62" s="1206" t="s">
        <v>642</v>
      </c>
      <c r="D62" s="1207"/>
      <c r="E62" s="1208"/>
      <c r="F62" s="362" t="s">
        <v>547</v>
      </c>
      <c r="G62" s="362" t="s">
        <v>547</v>
      </c>
      <c r="H62" s="363">
        <v>300</v>
      </c>
    </row>
    <row r="63" spans="2:8" ht="52.5" customHeight="1" thickBot="1" x14ac:dyDescent="0.25">
      <c r="B63" s="131"/>
      <c r="C63" s="1209" t="s">
        <v>52</v>
      </c>
      <c r="D63" s="1209"/>
      <c r="E63" s="1210"/>
      <c r="F63" s="132">
        <v>10025</v>
      </c>
      <c r="G63" s="132">
        <v>12204</v>
      </c>
      <c r="H63" s="133">
        <v>15207</v>
      </c>
    </row>
    <row r="64" spans="2:8" ht="13.2" x14ac:dyDescent="0.2"/>
  </sheetData>
  <sheetProtection algorithmName="SHA-512" hashValue="vVXfCEDJpl5loTECGVohK6BV6Ao54jkAUBsOlsgSapBs/Gz02ZZEDcYyS0LxEwqNqnZLoeS6ngaKoJDq/3dvig==" saltValue="QmjY3xrkWfpHtSX2aqaw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24A1C-A695-4453-981E-2238B56BCD18}">
  <sheetPr>
    <pageSetUpPr fitToPage="1"/>
  </sheetPr>
  <dimension ref="A1:DE85"/>
  <sheetViews>
    <sheetView showGridLines="0" zoomScale="90" zoomScaleNormal="90" zoomScaleSheetLayoutView="55" workbookViewId="0">
      <selection activeCell="AN65" sqref="AN65:DC69"/>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5"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5"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5"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5"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5"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5"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5"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5"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5"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5"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5"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5"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5"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5"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5"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644</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645</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646</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647</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589</v>
      </c>
      <c r="BQ50" s="1250"/>
      <c r="BR50" s="1250"/>
      <c r="BS50" s="1250"/>
      <c r="BT50" s="1250"/>
      <c r="BU50" s="1250"/>
      <c r="BV50" s="1250"/>
      <c r="BW50" s="1250"/>
      <c r="BX50" s="1250" t="s">
        <v>590</v>
      </c>
      <c r="BY50" s="1250"/>
      <c r="BZ50" s="1250"/>
      <c r="CA50" s="1250"/>
      <c r="CB50" s="1250"/>
      <c r="CC50" s="1250"/>
      <c r="CD50" s="1250"/>
      <c r="CE50" s="1250"/>
      <c r="CF50" s="1250" t="s">
        <v>591</v>
      </c>
      <c r="CG50" s="1250"/>
      <c r="CH50" s="1250"/>
      <c r="CI50" s="1250"/>
      <c r="CJ50" s="1250"/>
      <c r="CK50" s="1250"/>
      <c r="CL50" s="1250"/>
      <c r="CM50" s="1250"/>
      <c r="CN50" s="1250" t="s">
        <v>592</v>
      </c>
      <c r="CO50" s="1250"/>
      <c r="CP50" s="1250"/>
      <c r="CQ50" s="1250"/>
      <c r="CR50" s="1250"/>
      <c r="CS50" s="1250"/>
      <c r="CT50" s="1250"/>
      <c r="CU50" s="1250"/>
      <c r="CV50" s="1250" t="s">
        <v>593</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648</v>
      </c>
      <c r="AO51" s="1254"/>
      <c r="AP51" s="1254"/>
      <c r="AQ51" s="1254"/>
      <c r="AR51" s="1254"/>
      <c r="AS51" s="1254"/>
      <c r="AT51" s="1254"/>
      <c r="AU51" s="1254"/>
      <c r="AV51" s="1254"/>
      <c r="AW51" s="1254"/>
      <c r="AX51" s="1254"/>
      <c r="AY51" s="1254"/>
      <c r="AZ51" s="1254"/>
      <c r="BA51" s="1254"/>
      <c r="BB51" s="1254" t="s">
        <v>649</v>
      </c>
      <c r="BC51" s="1254"/>
      <c r="BD51" s="1254"/>
      <c r="BE51" s="1254"/>
      <c r="BF51" s="1254"/>
      <c r="BG51" s="1254"/>
      <c r="BH51" s="1254"/>
      <c r="BI51" s="1254"/>
      <c r="BJ51" s="1254"/>
      <c r="BK51" s="1254"/>
      <c r="BL51" s="1254"/>
      <c r="BM51" s="1254"/>
      <c r="BN51" s="1254"/>
      <c r="BO51" s="1254"/>
      <c r="BP51" s="1255">
        <v>10.3</v>
      </c>
      <c r="BQ51" s="1255"/>
      <c r="BR51" s="1255"/>
      <c r="BS51" s="1255"/>
      <c r="BT51" s="1255"/>
      <c r="BU51" s="1255"/>
      <c r="BV51" s="1255"/>
      <c r="BW51" s="1255"/>
      <c r="BX51" s="1255">
        <v>37</v>
      </c>
      <c r="BY51" s="1255"/>
      <c r="BZ51" s="1255"/>
      <c r="CA51" s="1255"/>
      <c r="CB51" s="1255"/>
      <c r="CC51" s="1255"/>
      <c r="CD51" s="1255"/>
      <c r="CE51" s="1255"/>
      <c r="CF51" s="1255">
        <v>32.5</v>
      </c>
      <c r="CG51" s="1255"/>
      <c r="CH51" s="1255"/>
      <c r="CI51" s="1255"/>
      <c r="CJ51" s="1255"/>
      <c r="CK51" s="1255"/>
      <c r="CL51" s="1255"/>
      <c r="CM51" s="1255"/>
      <c r="CN51" s="1255">
        <v>25</v>
      </c>
      <c r="CO51" s="1255"/>
      <c r="CP51" s="1255"/>
      <c r="CQ51" s="1255"/>
      <c r="CR51" s="1255"/>
      <c r="CS51" s="1255"/>
      <c r="CT51" s="1255"/>
      <c r="CU51" s="1255"/>
      <c r="CV51" s="1255">
        <v>12.5</v>
      </c>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650</v>
      </c>
      <c r="BC53" s="1254"/>
      <c r="BD53" s="1254"/>
      <c r="BE53" s="1254"/>
      <c r="BF53" s="1254"/>
      <c r="BG53" s="1254"/>
      <c r="BH53" s="1254"/>
      <c r="BI53" s="1254"/>
      <c r="BJ53" s="1254"/>
      <c r="BK53" s="1254"/>
      <c r="BL53" s="1254"/>
      <c r="BM53" s="1254"/>
      <c r="BN53" s="1254"/>
      <c r="BO53" s="1254"/>
      <c r="BP53" s="1255">
        <v>74.5</v>
      </c>
      <c r="BQ53" s="1255"/>
      <c r="BR53" s="1255"/>
      <c r="BS53" s="1255"/>
      <c r="BT53" s="1255"/>
      <c r="BU53" s="1255"/>
      <c r="BV53" s="1255"/>
      <c r="BW53" s="1255"/>
      <c r="BX53" s="1255">
        <v>73.2</v>
      </c>
      <c r="BY53" s="1255"/>
      <c r="BZ53" s="1255"/>
      <c r="CA53" s="1255"/>
      <c r="CB53" s="1255"/>
      <c r="CC53" s="1255"/>
      <c r="CD53" s="1255"/>
      <c r="CE53" s="1255"/>
      <c r="CF53" s="1255">
        <v>74</v>
      </c>
      <c r="CG53" s="1255"/>
      <c r="CH53" s="1255"/>
      <c r="CI53" s="1255"/>
      <c r="CJ53" s="1255"/>
      <c r="CK53" s="1255"/>
      <c r="CL53" s="1255"/>
      <c r="CM53" s="1255"/>
      <c r="CN53" s="1255">
        <v>75.099999999999994</v>
      </c>
      <c r="CO53" s="1255"/>
      <c r="CP53" s="1255"/>
      <c r="CQ53" s="1255"/>
      <c r="CR53" s="1255"/>
      <c r="CS53" s="1255"/>
      <c r="CT53" s="1255"/>
      <c r="CU53" s="1255"/>
      <c r="CV53" s="1255">
        <v>76.2</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651</v>
      </c>
      <c r="AO55" s="1250"/>
      <c r="AP55" s="1250"/>
      <c r="AQ55" s="1250"/>
      <c r="AR55" s="1250"/>
      <c r="AS55" s="1250"/>
      <c r="AT55" s="1250"/>
      <c r="AU55" s="1250"/>
      <c r="AV55" s="1250"/>
      <c r="AW55" s="1250"/>
      <c r="AX55" s="1250"/>
      <c r="AY55" s="1250"/>
      <c r="AZ55" s="1250"/>
      <c r="BA55" s="1250"/>
      <c r="BB55" s="1254" t="s">
        <v>649</v>
      </c>
      <c r="BC55" s="1254"/>
      <c r="BD55" s="1254"/>
      <c r="BE55" s="1254"/>
      <c r="BF55" s="1254"/>
      <c r="BG55" s="1254"/>
      <c r="BH55" s="1254"/>
      <c r="BI55" s="1254"/>
      <c r="BJ55" s="1254"/>
      <c r="BK55" s="1254"/>
      <c r="BL55" s="1254"/>
      <c r="BM55" s="1254"/>
      <c r="BN55" s="1254"/>
      <c r="BO55" s="1254"/>
      <c r="BP55" s="1255">
        <v>16</v>
      </c>
      <c r="BQ55" s="1255"/>
      <c r="BR55" s="1255"/>
      <c r="BS55" s="1255"/>
      <c r="BT55" s="1255"/>
      <c r="BU55" s="1255"/>
      <c r="BV55" s="1255"/>
      <c r="BW55" s="1255"/>
      <c r="BX55" s="1255">
        <v>18.399999999999999</v>
      </c>
      <c r="BY55" s="1255"/>
      <c r="BZ55" s="1255"/>
      <c r="CA55" s="1255"/>
      <c r="CB55" s="1255"/>
      <c r="CC55" s="1255"/>
      <c r="CD55" s="1255"/>
      <c r="CE55" s="1255"/>
      <c r="CF55" s="1255">
        <v>13.5</v>
      </c>
      <c r="CG55" s="1255"/>
      <c r="CH55" s="1255"/>
      <c r="CI55" s="1255"/>
      <c r="CJ55" s="1255"/>
      <c r="CK55" s="1255"/>
      <c r="CL55" s="1255"/>
      <c r="CM55" s="1255"/>
      <c r="CN55" s="1255">
        <v>1.5</v>
      </c>
      <c r="CO55" s="1255"/>
      <c r="CP55" s="1255"/>
      <c r="CQ55" s="1255"/>
      <c r="CR55" s="1255"/>
      <c r="CS55" s="1255"/>
      <c r="CT55" s="1255"/>
      <c r="CU55" s="1255"/>
      <c r="CV55" s="1255">
        <v>0</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650</v>
      </c>
      <c r="BC57" s="1254"/>
      <c r="BD57" s="1254"/>
      <c r="BE57" s="1254"/>
      <c r="BF57" s="1254"/>
      <c r="BG57" s="1254"/>
      <c r="BH57" s="1254"/>
      <c r="BI57" s="1254"/>
      <c r="BJ57" s="1254"/>
      <c r="BK57" s="1254"/>
      <c r="BL57" s="1254"/>
      <c r="BM57" s="1254"/>
      <c r="BN57" s="1254"/>
      <c r="BO57" s="1254"/>
      <c r="BP57" s="1255">
        <v>58.8</v>
      </c>
      <c r="BQ57" s="1255"/>
      <c r="BR57" s="1255"/>
      <c r="BS57" s="1255"/>
      <c r="BT57" s="1255"/>
      <c r="BU57" s="1255"/>
      <c r="BV57" s="1255"/>
      <c r="BW57" s="1255"/>
      <c r="BX57" s="1255">
        <v>59.8</v>
      </c>
      <c r="BY57" s="1255"/>
      <c r="BZ57" s="1255"/>
      <c r="CA57" s="1255"/>
      <c r="CB57" s="1255"/>
      <c r="CC57" s="1255"/>
      <c r="CD57" s="1255"/>
      <c r="CE57" s="1255"/>
      <c r="CF57" s="1255">
        <v>60.2</v>
      </c>
      <c r="CG57" s="1255"/>
      <c r="CH57" s="1255"/>
      <c r="CI57" s="1255"/>
      <c r="CJ57" s="1255"/>
      <c r="CK57" s="1255"/>
      <c r="CL57" s="1255"/>
      <c r="CM57" s="1255"/>
      <c r="CN57" s="1255">
        <v>60.1</v>
      </c>
      <c r="CO57" s="1255"/>
      <c r="CP57" s="1255"/>
      <c r="CQ57" s="1255"/>
      <c r="CR57" s="1255"/>
      <c r="CS57" s="1255"/>
      <c r="CT57" s="1255"/>
      <c r="CU57" s="1255"/>
      <c r="CV57" s="1255">
        <v>61.6</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652</v>
      </c>
    </row>
    <row r="64" spans="1:109" ht="13.2" x14ac:dyDescent="0.2">
      <c r="B64" s="1225"/>
      <c r="G64" s="1232"/>
      <c r="I64" s="1265"/>
      <c r="J64" s="1265"/>
      <c r="K64" s="1265"/>
      <c r="L64" s="1265"/>
      <c r="M64" s="1265"/>
      <c r="N64" s="1266"/>
      <c r="AM64" s="1232"/>
      <c r="AN64" s="1232" t="s">
        <v>645</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5" customHeight="1" x14ac:dyDescent="0.2">
      <c r="B65" s="1225"/>
      <c r="AN65" s="1234" t="s">
        <v>653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647</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589</v>
      </c>
      <c r="BQ72" s="1250"/>
      <c r="BR72" s="1250"/>
      <c r="BS72" s="1250"/>
      <c r="BT72" s="1250"/>
      <c r="BU72" s="1250"/>
      <c r="BV72" s="1250"/>
      <c r="BW72" s="1250"/>
      <c r="BX72" s="1250" t="s">
        <v>590</v>
      </c>
      <c r="BY72" s="1250"/>
      <c r="BZ72" s="1250"/>
      <c r="CA72" s="1250"/>
      <c r="CB72" s="1250"/>
      <c r="CC72" s="1250"/>
      <c r="CD72" s="1250"/>
      <c r="CE72" s="1250"/>
      <c r="CF72" s="1250" t="s">
        <v>591</v>
      </c>
      <c r="CG72" s="1250"/>
      <c r="CH72" s="1250"/>
      <c r="CI72" s="1250"/>
      <c r="CJ72" s="1250"/>
      <c r="CK72" s="1250"/>
      <c r="CL72" s="1250"/>
      <c r="CM72" s="1250"/>
      <c r="CN72" s="1250" t="s">
        <v>592</v>
      </c>
      <c r="CO72" s="1250"/>
      <c r="CP72" s="1250"/>
      <c r="CQ72" s="1250"/>
      <c r="CR72" s="1250"/>
      <c r="CS72" s="1250"/>
      <c r="CT72" s="1250"/>
      <c r="CU72" s="1250"/>
      <c r="CV72" s="1250" t="s">
        <v>593</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648</v>
      </c>
      <c r="AO73" s="1254"/>
      <c r="AP73" s="1254"/>
      <c r="AQ73" s="1254"/>
      <c r="AR73" s="1254"/>
      <c r="AS73" s="1254"/>
      <c r="AT73" s="1254"/>
      <c r="AU73" s="1254"/>
      <c r="AV73" s="1254"/>
      <c r="AW73" s="1254"/>
      <c r="AX73" s="1254"/>
      <c r="AY73" s="1254"/>
      <c r="AZ73" s="1254"/>
      <c r="BA73" s="1254"/>
      <c r="BB73" s="1254" t="s">
        <v>649</v>
      </c>
      <c r="BC73" s="1254"/>
      <c r="BD73" s="1254"/>
      <c r="BE73" s="1254"/>
      <c r="BF73" s="1254"/>
      <c r="BG73" s="1254"/>
      <c r="BH73" s="1254"/>
      <c r="BI73" s="1254"/>
      <c r="BJ73" s="1254"/>
      <c r="BK73" s="1254"/>
      <c r="BL73" s="1254"/>
      <c r="BM73" s="1254"/>
      <c r="BN73" s="1254"/>
      <c r="BO73" s="1254"/>
      <c r="BP73" s="1255">
        <v>10.3</v>
      </c>
      <c r="BQ73" s="1255"/>
      <c r="BR73" s="1255"/>
      <c r="BS73" s="1255"/>
      <c r="BT73" s="1255"/>
      <c r="BU73" s="1255"/>
      <c r="BV73" s="1255"/>
      <c r="BW73" s="1255"/>
      <c r="BX73" s="1255">
        <v>37</v>
      </c>
      <c r="BY73" s="1255"/>
      <c r="BZ73" s="1255"/>
      <c r="CA73" s="1255"/>
      <c r="CB73" s="1255"/>
      <c r="CC73" s="1255"/>
      <c r="CD73" s="1255"/>
      <c r="CE73" s="1255"/>
      <c r="CF73" s="1255">
        <v>32.5</v>
      </c>
      <c r="CG73" s="1255"/>
      <c r="CH73" s="1255"/>
      <c r="CI73" s="1255"/>
      <c r="CJ73" s="1255"/>
      <c r="CK73" s="1255"/>
      <c r="CL73" s="1255"/>
      <c r="CM73" s="1255"/>
      <c r="CN73" s="1255">
        <v>25</v>
      </c>
      <c r="CO73" s="1255"/>
      <c r="CP73" s="1255"/>
      <c r="CQ73" s="1255"/>
      <c r="CR73" s="1255"/>
      <c r="CS73" s="1255"/>
      <c r="CT73" s="1255"/>
      <c r="CU73" s="1255"/>
      <c r="CV73" s="1255">
        <v>12.5</v>
      </c>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654</v>
      </c>
      <c r="BC75" s="1254"/>
      <c r="BD75" s="1254"/>
      <c r="BE75" s="1254"/>
      <c r="BF75" s="1254"/>
      <c r="BG75" s="1254"/>
      <c r="BH75" s="1254"/>
      <c r="BI75" s="1254"/>
      <c r="BJ75" s="1254"/>
      <c r="BK75" s="1254"/>
      <c r="BL75" s="1254"/>
      <c r="BM75" s="1254"/>
      <c r="BN75" s="1254"/>
      <c r="BO75" s="1254"/>
      <c r="BP75" s="1255">
        <v>0.8</v>
      </c>
      <c r="BQ75" s="1255"/>
      <c r="BR75" s="1255"/>
      <c r="BS75" s="1255"/>
      <c r="BT75" s="1255"/>
      <c r="BU75" s="1255"/>
      <c r="BV75" s="1255"/>
      <c r="BW75" s="1255"/>
      <c r="BX75" s="1255">
        <v>0.9</v>
      </c>
      <c r="BY75" s="1255"/>
      <c r="BZ75" s="1255"/>
      <c r="CA75" s="1255"/>
      <c r="CB75" s="1255"/>
      <c r="CC75" s="1255"/>
      <c r="CD75" s="1255"/>
      <c r="CE75" s="1255"/>
      <c r="CF75" s="1255">
        <v>1.3</v>
      </c>
      <c r="CG75" s="1255"/>
      <c r="CH75" s="1255"/>
      <c r="CI75" s="1255"/>
      <c r="CJ75" s="1255"/>
      <c r="CK75" s="1255"/>
      <c r="CL75" s="1255"/>
      <c r="CM75" s="1255"/>
      <c r="CN75" s="1255">
        <v>1.7</v>
      </c>
      <c r="CO75" s="1255"/>
      <c r="CP75" s="1255"/>
      <c r="CQ75" s="1255"/>
      <c r="CR75" s="1255"/>
      <c r="CS75" s="1255"/>
      <c r="CT75" s="1255"/>
      <c r="CU75" s="1255"/>
      <c r="CV75" s="1255">
        <v>2.1</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651</v>
      </c>
      <c r="AO77" s="1250"/>
      <c r="AP77" s="1250"/>
      <c r="AQ77" s="1250"/>
      <c r="AR77" s="1250"/>
      <c r="AS77" s="1250"/>
      <c r="AT77" s="1250"/>
      <c r="AU77" s="1250"/>
      <c r="AV77" s="1250"/>
      <c r="AW77" s="1250"/>
      <c r="AX77" s="1250"/>
      <c r="AY77" s="1250"/>
      <c r="AZ77" s="1250"/>
      <c r="BA77" s="1250"/>
      <c r="BB77" s="1254" t="s">
        <v>649</v>
      </c>
      <c r="BC77" s="1254"/>
      <c r="BD77" s="1254"/>
      <c r="BE77" s="1254"/>
      <c r="BF77" s="1254"/>
      <c r="BG77" s="1254"/>
      <c r="BH77" s="1254"/>
      <c r="BI77" s="1254"/>
      <c r="BJ77" s="1254"/>
      <c r="BK77" s="1254"/>
      <c r="BL77" s="1254"/>
      <c r="BM77" s="1254"/>
      <c r="BN77" s="1254"/>
      <c r="BO77" s="1254"/>
      <c r="BP77" s="1255">
        <v>16</v>
      </c>
      <c r="BQ77" s="1255"/>
      <c r="BR77" s="1255"/>
      <c r="BS77" s="1255"/>
      <c r="BT77" s="1255"/>
      <c r="BU77" s="1255"/>
      <c r="BV77" s="1255"/>
      <c r="BW77" s="1255"/>
      <c r="BX77" s="1255">
        <v>18.399999999999999</v>
      </c>
      <c r="BY77" s="1255"/>
      <c r="BZ77" s="1255"/>
      <c r="CA77" s="1255"/>
      <c r="CB77" s="1255"/>
      <c r="CC77" s="1255"/>
      <c r="CD77" s="1255"/>
      <c r="CE77" s="1255"/>
      <c r="CF77" s="1255">
        <v>13.5</v>
      </c>
      <c r="CG77" s="1255"/>
      <c r="CH77" s="1255"/>
      <c r="CI77" s="1255"/>
      <c r="CJ77" s="1255"/>
      <c r="CK77" s="1255"/>
      <c r="CL77" s="1255"/>
      <c r="CM77" s="1255"/>
      <c r="CN77" s="1255">
        <v>1.5</v>
      </c>
      <c r="CO77" s="1255"/>
      <c r="CP77" s="1255"/>
      <c r="CQ77" s="1255"/>
      <c r="CR77" s="1255"/>
      <c r="CS77" s="1255"/>
      <c r="CT77" s="1255"/>
      <c r="CU77" s="1255"/>
      <c r="CV77" s="1255">
        <v>0</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654</v>
      </c>
      <c r="BC79" s="1254"/>
      <c r="BD79" s="1254"/>
      <c r="BE79" s="1254"/>
      <c r="BF79" s="1254"/>
      <c r="BG79" s="1254"/>
      <c r="BH79" s="1254"/>
      <c r="BI79" s="1254"/>
      <c r="BJ79" s="1254"/>
      <c r="BK79" s="1254"/>
      <c r="BL79" s="1254"/>
      <c r="BM79" s="1254"/>
      <c r="BN79" s="1254"/>
      <c r="BO79" s="1254"/>
      <c r="BP79" s="1255">
        <v>5.3</v>
      </c>
      <c r="BQ79" s="1255"/>
      <c r="BR79" s="1255"/>
      <c r="BS79" s="1255"/>
      <c r="BT79" s="1255"/>
      <c r="BU79" s="1255"/>
      <c r="BV79" s="1255"/>
      <c r="BW79" s="1255"/>
      <c r="BX79" s="1255">
        <v>5</v>
      </c>
      <c r="BY79" s="1255"/>
      <c r="BZ79" s="1255"/>
      <c r="CA79" s="1255"/>
      <c r="CB79" s="1255"/>
      <c r="CC79" s="1255"/>
      <c r="CD79" s="1255"/>
      <c r="CE79" s="1255"/>
      <c r="CF79" s="1255">
        <v>4.3</v>
      </c>
      <c r="CG79" s="1255"/>
      <c r="CH79" s="1255"/>
      <c r="CI79" s="1255"/>
      <c r="CJ79" s="1255"/>
      <c r="CK79" s="1255"/>
      <c r="CL79" s="1255"/>
      <c r="CM79" s="1255"/>
      <c r="CN79" s="1255">
        <v>3.9</v>
      </c>
      <c r="CO79" s="1255"/>
      <c r="CP79" s="1255"/>
      <c r="CQ79" s="1255"/>
      <c r="CR79" s="1255"/>
      <c r="CS79" s="1255"/>
      <c r="CT79" s="1255"/>
      <c r="CU79" s="1255"/>
      <c r="CV79" s="1255">
        <v>3.8</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MomncVwzZ30BExDx6MlKXE/kTlZf9YPDPLT71KhjpdnIlI8wLjmU2pEqGXuZ8QJgRI5BXNU38uvvlHQWVMs/HQ==" saltValue="8RT5CyiaMCVRePnFnXBb4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84B91-880A-4FB6-9BB1-9C5A8938FB3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536</v>
      </c>
    </row>
  </sheetData>
  <sheetProtection algorithmName="SHA-512" hashValue="QAme8gt1NlxlFmtEevOMrPB+s2+shJMaabd0UozhTXCkIi6tXELbpTMR7U5fqjl324+pKyGKjExYSQsRzEFwbw==" saltValue="lqQevOePR/5ehiU+WFXl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2BBFD-1EF5-4DF4-B72C-0FDF27D42299}">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536</v>
      </c>
    </row>
  </sheetData>
  <sheetProtection algorithmName="SHA-512" hashValue="HQngBpu7RgeoUHxXLu6uAGFAv9mdQU3och5cZ7wskoo0K7NteeN7SThYpCI9nLXjn50w5VL0rC2cRMzzmKK1TA==" saltValue="3lpV/mXdi4IzCHvwgv9v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53</v>
      </c>
      <c r="E2" s="145"/>
      <c r="F2" s="146" t="s">
        <v>586</v>
      </c>
      <c r="G2" s="147"/>
      <c r="H2" s="148"/>
    </row>
    <row r="3" spans="1:8" x14ac:dyDescent="0.2">
      <c r="A3" s="144" t="s">
        <v>579</v>
      </c>
      <c r="B3" s="149"/>
      <c r="C3" s="150"/>
      <c r="D3" s="151">
        <v>55328</v>
      </c>
      <c r="E3" s="152"/>
      <c r="F3" s="153">
        <v>48064</v>
      </c>
      <c r="G3" s="154"/>
      <c r="H3" s="155"/>
    </row>
    <row r="4" spans="1:8" x14ac:dyDescent="0.2">
      <c r="A4" s="156"/>
      <c r="B4" s="157"/>
      <c r="C4" s="158"/>
      <c r="D4" s="159">
        <v>47420</v>
      </c>
      <c r="E4" s="160"/>
      <c r="F4" s="161">
        <v>30373</v>
      </c>
      <c r="G4" s="162"/>
      <c r="H4" s="163"/>
    </row>
    <row r="5" spans="1:8" x14ac:dyDescent="0.2">
      <c r="A5" s="144" t="s">
        <v>581</v>
      </c>
      <c r="B5" s="149"/>
      <c r="C5" s="150"/>
      <c r="D5" s="151">
        <v>87194</v>
      </c>
      <c r="E5" s="152"/>
      <c r="F5" s="153">
        <v>56662</v>
      </c>
      <c r="G5" s="154"/>
      <c r="H5" s="155"/>
    </row>
    <row r="6" spans="1:8" x14ac:dyDescent="0.2">
      <c r="A6" s="156"/>
      <c r="B6" s="157"/>
      <c r="C6" s="158"/>
      <c r="D6" s="159">
        <v>74721</v>
      </c>
      <c r="E6" s="160"/>
      <c r="F6" s="161">
        <v>34709</v>
      </c>
      <c r="G6" s="162"/>
      <c r="H6" s="163"/>
    </row>
    <row r="7" spans="1:8" x14ac:dyDescent="0.2">
      <c r="A7" s="144" t="s">
        <v>582</v>
      </c>
      <c r="B7" s="149"/>
      <c r="C7" s="150"/>
      <c r="D7" s="151">
        <v>43417</v>
      </c>
      <c r="E7" s="152"/>
      <c r="F7" s="153">
        <v>60285</v>
      </c>
      <c r="G7" s="154"/>
      <c r="H7" s="155"/>
    </row>
    <row r="8" spans="1:8" x14ac:dyDescent="0.2">
      <c r="A8" s="156"/>
      <c r="B8" s="157"/>
      <c r="C8" s="158"/>
      <c r="D8" s="159">
        <v>32256</v>
      </c>
      <c r="E8" s="160"/>
      <c r="F8" s="161">
        <v>36445</v>
      </c>
      <c r="G8" s="162"/>
      <c r="H8" s="163"/>
    </row>
    <row r="9" spans="1:8" x14ac:dyDescent="0.2">
      <c r="A9" s="144" t="s">
        <v>583</v>
      </c>
      <c r="B9" s="149"/>
      <c r="C9" s="150"/>
      <c r="D9" s="151">
        <v>40224</v>
      </c>
      <c r="E9" s="152"/>
      <c r="F9" s="153">
        <v>52714</v>
      </c>
      <c r="G9" s="154"/>
      <c r="H9" s="155"/>
    </row>
    <row r="10" spans="1:8" x14ac:dyDescent="0.2">
      <c r="A10" s="156"/>
      <c r="B10" s="157"/>
      <c r="C10" s="158"/>
      <c r="D10" s="159">
        <v>24636</v>
      </c>
      <c r="E10" s="160"/>
      <c r="F10" s="161">
        <v>29032</v>
      </c>
      <c r="G10" s="162"/>
      <c r="H10" s="163"/>
    </row>
    <row r="11" spans="1:8" x14ac:dyDescent="0.2">
      <c r="A11" s="144" t="s">
        <v>584</v>
      </c>
      <c r="B11" s="149"/>
      <c r="C11" s="150"/>
      <c r="D11" s="151">
        <v>33859</v>
      </c>
      <c r="E11" s="152"/>
      <c r="F11" s="153">
        <v>46001</v>
      </c>
      <c r="G11" s="154"/>
      <c r="H11" s="155"/>
    </row>
    <row r="12" spans="1:8" x14ac:dyDescent="0.2">
      <c r="A12" s="156"/>
      <c r="B12" s="157"/>
      <c r="C12" s="164"/>
      <c r="D12" s="159">
        <v>25657</v>
      </c>
      <c r="E12" s="160"/>
      <c r="F12" s="161">
        <v>27974</v>
      </c>
      <c r="G12" s="162"/>
      <c r="H12" s="163"/>
    </row>
    <row r="13" spans="1:8" x14ac:dyDescent="0.2">
      <c r="A13" s="144"/>
      <c r="B13" s="149"/>
      <c r="C13" s="165"/>
      <c r="D13" s="166">
        <v>52004</v>
      </c>
      <c r="E13" s="167"/>
      <c r="F13" s="168">
        <v>52745</v>
      </c>
      <c r="G13" s="169"/>
      <c r="H13" s="155"/>
    </row>
    <row r="14" spans="1:8" x14ac:dyDescent="0.2">
      <c r="A14" s="156"/>
      <c r="B14" s="157"/>
      <c r="C14" s="158"/>
      <c r="D14" s="159">
        <v>40938</v>
      </c>
      <c r="E14" s="160"/>
      <c r="F14" s="161">
        <v>31707</v>
      </c>
      <c r="G14" s="162"/>
      <c r="H14" s="163"/>
    </row>
    <row r="17" spans="1:11" x14ac:dyDescent="0.2">
      <c r="A17" s="140" t="s">
        <v>54</v>
      </c>
    </row>
    <row r="18" spans="1:11" x14ac:dyDescent="0.2">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2">
      <c r="A19" s="170" t="s">
        <v>55</v>
      </c>
      <c r="B19" s="170">
        <f>ROUND(VALUE(SUBSTITUTE(実質収支比率等に係る経年分析!F$48,"▲","-")),2)</f>
        <v>7.02</v>
      </c>
      <c r="C19" s="170">
        <f>ROUND(VALUE(SUBSTITUTE(実質収支比率等に係る経年分析!G$48,"▲","-")),2)</f>
        <v>7.98</v>
      </c>
      <c r="D19" s="170">
        <f>ROUND(VALUE(SUBSTITUTE(実質収支比率等に係る経年分析!H$48,"▲","-")),2)</f>
        <v>6.14</v>
      </c>
      <c r="E19" s="170">
        <f>ROUND(VALUE(SUBSTITUTE(実質収支比率等に係る経年分析!I$48,"▲","-")),2)</f>
        <v>12.55</v>
      </c>
      <c r="F19" s="170">
        <f>ROUND(VALUE(SUBSTITUTE(実質収支比率等に係る経年分析!J$48,"▲","-")),2)</f>
        <v>6.13</v>
      </c>
    </row>
    <row r="20" spans="1:11" x14ac:dyDescent="0.2">
      <c r="A20" s="170" t="s">
        <v>56</v>
      </c>
      <c r="B20" s="170">
        <f>ROUND(VALUE(SUBSTITUTE(実質収支比率等に係る経年分析!F$47,"▲","-")),2)</f>
        <v>15.73</v>
      </c>
      <c r="C20" s="170">
        <f>ROUND(VALUE(SUBSTITUTE(実質収支比率等に係る経年分析!G$47,"▲","-")),2)</f>
        <v>15.16</v>
      </c>
      <c r="D20" s="170">
        <f>ROUND(VALUE(SUBSTITUTE(実質収支比率等に係る経年分析!H$47,"▲","-")),2)</f>
        <v>15.6</v>
      </c>
      <c r="E20" s="170">
        <f>ROUND(VALUE(SUBSTITUTE(実質収支比率等に係る経年分析!I$47,"▲","-")),2)</f>
        <v>17.559999999999999</v>
      </c>
      <c r="F20" s="170">
        <f>ROUND(VALUE(SUBSTITUTE(実質収支比率等に係る経年分析!J$47,"▲","-")),2)</f>
        <v>22.34</v>
      </c>
    </row>
    <row r="21" spans="1:11" x14ac:dyDescent="0.2">
      <c r="A21" s="170" t="s">
        <v>57</v>
      </c>
      <c r="B21" s="170">
        <f>IF(ISNUMBER(VALUE(SUBSTITUTE(実質収支比率等に係る経年分析!F$49,"▲","-"))),ROUND(VALUE(SUBSTITUTE(実質収支比率等に係る経年分析!F$49,"▲","-")),2),NA())</f>
        <v>2.87</v>
      </c>
      <c r="C21" s="170">
        <f>IF(ISNUMBER(VALUE(SUBSTITUTE(実質収支比率等に係る経年分析!G$49,"▲","-"))),ROUND(VALUE(SUBSTITUTE(実質収支比率等に係る経年分析!G$49,"▲","-")),2),NA())</f>
        <v>0.43</v>
      </c>
      <c r="D21" s="170">
        <f>IF(ISNUMBER(VALUE(SUBSTITUTE(実質収支比率等に係る経年分析!H$49,"▲","-"))),ROUND(VALUE(SUBSTITUTE(実質収支比率等に係る経年分析!H$49,"▲","-")),2),NA())</f>
        <v>-0.84</v>
      </c>
      <c r="E21" s="170">
        <f>IF(ISNUMBER(VALUE(SUBSTITUTE(実質収支比率等に係る経年分析!I$49,"▲","-"))),ROUND(VALUE(SUBSTITUTE(実質収支比率等に係る経年分析!I$49,"▲","-")),2),NA())</f>
        <v>9.34</v>
      </c>
      <c r="F21" s="170">
        <f>IF(ISNUMBER(VALUE(SUBSTITUTE(実質収支比率等に係る経年分析!J$49,"▲","-"))),ROUND(VALUE(SUBSTITUTE(実質収支比率等に係る経年分析!J$49,"▲","-")),2),NA())</f>
        <v>-2.39</v>
      </c>
    </row>
    <row r="24" spans="1:11" x14ac:dyDescent="0.2">
      <c r="A24" s="140" t="s">
        <v>58</v>
      </c>
    </row>
    <row r="25" spans="1:11" x14ac:dyDescent="0.2">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2">
      <c r="A26" s="171"/>
      <c r="B26" s="171" t="s">
        <v>59</v>
      </c>
      <c r="C26" s="171" t="s">
        <v>60</v>
      </c>
      <c r="D26" s="171" t="s">
        <v>59</v>
      </c>
      <c r="E26" s="171" t="s">
        <v>60</v>
      </c>
      <c r="F26" s="171" t="s">
        <v>59</v>
      </c>
      <c r="G26" s="171" t="s">
        <v>60</v>
      </c>
      <c r="H26" s="171" t="s">
        <v>59</v>
      </c>
      <c r="I26" s="171" t="s">
        <v>60</v>
      </c>
      <c r="J26" s="171" t="s">
        <v>59</v>
      </c>
      <c r="K26" s="171" t="s">
        <v>60</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0.06</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0.14000000000000001</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0.09</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0.06</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0.03</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str">
        <f>IF(連結実質赤字比率に係る赤字・黒字の構成分析!C$41="",NA(),連結実質赤字比率に係る赤字・黒字の構成分析!C$41)</f>
        <v>後期高齢者医療事業会計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0.16</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0.15</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0.18</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0.17</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0.21</v>
      </c>
    </row>
    <row r="30" spans="1:11" x14ac:dyDescent="0.2">
      <c r="A30" s="171" t="str">
        <f>IF(連結実質赤字比率に係る赤字・黒字の構成分析!C$40="",NA(),連結実質赤字比率に係る赤字・黒字の構成分析!C$40)</f>
        <v>公共下水道事業会計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0.31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0.89</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0.84</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0.86</v>
      </c>
    </row>
    <row r="31" spans="1:11" x14ac:dyDescent="0.2">
      <c r="A31" s="171" t="str">
        <f>IF(連結実質赤字比率に係る赤字・黒字の構成分析!C$39="",NA(),連結実質赤字比率に係る赤字・黒字の構成分析!C$39)</f>
        <v>競輪事業会計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3.39</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3.39</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3.23</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2.93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2.97</v>
      </c>
    </row>
    <row r="32" spans="1:11" x14ac:dyDescent="0.2">
      <c r="A32" s="171" t="str">
        <f>IF(連結実質赤字比率に係る赤字・黒字の構成分析!C$38="",NA(),連結実質赤字比率に係る赤字・黒字の構成分析!C$38)</f>
        <v>国民健康保険事業会計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8.08</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6.89</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6.33</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5.7</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4.75</v>
      </c>
    </row>
    <row r="33" spans="1:16" x14ac:dyDescent="0.2">
      <c r="A33" s="171" t="str">
        <f>IF(連結実質赤字比率に係る赤字・黒字の構成分析!C$37="",NA(),連結実質赤字比率に係る赤字・黒字の構成分析!C$37)</f>
        <v>介護保険事業会計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4.7</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4.96</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5.2</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5.25</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5.59</v>
      </c>
    </row>
    <row r="34" spans="1:16" x14ac:dyDescent="0.2">
      <c r="A34" s="171" t="str">
        <f>IF(連結実質赤字比率に係る赤字・黒字の構成分析!C$36="",NA(),連結実質赤字比率に係る赤字・黒字の構成分析!C$36)</f>
        <v>水道事業会計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5.88</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5.68</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5.72</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5.61</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5.78</v>
      </c>
    </row>
    <row r="35" spans="1:16" x14ac:dyDescent="0.2">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7.01</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7.97</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6.13</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12.54</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6.13</v>
      </c>
    </row>
    <row r="36" spans="1:16" x14ac:dyDescent="0.2">
      <c r="A36" s="171" t="str">
        <f>IF(連結実質赤字比率に係る赤字・黒字の構成分析!C$34="",NA(),連結実質赤字比率に係る赤字・黒字の構成分析!C$34)</f>
        <v>病院事業会計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78.17</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77.03</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77.010000000000005</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77.989999999999995</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82.74</v>
      </c>
    </row>
    <row r="39" spans="1:16" x14ac:dyDescent="0.2">
      <c r="A39" s="140" t="s">
        <v>61</v>
      </c>
    </row>
    <row r="40" spans="1:16" x14ac:dyDescent="0.2">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2">
      <c r="A41" s="172"/>
      <c r="B41" s="172" t="s">
        <v>62</v>
      </c>
      <c r="C41" s="172"/>
      <c r="D41" s="172" t="s">
        <v>63</v>
      </c>
      <c r="E41" s="172" t="s">
        <v>62</v>
      </c>
      <c r="F41" s="172"/>
      <c r="G41" s="172" t="s">
        <v>63</v>
      </c>
      <c r="H41" s="172" t="s">
        <v>62</v>
      </c>
      <c r="I41" s="172"/>
      <c r="J41" s="172" t="s">
        <v>63</v>
      </c>
      <c r="K41" s="172" t="s">
        <v>62</v>
      </c>
      <c r="L41" s="172"/>
      <c r="M41" s="172" t="s">
        <v>63</v>
      </c>
      <c r="N41" s="172" t="s">
        <v>62</v>
      </c>
      <c r="O41" s="172"/>
      <c r="P41" s="172" t="s">
        <v>63</v>
      </c>
    </row>
    <row r="42" spans="1:16" x14ac:dyDescent="0.2">
      <c r="A42" s="172" t="s">
        <v>64</v>
      </c>
      <c r="B42" s="172"/>
      <c r="C42" s="172"/>
      <c r="D42" s="172">
        <f>'実質公債費比率（分子）の構造'!K$52</f>
        <v>6832</v>
      </c>
      <c r="E42" s="172"/>
      <c r="F42" s="172"/>
      <c r="G42" s="172">
        <f>'実質公債費比率（分子）の構造'!L$52</f>
        <v>6818</v>
      </c>
      <c r="H42" s="172"/>
      <c r="I42" s="172"/>
      <c r="J42" s="172">
        <f>'実質公債費比率（分子）の構造'!M$52</f>
        <v>6532</v>
      </c>
      <c r="K42" s="172"/>
      <c r="L42" s="172"/>
      <c r="M42" s="172">
        <f>'実質公債費比率（分子）の構造'!N$52</f>
        <v>6429</v>
      </c>
      <c r="N42" s="172"/>
      <c r="O42" s="172"/>
      <c r="P42" s="172">
        <f>'実質公債費比率（分子）の構造'!O$52</f>
        <v>6438</v>
      </c>
    </row>
    <row r="43" spans="1:16" x14ac:dyDescent="0.2">
      <c r="A43" s="172" t="s">
        <v>65</v>
      </c>
      <c r="B43" s="172" t="str">
        <f>'実質公債費比率（分子）の構造'!K$51</f>
        <v>-</v>
      </c>
      <c r="C43" s="172"/>
      <c r="D43" s="172"/>
      <c r="E43" s="172" t="str">
        <f>'実質公債費比率（分子）の構造'!L$51</f>
        <v>-</v>
      </c>
      <c r="F43" s="172"/>
      <c r="G43" s="172"/>
      <c r="H43" s="172">
        <f>'実質公債費比率（分子）の構造'!M$51</f>
        <v>0</v>
      </c>
      <c r="I43" s="172"/>
      <c r="J43" s="172"/>
      <c r="K43" s="172" t="str">
        <f>'実質公債費比率（分子）の構造'!N$51</f>
        <v>-</v>
      </c>
      <c r="L43" s="172"/>
      <c r="M43" s="172"/>
      <c r="N43" s="172" t="str">
        <f>'実質公債費比率（分子）の構造'!O$51</f>
        <v>-</v>
      </c>
      <c r="O43" s="172"/>
      <c r="P43" s="172"/>
    </row>
    <row r="44" spans="1:16" x14ac:dyDescent="0.2">
      <c r="A44" s="172" t="s">
        <v>66</v>
      </c>
      <c r="B44" s="172">
        <f>'実質公債費比率（分子）の構造'!K$50</f>
        <v>220</v>
      </c>
      <c r="C44" s="172"/>
      <c r="D44" s="172"/>
      <c r="E44" s="172">
        <f>'実質公債費比率（分子）の構造'!L$50</f>
        <v>219</v>
      </c>
      <c r="F44" s="172"/>
      <c r="G44" s="172"/>
      <c r="H44" s="172">
        <f>'実質公債費比率（分子）の構造'!M$50</f>
        <v>216</v>
      </c>
      <c r="I44" s="172"/>
      <c r="J44" s="172"/>
      <c r="K44" s="172">
        <f>'実質公債費比率（分子）の構造'!N$50</f>
        <v>213</v>
      </c>
      <c r="L44" s="172"/>
      <c r="M44" s="172"/>
      <c r="N44" s="172">
        <f>'実質公債費比率（分子）の構造'!O$50</f>
        <v>211</v>
      </c>
      <c r="O44" s="172"/>
      <c r="P44" s="172"/>
    </row>
    <row r="45" spans="1:16" x14ac:dyDescent="0.2">
      <c r="A45" s="172" t="s">
        <v>67</v>
      </c>
      <c r="B45" s="172">
        <f>'実質公債費比率（分子）の構造'!K$49</f>
        <v>100</v>
      </c>
      <c r="C45" s="172"/>
      <c r="D45" s="172"/>
      <c r="E45" s="172">
        <f>'実質公債費比率（分子）の構造'!L$49</f>
        <v>93</v>
      </c>
      <c r="F45" s="172"/>
      <c r="G45" s="172"/>
      <c r="H45" s="172">
        <f>'実質公債費比率（分子）の構造'!M$49</f>
        <v>97</v>
      </c>
      <c r="I45" s="172"/>
      <c r="J45" s="172"/>
      <c r="K45" s="172">
        <f>'実質公債費比率（分子）の構造'!N$49</f>
        <v>106</v>
      </c>
      <c r="L45" s="172"/>
      <c r="M45" s="172"/>
      <c r="N45" s="172">
        <f>'実質公債費比率（分子）の構造'!O$49</f>
        <v>108</v>
      </c>
      <c r="O45" s="172"/>
      <c r="P45" s="172"/>
    </row>
    <row r="46" spans="1:16" x14ac:dyDescent="0.2">
      <c r="A46" s="172" t="s">
        <v>68</v>
      </c>
      <c r="B46" s="172">
        <f>'実質公債費比率（分子）の構造'!K$48</f>
        <v>1420</v>
      </c>
      <c r="C46" s="172"/>
      <c r="D46" s="172"/>
      <c r="E46" s="172">
        <f>'実質公債費比率（分子）の構造'!L$48</f>
        <v>1482</v>
      </c>
      <c r="F46" s="172"/>
      <c r="G46" s="172"/>
      <c r="H46" s="172">
        <f>'実質公債費比率（分子）の構造'!M$48</f>
        <v>1248</v>
      </c>
      <c r="I46" s="172"/>
      <c r="J46" s="172"/>
      <c r="K46" s="172">
        <f>'実質公債費比率（分子）の構造'!N$48</f>
        <v>1023</v>
      </c>
      <c r="L46" s="172"/>
      <c r="M46" s="172"/>
      <c r="N46" s="172">
        <f>'実質公債費比率（分子）の構造'!O$48</f>
        <v>1123</v>
      </c>
      <c r="O46" s="172"/>
      <c r="P46" s="172"/>
    </row>
    <row r="47" spans="1:16" x14ac:dyDescent="0.2">
      <c r="A47" s="172" t="s">
        <v>69</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71</v>
      </c>
      <c r="B49" s="172">
        <f>'実質公債費比率（分子）の構造'!K$45</f>
        <v>5289</v>
      </c>
      <c r="C49" s="172"/>
      <c r="D49" s="172"/>
      <c r="E49" s="172">
        <f>'実質公債費比率（分子）の構造'!L$45</f>
        <v>5493</v>
      </c>
      <c r="F49" s="172"/>
      <c r="G49" s="172"/>
      <c r="H49" s="172">
        <f>'実質公債費比率（分子）の構造'!M$45</f>
        <v>5586</v>
      </c>
      <c r="I49" s="172"/>
      <c r="J49" s="172"/>
      <c r="K49" s="172">
        <f>'実質公債費比率（分子）の構造'!N$45</f>
        <v>5654</v>
      </c>
      <c r="L49" s="172"/>
      <c r="M49" s="172"/>
      <c r="N49" s="172">
        <f>'実質公債費比率（分子）の構造'!O$45</f>
        <v>5886</v>
      </c>
      <c r="O49" s="172"/>
      <c r="P49" s="172"/>
    </row>
    <row r="50" spans="1:16" x14ac:dyDescent="0.2">
      <c r="A50" s="172" t="s">
        <v>72</v>
      </c>
      <c r="B50" s="172" t="e">
        <f>NA()</f>
        <v>#N/A</v>
      </c>
      <c r="C50" s="172">
        <f>IF(ISNUMBER('実質公債費比率（分子）の構造'!K$53),'実質公債費比率（分子）の構造'!K$53,NA())</f>
        <v>197</v>
      </c>
      <c r="D50" s="172" t="e">
        <f>NA()</f>
        <v>#N/A</v>
      </c>
      <c r="E50" s="172" t="e">
        <f>NA()</f>
        <v>#N/A</v>
      </c>
      <c r="F50" s="172">
        <f>IF(ISNUMBER('実質公債費比率（分子）の構造'!L$53),'実質公債費比率（分子）の構造'!L$53,NA())</f>
        <v>469</v>
      </c>
      <c r="G50" s="172" t="e">
        <f>NA()</f>
        <v>#N/A</v>
      </c>
      <c r="H50" s="172" t="e">
        <f>NA()</f>
        <v>#N/A</v>
      </c>
      <c r="I50" s="172">
        <f>IF(ISNUMBER('実質公債費比率（分子）の構造'!M$53),'実質公債費比率（分子）の構造'!M$53,NA())</f>
        <v>615</v>
      </c>
      <c r="J50" s="172" t="e">
        <f>NA()</f>
        <v>#N/A</v>
      </c>
      <c r="K50" s="172" t="e">
        <f>NA()</f>
        <v>#N/A</v>
      </c>
      <c r="L50" s="172">
        <f>IF(ISNUMBER('実質公債費比率（分子）の構造'!N$53),'実質公債費比率（分子）の構造'!N$53,NA())</f>
        <v>567</v>
      </c>
      <c r="M50" s="172" t="e">
        <f>NA()</f>
        <v>#N/A</v>
      </c>
      <c r="N50" s="172" t="e">
        <f>NA()</f>
        <v>#N/A</v>
      </c>
      <c r="O50" s="172">
        <f>IF(ISNUMBER('実質公債費比率（分子）の構造'!O$53),'実質公債費比率（分子）の構造'!O$53,NA())</f>
        <v>890</v>
      </c>
      <c r="P50" s="172" t="e">
        <f>NA()</f>
        <v>#N/A</v>
      </c>
    </row>
    <row r="53" spans="1:16" x14ac:dyDescent="0.2">
      <c r="A53" s="140" t="s">
        <v>73</v>
      </c>
    </row>
    <row r="54" spans="1:16" x14ac:dyDescent="0.2">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2">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2">
      <c r="A56" s="171" t="s">
        <v>45</v>
      </c>
      <c r="B56" s="171"/>
      <c r="C56" s="171"/>
      <c r="D56" s="171">
        <f>'将来負担比率（分子）の構造'!I$52</f>
        <v>61266</v>
      </c>
      <c r="E56" s="171"/>
      <c r="F56" s="171"/>
      <c r="G56" s="171">
        <f>'将来負担比率（分子）の構造'!J$52</f>
        <v>60820</v>
      </c>
      <c r="H56" s="171"/>
      <c r="I56" s="171"/>
      <c r="J56" s="171">
        <f>'将来負担比率（分子）の構造'!K$52</f>
        <v>59662</v>
      </c>
      <c r="K56" s="171"/>
      <c r="L56" s="171"/>
      <c r="M56" s="171">
        <f>'将来負担比率（分子）の構造'!L$52</f>
        <v>58255</v>
      </c>
      <c r="N56" s="171"/>
      <c r="O56" s="171"/>
      <c r="P56" s="171">
        <f>'将来負担比率（分子）の構造'!M$52</f>
        <v>55391</v>
      </c>
    </row>
    <row r="57" spans="1:16" x14ac:dyDescent="0.2">
      <c r="A57" s="171" t="s">
        <v>44</v>
      </c>
      <c r="B57" s="171"/>
      <c r="C57" s="171"/>
      <c r="D57" s="171">
        <f>'将来負担比率（分子）の構造'!I$51</f>
        <v>21859</v>
      </c>
      <c r="E57" s="171"/>
      <c r="F57" s="171"/>
      <c r="G57" s="171">
        <f>'将来負担比率（分子）の構造'!J$51</f>
        <v>18598</v>
      </c>
      <c r="H57" s="171"/>
      <c r="I57" s="171"/>
      <c r="J57" s="171">
        <f>'将来負担比率（分子）の構造'!K$51</f>
        <v>17140</v>
      </c>
      <c r="K57" s="171"/>
      <c r="L57" s="171"/>
      <c r="M57" s="171">
        <f>'将来負担比率（分子）の構造'!L$51</f>
        <v>14860</v>
      </c>
      <c r="N57" s="171"/>
      <c r="O57" s="171"/>
      <c r="P57" s="171">
        <f>'将来負担比率（分子）の構造'!M$51</f>
        <v>12847</v>
      </c>
    </row>
    <row r="58" spans="1:16" x14ac:dyDescent="0.2">
      <c r="A58" s="171" t="s">
        <v>43</v>
      </c>
      <c r="B58" s="171"/>
      <c r="C58" s="171"/>
      <c r="D58" s="171">
        <f>'将来負担比率（分子）の構造'!I$50</f>
        <v>15972</v>
      </c>
      <c r="E58" s="171"/>
      <c r="F58" s="171"/>
      <c r="G58" s="171">
        <f>'将来負担比率（分子）の構造'!J$50</f>
        <v>12003</v>
      </c>
      <c r="H58" s="171"/>
      <c r="I58" s="171"/>
      <c r="J58" s="171">
        <f>'将来負担比率（分子）の構造'!K$50</f>
        <v>12771</v>
      </c>
      <c r="K58" s="171"/>
      <c r="L58" s="171"/>
      <c r="M58" s="171">
        <f>'将来負担比率（分子）の構造'!L$50</f>
        <v>15098</v>
      </c>
      <c r="N58" s="171"/>
      <c r="O58" s="171"/>
      <c r="P58" s="171">
        <f>'将来負担比率（分子）の構造'!M$50</f>
        <v>18359</v>
      </c>
    </row>
    <row r="59" spans="1:16" x14ac:dyDescent="0.2">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38</v>
      </c>
      <c r="B61" s="171">
        <f>'将来負担比率（分子）の構造'!I$46</f>
        <v>2000</v>
      </c>
      <c r="C61" s="171"/>
      <c r="D61" s="171"/>
      <c r="E61" s="171">
        <f>'将来負担比率（分子）の構造'!J$46</f>
        <v>1580</v>
      </c>
      <c r="F61" s="171"/>
      <c r="G61" s="171"/>
      <c r="H61" s="171">
        <f>'将来負担比率（分子）の構造'!K$46</f>
        <v>586</v>
      </c>
      <c r="I61" s="171"/>
      <c r="J61" s="171"/>
      <c r="K61" s="171">
        <f>'将来負担比率（分子）の構造'!L$46</f>
        <v>511</v>
      </c>
      <c r="L61" s="171"/>
      <c r="M61" s="171"/>
      <c r="N61" s="171">
        <f>'将来負担比率（分子）の構造'!M$46</f>
        <v>587</v>
      </c>
      <c r="O61" s="171"/>
      <c r="P61" s="171"/>
    </row>
    <row r="62" spans="1:16" x14ac:dyDescent="0.2">
      <c r="A62" s="171" t="s">
        <v>37</v>
      </c>
      <c r="B62" s="171">
        <f>'将来負担比率（分子）の構造'!I$45</f>
        <v>8269</v>
      </c>
      <c r="C62" s="171"/>
      <c r="D62" s="171"/>
      <c r="E62" s="171">
        <f>'将来負担比率（分子）の構造'!J$45</f>
        <v>8573</v>
      </c>
      <c r="F62" s="171"/>
      <c r="G62" s="171"/>
      <c r="H62" s="171">
        <f>'将来負担比率（分子）の構造'!K$45</f>
        <v>8667</v>
      </c>
      <c r="I62" s="171"/>
      <c r="J62" s="171"/>
      <c r="K62" s="171">
        <f>'将来負担比率（分子）の構造'!L$45</f>
        <v>9035</v>
      </c>
      <c r="L62" s="171"/>
      <c r="M62" s="171"/>
      <c r="N62" s="171">
        <f>'将来負担比率（分子）の構造'!M$45</f>
        <v>9278</v>
      </c>
      <c r="O62" s="171"/>
      <c r="P62" s="171"/>
    </row>
    <row r="63" spans="1:16" x14ac:dyDescent="0.2">
      <c r="A63" s="171" t="s">
        <v>36</v>
      </c>
      <c r="B63" s="171">
        <f>'将来負担比率（分子）の構造'!I$44</f>
        <v>990</v>
      </c>
      <c r="C63" s="171"/>
      <c r="D63" s="171"/>
      <c r="E63" s="171">
        <f>'将来負担比率（分子）の構造'!J$44</f>
        <v>1056</v>
      </c>
      <c r="F63" s="171"/>
      <c r="G63" s="171"/>
      <c r="H63" s="171">
        <f>'将来負担比率（分子）の構造'!K$44</f>
        <v>1340</v>
      </c>
      <c r="I63" s="171"/>
      <c r="J63" s="171"/>
      <c r="K63" s="171">
        <f>'将来負担比率（分子）の構造'!L$44</f>
        <v>1314</v>
      </c>
      <c r="L63" s="171"/>
      <c r="M63" s="171"/>
      <c r="N63" s="171">
        <f>'将来負担比率（分子）の構造'!M$44</f>
        <v>1569</v>
      </c>
      <c r="O63" s="171"/>
      <c r="P63" s="171"/>
    </row>
    <row r="64" spans="1:16" x14ac:dyDescent="0.2">
      <c r="A64" s="171" t="s">
        <v>35</v>
      </c>
      <c r="B64" s="171">
        <f>'将来負担比率（分子）の構造'!I$43</f>
        <v>19054</v>
      </c>
      <c r="C64" s="171"/>
      <c r="D64" s="171"/>
      <c r="E64" s="171">
        <f>'将来負担比率（分子）の構造'!J$43</f>
        <v>18092</v>
      </c>
      <c r="F64" s="171"/>
      <c r="G64" s="171"/>
      <c r="H64" s="171">
        <f>'将来負担比率（分子）の構造'!K$43</f>
        <v>16486</v>
      </c>
      <c r="I64" s="171"/>
      <c r="J64" s="171"/>
      <c r="K64" s="171">
        <f>'将来負担比率（分子）の構造'!L$43</f>
        <v>14094</v>
      </c>
      <c r="L64" s="171"/>
      <c r="M64" s="171"/>
      <c r="N64" s="171">
        <f>'将来負担比率（分子）の構造'!M$43</f>
        <v>12006</v>
      </c>
      <c r="O64" s="171"/>
      <c r="P64" s="171"/>
    </row>
    <row r="65" spans="1:16" x14ac:dyDescent="0.2">
      <c r="A65" s="171" t="s">
        <v>34</v>
      </c>
      <c r="B65" s="171">
        <f>'将来負担比率（分子）の構造'!I$42</f>
        <v>4411</v>
      </c>
      <c r="C65" s="171"/>
      <c r="D65" s="171"/>
      <c r="E65" s="171">
        <f>'将来負担比率（分子）の構造'!J$42</f>
        <v>3506</v>
      </c>
      <c r="F65" s="171"/>
      <c r="G65" s="171"/>
      <c r="H65" s="171">
        <f>'将来負担比率（分子）の構造'!K$42</f>
        <v>3257</v>
      </c>
      <c r="I65" s="171"/>
      <c r="J65" s="171"/>
      <c r="K65" s="171">
        <f>'将来負担比率（分子）の構造'!L$42</f>
        <v>2963</v>
      </c>
      <c r="L65" s="171"/>
      <c r="M65" s="171"/>
      <c r="N65" s="171">
        <f>'将来負担比率（分子）の構造'!M$42</f>
        <v>2665</v>
      </c>
      <c r="O65" s="171"/>
      <c r="P65" s="171"/>
    </row>
    <row r="66" spans="1:16" x14ac:dyDescent="0.2">
      <c r="A66" s="171" t="s">
        <v>33</v>
      </c>
      <c r="B66" s="171">
        <f>'将来負担比率（分子）の構造'!I$41</f>
        <v>67506</v>
      </c>
      <c r="C66" s="171"/>
      <c r="D66" s="171"/>
      <c r="E66" s="171">
        <f>'将来負担比率（分子）の構造'!J$41</f>
        <v>69823</v>
      </c>
      <c r="F66" s="171"/>
      <c r="G66" s="171"/>
      <c r="H66" s="171">
        <f>'将来負担比率（分子）の構造'!K$41</f>
        <v>69356</v>
      </c>
      <c r="I66" s="171"/>
      <c r="J66" s="171"/>
      <c r="K66" s="171">
        <f>'将来負担比率（分子）の構造'!L$41</f>
        <v>68492</v>
      </c>
      <c r="L66" s="171"/>
      <c r="M66" s="171"/>
      <c r="N66" s="171">
        <f>'将来負担比率（分子）の構造'!M$41</f>
        <v>64499</v>
      </c>
      <c r="O66" s="171"/>
      <c r="P66" s="171"/>
    </row>
    <row r="67" spans="1:16" x14ac:dyDescent="0.2">
      <c r="A67" s="171" t="s">
        <v>76</v>
      </c>
      <c r="B67" s="171" t="e">
        <f>NA()</f>
        <v>#N/A</v>
      </c>
      <c r="C67" s="171">
        <f>IF(ISNUMBER('将来負担比率（分子）の構造'!I$53), IF('将来負担比率（分子）の構造'!I$53 &lt; 0, 0, '将来負担比率（分子）の構造'!I$53), NA())</f>
        <v>3134</v>
      </c>
      <c r="D67" s="171" t="e">
        <f>NA()</f>
        <v>#N/A</v>
      </c>
      <c r="E67" s="171" t="e">
        <f>NA()</f>
        <v>#N/A</v>
      </c>
      <c r="F67" s="171">
        <f>IF(ISNUMBER('将来負担比率（分子）の構造'!J$53), IF('将来負担比率（分子）の構造'!J$53 &lt; 0, 0, '将来負担比率（分子）の構造'!J$53), NA())</f>
        <v>11209</v>
      </c>
      <c r="G67" s="171" t="e">
        <f>NA()</f>
        <v>#N/A</v>
      </c>
      <c r="H67" s="171" t="e">
        <f>NA()</f>
        <v>#N/A</v>
      </c>
      <c r="I67" s="171">
        <f>IF(ISNUMBER('将来負担比率（分子）の構造'!K$53), IF('将来負担比率（分子）の構造'!K$53 &lt; 0, 0, '将来負担比率（分子）の構造'!K$53), NA())</f>
        <v>10120</v>
      </c>
      <c r="J67" s="171" t="e">
        <f>NA()</f>
        <v>#N/A</v>
      </c>
      <c r="K67" s="171" t="e">
        <f>NA()</f>
        <v>#N/A</v>
      </c>
      <c r="L67" s="171">
        <f>IF(ISNUMBER('将来負担比率（分子）の構造'!L$53), IF('将来負担比率（分子）の構造'!L$53 &lt; 0, 0, '将来負担比率（分子）の構造'!L$53), NA())</f>
        <v>8197</v>
      </c>
      <c r="M67" s="171" t="e">
        <f>NA()</f>
        <v>#N/A</v>
      </c>
      <c r="N67" s="171" t="e">
        <f>NA()</f>
        <v>#N/A</v>
      </c>
      <c r="O67" s="171">
        <f>IF(ISNUMBER('将来負担比率（分子）の構造'!M$53), IF('将来負担比率（分子）の構造'!M$53 &lt; 0, 0, '将来負担比率（分子）の構造'!M$53), NA())</f>
        <v>4008</v>
      </c>
      <c r="P67" s="171" t="e">
        <f>NA()</f>
        <v>#N/A</v>
      </c>
    </row>
    <row r="70" spans="1:16" x14ac:dyDescent="0.2">
      <c r="A70" s="173" t="s">
        <v>77</v>
      </c>
      <c r="B70" s="173"/>
      <c r="C70" s="173"/>
      <c r="D70" s="173"/>
      <c r="E70" s="173"/>
      <c r="F70" s="173"/>
    </row>
    <row r="71" spans="1:16" x14ac:dyDescent="0.2">
      <c r="A71" s="174"/>
      <c r="B71" s="174" t="str">
        <f>基金残高に係る経年分析!F54</f>
        <v>R02</v>
      </c>
      <c r="C71" s="174" t="str">
        <f>基金残高に係る経年分析!G54</f>
        <v>R03</v>
      </c>
      <c r="D71" s="174" t="str">
        <f>基金残高に係る経年分析!H54</f>
        <v>R04</v>
      </c>
    </row>
    <row r="72" spans="1:16" x14ac:dyDescent="0.2">
      <c r="A72" s="174" t="s">
        <v>78</v>
      </c>
      <c r="B72" s="175">
        <f>基金残高に係る経年分析!F55</f>
        <v>5644</v>
      </c>
      <c r="C72" s="175">
        <f>基金残高に係る経年分析!G55</f>
        <v>6651</v>
      </c>
      <c r="D72" s="175">
        <f>基金残高に係る経年分析!H55</f>
        <v>8257</v>
      </c>
    </row>
    <row r="73" spans="1:16" x14ac:dyDescent="0.2">
      <c r="A73" s="174" t="s">
        <v>79</v>
      </c>
      <c r="B73" s="175">
        <f>基金残高に係る経年分析!F56</f>
        <v>875</v>
      </c>
      <c r="C73" s="175">
        <f>基金残高に係る経年分析!G56</f>
        <v>1321</v>
      </c>
      <c r="D73" s="175">
        <f>基金残高に係る経年分析!H56</f>
        <v>1688</v>
      </c>
    </row>
    <row r="74" spans="1:16" x14ac:dyDescent="0.2">
      <c r="A74" s="174" t="s">
        <v>80</v>
      </c>
      <c r="B74" s="175">
        <f>基金残高に係る経年分析!F57</f>
        <v>3506</v>
      </c>
      <c r="C74" s="175">
        <f>基金残高に係る経年分析!G57</f>
        <v>4231</v>
      </c>
      <c r="D74" s="175">
        <f>基金残高に係る経年分析!H57</f>
        <v>5262</v>
      </c>
    </row>
  </sheetData>
  <sheetProtection algorithmName="SHA-512" hashValue="+0RLL0kT2dJobA7wntM/b7UoOSZKLY+nRFZM2YMeNhPlKdTg6RYQloLyrYHWC5jAFGBCzRWh8qFKZSMFtEqDrw==" saltValue="H7+IQP+Pti1DBw1cObuAK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2024-03-18T02:36:35Z</cp:lastPrinted>
  <dcterms:created xsi:type="dcterms:W3CDTF">2024-02-05T01:33:53Z</dcterms:created>
  <dcterms:modified xsi:type="dcterms:W3CDTF">2024-09-26T05:19:03Z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2024-03-21T08:28:00Z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301290a5-9df9-439a-958e-c6ada463cd82</vt:lpwstr>
  </property>
  <property fmtid="{D5CDD505-2E9C-101B-9397-08002B2CF9AE}" pid="8" name="MSIP_Label_defa4170-0d19-0005-0004-bc88714345d2_ContentBits">
    <vt:lpwstr>0</vt:lpwstr>
  </property>
</Properties>
</file>