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AF606CAA-6D9D-42E7-BCEF-8FEFBDA6396F}" xr6:coauthVersionLast="47" xr6:coauthVersionMax="47" xr10:uidLastSave="{00000000-0000-0000-0000-000000000000}"/>
  <bookViews>
    <workbookView xWindow="-289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BE37" i="10"/>
  <c r="BW34" i="10"/>
  <c r="C34" i="10"/>
  <c r="C35" i="10" s="1"/>
  <c r="BW35" i="10" l="1"/>
  <c r="BW36" i="10" s="1"/>
  <c r="BW37" i="10" s="1"/>
  <c r="BW38" i="10" s="1"/>
  <c r="BW39" i="10" s="1"/>
  <c r="BW40" i="10" s="1"/>
  <c r="C36" i="10"/>
  <c r="C37" i="10" s="1"/>
  <c r="C38"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 r="CO42" i="10" s="1"/>
  <c r="AM34" i="10"/>
  <c r="AM35" i="10" s="1"/>
  <c r="AM36" i="10" s="1"/>
  <c r="AM37" i="10" s="1"/>
  <c r="BE34" i="10" l="1"/>
  <c r="BE35" i="10" s="1"/>
  <c r="BE36" i="10" s="1"/>
</calcChain>
</file>

<file path=xl/sharedStrings.xml><?xml version="1.0" encoding="utf-8"?>
<sst xmlns="http://schemas.openxmlformats.org/spreadsheetml/2006/main" count="1171" uniqueCount="635">
  <si>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</si>
  <si>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</si>
  <si>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</si>
  <si>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</si>
  <si>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</si>
  <si>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</si>
  <si>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</si>
  <si>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</si>
  <si>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</si>
  <si>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</si>
  <si>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</si>
  <si>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</si>
  <si>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</si>
  <si>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</si>
  <si>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</si>
  <si>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</si>
  <si>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</si>
  <si>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</si>
  <si>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</si>
  <si>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</si>
  <si>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</si>
  <si>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</si>
  <si>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</si>
  <si>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</si>
  <si>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</si>
  <si>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</si>
  <si>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</si>
  <si>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</si>
  <si>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</si>
  <si>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</si>
  <si>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</si>
  <si>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</si>
  <si>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</si>
  <si>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</si>
  <si>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</si>
  <si>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</si>
  <si>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</si>
  <si>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</si>
  <si>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</si>
  <si>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</si>
  <si>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</si>
  <si>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</si>
  <si>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</si>
  <si>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</si>
  <si>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</si>
  <si>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</si>
  <si>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</si>
  <si>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</si>
  <si>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</si>
  <si>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</si>
  <si>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</si>
  <si>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</si>
  <si>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</si>
  <si>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</si>
  <si>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</si>
  <si>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</si>
  <si>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</si>
  <si>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</si>
  <si>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</si>
  <si>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</si>
  <si>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</si>
  <si>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</si>
  <si>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</si>
  <si>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</si>
  <si>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</si>
  <si>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</si>
  <si>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</si>
  <si>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</si>
  <si>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</si>
  <si>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</si>
  <si>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</si>
  <si>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</si>
  <si>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</si>
  <si>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</si>
  <si>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</si>
  <si>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</si>
  <si>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</si>
  <si>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</si>
  <si>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</si>
  <si>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</si>
  <si>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</si>
  <si>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</si>
  <si>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</si>
  <si>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</si>
  <si>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</si>
  <si>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</si>
  <si>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</si>
  <si>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</si>
  <si>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</si>
  <si>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</si>
  <si>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</si>
  <si>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</si>
  <si>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</si>
  <si>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</si>
  <si>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</si>
  <si>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</si>
  <si>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</si>
  <si>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</si>
  <si>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</si>
  <si>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</si>
  <si>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岐阜市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</si>
  <si>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</si>
  <si>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</si>
  <si>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</si>
  <si>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</si>
  <si>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</si>
  <si>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</si>
  <si>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</si>
  <si>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</si>
  <si>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</si>
  <si>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</si>
  <si>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</si>
  <si>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</si>
  <si>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</si>
  <si>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</si>
  <si>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</si>
  <si>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</si>
  <si>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</si>
  <si>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</si>
  <si>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</si>
  <si>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</si>
  <si>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</si>
  <si>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</si>
  <si>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</si>
  <si>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</si>
  <si>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</si>
  <si>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</si>
  <si>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</si>
  <si>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</si>
  <si>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</si>
  <si>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</si>
  <si>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</si>
  <si>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</si>
  <si>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</si>
  <si>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</si>
  <si>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</si>
  <si>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</si>
  <si>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</si>
  <si>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</si>
  <si>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</si>
  <si>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</si>
  <si>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</si>
  <si>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</si>
  <si>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</si>
  <si>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</si>
  <si>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</si>
  <si>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</si>
  <si>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</si>
  <si>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</si>
  <si>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</si>
  <si>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</si>
  <si>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</si>
  <si>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</si>
  <si>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</si>
  <si>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</si>
  <si>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</si>
  <si>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</si>
  <si>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</si>
  <si>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</si>
  <si>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</si>
  <si>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</si>
  <si>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</si>
  <si>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</si>
  <si>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</si>
  <si>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</si>
  <si>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</si>
  <si>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</si>
  <si>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</si>
  <si>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</si>
  <si>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</si>
  <si>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</si>
  <si>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</si>
  <si>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</si>
  <si>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</si>
  <si>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</si>
  <si>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</si>
  <si>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</si>
  <si>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</si>
  <si>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</si>
  <si>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</si>
  <si>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</si>
  <si>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</si>
  <si>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</si>
  <si>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</si>
  <si>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</si>
  <si>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</si>
  <si>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</si>
  <si>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</si>
  <si>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</si>
  <si>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</si>
  <si>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</si>
  <si>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</si>
  <si>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</si>
  <si>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</si>
  <si>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</si>
  <si>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</si>
  <si>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</si>
  <si>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</si>
  <si>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</si>
  <si>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</si>
  <si>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</si>
  <si>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</si>
  <si>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</si>
  <si>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</si>
  <si>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</si>
  <si>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</si>
  <si>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</si>
  <si>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</si>
  <si>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</si>
  <si>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</si>
  <si>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</si>
  <si>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</si>
  <si>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</si>
  <si>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</si>
  <si>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</si>
  <si>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</si>
  <si>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</si>
  <si>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</si>
  <si>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</si>
  <si>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岐阜県岐阜市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</si>
  <si>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</si>
  <si>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</si>
  <si>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</si>
  <si>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</si>
  <si>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</si>
  <si>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</si>
  <si>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</si>
  <si>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</si>
  <si>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</si>
  <si>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</si>
  <si>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</si>
  <si>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</si>
  <si>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</si>
  <si>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</si>
  <si>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</si>
  <si>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</si>
  <si>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</si>
  <si>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</si>
  <si>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</si>
  <si>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</si>
  <si>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</si>
  <si>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</si>
  <si>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</si>
  <si>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</si>
  <si>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</si>
  <si>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</si>
  <si>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</si>
  <si>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</si>
  <si>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</si>
  <si>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</si>
  <si>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</si>
  <si>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</si>
  <si>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</si>
  <si>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</si>
  <si>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</si>
  <si>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</si>
  <si>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</si>
  <si>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</si>
  <si>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</si>
  <si>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</si>
  <si>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</si>
  <si>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</si>
  <si>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</si>
  <si>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</si>
  <si>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</si>
  <si>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</si>
  <si>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</si>
  <si>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</si>
  <si>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</si>
  <si>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</si>
  <si>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</si>
  <si>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</si>
  <si>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</si>
  <si>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</si>
  <si>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</si>
  <si>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</si>
  <si>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</si>
  <si>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</si>
  <si>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</si>
  <si>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</si>
  <si>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</si>
  <si>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</si>
  <si>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</si>
  <si>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</si>
  <si>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</si>
  <si>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</si>
  <si>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</si>
  <si>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</si>
  <si>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</si>
  <si>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</si>
  <si>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</si>
  <si>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</si>
  <si>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</si>
  <si>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</si>
  <si>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</si>
  <si>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</si>
  <si>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</si>
  <si>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</si>
  <si>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</si>
  <si>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</si>
  <si>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</si>
  <si>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</si>
  <si>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</si>
  <si>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</si>
  <si>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</si>
  <si>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</si>
  <si>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</si>
  <si>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</si>
  <si>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</si>
  <si>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</si>
  <si>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</si>
  <si>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</si>
  <si>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</si>
  <si>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</si>
  <si>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</si>
  <si>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</si>
  <si>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</si>
  <si>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</si>
  <si>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</si>
  <si>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</si>
  <si>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</si>
  <si>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</si>
  <si>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</si>
  <si>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</si>
  <si>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</si>
  <si>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</si>
  <si>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</si>
  <si>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</si>
  <si>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</si>
  <si>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</si>
  <si>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</si>
  <si>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</si>
  <si>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</si>
  <si>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</si>
  <si>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</si>
  <si>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</si>
  <si>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</si>
  <si>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</si>
  <si>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</si>
  <si>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</si>
  <si>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</si>
  <si>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</si>
  <si>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</si>
  <si>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</si>
  <si>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</si>
  <si>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</si>
  <si>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</si>
  <si>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</si>
  <si>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</si>
  <si>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</si>
  <si>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</si>
  <si>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</si>
  <si>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</si>
  <si>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</si>
  <si>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</si>
  <si>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</si>
  <si>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</si>
  <si>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</si>
  <si>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</si>
  <si>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</si>
  <si>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</si>
  <si>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</si>
  <si>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</si>
  <si>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</si>
  <si>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</si>
  <si>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</si>
  <si>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</si>
  <si>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</si>
  <si>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</si>
  <si>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</si>
  <si>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</si>
  <si>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</si>
  <si>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岐阜県岐阜市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</si>
  <si>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</si>
  <si>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</si>
  <si>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</si>
  <si>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</si>
  <si>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</si>
  <si>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</si>
  <si>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</si>
  <si>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</si>
  <si>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</si>
  <si>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</si>
  <si>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</si>
  <si>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</si>
  <si>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</si>
  <si>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</si>
  <si>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</si>
  <si>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</si>
  <si>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</si>
  <si>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</si>
  <si>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</si>
  <si>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</si>
  <si>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育英資金貸付事業特別会計</t>
    <phoneticPr fontId="5"/>
  </si>
  <si>
    <t>母子父子寡婦福祉資金貸付事業特別会計</t>
    <phoneticPr fontId="5"/>
  </si>
  <si>
    <t>土地区画整理事業特別会計</t>
    <phoneticPr fontId="5"/>
  </si>
  <si>
    <t>薬科大学附属薬局事業特別会計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</si>
  <si>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</si>
  <si>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</si>
  <si>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</si>
  <si>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</si>
  <si>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</si>
  <si>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</si>
  <si>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</si>
  <si>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</si>
  <si>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</si>
  <si>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</si>
  <si>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</si>
  <si>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</si>
  <si>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</si>
  <si>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</si>
  <si>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</si>
  <si>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</si>
  <si>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</si>
  <si>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</si>
  <si>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</si>
  <si>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</si>
  <si>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中央卸売市場事業会計</t>
    <phoneticPr fontId="5"/>
  </si>
  <si>
    <t>法適用企業</t>
    <phoneticPr fontId="5"/>
  </si>
  <si>
    <t>水道事業会計</t>
    <phoneticPr fontId="5"/>
  </si>
  <si>
    <t>下水道事業会計</t>
    <phoneticPr fontId="5"/>
  </si>
  <si>
    <t>廃棄物発電事業特別会計</t>
    <phoneticPr fontId="5"/>
  </si>
  <si>
    <t>-</t>
    <phoneticPr fontId="5"/>
  </si>
  <si>
    <t>法非適用企業</t>
    <phoneticPr fontId="5"/>
  </si>
  <si>
    <t>食肉地方卸売市場事業特別会計</t>
    <phoneticPr fontId="5"/>
  </si>
  <si>
    <t>法非適用企業</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</si>
  <si>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</si>
  <si>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</si>
  <si>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</si>
  <si>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</si>
  <si>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</si>
  <si>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</si>
  <si>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</si>
  <si>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</si>
  <si>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</si>
  <si>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</si>
  <si>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</si>
  <si>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</si>
  <si>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</si>
  <si>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</si>
  <si>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</si>
  <si>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</si>
  <si>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</si>
  <si>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</si>
  <si>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</si>
  <si>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</si>
  <si>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</si>
  <si>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</si>
  <si>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</si>
  <si>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</si>
  <si>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</si>
  <si>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</si>
  <si>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</si>
  <si>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</si>
  <si>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</si>
  <si>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</si>
  <si>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</si>
  <si>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</si>
  <si>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</si>
  <si>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</si>
  <si>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</si>
  <si>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</si>
  <si>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</si>
  <si>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</si>
  <si>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</si>
  <si>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</si>
  <si>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</si>
  <si>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</si>
  <si>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</si>
  <si>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</si>
  <si>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</si>
  <si>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</si>
  <si>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</si>
  <si>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</si>
  <si>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</si>
  <si>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</si>
  <si>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</si>
  <si>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</si>
  <si>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</si>
  <si>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</si>
  <si>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</si>
  <si>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</si>
  <si>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</si>
  <si>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</si>
  <si>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</si>
  <si>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</si>
  <si>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</si>
  <si>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</si>
  <si>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</si>
  <si>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</si>
  <si>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</si>
  <si>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</si>
  <si>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</si>
  <si>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</si>
  <si>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食肉地方卸売市場事業特別会計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</si>
  <si>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</si>
  <si>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</si>
  <si>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</si>
  <si>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</si>
  <si>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</si>
  <si>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</si>
  <si>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</si>
  <si>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</si>
  <si>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</si>
  <si>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</si>
  <si>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</si>
  <si>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</si>
  <si>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</si>
  <si>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</si>
  <si>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</si>
  <si>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</si>
  <si>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</si>
  <si>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</si>
  <si>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</si>
  <si>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</si>
  <si>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</si>
  <si>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</si>
  <si>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</si>
  <si>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</si>
  <si>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</si>
  <si>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</si>
  <si>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</si>
  <si>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</si>
  <si>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</si>
  <si>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</si>
  <si>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</si>
  <si>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</si>
  <si>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</si>
  <si>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</si>
  <si>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</si>
  <si>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</si>
  <si>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</si>
  <si>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</si>
  <si>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</si>
  <si>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</si>
  <si>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</si>
  <si>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</si>
  <si>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</si>
  <si>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</si>
  <si>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</si>
  <si>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</si>
  <si>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</si>
  <si>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</si>
  <si>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</si>
  <si>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</si>
  <si>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</si>
  <si>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</si>
  <si>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</si>
  <si>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</si>
  <si>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</si>
  <si>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</si>
  <si>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</si>
  <si>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</si>
  <si>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</si>
  <si>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</si>
  <si>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</si>
  <si>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</si>
  <si>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</si>
  <si>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</si>
  <si>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</si>
  <si>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</si>
  <si>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</si>
  <si>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</si>
  <si>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</si>
  <si>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</si>
  <si>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</si>
  <si>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</si>
  <si>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</si>
  <si>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</si>
  <si>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</si>
  <si>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</si>
  <si>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</si>
  <si>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</si>
  <si>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</si>
  <si>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</si>
  <si>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</si>
  <si>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</si>
  <si>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</si>
  <si>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</si>
  <si>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0.20</t>
  </si>
  <si>
    <t>▲ 2.75</t>
  </si>
  <si>
    <t>▲ 0.58</t>
  </si>
  <si>
    <t>一般会計</t>
  </si>
  <si>
    <t>病院事業会計</t>
  </si>
  <si>
    <t>水道事業会計</t>
  </si>
  <si>
    <t>国民健康保険事業特別会計</t>
  </si>
  <si>
    <t>下水道事業会計</t>
  </si>
  <si>
    <t>介護保険事業特別会計</t>
  </si>
  <si>
    <t>競輪事業特別会計</t>
  </si>
  <si>
    <t>中央卸売市場事業会計</t>
  </si>
  <si>
    <t>その他会計（赤字）</t>
  </si>
  <si>
    <t>その他会計（黒字）</t>
  </si>
  <si>
    <t>（百万円）</t>
    <phoneticPr fontId="5"/>
  </si>
  <si>
    <t>H30</t>
    <phoneticPr fontId="5"/>
  </si>
  <si>
    <t>R01</t>
    <phoneticPr fontId="5"/>
  </si>
  <si>
    <t>R02</t>
    <phoneticPr fontId="5"/>
  </si>
  <si>
    <t>R03</t>
    <phoneticPr fontId="5"/>
  </si>
  <si>
    <t>R04</t>
    <phoneticPr fontId="5"/>
  </si>
  <si>
    <t>鉄道高架事業基金</t>
    <rPh sb="0" eb="2">
      <t>テツドウ</t>
    </rPh>
    <rPh sb="2" eb="4">
      <t>コウカ</t>
    </rPh>
    <rPh sb="4" eb="6">
      <t>ジギョウ</t>
    </rPh>
    <rPh sb="6" eb="8">
      <t>キキン</t>
    </rPh>
    <phoneticPr fontId="5"/>
  </si>
  <si>
    <t>教育施設整備基金</t>
    <rPh sb="0" eb="2">
      <t>キョウイク</t>
    </rPh>
    <rPh sb="2" eb="4">
      <t>シセツ</t>
    </rPh>
    <rPh sb="4" eb="6">
      <t>セイビ</t>
    </rPh>
    <rPh sb="6" eb="8">
      <t>キキン</t>
    </rPh>
    <phoneticPr fontId="5"/>
  </si>
  <si>
    <t>庁舎整備基金</t>
    <rPh sb="0" eb="2">
      <t>チョウシャ</t>
    </rPh>
    <rPh sb="2" eb="4">
      <t>セイビ</t>
    </rPh>
    <rPh sb="4" eb="6">
      <t>キキン</t>
    </rPh>
    <phoneticPr fontId="5"/>
  </si>
  <si>
    <t>岐阜市にぎわいまち公社</t>
    <rPh sb="0" eb="2">
      <t>ギフ</t>
    </rPh>
    <rPh sb="2" eb="3">
      <t>シ</t>
    </rPh>
    <rPh sb="9" eb="11">
      <t>コウシャ</t>
    </rPh>
    <phoneticPr fontId="32"/>
  </si>
  <si>
    <t>岐阜市学校給食会</t>
    <rPh sb="0" eb="2">
      <t>ギフ</t>
    </rPh>
    <rPh sb="2" eb="3">
      <t>シ</t>
    </rPh>
    <rPh sb="3" eb="5">
      <t>ガッコウ</t>
    </rPh>
    <rPh sb="5" eb="7">
      <t>キュウショク</t>
    </rPh>
    <rPh sb="7" eb="8">
      <t>カイ</t>
    </rPh>
    <phoneticPr fontId="32"/>
  </si>
  <si>
    <t>岐阜市みどりのまち推進財団</t>
    <rPh sb="0" eb="2">
      <t>ギフ</t>
    </rPh>
    <rPh sb="2" eb="3">
      <t>シ</t>
    </rPh>
    <rPh sb="9" eb="11">
      <t>スイシン</t>
    </rPh>
    <rPh sb="11" eb="13">
      <t>ザイダン</t>
    </rPh>
    <phoneticPr fontId="32"/>
  </si>
  <si>
    <t>岐阜市教育文化振興事業団</t>
    <rPh sb="0" eb="2">
      <t>ギフ</t>
    </rPh>
    <rPh sb="2" eb="3">
      <t>シ</t>
    </rPh>
    <rPh sb="3" eb="5">
      <t>キョウイク</t>
    </rPh>
    <rPh sb="5" eb="7">
      <t>ブンカ</t>
    </rPh>
    <rPh sb="7" eb="9">
      <t>シンコウ</t>
    </rPh>
    <rPh sb="9" eb="12">
      <t>ジギョウダン</t>
    </rPh>
    <phoneticPr fontId="32"/>
  </si>
  <si>
    <t>岐阜観光コンベンション協会</t>
    <rPh sb="0" eb="2">
      <t>ギフ</t>
    </rPh>
    <rPh sb="2" eb="4">
      <t>カンコウ</t>
    </rPh>
    <rPh sb="11" eb="13">
      <t>キョウカイ</t>
    </rPh>
    <phoneticPr fontId="32"/>
  </si>
  <si>
    <t>岐阜市国際交流協会</t>
    <rPh sb="0" eb="2">
      <t>ギフ</t>
    </rPh>
    <rPh sb="2" eb="3">
      <t>シ</t>
    </rPh>
    <rPh sb="3" eb="5">
      <t>コクサイ</t>
    </rPh>
    <rPh sb="5" eb="7">
      <t>コウリュウ</t>
    </rPh>
    <rPh sb="7" eb="9">
      <t>キョウカイ</t>
    </rPh>
    <phoneticPr fontId="32"/>
  </si>
  <si>
    <t>岐阜市土地開発公社</t>
    <rPh sb="0" eb="2">
      <t>ギフ</t>
    </rPh>
    <rPh sb="2" eb="3">
      <t>シ</t>
    </rPh>
    <rPh sb="3" eb="5">
      <t>トチ</t>
    </rPh>
    <rPh sb="5" eb="7">
      <t>カイハツ</t>
    </rPh>
    <rPh sb="7" eb="9">
      <t>コウシャ</t>
    </rPh>
    <phoneticPr fontId="32"/>
  </si>
  <si>
    <t>岐阜市公共ホール管理財団</t>
    <rPh sb="0" eb="2">
      <t>ギフ</t>
    </rPh>
    <rPh sb="2" eb="3">
      <t>シ</t>
    </rPh>
    <rPh sb="3" eb="5">
      <t>コウキョウ</t>
    </rPh>
    <rPh sb="8" eb="10">
      <t>カンリ</t>
    </rPh>
    <rPh sb="10" eb="12">
      <t>ザイダン</t>
    </rPh>
    <phoneticPr fontId="32"/>
  </si>
  <si>
    <t>岐阜乗合自動車</t>
    <rPh sb="0" eb="2">
      <t>ギフ</t>
    </rPh>
    <rPh sb="2" eb="4">
      <t>ノリアイ</t>
    </rPh>
    <rPh sb="4" eb="7">
      <t>ジドウシャ</t>
    </rPh>
    <phoneticPr fontId="32"/>
  </si>
  <si>
    <t>〇</t>
    <phoneticPr fontId="2"/>
  </si>
  <si>
    <t>基金から2,064百万円繰入</t>
    <rPh sb="0" eb="2">
      <t>キキン</t>
    </rPh>
    <rPh sb="9" eb="10">
      <t>ヒャク</t>
    </rPh>
    <rPh sb="10" eb="12">
      <t>マンエン</t>
    </rPh>
    <rPh sb="12" eb="14">
      <t>クリイレ</t>
    </rPh>
    <phoneticPr fontId="2"/>
  </si>
  <si>
    <t>基金から2百万円繰入</t>
    <rPh sb="0" eb="2">
      <t>キキン</t>
    </rPh>
    <rPh sb="5" eb="6">
      <t>ヒャク</t>
    </rPh>
    <rPh sb="6" eb="8">
      <t>マンエン</t>
    </rPh>
    <rPh sb="8" eb="10">
      <t>クリイレ</t>
    </rPh>
    <phoneticPr fontId="2"/>
  </si>
  <si>
    <t>基金から230百万円繰入</t>
    <rPh sb="0" eb="2">
      <t>キキン</t>
    </rPh>
    <rPh sb="7" eb="10">
      <t>ヒャクマンエン</t>
    </rPh>
    <rPh sb="10" eb="12">
      <t>クリイレ</t>
    </rPh>
    <phoneticPr fontId="2"/>
  </si>
  <si>
    <t>基金から619百万円繰入</t>
    <rPh sb="0" eb="2">
      <t>キキン</t>
    </rPh>
    <rPh sb="7" eb="10">
      <t>ヒャクマンエン</t>
    </rPh>
    <rPh sb="10" eb="12">
      <t>クリイレ</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</si>
  <si>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</si>
  <si>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岐阜県後期高齢者医療広域連合（後期高齢者医療特別会計）</t>
    <rPh sb="0" eb="3">
      <t>ギフケン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</si>
  <si>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岐阜県市町村会館組合</t>
    <rPh sb="0" eb="3">
      <t>ギフケン</t>
    </rPh>
    <rPh sb="3" eb="6">
      <t>シチョウソン</t>
    </rPh>
    <rPh sb="6" eb="8">
      <t>カイカン</t>
    </rPh>
    <rPh sb="8" eb="10">
      <t>クミアイ</t>
    </rPh>
    <phoneticPr fontId="2"/>
  </si>
  <si>
    <t>岐阜羽島衛生施設組合（一般会計）</t>
    <rPh sb="0" eb="2">
      <t>ギフ</t>
    </rPh>
    <rPh sb="2" eb="4">
      <t>ハシマ</t>
    </rPh>
    <rPh sb="4" eb="6">
      <t>エイセイ</t>
    </rPh>
    <rPh sb="6" eb="8">
      <t>シセツ</t>
    </rPh>
    <rPh sb="8" eb="10">
      <t>クミアイ</t>
    </rPh>
    <rPh sb="11" eb="13">
      <t>イッパン</t>
    </rPh>
    <rPh sb="13" eb="15">
      <t>カイケイ</t>
    </rPh>
    <phoneticPr fontId="2"/>
  </si>
  <si>
    <t>岐阜羽島衛生施設組合（公共用地取得事業特別会計）</t>
  </si>
  <si>
    <t>木曽川右岸地帯水防事務組合</t>
  </si>
  <si>
    <t>岐阜地域児童発達支援センター組合</t>
    <rPh sb="0" eb="2">
      <t>ギフ</t>
    </rPh>
    <rPh sb="2" eb="4">
      <t>チイキ</t>
    </rPh>
    <rPh sb="4" eb="6">
      <t>ジドウ</t>
    </rPh>
    <rPh sb="6" eb="8">
      <t>ハッタツ</t>
    </rPh>
    <rPh sb="8" eb="10">
      <t>シエン</t>
    </rPh>
    <rPh sb="14" eb="16">
      <t>クミアイ</t>
    </rPh>
    <phoneticPr fontId="2"/>
  </si>
  <si>
    <t>薬科大学整備基金</t>
    <rPh sb="0" eb="2">
      <t>ヤッカ</t>
    </rPh>
    <rPh sb="2" eb="4">
      <t>ダイガク</t>
    </rPh>
    <rPh sb="4" eb="6">
      <t>セイビ</t>
    </rPh>
    <rPh sb="6" eb="8">
      <t>キキン</t>
    </rPh>
    <phoneticPr fontId="5"/>
  </si>
  <si>
    <t>公共施設等マネジメント基金</t>
    <rPh sb="0" eb="4">
      <t>コウキョウシセツ</t>
    </rPh>
    <rPh sb="4" eb="5">
      <t>ナド</t>
    </rPh>
    <rPh sb="11" eb="13">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</si>
  <si>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</si>
  <si>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</si>
  <si>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将来負担比率については、将来の大規模財政需要に備え、基金の積立を計画的に行ってきており、引き続きマイナスとなっている。
有形固定資産減価償却率については、類似団体内平均値よりも低い水準にあるが、今後も公共施設等総合管理計画に基づき、計画的な維持管理を行うことにより、将来世代に過度な負担を残さないよう、公共施設等の整備に努めていく。</t>
    <rPh sb="44" eb="45">
      <t>ヒ</t>
    </rPh>
    <rPh sb="46" eb="47">
      <t>ツヅ</t>
    </rPh>
    <rPh sb="81" eb="82">
      <t>ナイ</t>
    </rPh>
    <rPh sb="84" eb="85">
      <t>チ</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</si>
  <si>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</si>
  <si>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</si>
  <si>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</si>
  <si>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</si>
  <si>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</si>
  <si>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</si>
  <si>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過去の市債発行抑制や、将来の大規模財政需要に備えた基金の積立を計画的に行った結果、将来負担比率及び実質公債費比率ともに、類似団体内平均値を大きく下回っている。
今後も将来世代に過度な負担を残さないよう、健全な財政運営に努めていく。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</si>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</sst>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5B4AD57B-2374-412B-8143-02A6939CB2B5}"/>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CAC9832E-CCB2-4C29-B276-6075DF9DE66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730D-49E1-80CC-1443F6CFE1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44293</c:v>
                </c:pt>
                <c:pt idx="1">
                  <c:v>54420</c:v>
                </c:pt>
                <c:pt idx="2">
                  <c:v>75519</c:v>
                </c:pt>
                <c:pt idx="3">
                  <c:v>44821</c:v>
                </c:pt>
                <c:pt idx="4">
                  <c:v>51105</c:v>
                </c:pt>
              </c:numCache>
            </c:numRef>
          </c:val>
          <c:smooth val="0"/>
          <c:extLst>
            <c:ext xmlns:c16="http://schemas.microsoft.com/office/drawing/2014/chart" uri="{C3380CC4-5D6E-409C-BE32-E72D297353CC}">
              <c16:uniqueId val="{00000001-730D-49E1-80CC-1443F6CFE1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8.11</c:v>
                </c:pt>
                <c:pt idx="1">
                  <c:v>7.85</c:v>
                </c:pt>
                <c:pt idx="2">
                  <c:v>8.98</c:v>
                </c:pt>
                <c:pt idx="3">
                  <c:v>9.75</c:v>
                </c:pt>
                <c:pt idx="4">
                  <c:v>8.9600000000000009</c:v>
                </c:pt>
              </c:numCache>
            </c:numRef>
          </c:val>
          <c:extLst>
            <c:ext xmlns:c16="http://schemas.microsoft.com/office/drawing/2014/chart" uri="{C3380CC4-5D6E-409C-BE32-E72D297353CC}">
              <c16:uniqueId val="{00000000-80AC-4420-8715-8ED2AC305D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12.44</c:v>
                </c:pt>
                <c:pt idx="1">
                  <c:v>9.9</c:v>
                </c:pt>
                <c:pt idx="2">
                  <c:v>7.83</c:v>
                </c:pt>
                <c:pt idx="3">
                  <c:v>9.5399999999999991</c:v>
                </c:pt>
                <c:pt idx="4">
                  <c:v>10.92</c:v>
                </c:pt>
              </c:numCache>
            </c:numRef>
          </c:val>
          <c:extLst>
            <c:ext xmlns:c16="http://schemas.microsoft.com/office/drawing/2014/chart" uri="{C3380CC4-5D6E-409C-BE32-E72D297353CC}">
              <c16:uniqueId val="{00000001-80AC-4420-8715-8ED2AC305D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c:v>
                </c:pt>
                <c:pt idx="1">
                  <c:v>-2.75</c:v>
                </c:pt>
                <c:pt idx="2">
                  <c:v>-0.57999999999999996</c:v>
                </c:pt>
                <c:pt idx="3">
                  <c:v>3.52</c:v>
                </c:pt>
                <c:pt idx="4">
                  <c:v>0.08</c:v>
                </c:pt>
              </c:numCache>
            </c:numRef>
          </c:val>
          <c:smooth val="0"/>
          <c:extLst>
            <c:ext xmlns:c16="http://schemas.microsoft.com/office/drawing/2014/chart" uri="{C3380CC4-5D6E-409C-BE32-E72D297353CC}">
              <c16:uniqueId val="{00000002-80AC-4420-8715-8ED2AC305D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0.63</c:v>
                </c:pt>
                <c:pt idx="2">
                  <c:v>#N/A</c:v>
                </c:pt>
                <c:pt idx="3">
                  <c:v>0.7</c:v>
                </c:pt>
                <c:pt idx="4">
                  <c:v>#N/A</c:v>
                </c:pt>
                <c:pt idx="5">
                  <c:v>0.7</c:v>
                </c:pt>
                <c:pt idx="6">
                  <c:v>#N/A</c:v>
                </c:pt>
                <c:pt idx="7">
                  <c:v>0.66</c:v>
                </c:pt>
                <c:pt idx="8">
                  <c:v>#N/A</c:v>
                </c:pt>
                <c:pt idx="9">
                  <c:v>0.57999999999999996</c:v>
                </c:pt>
              </c:numCache>
            </c:numRef>
          </c:val>
          <c:extLst>
            <c:ext xmlns:c16="http://schemas.microsoft.com/office/drawing/2014/chart" uri="{C3380CC4-5D6E-409C-BE32-E72D297353CC}">
              <c16:uniqueId val="{00000000-B09E-45E0-B09E-3D2FF4439B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9E-45E0-B09E-3D2FF4439B2A}"/>
            </c:ext>
          </c:extLst>
        </c:ser>
        <c:ser>
          <c:idx val="2"/>
          <c:order val="2"/>
          <c:tx>
            <c:strRef>
              <c:f>データシート!$A$29</c:f>
              <c:strCache>
                <c:ptCount val="1"/>
                <c:pt idx="0">
                  <c:v>中央卸売市場事業会計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0.96</c:v>
                </c:pt>
                <c:pt idx="2">
                  <c:v>#N/A</c:v>
                </c:pt>
                <c:pt idx="3">
                  <c:v>1.03</c:v>
                </c:pt>
                <c:pt idx="4">
                  <c:v>#N/A</c:v>
                </c:pt>
                <c:pt idx="5">
                  <c:v>1.1499999999999999</c:v>
                </c:pt>
                <c:pt idx="6">
                  <c:v>#N/A</c:v>
                </c:pt>
                <c:pt idx="7">
                  <c:v>1.1100000000000001</c:v>
                </c:pt>
                <c:pt idx="8">
                  <c:v>#N/A</c:v>
                </c:pt>
                <c:pt idx="9">
                  <c:v>1.26</c:v>
                </c:pt>
              </c:numCache>
            </c:numRef>
          </c:val>
          <c:extLst>
            <c:ext xmlns:c16="http://schemas.microsoft.com/office/drawing/2014/chart" uri="{C3380CC4-5D6E-409C-BE32-E72D297353CC}">
              <c16:uniqueId val="{00000002-B09E-45E0-B09E-3D2FF4439B2A}"/>
            </c:ext>
          </c:extLst>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1.4</c:v>
                </c:pt>
                <c:pt idx="2">
                  <c:v>#N/A</c:v>
                </c:pt>
                <c:pt idx="3">
                  <c:v>1.39</c:v>
                </c:pt>
                <c:pt idx="4">
                  <c:v>#N/A</c:v>
                </c:pt>
                <c:pt idx="5">
                  <c:v>1.64</c:v>
                </c:pt>
                <c:pt idx="6">
                  <c:v>#N/A</c:v>
                </c:pt>
                <c:pt idx="7">
                  <c:v>1.6</c:v>
                </c:pt>
                <c:pt idx="8">
                  <c:v>#N/A</c:v>
                </c:pt>
                <c:pt idx="9">
                  <c:v>1.43</c:v>
                </c:pt>
              </c:numCache>
            </c:numRef>
          </c:val>
          <c:extLst>
            <c:ext xmlns:c16="http://schemas.microsoft.com/office/drawing/2014/chart" uri="{C3380CC4-5D6E-409C-BE32-E72D297353CC}">
              <c16:uniqueId val="{00000003-B09E-45E0-B09E-3D2FF4439B2A}"/>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1.41</c:v>
                </c:pt>
                <c:pt idx="2">
                  <c:v>#N/A</c:v>
                </c:pt>
                <c:pt idx="3">
                  <c:v>1.56</c:v>
                </c:pt>
                <c:pt idx="4">
                  <c:v>#N/A</c:v>
                </c:pt>
                <c:pt idx="5">
                  <c:v>1.6</c:v>
                </c:pt>
                <c:pt idx="6">
                  <c:v>#N/A</c:v>
                </c:pt>
                <c:pt idx="7">
                  <c:v>1.06</c:v>
                </c:pt>
                <c:pt idx="8">
                  <c:v>#N/A</c:v>
                </c:pt>
                <c:pt idx="9">
                  <c:v>1.74</c:v>
                </c:pt>
              </c:numCache>
            </c:numRef>
          </c:val>
          <c:extLst>
            <c:ext xmlns:c16="http://schemas.microsoft.com/office/drawing/2014/chart" uri="{C3380CC4-5D6E-409C-BE32-E72D297353CC}">
              <c16:uniqueId val="{00000004-B09E-45E0-B09E-3D2FF4439B2A}"/>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3.13</c:v>
                </c:pt>
                <c:pt idx="2">
                  <c:v>#N/A</c:v>
                </c:pt>
                <c:pt idx="3">
                  <c:v>2.86</c:v>
                </c:pt>
                <c:pt idx="4">
                  <c:v>#N/A</c:v>
                </c:pt>
                <c:pt idx="5">
                  <c:v>2.96</c:v>
                </c:pt>
                <c:pt idx="6">
                  <c:v>#N/A</c:v>
                </c:pt>
                <c:pt idx="7">
                  <c:v>2.48</c:v>
                </c:pt>
                <c:pt idx="8">
                  <c:v>#N/A</c:v>
                </c:pt>
                <c:pt idx="9">
                  <c:v>2.04</c:v>
                </c:pt>
              </c:numCache>
            </c:numRef>
          </c:val>
          <c:extLst>
            <c:ext xmlns:c16="http://schemas.microsoft.com/office/drawing/2014/chart" uri="{C3380CC4-5D6E-409C-BE32-E72D297353CC}">
              <c16:uniqueId val="{00000005-B09E-45E0-B09E-3D2FF4439B2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1.66</c:v>
                </c:pt>
                <c:pt idx="2">
                  <c:v>#N/A</c:v>
                </c:pt>
                <c:pt idx="3">
                  <c:v>1.32</c:v>
                </c:pt>
                <c:pt idx="4">
                  <c:v>#N/A</c:v>
                </c:pt>
                <c:pt idx="5">
                  <c:v>2.19</c:v>
                </c:pt>
                <c:pt idx="6">
                  <c:v>#N/A</c:v>
                </c:pt>
                <c:pt idx="7">
                  <c:v>2.87</c:v>
                </c:pt>
                <c:pt idx="8">
                  <c:v>#N/A</c:v>
                </c:pt>
                <c:pt idx="9">
                  <c:v>2.79</c:v>
                </c:pt>
              </c:numCache>
            </c:numRef>
          </c:val>
          <c:extLst>
            <c:ext xmlns:c16="http://schemas.microsoft.com/office/drawing/2014/chart" uri="{C3380CC4-5D6E-409C-BE32-E72D297353CC}">
              <c16:uniqueId val="{00000006-B09E-45E0-B09E-3D2FF4439B2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3.72</c:v>
                </c:pt>
                <c:pt idx="2">
                  <c:v>#N/A</c:v>
                </c:pt>
                <c:pt idx="3">
                  <c:v>3.55</c:v>
                </c:pt>
                <c:pt idx="4">
                  <c:v>#N/A</c:v>
                </c:pt>
                <c:pt idx="5">
                  <c:v>3.77</c:v>
                </c:pt>
                <c:pt idx="6">
                  <c:v>#N/A</c:v>
                </c:pt>
                <c:pt idx="7">
                  <c:v>3.27</c:v>
                </c:pt>
                <c:pt idx="8">
                  <c:v>#N/A</c:v>
                </c:pt>
                <c:pt idx="9">
                  <c:v>3.44</c:v>
                </c:pt>
              </c:numCache>
            </c:numRef>
          </c:val>
          <c:extLst>
            <c:ext xmlns:c16="http://schemas.microsoft.com/office/drawing/2014/chart" uri="{C3380CC4-5D6E-409C-BE32-E72D297353CC}">
              <c16:uniqueId val="{00000007-B09E-45E0-B09E-3D2FF4439B2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6.56</c:v>
                </c:pt>
                <c:pt idx="2">
                  <c:v>#N/A</c:v>
                </c:pt>
                <c:pt idx="3">
                  <c:v>6.55</c:v>
                </c:pt>
                <c:pt idx="4">
                  <c:v>#N/A</c:v>
                </c:pt>
                <c:pt idx="5">
                  <c:v>7.12</c:v>
                </c:pt>
                <c:pt idx="6">
                  <c:v>#N/A</c:v>
                </c:pt>
                <c:pt idx="7">
                  <c:v>6.67</c:v>
                </c:pt>
                <c:pt idx="8">
                  <c:v>#N/A</c:v>
                </c:pt>
                <c:pt idx="9">
                  <c:v>7.73</c:v>
                </c:pt>
              </c:numCache>
            </c:numRef>
          </c:val>
          <c:extLst>
            <c:ext xmlns:c16="http://schemas.microsoft.com/office/drawing/2014/chart" uri="{C3380CC4-5D6E-409C-BE32-E72D297353CC}">
              <c16:uniqueId val="{00000008-B09E-45E0-B09E-3D2FF4439B2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7.74</c:v>
                </c:pt>
                <c:pt idx="2">
                  <c:v>#N/A</c:v>
                </c:pt>
                <c:pt idx="3">
                  <c:v>7.4</c:v>
                </c:pt>
                <c:pt idx="4">
                  <c:v>#N/A</c:v>
                </c:pt>
                <c:pt idx="5">
                  <c:v>8.52</c:v>
                </c:pt>
                <c:pt idx="6">
                  <c:v>#N/A</c:v>
                </c:pt>
                <c:pt idx="7">
                  <c:v>9.36</c:v>
                </c:pt>
                <c:pt idx="8">
                  <c:v>#N/A</c:v>
                </c:pt>
                <c:pt idx="9">
                  <c:v>8.67</c:v>
                </c:pt>
              </c:numCache>
            </c:numRef>
          </c:val>
          <c:extLst>
            <c:ext xmlns:c16="http://schemas.microsoft.com/office/drawing/2014/chart" uri="{C3380CC4-5D6E-409C-BE32-E72D297353CC}">
              <c16:uniqueId val="{00000009-B09E-45E0-B09E-3D2FF4439B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12411</c:v>
                </c:pt>
                <c:pt idx="5">
                  <c:v>12273</c:v>
                </c:pt>
                <c:pt idx="8">
                  <c:v>12480</c:v>
                </c:pt>
                <c:pt idx="11">
                  <c:v>12477</c:v>
                </c:pt>
                <c:pt idx="14">
                  <c:v>12618</c:v>
                </c:pt>
              </c:numCache>
            </c:numRef>
          </c:val>
          <c:extLst>
            <c:ext xmlns:c16="http://schemas.microsoft.com/office/drawing/2014/chart" uri="{C3380CC4-5D6E-409C-BE32-E72D297353CC}">
              <c16:uniqueId val="{00000000-8B78-4BC3-943B-AF58583298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8B78-4BC3-943B-AF58583298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c:v>
                </c:pt>
                <c:pt idx="3">
                  <c:v>4</c:v>
                </c:pt>
                <c:pt idx="6">
                  <c:v>9</c:v>
                </c:pt>
                <c:pt idx="9">
                  <c:v>10</c:v>
                </c:pt>
                <c:pt idx="12">
                  <c:v>12</c:v>
                </c:pt>
              </c:numCache>
            </c:numRef>
          </c:val>
          <c:extLst>
            <c:ext xmlns:c16="http://schemas.microsoft.com/office/drawing/2014/chart" uri="{C3380CC4-5D6E-409C-BE32-E72D297353CC}">
              <c16:uniqueId val="{00000002-8B78-4BC3-943B-AF58583298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c:v>
                </c:pt>
                <c:pt idx="3">
                  <c:v>16</c:v>
                </c:pt>
                <c:pt idx="6">
                  <c:v>30</c:v>
                </c:pt>
                <c:pt idx="9">
                  <c:v>38</c:v>
                </c:pt>
                <c:pt idx="12">
                  <c:v>50</c:v>
                </c:pt>
              </c:numCache>
            </c:numRef>
          </c:val>
          <c:extLst>
            <c:ext xmlns:c16="http://schemas.microsoft.com/office/drawing/2014/chart" uri="{C3380CC4-5D6E-409C-BE32-E72D297353CC}">
              <c16:uniqueId val="{00000003-8B78-4BC3-943B-AF58583298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2812</c:v>
                </c:pt>
                <c:pt idx="3">
                  <c:v>2567</c:v>
                </c:pt>
                <c:pt idx="6">
                  <c:v>2664</c:v>
                </c:pt>
                <c:pt idx="9">
                  <c:v>2411</c:v>
                </c:pt>
                <c:pt idx="12">
                  <c:v>1909</c:v>
                </c:pt>
              </c:numCache>
            </c:numRef>
          </c:val>
          <c:extLst>
            <c:ext xmlns:c16="http://schemas.microsoft.com/office/drawing/2014/chart" uri="{C3380CC4-5D6E-409C-BE32-E72D297353CC}">
              <c16:uniqueId val="{00000004-8B78-4BC3-943B-AF58583298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78-4BC3-943B-AF58583298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78-4BC3-943B-AF58583298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12955</c:v>
                </c:pt>
                <c:pt idx="3">
                  <c:v>12822</c:v>
                </c:pt>
                <c:pt idx="6">
                  <c:v>12530</c:v>
                </c:pt>
                <c:pt idx="9">
                  <c:v>12372</c:v>
                </c:pt>
                <c:pt idx="12">
                  <c:v>12383</c:v>
                </c:pt>
              </c:numCache>
            </c:numRef>
          </c:val>
          <c:extLst>
            <c:ext xmlns:c16="http://schemas.microsoft.com/office/drawing/2014/chart" uri="{C3380CC4-5D6E-409C-BE32-E72D297353CC}">
              <c16:uniqueId val="{00000007-8B78-4BC3-943B-AF58583298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3375</c:v>
                </c:pt>
                <c:pt idx="2">
                  <c:v>#N/A</c:v>
                </c:pt>
                <c:pt idx="3">
                  <c:v>#N/A</c:v>
                </c:pt>
                <c:pt idx="4">
                  <c:v>3137</c:v>
                </c:pt>
                <c:pt idx="5">
                  <c:v>#N/A</c:v>
                </c:pt>
                <c:pt idx="6">
                  <c:v>#N/A</c:v>
                </c:pt>
                <c:pt idx="7">
                  <c:v>2754</c:v>
                </c:pt>
                <c:pt idx="8">
                  <c:v>#N/A</c:v>
                </c:pt>
                <c:pt idx="9">
                  <c:v>#N/A</c:v>
                </c:pt>
                <c:pt idx="10">
                  <c:v>2354</c:v>
                </c:pt>
                <c:pt idx="11">
                  <c:v>#N/A</c:v>
                </c:pt>
                <c:pt idx="12">
                  <c:v>#N/A</c:v>
                </c:pt>
                <c:pt idx="13">
                  <c:v>1736</c:v>
                </c:pt>
                <c:pt idx="14">
                  <c:v>#N/A</c:v>
                </c:pt>
              </c:numCache>
            </c:numRef>
          </c:val>
          <c:smooth val="0"/>
          <c:extLst>
            <c:ext xmlns:c16="http://schemas.microsoft.com/office/drawing/2014/chart" uri="{C3380CC4-5D6E-409C-BE32-E72D297353CC}">
              <c16:uniqueId val="{00000008-8B78-4BC3-943B-AF58583298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131072</c:v>
                </c:pt>
                <c:pt idx="5">
                  <c:v>133695</c:v>
                </c:pt>
                <c:pt idx="8">
                  <c:v>137035</c:v>
                </c:pt>
                <c:pt idx="11">
                  <c:v>138673</c:v>
                </c:pt>
                <c:pt idx="14">
                  <c:v>136684</c:v>
                </c:pt>
              </c:numCache>
            </c:numRef>
          </c:val>
          <c:extLst>
            <c:ext xmlns:c16="http://schemas.microsoft.com/office/drawing/2014/chart" uri="{C3380CC4-5D6E-409C-BE32-E72D297353CC}">
              <c16:uniqueId val="{00000000-F9DF-4210-BB56-40CCB5E441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33061</c:v>
                </c:pt>
                <c:pt idx="5">
                  <c:v>32994</c:v>
                </c:pt>
                <c:pt idx="8">
                  <c:v>32935</c:v>
                </c:pt>
                <c:pt idx="11">
                  <c:v>34170</c:v>
                </c:pt>
                <c:pt idx="14">
                  <c:v>35440</c:v>
                </c:pt>
              </c:numCache>
            </c:numRef>
          </c:val>
          <c:extLst>
            <c:ext xmlns:c16="http://schemas.microsoft.com/office/drawing/2014/chart" uri="{C3380CC4-5D6E-409C-BE32-E72D297353CC}">
              <c16:uniqueId val="{00000001-F9DF-4210-BB56-40CCB5E441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38124</c:v>
                </c:pt>
                <c:pt idx="5">
                  <c:v>33318</c:v>
                </c:pt>
                <c:pt idx="8">
                  <c:v>23081</c:v>
                </c:pt>
                <c:pt idx="11">
                  <c:v>28384</c:v>
                </c:pt>
                <c:pt idx="14">
                  <c:v>29724</c:v>
                </c:pt>
              </c:numCache>
            </c:numRef>
          </c:val>
          <c:extLst>
            <c:ext xmlns:c16="http://schemas.microsoft.com/office/drawing/2014/chart" uri="{C3380CC4-5D6E-409C-BE32-E72D297353CC}">
              <c16:uniqueId val="{00000002-F9DF-4210-BB56-40CCB5E441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DF-4210-BB56-40CCB5E441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DF-4210-BB56-40CCB5E441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DF-4210-BB56-40CCB5E441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15620</c:v>
                </c:pt>
                <c:pt idx="3">
                  <c:v>16285</c:v>
                </c:pt>
                <c:pt idx="6">
                  <c:v>16468</c:v>
                </c:pt>
                <c:pt idx="9">
                  <c:v>16588</c:v>
                </c:pt>
                <c:pt idx="12">
                  <c:v>16729</c:v>
                </c:pt>
              </c:numCache>
            </c:numRef>
          </c:val>
          <c:extLst>
            <c:ext xmlns:c16="http://schemas.microsoft.com/office/drawing/2014/chart" uri="{C3380CC4-5D6E-409C-BE32-E72D297353CC}">
              <c16:uniqueId val="{00000006-F9DF-4210-BB56-40CCB5E441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128</c:v>
                </c:pt>
                <c:pt idx="3">
                  <c:v>252</c:v>
                </c:pt>
                <c:pt idx="6">
                  <c:v>504</c:v>
                </c:pt>
                <c:pt idx="9">
                  <c:v>587</c:v>
                </c:pt>
                <c:pt idx="12">
                  <c:v>535</c:v>
                </c:pt>
              </c:numCache>
            </c:numRef>
          </c:val>
          <c:extLst>
            <c:ext xmlns:c16="http://schemas.microsoft.com/office/drawing/2014/chart" uri="{C3380CC4-5D6E-409C-BE32-E72D297353CC}">
              <c16:uniqueId val="{00000007-F9DF-4210-BB56-40CCB5E441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27782</c:v>
                </c:pt>
                <c:pt idx="3">
                  <c:v>26040</c:v>
                </c:pt>
                <c:pt idx="6">
                  <c:v>24264</c:v>
                </c:pt>
                <c:pt idx="9">
                  <c:v>22128</c:v>
                </c:pt>
                <c:pt idx="12">
                  <c:v>20799</c:v>
                </c:pt>
              </c:numCache>
            </c:numRef>
          </c:val>
          <c:extLst>
            <c:ext xmlns:c16="http://schemas.microsoft.com/office/drawing/2014/chart" uri="{C3380CC4-5D6E-409C-BE32-E72D297353CC}">
              <c16:uniqueId val="{00000008-F9DF-4210-BB56-40CCB5E441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1584</c:v>
                </c:pt>
                <c:pt idx="3">
                  <c:v>1638</c:v>
                </c:pt>
                <c:pt idx="6">
                  <c:v>1626</c:v>
                </c:pt>
                <c:pt idx="9">
                  <c:v>1583</c:v>
                </c:pt>
                <c:pt idx="12">
                  <c:v>1431</c:v>
                </c:pt>
              </c:numCache>
            </c:numRef>
          </c:val>
          <c:extLst>
            <c:ext xmlns:c16="http://schemas.microsoft.com/office/drawing/2014/chart" uri="{C3380CC4-5D6E-409C-BE32-E72D297353CC}">
              <c16:uniqueId val="{00000009-F9DF-4210-BB56-40CCB5E441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135427</c:v>
                </c:pt>
                <c:pt idx="3">
                  <c:v>138383</c:v>
                </c:pt>
                <c:pt idx="6">
                  <c:v>145285</c:v>
                </c:pt>
                <c:pt idx="9">
                  <c:v>148023</c:v>
                </c:pt>
                <c:pt idx="12">
                  <c:v>148841</c:v>
                </c:pt>
              </c:numCache>
            </c:numRef>
          </c:val>
          <c:extLst>
            <c:ext xmlns:c16="http://schemas.microsoft.com/office/drawing/2014/chart" uri="{C3380CC4-5D6E-409C-BE32-E72D297353CC}">
              <c16:uniqueId val="{0000000A-F9DF-4210-BB56-40CCB5E441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9DF-4210-BB56-40CCB5E441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6688</c:v>
                </c:pt>
                <c:pt idx="1">
                  <c:v>8690</c:v>
                </c:pt>
                <c:pt idx="2">
                  <c:v>9691</c:v>
                </c:pt>
              </c:numCache>
            </c:numRef>
          </c:val>
          <c:extLst>
            <c:ext xmlns:c16="http://schemas.microsoft.com/office/drawing/2014/chart" uri="{C3380CC4-5D6E-409C-BE32-E72D297353CC}">
              <c16:uniqueId val="{00000000-537F-423F-AAE0-6A271B7504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37F-423F-AAE0-6A271B7504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11827</c:v>
                </c:pt>
                <c:pt idx="1">
                  <c:v>14684</c:v>
                </c:pt>
                <c:pt idx="2">
                  <c:v>15403</c:v>
                </c:pt>
              </c:numCache>
            </c:numRef>
          </c:val>
          <c:extLst>
            <c:ext xmlns:c16="http://schemas.microsoft.com/office/drawing/2014/chart" uri="{C3380CC4-5D6E-409C-BE32-E72D297353CC}">
              <c16:uniqueId val="{00000002-537F-423F-AAE0-6A271B75044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{E3B280ED-667F-4BBB-B598-3D20C0B18208}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250-46F5-94DA-BB2C46B10B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{78467A29-8019-49F2-810A-D114863EA13C}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50-46F5-94DA-BB2C46B10B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{ABB1F94C-FC92-4605-B7E0-CD317B6152BB}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50-46F5-94DA-BB2C46B10B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{03586D9D-F156-423B-A248-1DF6E1CF867B}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50-46F5-94DA-BB2C46B10B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{74825444-6338-4D36-9AE5-C00F54993A05}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50-46F5-94DA-BB2C46B10BB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{2C965C06-FDD5-47D2-8BA1-30B935987C65}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250-46F5-94DA-BB2C46B10BB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{391B7FC4-F159-4E9B-A549-5364E9299E01}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250-46F5-94DA-BB2C46B10BB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{1B35851D-29FC-4F40-B072-495A29125F91}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250-46F5-94DA-BB2C46B10BB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{330BD5E3-2FE4-4FAE-B134-E796DB7A74C8}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250-46F5-94DA-BB2C46B10B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59.8</c:v>
                </c:pt>
                <c:pt idx="16">
                  <c:v>58.9</c:v>
                </c:pt>
                <c:pt idx="24">
                  <c:v>59.9</c:v>
                </c:pt>
                <c:pt idx="32">
                  <c:v>60.9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250-46F5-94DA-BB2C46B10B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{C15A7F8D-5693-446E-B062-7DFCFE59F110}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250-46F5-94DA-BB2C46B10B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{0FC839BA-4D61-4D74-BD31-976D2ED313FE}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50-46F5-94DA-BB2C46B10B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{79ABC861-5752-4D98-9122-94D09184310B}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50-46F5-94DA-BB2C46B10B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{A6389B1E-BEC9-449F-84DE-858402A69E0B}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50-46F5-94DA-BB2C46B10B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{3261CE00-133F-4709-80EE-F7358D11208C}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50-46F5-94DA-BB2C46B10BB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{B8B74C55-EB0D-46C8-A9A0-A2CE7AABC34C}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250-46F5-94DA-BB2C46B10BB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{97719516-8F15-4162-80EF-9C32AB4E42AD}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250-46F5-94DA-BB2C46B10BB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{4C2D7D34-A9A9-4909-9FDB-D9FD0BFC1B89}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250-46F5-94DA-BB2C46B10BB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{0F2E4E3F-98C5-4501-A46E-DABF912DB06F}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250-46F5-94DA-BB2C46B10B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B250-46F5-94DA-BB2C46B10BBF}"/>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{5FE81199-312E-4DC0-89F8-8EA5837F9A19}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A41-4612-97B6-91232C2BC5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{88B7E473-403E-4F6B-9097-D393790D3DEB}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41-4612-97B6-91232C2BC5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{F69F2C40-C8DE-466E-BCDC-66BDB9C9033B}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41-4612-97B6-91232C2BC5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{68C22A9F-8D91-4D9B-B2B9-5BB156E9829B}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41-4612-97B6-91232C2BC5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{FE275479-983F-4D1E-8794-66B2EB4DF75A}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41-4612-97B6-91232C2BC54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{C9FAD219-7B81-4678-AC3D-F396EB7F2FF5}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A41-4612-97B6-91232C2BC54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{83A57519-E39D-41A4-B9B2-B3FCBB089EBE}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A41-4612-97B6-91232C2BC54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{0053F831-EF32-4439-87AC-BBC41D959304}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A41-4612-97B6-91232C2BC54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{2B724173-9B1C-4793-8453-3B6F55169EF8}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A41-4612-97B6-91232C2BC5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4.5</c:v>
                </c:pt>
                <c:pt idx="16">
                  <c:v>4.0999999999999996</c:v>
                </c:pt>
                <c:pt idx="24">
                  <c:v>3.5</c:v>
                </c:pt>
                <c:pt idx="32">
                  <c:v>2.9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A41-4612-97B6-91232C2BC5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{5443464B-C3F3-4378-9CA6-8A5163771556}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A41-4612-97B6-91232C2BC5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{2FE2F8AA-2B6D-4CC3-BBD5-36509D189058}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41-4612-97B6-91232C2BC5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{63B391CF-9DBC-434D-BD28-9A5FF7A3A55A}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41-4612-97B6-91232C2BC5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{52D7A215-44E2-4F3D-8581-6CF58E9D3685}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41-4612-97B6-91232C2BC5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{F499711A-21F6-4340-953F-B4DAACA17019}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41-4612-97B6-91232C2BC54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{3C3D28C3-9155-495D-81B9-8E9770274AC9}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A41-4612-97B6-91232C2BC54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{9BB8D56A-2C27-44DE-B8EC-D2B4EDA1845C}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A41-4612-97B6-91232C2BC54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{D816A789-4D92-46DA-AF80-75A523E84242}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A41-4612-97B6-91232C2BC54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{A9ED1FF5-DC1F-44B6-8E00-4D5C82C654F6}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A41-4612-97B6-91232C2BC5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6A41-4612-97B6-91232C2BC543}"/>
            </c:ext>
          </c:extLst>
        </c:ser>
        <c:dLbls>
          <c:showLegendKey val="0"/>
          <c:showVal val="1"/>
          <c:showCatName val="0"/>
          <c:showSerName val="0"/>
          <c:showPercent val="0"/>
          <c:showBubbleSize val="0"/>
        </c:dLbls>
        <c:axId val="84219776"/>
        <c:axId val="84234240"/>
      </c:scatterChart>
      <c:valAx>
        <c:axId val="84219776"/>
        <c:scaling>
          <c:orientation val="maxMin"/>
          <c:max val="6"/>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C007DF5-2CBF-47E0-B0DB-A2CCBC92B362}"/>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2F1A88F-00A9-453D-B13D-08B89E8913A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693B01F-D911-4287-9B65-FF6918035E9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9B4C65F-46EF-413B-959C-AD5CB8E7F70C}"/>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ED1AB06-0129-464D-AFF6-65C54D6FD1EB}"/>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305D179-D37E-430C-A79B-B30FDC66C8A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3EF48C3-E263-437F-9FCE-B3E78E7E2FEA}"/>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8F2E6AF-D24A-43B4-92B4-0BDE1E70ADBF}"/>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43247AB-AAE0-463B-97FD-0E61E25BD4B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D0D8AE3-71AD-4EEB-8FDB-8CDBABFF4ED1}"/>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402,400
392,482
203.60
196,878,547
188,492,600
7,955,344
88,752,918
148,503,913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F984038-2CD2-4AC1-8BCB-13F1D59A68CD}"/>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B780CC5-2913-4CAD-8637-6FCF0A05B47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9DB6E34-485C-4CA8-84C4-D19DADB2B14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DE925F6-4775-4601-9F3D-BCEC4AD4A6EC}"/>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7D4DEC1-605A-4F6F-A43F-662783B94C7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A993977-8D8E-407E-8C58-3A3F0F0E69D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A386B43-278E-4377-9F0E-55895E59DE23}"/>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45CA789-B6A1-4BE9-A4E9-49D79904A27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CAD6ECA-AE02-4C91-8715-1FFC10FF4CB6}"/>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1FED712-364E-4B2C-AF59-0BA5482B9E8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4FD2FA4-F876-4D42-B9AC-41B1B7EA2116}"/>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B33DBCF-3959-43E9-8F1C-BE1A030B2CEA}"/>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46ED24C-D20D-4DEE-ADE4-F9334A45F476}"/>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8C142E8-D078-4206-91D7-806A2073574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322431F-B2EA-42FA-8ABA-738B3750E195}"/>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1B91FBF-06FE-428E-9023-2000D07C9B0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4E2C32B-D6FB-4CC5-BB2E-CBDFE93E531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97E19C5-40B4-4E82-A396-BCD3D420203A}"/>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B9C6F8D-593C-4E61-ACCC-479DFE61AB38}"/>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BACAE67-1206-4342-AF3E-A883B345D8D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AC72CE3-18B0-407F-A080-CDCB9A9F2A5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BA40358-42EA-45C7-84A1-93B02EEA1DA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82FEF22-6DBF-42CD-9601-1AC937FFC07E}"/>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A186186-799C-4B7D-9D63-1AE0DF7A9AC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16F3549-0048-484A-885A-BE4EAE70BB0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67E3501-24F3-48B2-A358-4E2017BFF3D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674FC35-7BCE-43CF-B235-A0244C524E9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57492E6-5FCF-4CFF-8E50-CCB4935D94A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E81D563-2DD6-4A8E-9B64-457834EBAA93}"/>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F807256-5E01-470F-84B7-988E10FC4908}"/>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3A0F664-8441-4BE7-AF5B-4F234CAC9B5E}"/>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21B734F-6C1D-4940-BE8B-4BC098935FB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EA5B4072-603E-4C36-AB46-48352516B883}"/>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2F3C9E3-96D8-41BA-8A2F-7CC1D4DD55F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444C689-9E37-4CE3-BAFD-AC1AEAEFDB0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4A86A20-594A-41D4-9111-87CD14D8105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CE4D912-9055-4954-8018-368B3F073EE9}"/>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年度は、主に市町村民税の所得割の増により、分子となる基準財政収入額が増加したものの、臨時財政対策債償還費の増により、分母となる財政需要額も増加しているため、前年度と比べ減少している。	</a:t>
          </a:r>
        </a:p>
        <a:p>
          <a:r>
            <a:rPr kumimoji="1" lang="ja-JP" altLang="en-US" sz="1200">
              <a:latin typeface="ＭＳ Ｐゴシック" panose="020B0600070205080204" pitchFamily="50" charset="-128"/>
              <a:ea typeface="ＭＳ Ｐゴシック" panose="020B0600070205080204" pitchFamily="50" charset="-128"/>
            </a:rPr>
            <a:t>新型コロナウイルス感染症の影響による景気の低迷から回復基調を見込むものの、さらなる税源を確保するために、引き続き、教育・子育て環境、地域資源を活用した観光振興、企業立地の促進等、様々な施策を推進し、定住・交流人口の増加、地域経済の回復と産業の活性化を図ることで、将来にわたり持続可能な都市運営を支える財政基盤を確立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90C64D4-C456-4779-9CC6-588DF2739CD4}"/>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3845A51-4A0B-4C6E-BEEC-B3E1F0F777DD}"/>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7EFA1629-DB77-4C05-9E45-E6677015DDCF}"/>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F6B7CE9D-F3F3-400D-A2DB-13193CEA3EBA}"/>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EE5DDB2-5441-43CC-BC83-BB34B70677D6}"/>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FC903339-1EB5-4BBD-A749-F45DD685670D}"/>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2845E9EF-ED1B-4663-AA59-30B21F86231C}"/>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44A715FA-5E86-4496-A311-67F351248672}"/>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B292B03-BE53-473B-BBFF-DBE751966507}"/>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E3CDE390-0048-4A6D-A94E-92FE5B153D7A}"/>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9AAA53C4-BE6A-4691-8F21-7F6D1BBD932F}"/>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43B684B6-4416-47EF-8074-E193A16013F3}"/>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3EA739B2-3CAE-485E-90CC-C31B0E53B6A2}"/>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1D7AA91D-62FE-4EB8-ACB3-7390C8088BE4}"/>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ED4C33C3-708D-4052-B129-D473CDABC3A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5C0B8751-DCC5-43B8-9EF2-C1DC49D0C465}"/>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2B344AA7-EDBD-462D-AE56-0C04B798F72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5A36F6B3-6C2F-49A2-8FEB-EAA750F6F2F2}"/>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525FB97E-400E-42A1-B0A3-6187A5F754A4}"/>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98C2876C-8A12-4E85-A743-ABD1BA902706}"/>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EEAA4315-C988-4F02-A1D0-D3E32A2273AA}"/>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35C6600C-3BE3-42DA-A0AD-2BFFF6ADE4C8}"/>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58965</xdr:rowOff>
    </xdr:to>
    <xdr:cxnSp macro="">
      <xdr:nvCxnSpPr>
        <xdr:cNvPr id="71" name="直線コネクタ 70">
          <a:extLst>
            <a:ext uri="{FF2B5EF4-FFF2-40B4-BE49-F238E27FC236}">
              <a16:creationId xmlns:a16="http://schemas.microsoft.com/office/drawing/2014/main" id="{DFDCD8F3-4B98-4496-96AB-2CFD77A43EF8}"/>
            </a:ext>
          </a:extLst>
        </xdr:cNvPr>
        <xdr:cNvCxnSpPr/>
      </xdr:nvCxnSpPr>
      <xdr:spPr>
        <a:xfrm>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3B5B8708-1714-4CDC-8315-BD3801632B5D}"/>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EAF39804-5374-4B95-A0A5-8289AC27EFAA}"/>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41728</xdr:rowOff>
    </xdr:to>
    <xdr:cxnSp macro="">
      <xdr:nvCxnSpPr>
        <xdr:cNvPr id="74" name="直線コネクタ 73">
          <a:extLst>
            <a:ext uri="{FF2B5EF4-FFF2-40B4-BE49-F238E27FC236}">
              <a16:creationId xmlns:a16="http://schemas.microsoft.com/office/drawing/2014/main" id="{31E2BEC8-ADE1-4666-9ADC-62FB6B5B7F14}"/>
            </a:ext>
          </a:extLst>
        </xdr:cNvPr>
        <xdr:cNvCxnSpPr/>
      </xdr:nvCxnSpPr>
      <xdr:spPr>
        <a:xfrm>
          <a:off x="3225800" y="70367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32D4FAE3-B348-413E-AF63-E91401F61F51}"/>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4ABEA824-A670-4CAE-ABAD-58129C4A9BB6}"/>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7257</xdr:rowOff>
    </xdr:to>
    <xdr:cxnSp macro="">
      <xdr:nvCxnSpPr>
        <xdr:cNvPr id="77" name="直線コネクタ 76">
          <a:extLst>
            <a:ext uri="{FF2B5EF4-FFF2-40B4-BE49-F238E27FC236}">
              <a16:creationId xmlns:a16="http://schemas.microsoft.com/office/drawing/2014/main" id="{9FBEE4A7-CA94-4C2C-9D27-F320DC99A3F2}"/>
            </a:ext>
          </a:extLst>
        </xdr:cNvPr>
        <xdr:cNvCxnSpPr/>
      </xdr:nvCxnSpPr>
      <xdr:spPr>
        <a:xfrm>
          <a:off x="2336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46B7715E-74F2-46B5-A87D-67B141B15D0E}"/>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5E01E9BB-0B9B-44D7-88B3-BF91D5D20055}"/>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7257</xdr:rowOff>
    </xdr:to>
    <xdr:cxnSp macro="">
      <xdr:nvCxnSpPr>
        <xdr:cNvPr id="80" name="直線コネクタ 79">
          <a:extLst>
            <a:ext uri="{FF2B5EF4-FFF2-40B4-BE49-F238E27FC236}">
              <a16:creationId xmlns:a16="http://schemas.microsoft.com/office/drawing/2014/main" id="{D8574B52-4C1D-49F4-A29B-7A9C8B32CEAB}"/>
            </a:ext>
          </a:extLst>
        </xdr:cNvPr>
        <xdr:cNvCxnSpPr/>
      </xdr:nvCxnSpPr>
      <xdr:spPr>
        <a:xfrm>
          <a:off x="1447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5585D50E-70D7-4C69-923F-CBDF298D33D2}"/>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E630088F-4DE8-4A05-BEA1-9013CD5E95EA}"/>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AB92542F-643B-410A-97D5-CDA0689C9D2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D246B3F8-C376-4AF4-BBA7-5B69703E562D}"/>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C5A3321-486C-4593-B01B-B4925F3B2F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D09AA11-0A33-40B8-986E-11B06D5D5A0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E38BB99-11D1-4019-9763-066666007613}"/>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553F1585-DE63-4A9A-8BF3-7CE54AF838F2}"/>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1754424D-31FB-4874-A55D-D5E8AC32795D}"/>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a:extLst>
            <a:ext uri="{FF2B5EF4-FFF2-40B4-BE49-F238E27FC236}">
              <a16:creationId xmlns:a16="http://schemas.microsoft.com/office/drawing/2014/main" id="{4818D4B6-566D-4953-AEF4-C2E7A97349E6}"/>
            </a:ext>
          </a:extLst>
        </xdr:cNvPr>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a:extLst>
            <a:ext uri="{FF2B5EF4-FFF2-40B4-BE49-F238E27FC236}">
              <a16:creationId xmlns:a16="http://schemas.microsoft.com/office/drawing/2014/main" id="{4ABC3119-C684-465E-854D-3EA7861291B2}"/>
            </a:ext>
          </a:extLst>
        </xdr:cNvPr>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2" name="楕円 91">
          <a:extLst>
            <a:ext uri="{FF2B5EF4-FFF2-40B4-BE49-F238E27FC236}">
              <a16:creationId xmlns:a16="http://schemas.microsoft.com/office/drawing/2014/main" id="{C633F629-0C3C-4558-874A-29500AABDB77}"/>
            </a:ext>
          </a:extLst>
        </xdr:cNvPr>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3" name="テキスト ボックス 92">
          <a:extLst>
            <a:ext uri="{FF2B5EF4-FFF2-40B4-BE49-F238E27FC236}">
              <a16:creationId xmlns:a16="http://schemas.microsoft.com/office/drawing/2014/main" id="{54E34998-766E-43A4-8A9D-6B88210FD639}"/>
            </a:ext>
          </a:extLst>
        </xdr:cNvPr>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a:extLst>
            <a:ext uri="{FF2B5EF4-FFF2-40B4-BE49-F238E27FC236}">
              <a16:creationId xmlns:a16="http://schemas.microsoft.com/office/drawing/2014/main" id="{89766996-5F4D-4F25-B932-E5C612C2BB24}"/>
            </a:ext>
          </a:extLst>
        </xdr:cNvPr>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a:extLst>
            <a:ext uri="{FF2B5EF4-FFF2-40B4-BE49-F238E27FC236}">
              <a16:creationId xmlns:a16="http://schemas.microsoft.com/office/drawing/2014/main" id="{C91832A7-8EF3-4E2C-BB78-6E2F87DCE11C}"/>
            </a:ext>
          </a:extLst>
        </xdr:cNvPr>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a:extLst>
            <a:ext uri="{FF2B5EF4-FFF2-40B4-BE49-F238E27FC236}">
              <a16:creationId xmlns:a16="http://schemas.microsoft.com/office/drawing/2014/main" id="{6E869823-70F3-4D0B-93AE-4FC31CA3C160}"/>
            </a:ext>
          </a:extLst>
        </xdr:cNvPr>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a:extLst>
            <a:ext uri="{FF2B5EF4-FFF2-40B4-BE49-F238E27FC236}">
              <a16:creationId xmlns:a16="http://schemas.microsoft.com/office/drawing/2014/main" id="{742CD722-AB0B-4C70-9F3C-1A88CFFF7826}"/>
            </a:ext>
          </a:extLst>
        </xdr:cNvPr>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8" name="楕円 97">
          <a:extLst>
            <a:ext uri="{FF2B5EF4-FFF2-40B4-BE49-F238E27FC236}">
              <a16:creationId xmlns:a16="http://schemas.microsoft.com/office/drawing/2014/main" id="{4D4C0AF5-1D90-4340-A3CD-D4D4207D8D2D}"/>
            </a:ext>
          </a:extLst>
        </xdr:cNvPr>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9" name="テキスト ボックス 98">
          <a:extLst>
            <a:ext uri="{FF2B5EF4-FFF2-40B4-BE49-F238E27FC236}">
              <a16:creationId xmlns:a16="http://schemas.microsoft.com/office/drawing/2014/main" id="{5BB7F735-B38E-4369-98AC-05035FDCD117}"/>
            </a:ext>
          </a:extLst>
        </xdr:cNvPr>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DF002488-2342-4C6B-97E4-22FDD1AE6D0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FD9B6ACC-011E-4469-897A-EA1C38CBE5F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FE4167BB-1B70-4E71-A9A2-7671C191D60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85543197-1A95-4CD4-A262-CAE3347A2AAD}"/>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5EAEF92-6950-4400-8BC0-7E10588DB40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4C6B8E95-0BFB-45F2-8201-AC0784A2B442}"/>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3C9AE53C-3225-4A8F-BC89-C922431C925C}"/>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397CE93C-C0AA-4EE3-8DFA-00619B6A52A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42BD1DA8-05E7-4067-9046-180C4CE83153}"/>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50EBD22A-9B66-40AF-BC86-88CFD73E5A2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9717FE8A-125B-4A62-8F93-F67DF0D1B623}"/>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832F4357-F120-4A54-9B73-8A67A1781CF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CA12B140-A22A-4234-AB97-98E929A31ECF}"/>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継続的な行財政改革により、普通債（臨時財政対策債等を除く地方債）残高の縮減や職員定数の削減など、義務的経費の縮減に努めてきたが、近年は類似団体平均を上回っている。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年度は、経常経費充当一般財源では主に光熱費による増、分母では臨時財政対策債が大幅に減少したため、</a:t>
          </a:r>
          <a:r>
            <a:rPr kumimoji="1" lang="en-US" altLang="ja-JP" sz="1200">
              <a:latin typeface="ＭＳ Ｐゴシック" panose="020B0600070205080204" pitchFamily="50" charset="-128"/>
              <a:ea typeface="ＭＳ Ｐゴシック" panose="020B0600070205080204" pitchFamily="50" charset="-128"/>
            </a:rPr>
            <a:t>94.3</a:t>
          </a:r>
          <a:r>
            <a:rPr kumimoji="1" lang="ja-JP" altLang="en-US" sz="1200">
              <a:latin typeface="ＭＳ Ｐゴシック" panose="020B0600070205080204" pitchFamily="50" charset="-128"/>
              <a:ea typeface="ＭＳ Ｐゴシック" panose="020B0600070205080204" pitchFamily="50" charset="-128"/>
            </a:rPr>
            <a:t>％と対前年比で</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今後も物価高騰や人件費の上昇が見込まれることから、今後も行財政改革を徹底し、義務的経費の縮減に努めていく。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F53F7D10-A3F4-4A1D-92FB-8108B8AFE27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FD333AB1-A0A7-4585-9929-FCAE4E55509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F892437E-4A11-4F27-A5EF-A2E037A247D6}"/>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4DD859B4-431C-4922-8384-B489A116B52E}"/>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D202A96A-8160-43D9-90A1-7342AC246C5A}"/>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42E8E7F6-3EE9-46C9-803B-970FAB7C0311}"/>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CAA17D64-84FD-4F4D-A09B-CD1802630D2F}"/>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D39520DF-83FB-4CF7-A3BD-D20CAFAC685B}"/>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30960C3-C6A4-4D88-B15C-904EE57A29B4}"/>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AD214C3D-F711-446B-8F45-32AF35C5D03E}"/>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25F45027-B831-4CC2-883E-E138695658C5}"/>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B5683287-44BE-4722-805B-ED8647D40068}"/>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95816851-8A0A-4EB7-8E83-3BDB74E7ACFF}"/>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9F4DDCE-B032-49FE-978B-1164D72E61D5}"/>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4E878C2C-E3F4-4579-BA04-7F847D7517A5}"/>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BBE2B9CD-F2F5-42C1-AB0A-74E54C166B55}"/>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D672A9A9-467D-49BF-9B69-DC031CE72B32}"/>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F79A0736-A80C-4CD0-8443-2DC0F2DD89DC}"/>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19966AA8-3550-4A64-9443-F94DF8C09077}"/>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29718</xdr:rowOff>
    </xdr:from>
    <xdr:to>
      <xdr:col>23</xdr:col>
      <xdr:colOff>133350</xdr:colOff>
      <xdr:row>65</xdr:row>
      <xdr:rowOff>99568</xdr:rowOff>
    </xdr:to>
    <xdr:cxnSp macro="">
      <xdr:nvCxnSpPr>
        <xdr:cNvPr id="132" name="直線コネクタ 131">
          <a:extLst>
            <a:ext uri="{FF2B5EF4-FFF2-40B4-BE49-F238E27FC236}">
              <a16:creationId xmlns:a16="http://schemas.microsoft.com/office/drawing/2014/main" id="{CE217486-9B94-412E-AD85-37DB103DAC34}"/>
            </a:ext>
          </a:extLst>
        </xdr:cNvPr>
        <xdr:cNvCxnSpPr/>
      </xdr:nvCxnSpPr>
      <xdr:spPr>
        <a:xfrm>
          <a:off x="4114800" y="1100251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a:extLst>
            <a:ext uri="{FF2B5EF4-FFF2-40B4-BE49-F238E27FC236}">
              <a16:creationId xmlns:a16="http://schemas.microsoft.com/office/drawing/2014/main" id="{5A2F3D80-368E-47BD-8B1C-1765420E3BE2}"/>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C4E21314-C228-4125-8510-12E52D252181}"/>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29718</xdr:rowOff>
    </xdr:from>
    <xdr:to>
      <xdr:col>19</xdr:col>
      <xdr:colOff>133350</xdr:colOff>
      <xdr:row>65</xdr:row>
      <xdr:rowOff>147828</xdr:rowOff>
    </xdr:to>
    <xdr:cxnSp macro="">
      <xdr:nvCxnSpPr>
        <xdr:cNvPr id="135" name="直線コネクタ 134">
          <a:extLst>
            <a:ext uri="{FF2B5EF4-FFF2-40B4-BE49-F238E27FC236}">
              <a16:creationId xmlns:a16="http://schemas.microsoft.com/office/drawing/2014/main" id="{7BF23595-566D-496F-AF8A-FD2930AD7E1E}"/>
            </a:ext>
          </a:extLst>
        </xdr:cNvPr>
        <xdr:cNvCxnSpPr/>
      </xdr:nvCxnSpPr>
      <xdr:spPr>
        <a:xfrm flipV="1">
          <a:off x="3225800" y="1100251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C424764D-E703-4583-A4B9-0F031F4617DB}"/>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a:extLst>
            <a:ext uri="{FF2B5EF4-FFF2-40B4-BE49-F238E27FC236}">
              <a16:creationId xmlns:a16="http://schemas.microsoft.com/office/drawing/2014/main" id="{F8B4715E-6622-40AC-9C4A-14A9458AB2FE}"/>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147828</xdr:rowOff>
    </xdr:from>
    <xdr:to>
      <xdr:col>15</xdr:col>
      <xdr:colOff>82550</xdr:colOff>
      <xdr:row>65</xdr:row>
      <xdr:rowOff>157480</xdr:rowOff>
    </xdr:to>
    <xdr:cxnSp macro="">
      <xdr:nvCxnSpPr>
        <xdr:cNvPr id="138" name="直線コネクタ 137">
          <a:extLst>
            <a:ext uri="{FF2B5EF4-FFF2-40B4-BE49-F238E27FC236}">
              <a16:creationId xmlns:a16="http://schemas.microsoft.com/office/drawing/2014/main" id="{B67F6906-C898-4552-93CE-BB10BB5C5990}"/>
            </a:ext>
          </a:extLst>
        </xdr:cNvPr>
        <xdr:cNvCxnSpPr/>
      </xdr:nvCxnSpPr>
      <xdr:spPr>
        <a:xfrm flipV="1">
          <a:off x="2336800" y="1129207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7F54F323-F7B5-423B-92CC-385AA02CAB3D}"/>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a:extLst>
            <a:ext uri="{FF2B5EF4-FFF2-40B4-BE49-F238E27FC236}">
              <a16:creationId xmlns:a16="http://schemas.microsoft.com/office/drawing/2014/main" id="{049D75F9-5FFE-4A1E-8585-ADC7EA1C43FC}"/>
            </a:ext>
          </a:extLst>
        </xdr:cNvPr>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70612</xdr:rowOff>
    </xdr:from>
    <xdr:to>
      <xdr:col>11</xdr:col>
      <xdr:colOff>31750</xdr:colOff>
      <xdr:row>65</xdr:row>
      <xdr:rowOff>157480</xdr:rowOff>
    </xdr:to>
    <xdr:cxnSp macro="">
      <xdr:nvCxnSpPr>
        <xdr:cNvPr id="141" name="直線コネクタ 140">
          <a:extLst>
            <a:ext uri="{FF2B5EF4-FFF2-40B4-BE49-F238E27FC236}">
              <a16:creationId xmlns:a16="http://schemas.microsoft.com/office/drawing/2014/main" id="{E6D18CC5-3A76-4E31-B4F5-1A02422415C7}"/>
            </a:ext>
          </a:extLst>
        </xdr:cNvPr>
        <xdr:cNvCxnSpPr/>
      </xdr:nvCxnSpPr>
      <xdr:spPr>
        <a:xfrm>
          <a:off x="1447800" y="1121486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A54D68E0-6976-43DB-AE2D-FD2D0AD42EAB}"/>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a:extLst>
            <a:ext uri="{FF2B5EF4-FFF2-40B4-BE49-F238E27FC236}">
              <a16:creationId xmlns:a16="http://schemas.microsoft.com/office/drawing/2014/main" id="{29C26B5C-42AB-4971-BAE6-C753E3580C46}"/>
            </a:ext>
          </a:extLst>
        </xdr:cNvPr>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DA225B57-F2F9-441A-9D6E-3C48C5293E21}"/>
            </a:ext>
          </a:extLst>
        </xdr:cNvPr>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a:extLst>
            <a:ext uri="{FF2B5EF4-FFF2-40B4-BE49-F238E27FC236}">
              <a16:creationId xmlns:a16="http://schemas.microsoft.com/office/drawing/2014/main" id="{BC08668E-C648-415E-A9BD-5127A9AB9D72}"/>
            </a:ext>
          </a:extLst>
        </xdr:cNvPr>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9B3E21BF-7421-43E3-B73C-F37FB6843594}"/>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CAEB5EE-7464-454F-B390-BC07E6BE7D2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5AB0FB4-8EBC-4A06-A5ED-0C7A32B6DE4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E3322CA9-6428-469F-AD4F-5D4743243345}"/>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910102C2-CAAF-4292-9681-B1C2DE577ED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48768</xdr:rowOff>
    </xdr:from>
    <xdr:to>
      <xdr:col>23</xdr:col>
      <xdr:colOff>184150</xdr:colOff>
      <xdr:row>65</xdr:row>
      <xdr:rowOff>150368</xdr:rowOff>
    </xdr:to>
    <xdr:sp macro="" textlink="">
      <xdr:nvSpPr>
        <xdr:cNvPr id="151" name="楕円 150">
          <a:extLst>
            <a:ext uri="{FF2B5EF4-FFF2-40B4-BE49-F238E27FC236}">
              <a16:creationId xmlns:a16="http://schemas.microsoft.com/office/drawing/2014/main" id="{F973E555-9E3B-4311-8A5B-5AA3143764F7}"/>
            </a:ext>
          </a:extLst>
        </xdr:cNvPr>
        <xdr:cNvSpPr/>
      </xdr:nvSpPr>
      <xdr:spPr>
        <a:xfrm>
          <a:off x="49022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20845</xdr:rowOff>
    </xdr:from>
    <xdr:ext cx="762000" cy="259045"/>
    <xdr:sp macro="" textlink="">
      <xdr:nvSpPr>
        <xdr:cNvPr id="152" name="財政構造の弾力性該当値テキスト">
          <a:extLst>
            <a:ext uri="{FF2B5EF4-FFF2-40B4-BE49-F238E27FC236}">
              <a16:creationId xmlns:a16="http://schemas.microsoft.com/office/drawing/2014/main" id="{87D4F60E-40E4-4E0A-8BB8-95187F449FC0}"/>
            </a:ext>
          </a:extLst>
        </xdr:cNvPr>
        <xdr:cNvSpPr txBox="1"/>
      </xdr:nvSpPr>
      <xdr:spPr>
        <a:xfrm>
          <a:off x="5041900" y="1116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150368</xdr:rowOff>
    </xdr:from>
    <xdr:to>
      <xdr:col>19</xdr:col>
      <xdr:colOff>184150</xdr:colOff>
      <xdr:row>64</xdr:row>
      <xdr:rowOff>80518</xdr:rowOff>
    </xdr:to>
    <xdr:sp macro="" textlink="">
      <xdr:nvSpPr>
        <xdr:cNvPr id="153" name="楕円 152">
          <a:extLst>
            <a:ext uri="{FF2B5EF4-FFF2-40B4-BE49-F238E27FC236}">
              <a16:creationId xmlns:a16="http://schemas.microsoft.com/office/drawing/2014/main" id="{285AC6BA-C6F2-47CF-A47B-DA7FBBF4C55E}"/>
            </a:ext>
          </a:extLst>
        </xdr:cNvPr>
        <xdr:cNvSpPr/>
      </xdr:nvSpPr>
      <xdr:spPr>
        <a:xfrm>
          <a:off x="4064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65295</xdr:rowOff>
    </xdr:from>
    <xdr:ext cx="736600" cy="259045"/>
    <xdr:sp macro="" textlink="">
      <xdr:nvSpPr>
        <xdr:cNvPr id="154" name="テキスト ボックス 153">
          <a:extLst>
            <a:ext uri="{FF2B5EF4-FFF2-40B4-BE49-F238E27FC236}">
              <a16:creationId xmlns:a16="http://schemas.microsoft.com/office/drawing/2014/main" id="{858283D0-79CC-44D7-9ECF-5F8792722D8F}"/>
            </a:ext>
          </a:extLst>
        </xdr:cNvPr>
        <xdr:cNvSpPr txBox="1"/>
      </xdr:nvSpPr>
      <xdr:spPr>
        <a:xfrm>
          <a:off x="3733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97028</xdr:rowOff>
    </xdr:from>
    <xdr:to>
      <xdr:col>15</xdr:col>
      <xdr:colOff>133350</xdr:colOff>
      <xdr:row>66</xdr:row>
      <xdr:rowOff>27178</xdr:rowOff>
    </xdr:to>
    <xdr:sp macro="" textlink="">
      <xdr:nvSpPr>
        <xdr:cNvPr id="155" name="楕円 154">
          <a:extLst>
            <a:ext uri="{FF2B5EF4-FFF2-40B4-BE49-F238E27FC236}">
              <a16:creationId xmlns:a16="http://schemas.microsoft.com/office/drawing/2014/main" id="{569DBAA0-3D0B-4B31-8BD7-66EC9194039F}"/>
            </a:ext>
          </a:extLst>
        </xdr:cNvPr>
        <xdr:cNvSpPr/>
      </xdr:nvSpPr>
      <xdr:spPr>
        <a:xfrm>
          <a:off x="3175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11955</xdr:rowOff>
    </xdr:from>
    <xdr:ext cx="762000" cy="259045"/>
    <xdr:sp macro="" textlink="">
      <xdr:nvSpPr>
        <xdr:cNvPr id="156" name="テキスト ボックス 155">
          <a:extLst>
            <a:ext uri="{FF2B5EF4-FFF2-40B4-BE49-F238E27FC236}">
              <a16:creationId xmlns:a16="http://schemas.microsoft.com/office/drawing/2014/main" id="{41343A6E-D56F-4800-96C4-6642B8E9A736}"/>
            </a:ext>
          </a:extLst>
        </xdr:cNvPr>
        <xdr:cNvSpPr txBox="1"/>
      </xdr:nvSpPr>
      <xdr:spPr>
        <a:xfrm>
          <a:off x="2844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7" name="楕円 156">
          <a:extLst>
            <a:ext uri="{FF2B5EF4-FFF2-40B4-BE49-F238E27FC236}">
              <a16:creationId xmlns:a16="http://schemas.microsoft.com/office/drawing/2014/main" id="{173BADC5-C1F0-49FF-BAF7-E11966646DF7}"/>
            </a:ext>
          </a:extLst>
        </xdr:cNvPr>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8" name="テキスト ボックス 157">
          <a:extLst>
            <a:ext uri="{FF2B5EF4-FFF2-40B4-BE49-F238E27FC236}">
              <a16:creationId xmlns:a16="http://schemas.microsoft.com/office/drawing/2014/main" id="{7221DE66-C73F-4D9E-B861-B879E9B8CDFF}"/>
            </a:ext>
          </a:extLst>
        </xdr:cNvPr>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19812</xdr:rowOff>
    </xdr:from>
    <xdr:to>
      <xdr:col>7</xdr:col>
      <xdr:colOff>31750</xdr:colOff>
      <xdr:row>65</xdr:row>
      <xdr:rowOff>121412</xdr:rowOff>
    </xdr:to>
    <xdr:sp macro="" textlink="">
      <xdr:nvSpPr>
        <xdr:cNvPr id="159" name="楕円 158">
          <a:extLst>
            <a:ext uri="{FF2B5EF4-FFF2-40B4-BE49-F238E27FC236}">
              <a16:creationId xmlns:a16="http://schemas.microsoft.com/office/drawing/2014/main" id="{70CEDBF8-6C65-4888-AE90-301397DD71E0}"/>
            </a:ext>
          </a:extLst>
        </xdr:cNvPr>
        <xdr:cNvSpPr/>
      </xdr:nvSpPr>
      <xdr:spPr>
        <a:xfrm>
          <a:off x="1397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106189</xdr:rowOff>
    </xdr:from>
    <xdr:ext cx="762000" cy="259045"/>
    <xdr:sp macro="" textlink="">
      <xdr:nvSpPr>
        <xdr:cNvPr id="160" name="テキスト ボックス 159">
          <a:extLst>
            <a:ext uri="{FF2B5EF4-FFF2-40B4-BE49-F238E27FC236}">
              <a16:creationId xmlns:a16="http://schemas.microsoft.com/office/drawing/2014/main" id="{9EC8FFDB-1FB3-4C9E-BFE8-90BA8C2F62CE}"/>
            </a:ext>
          </a:extLst>
        </xdr:cNvPr>
        <xdr:cNvSpPr txBox="1"/>
      </xdr:nvSpPr>
      <xdr:spPr>
        <a:xfrm>
          <a:off x="1066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74EED4C4-8EC7-4979-A170-6BA1C7CA9F1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F9C39EEA-597D-4B68-99AE-FAF61237F886}"/>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19BC84DE-3DAD-4ABF-8DC6-A997868B1605}"/>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C1777F2B-070B-47A2-AEC9-46EB62210B02}"/>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8CA8E39-785E-40F2-9A0E-6CA1FA654012}"/>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B2342620-FF68-4CA4-868B-F02C6EF9434B}"/>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C841BA33-3B0F-454E-AA6A-7D6524AFFE4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A958692B-9434-415F-96A0-EACE47B1D236}"/>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1DEDB047-E9CC-4246-AF30-E6267909AA3B}"/>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4FEDA408-2D27-4CFA-B4B8-75FA5E667876}"/>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FE42CB00-3764-4FC4-A1DC-FC8BE58CC67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9A0D0FF9-3CB2-4D31-88DC-C0E2BAEC5F3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C8D6DBB6-DD55-41BD-A104-38DD33238E41}"/>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保育所をはじめ、大学（短大・薬大）、高等学校や障がい者施設など多くの施設を直営で運営していることや消防広域化に伴う身分統一などの要因により、類似団体平均を上回って推移している。</a:t>
          </a:r>
        </a:p>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年度は、給与改定による増、光熱費の増</a:t>
          </a:r>
        </a:p>
        <a:p>
          <a:r>
            <a:rPr kumimoji="1" lang="ja-JP" altLang="en-US" sz="1200">
              <a:latin typeface="ＭＳ Ｐゴシック" panose="020B0600070205080204" pitchFamily="50" charset="-128"/>
              <a:ea typeface="ＭＳ Ｐゴシック" panose="020B0600070205080204" pitchFamily="50" charset="-128"/>
            </a:rPr>
            <a:t>などにより、対前年度比で増となった。</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F22E3733-A6B2-418D-95A4-9DAF0407D90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6E02763F-79A3-40B9-8CD9-29E703AB86E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BBE360E7-EC72-413A-AA4F-4CD02A416C15}"/>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F74F4D08-1E89-44FC-981C-9D2B485B52E2}"/>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3B8892D4-5B82-4968-B261-ECC7891A6569}"/>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2C1A6239-85E1-4E54-8745-2281D891F9D6}"/>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2ADDE710-E8ED-4171-B641-84B8F6FE681C}"/>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B22F989C-0A50-4D8F-8ABB-2ED063A1A0D4}"/>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D9E06EE3-6BB8-44C2-8AD7-2C969A67C0FA}"/>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499A1FD8-E210-41E6-9A89-6653C5E04E81}"/>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B1E925E0-82FE-4D99-93A3-E9169269A59B}"/>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AB35ED26-FE9D-42CC-BAD9-243745D17B33}"/>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822D278B-C27D-4CA2-AD9C-795E363D628F}"/>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CEC15A48-4A69-422E-A1DD-25545EEED776}"/>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59B01541-6E55-4ED7-A524-414AC6EB5F7B}"/>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C1532D7-273F-4E53-9571-92B8483E321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C2674B63-B159-4951-BAB9-79B426726536}"/>
            </a:ext>
          </a:extLst>
        </xdr:cNvPr>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E5956053-F128-4379-98EE-33C32817B37A}"/>
            </a:ext>
          </a:extLst>
        </xdr:cNvPr>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A1473459-9783-42E2-BCB6-5AF1849A09E7}"/>
            </a:ext>
          </a:extLst>
        </xdr:cNvPr>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1C97B178-4709-4191-AF8C-74916FB08500}"/>
            </a:ext>
          </a:extLst>
        </xdr:cNvPr>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AF968046-C081-4928-A246-A9C900AEC174}"/>
            </a:ext>
          </a:extLst>
        </xdr:cNvPr>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9390</xdr:rowOff>
    </xdr:from>
    <xdr:to>
      <xdr:col>23</xdr:col>
      <xdr:colOff>133350</xdr:colOff>
      <xdr:row>86</xdr:row>
      <xdr:rowOff>11897</xdr:rowOff>
    </xdr:to>
    <xdr:cxnSp macro="">
      <xdr:nvCxnSpPr>
        <xdr:cNvPr id="195" name="直線コネクタ 194">
          <a:extLst>
            <a:ext uri="{FF2B5EF4-FFF2-40B4-BE49-F238E27FC236}">
              <a16:creationId xmlns:a16="http://schemas.microsoft.com/office/drawing/2014/main" id="{29D9DE18-D89E-4E7D-86C7-9D9BC401057E}"/>
            </a:ext>
          </a:extLst>
        </xdr:cNvPr>
        <xdr:cNvCxnSpPr/>
      </xdr:nvCxnSpPr>
      <xdr:spPr>
        <a:xfrm>
          <a:off x="4114800" y="14582640"/>
          <a:ext cx="838200" cy="17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a:extLst>
            <a:ext uri="{FF2B5EF4-FFF2-40B4-BE49-F238E27FC236}">
              <a16:creationId xmlns:a16="http://schemas.microsoft.com/office/drawing/2014/main" id="{AD8BDD75-D1A4-4F9C-B470-B94FA9A59CFA}"/>
            </a:ext>
          </a:extLst>
        </xdr:cNvPr>
        <xdr:cNvSpPr txBox="1"/>
      </xdr:nvSpPr>
      <xdr:spPr>
        <a:xfrm>
          <a:off x="5041900" y="14239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50C3E3A7-40F0-4163-A057-A9F9E0C8E74A}"/>
            </a:ext>
          </a:extLst>
        </xdr:cNvPr>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145858</xdr:rowOff>
    </xdr:from>
    <xdr:to>
      <xdr:col>19</xdr:col>
      <xdr:colOff>133350</xdr:colOff>
      <xdr:row>85</xdr:row>
      <xdr:rowOff>9390</xdr:rowOff>
    </xdr:to>
    <xdr:cxnSp macro="">
      <xdr:nvCxnSpPr>
        <xdr:cNvPr id="198" name="直線コネクタ 197">
          <a:extLst>
            <a:ext uri="{FF2B5EF4-FFF2-40B4-BE49-F238E27FC236}">
              <a16:creationId xmlns:a16="http://schemas.microsoft.com/office/drawing/2014/main" id="{3A968C78-67EF-4788-A44E-CCD093CC9BB8}"/>
            </a:ext>
          </a:extLst>
        </xdr:cNvPr>
        <xdr:cNvCxnSpPr/>
      </xdr:nvCxnSpPr>
      <xdr:spPr>
        <a:xfrm>
          <a:off x="3225800" y="14376208"/>
          <a:ext cx="889000" cy="20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ABB2B87D-553C-426F-9ECE-E02240F6E115}"/>
            </a:ext>
          </a:extLst>
        </xdr:cNvPr>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a:extLst>
            <a:ext uri="{FF2B5EF4-FFF2-40B4-BE49-F238E27FC236}">
              <a16:creationId xmlns:a16="http://schemas.microsoft.com/office/drawing/2014/main" id="{DA947544-6832-4CD6-B150-135223343FBD}"/>
            </a:ext>
          </a:extLst>
        </xdr:cNvPr>
        <xdr:cNvSpPr txBox="1"/>
      </xdr:nvSpPr>
      <xdr:spPr>
        <a:xfrm>
          <a:off x="3733800" y="1406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150730</xdr:rowOff>
    </xdr:from>
    <xdr:to>
      <xdr:col>15</xdr:col>
      <xdr:colOff>82550</xdr:colOff>
      <xdr:row>83</xdr:row>
      <xdr:rowOff>145858</xdr:rowOff>
    </xdr:to>
    <xdr:cxnSp macro="">
      <xdr:nvCxnSpPr>
        <xdr:cNvPr id="201" name="直線コネクタ 200">
          <a:extLst>
            <a:ext uri="{FF2B5EF4-FFF2-40B4-BE49-F238E27FC236}">
              <a16:creationId xmlns:a16="http://schemas.microsoft.com/office/drawing/2014/main" id="{08044035-D8FF-4BC7-B223-C0E789403B29}"/>
            </a:ext>
          </a:extLst>
        </xdr:cNvPr>
        <xdr:cNvCxnSpPr/>
      </xdr:nvCxnSpPr>
      <xdr:spPr>
        <a:xfrm>
          <a:off x="2336800" y="14209630"/>
          <a:ext cx="889000" cy="16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10FB6D3E-7345-4842-AF66-ED3720F3E037}"/>
            </a:ext>
          </a:extLst>
        </xdr:cNvPr>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a:extLst>
            <a:ext uri="{FF2B5EF4-FFF2-40B4-BE49-F238E27FC236}">
              <a16:creationId xmlns:a16="http://schemas.microsoft.com/office/drawing/2014/main" id="{C8A91C1B-7A0A-4E99-9FFE-BBA07BA0B917}"/>
            </a:ext>
          </a:extLst>
        </xdr:cNvPr>
        <xdr:cNvSpPr txBox="1"/>
      </xdr:nvSpPr>
      <xdr:spPr>
        <a:xfrm>
          <a:off x="2844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39773</xdr:rowOff>
    </xdr:from>
    <xdr:to>
      <xdr:col>11</xdr:col>
      <xdr:colOff>31750</xdr:colOff>
      <xdr:row>82</xdr:row>
      <xdr:rowOff>150730</xdr:rowOff>
    </xdr:to>
    <xdr:cxnSp macro="">
      <xdr:nvCxnSpPr>
        <xdr:cNvPr id="204" name="直線コネクタ 203">
          <a:extLst>
            <a:ext uri="{FF2B5EF4-FFF2-40B4-BE49-F238E27FC236}">
              <a16:creationId xmlns:a16="http://schemas.microsoft.com/office/drawing/2014/main" id="{4EE05236-25DE-474B-A5BC-0A5A74BD242B}"/>
            </a:ext>
          </a:extLst>
        </xdr:cNvPr>
        <xdr:cNvCxnSpPr/>
      </xdr:nvCxnSpPr>
      <xdr:spPr>
        <a:xfrm>
          <a:off x="1447800" y="14098673"/>
          <a:ext cx="889000" cy="1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4C2B2DAA-D88B-4D8A-B535-7200722DF4AC}"/>
            </a:ext>
          </a:extLst>
        </xdr:cNvPr>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28982</xdr:rowOff>
    </xdr:from>
    <xdr:ext cx="762000" cy="259045"/>
    <xdr:sp macro="" textlink="">
      <xdr:nvSpPr>
        <xdr:cNvPr id="206" name="テキスト ボックス 205">
          <a:extLst>
            <a:ext uri="{FF2B5EF4-FFF2-40B4-BE49-F238E27FC236}">
              <a16:creationId xmlns:a16="http://schemas.microsoft.com/office/drawing/2014/main" id="{DF263FB4-59D7-45FA-AD7E-0F285E414956}"/>
            </a:ext>
          </a:extLst>
        </xdr:cNvPr>
        <xdr:cNvSpPr txBox="1"/>
      </xdr:nvSpPr>
      <xdr:spPr>
        <a:xfrm>
          <a:off x="1955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52BD4165-A9B1-4EB6-AAC4-0C6DBBF319B1}"/>
            </a:ext>
          </a:extLst>
        </xdr:cNvPr>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148734</xdr:rowOff>
    </xdr:from>
    <xdr:ext cx="762000" cy="259045"/>
    <xdr:sp macro="" textlink="">
      <xdr:nvSpPr>
        <xdr:cNvPr id="208" name="テキスト ボックス 207">
          <a:extLst>
            <a:ext uri="{FF2B5EF4-FFF2-40B4-BE49-F238E27FC236}">
              <a16:creationId xmlns:a16="http://schemas.microsoft.com/office/drawing/2014/main" id="{A922C08B-700B-4CE4-86E3-40DAD23AE581}"/>
            </a:ext>
          </a:extLst>
        </xdr:cNvPr>
        <xdr:cNvSpPr txBox="1"/>
      </xdr:nvSpPr>
      <xdr:spPr>
        <a:xfrm>
          <a:off x="1066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22A352C-AB26-4D9A-A5B0-C7CDD649FFBC}"/>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DFAB95E6-37E7-443B-A09D-F6E7F160CAD9}"/>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CBAEDA6-5045-4D33-A76A-6F736BD86C27}"/>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8878C872-7FCB-46CF-A4C0-5BD7200B7B7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9594BD0A-6126-4EDD-BFA5-A65FB8B3568C}"/>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132547</xdr:rowOff>
    </xdr:from>
    <xdr:to>
      <xdr:col>23</xdr:col>
      <xdr:colOff>184150</xdr:colOff>
      <xdr:row>86</xdr:row>
      <xdr:rowOff>62697</xdr:rowOff>
    </xdr:to>
    <xdr:sp macro="" textlink="">
      <xdr:nvSpPr>
        <xdr:cNvPr id="214" name="楕円 213">
          <a:extLst>
            <a:ext uri="{FF2B5EF4-FFF2-40B4-BE49-F238E27FC236}">
              <a16:creationId xmlns:a16="http://schemas.microsoft.com/office/drawing/2014/main" id="{1A1A71A5-C23E-4326-824F-90EB73CCFF47}"/>
            </a:ext>
          </a:extLst>
        </xdr:cNvPr>
        <xdr:cNvSpPr/>
      </xdr:nvSpPr>
      <xdr:spPr>
        <a:xfrm>
          <a:off x="4902200" y="147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104624</xdr:rowOff>
    </xdr:from>
    <xdr:ext cx="762000" cy="259045"/>
    <xdr:sp macro="" textlink="">
      <xdr:nvSpPr>
        <xdr:cNvPr id="215" name="人件費・物件費等の状況該当値テキスト">
          <a:extLst>
            <a:ext uri="{FF2B5EF4-FFF2-40B4-BE49-F238E27FC236}">
              <a16:creationId xmlns:a16="http://schemas.microsoft.com/office/drawing/2014/main" id="{C5FC8EB1-A4B6-4095-B0E0-86FEA76BEC73}"/>
            </a:ext>
          </a:extLst>
        </xdr:cNvPr>
        <xdr:cNvSpPr txBox="1"/>
      </xdr:nvSpPr>
      <xdr:spPr>
        <a:xfrm>
          <a:off x="5041900" y="1467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130040</xdr:rowOff>
    </xdr:from>
    <xdr:to>
      <xdr:col>19</xdr:col>
      <xdr:colOff>184150</xdr:colOff>
      <xdr:row>85</xdr:row>
      <xdr:rowOff>60190</xdr:rowOff>
    </xdr:to>
    <xdr:sp macro="" textlink="">
      <xdr:nvSpPr>
        <xdr:cNvPr id="216" name="楕円 215">
          <a:extLst>
            <a:ext uri="{FF2B5EF4-FFF2-40B4-BE49-F238E27FC236}">
              <a16:creationId xmlns:a16="http://schemas.microsoft.com/office/drawing/2014/main" id="{59C45A86-7345-464D-8CCE-46A3316A7BCE}"/>
            </a:ext>
          </a:extLst>
        </xdr:cNvPr>
        <xdr:cNvSpPr/>
      </xdr:nvSpPr>
      <xdr:spPr>
        <a:xfrm>
          <a:off x="4064000" y="145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44967</xdr:rowOff>
    </xdr:from>
    <xdr:ext cx="736600" cy="259045"/>
    <xdr:sp macro="" textlink="">
      <xdr:nvSpPr>
        <xdr:cNvPr id="217" name="テキスト ボックス 216">
          <a:extLst>
            <a:ext uri="{FF2B5EF4-FFF2-40B4-BE49-F238E27FC236}">
              <a16:creationId xmlns:a16="http://schemas.microsoft.com/office/drawing/2014/main" id="{E82D1F4E-B6A7-4D90-A04A-B494EBEA988D}"/>
            </a:ext>
          </a:extLst>
        </xdr:cNvPr>
        <xdr:cNvSpPr txBox="1"/>
      </xdr:nvSpPr>
      <xdr:spPr>
        <a:xfrm>
          <a:off x="3733800" y="146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95058</xdr:rowOff>
    </xdr:from>
    <xdr:to>
      <xdr:col>15</xdr:col>
      <xdr:colOff>133350</xdr:colOff>
      <xdr:row>84</xdr:row>
      <xdr:rowOff>25208</xdr:rowOff>
    </xdr:to>
    <xdr:sp macro="" textlink="">
      <xdr:nvSpPr>
        <xdr:cNvPr id="218" name="楕円 217">
          <a:extLst>
            <a:ext uri="{FF2B5EF4-FFF2-40B4-BE49-F238E27FC236}">
              <a16:creationId xmlns:a16="http://schemas.microsoft.com/office/drawing/2014/main" id="{E3711642-C825-4308-8413-6C51D96C9D8E}"/>
            </a:ext>
          </a:extLst>
        </xdr:cNvPr>
        <xdr:cNvSpPr/>
      </xdr:nvSpPr>
      <xdr:spPr>
        <a:xfrm>
          <a:off x="3175000" y="1432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9985</xdr:rowOff>
    </xdr:from>
    <xdr:ext cx="762000" cy="259045"/>
    <xdr:sp macro="" textlink="">
      <xdr:nvSpPr>
        <xdr:cNvPr id="219" name="テキスト ボックス 218">
          <a:extLst>
            <a:ext uri="{FF2B5EF4-FFF2-40B4-BE49-F238E27FC236}">
              <a16:creationId xmlns:a16="http://schemas.microsoft.com/office/drawing/2014/main" id="{81FE9458-BD42-4EB6-AB56-E2CFFBE6EF16}"/>
            </a:ext>
          </a:extLst>
        </xdr:cNvPr>
        <xdr:cNvSpPr txBox="1"/>
      </xdr:nvSpPr>
      <xdr:spPr>
        <a:xfrm>
          <a:off x="2844800" y="1441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99930</xdr:rowOff>
    </xdr:from>
    <xdr:to>
      <xdr:col>11</xdr:col>
      <xdr:colOff>82550</xdr:colOff>
      <xdr:row>83</xdr:row>
      <xdr:rowOff>30080</xdr:rowOff>
    </xdr:to>
    <xdr:sp macro="" textlink="">
      <xdr:nvSpPr>
        <xdr:cNvPr id="220" name="楕円 219">
          <a:extLst>
            <a:ext uri="{FF2B5EF4-FFF2-40B4-BE49-F238E27FC236}">
              <a16:creationId xmlns:a16="http://schemas.microsoft.com/office/drawing/2014/main" id="{9AA7E02C-54AB-4295-9A87-EC83781D2F05}"/>
            </a:ext>
          </a:extLst>
        </xdr:cNvPr>
        <xdr:cNvSpPr/>
      </xdr:nvSpPr>
      <xdr:spPr>
        <a:xfrm>
          <a:off x="2286000" y="141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14857</xdr:rowOff>
    </xdr:from>
    <xdr:ext cx="762000" cy="259045"/>
    <xdr:sp macro="" textlink="">
      <xdr:nvSpPr>
        <xdr:cNvPr id="221" name="テキスト ボックス 220">
          <a:extLst>
            <a:ext uri="{FF2B5EF4-FFF2-40B4-BE49-F238E27FC236}">
              <a16:creationId xmlns:a16="http://schemas.microsoft.com/office/drawing/2014/main" id="{97B15F8C-2BBF-4EC6-8F45-10E6D2C78007}"/>
            </a:ext>
          </a:extLst>
        </xdr:cNvPr>
        <xdr:cNvSpPr txBox="1"/>
      </xdr:nvSpPr>
      <xdr:spPr>
        <a:xfrm>
          <a:off x="1955800" y="1424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160423</xdr:rowOff>
    </xdr:from>
    <xdr:to>
      <xdr:col>7</xdr:col>
      <xdr:colOff>31750</xdr:colOff>
      <xdr:row>82</xdr:row>
      <xdr:rowOff>90573</xdr:rowOff>
    </xdr:to>
    <xdr:sp macro="" textlink="">
      <xdr:nvSpPr>
        <xdr:cNvPr id="222" name="楕円 221">
          <a:extLst>
            <a:ext uri="{FF2B5EF4-FFF2-40B4-BE49-F238E27FC236}">
              <a16:creationId xmlns:a16="http://schemas.microsoft.com/office/drawing/2014/main" id="{9C0A3712-A699-45E9-98FF-788A70470E54}"/>
            </a:ext>
          </a:extLst>
        </xdr:cNvPr>
        <xdr:cNvSpPr/>
      </xdr:nvSpPr>
      <xdr:spPr>
        <a:xfrm>
          <a:off x="1397000" y="140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75350</xdr:rowOff>
    </xdr:from>
    <xdr:ext cx="762000" cy="259045"/>
    <xdr:sp macro="" textlink="">
      <xdr:nvSpPr>
        <xdr:cNvPr id="223" name="テキスト ボックス 222">
          <a:extLst>
            <a:ext uri="{FF2B5EF4-FFF2-40B4-BE49-F238E27FC236}">
              <a16:creationId xmlns:a16="http://schemas.microsoft.com/office/drawing/2014/main" id="{95EF5F5F-BF40-4EFD-805B-E80F868BC508}"/>
            </a:ext>
          </a:extLst>
        </xdr:cNvPr>
        <xdr:cNvSpPr txBox="1"/>
      </xdr:nvSpPr>
      <xdr:spPr>
        <a:xfrm>
          <a:off x="1066800" y="14134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EA0456C3-AE1A-4F8A-B4EE-514E70A66A11}"/>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86CA3D5E-0E72-47F0-935E-39DA52C54A4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F47BF84-2E64-485E-A104-EC87D11AA458}"/>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A074CA6-47BF-4197-B011-EB0A45C92763}"/>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6F5F946F-8848-4CE3-834F-F5FA69688777}"/>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B75D0CBC-E684-4D7D-BEB7-2CFEDFC10D2D}"/>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BD7D4D1A-A867-4A33-AC75-184E5C2838C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C7AE7960-EABB-4720-A075-60A4CA46802D}"/>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2F5F437C-DF21-4624-BCFD-802FDE85473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D47866CA-19B1-4104-9F9F-9B0AA0403B0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AAB195DA-D501-4F9A-84F5-ADFAA25FF19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9A40E4EC-305C-430A-AB25-489EE1E52BF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6929A3EC-9376-4169-8954-A78A0A614A83}"/>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人事院勧告に準じ、高年齢層の昇給抑制を行うとともに、昇給制度も大きく見直し、平成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年に給与の総合的見直しを完全実施した。</a:t>
          </a:r>
        </a:p>
        <a:p>
          <a:r>
            <a:rPr kumimoji="1" lang="ja-JP" altLang="en-US" sz="1200">
              <a:latin typeface="ＭＳ Ｐゴシック" panose="020B0600070205080204" pitchFamily="50" charset="-128"/>
              <a:ea typeface="ＭＳ Ｐゴシック" panose="020B0600070205080204" pitchFamily="50" charset="-128"/>
            </a:rPr>
            <a:t>また、高年齢層のラスパイレス指数が高いことを踏まえ、格差を是正するために、平成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年度から若年層の昇格前倒し及び高年齢層の昇給抑制を実施している。令和４年度については職員構成の変動により</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ポイント減少したものの、今後も引続き給与の適正化に努めていく。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915730B4-35CA-4292-80C8-10DAB58AA58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44BFC396-07F0-4E18-92BC-C14D14AF008D}"/>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18993840-55B8-4618-AACF-383F300D3754}"/>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C78C3857-F70D-43B4-874F-991815F7A906}"/>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104307FB-4B5D-477A-B215-01E78EE350BD}"/>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FF73CD02-6AC7-40D0-8F36-BA3F8111A003}"/>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B684F958-7268-4A6C-956B-77191BAB3B5D}"/>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62B9F09-F0CE-47F7-BF57-D1B2DB7BEFFF}"/>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4BA8115B-A313-4ED8-8465-FA322F86958A}"/>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280FF68C-0DEB-44D0-8D10-D12F9DBE8457}"/>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A39773EF-1857-425F-80BE-17212C8995DA}"/>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E04BEEC3-CF12-481A-A924-A66B05F824D9}"/>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274A61F9-68E2-4387-8B25-3E66AA4921BF}"/>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3A838030-E667-45F9-97F9-C23C6A9298CA}"/>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30B4C78E-7CB3-4DED-A2D3-6F47A29BDBA4}"/>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4D71BC79-837E-4635-A430-88CA1E363143}"/>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6AAD67A7-F0F0-431F-86AC-98ECD601504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34B44816-768B-4FF8-B07A-8B0B0C71F06E}"/>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BDEE223F-4B97-4AA5-B7CA-A1DC48618F3E}"/>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5BA7D584-EA7B-4375-A88C-2DE344AF3D3B}"/>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BF18BBDD-1EF2-4FDB-B228-202F28FABFFA}"/>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B2661192-522B-4237-A8B8-06676F125CFB}"/>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87</xdr:row>
      <xdr:rowOff>50800</xdr:rowOff>
    </xdr:to>
    <xdr:cxnSp macro="">
      <xdr:nvCxnSpPr>
        <xdr:cNvPr id="259" name="直線コネクタ 258">
          <a:extLst>
            <a:ext uri="{FF2B5EF4-FFF2-40B4-BE49-F238E27FC236}">
              <a16:creationId xmlns:a16="http://schemas.microsoft.com/office/drawing/2014/main" id="{C2A566DF-7771-4CEF-83F1-6236C077C209}"/>
            </a:ext>
          </a:extLst>
        </xdr:cNvPr>
        <xdr:cNvCxnSpPr/>
      </xdr:nvCxnSpPr>
      <xdr:spPr>
        <a:xfrm flipV="1">
          <a:off x="16179800" y="14742886"/>
          <a:ext cx="8382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a:extLst>
            <a:ext uri="{FF2B5EF4-FFF2-40B4-BE49-F238E27FC236}">
              <a16:creationId xmlns:a16="http://schemas.microsoft.com/office/drawing/2014/main" id="{093F712F-50C5-4891-9293-7EC6086AE03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0AF8387A-8F10-42AF-8274-E8C48C8DDCC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50800</xdr:rowOff>
    </xdr:to>
    <xdr:cxnSp macro="">
      <xdr:nvCxnSpPr>
        <xdr:cNvPr id="262" name="直線コネクタ 261">
          <a:extLst>
            <a:ext uri="{FF2B5EF4-FFF2-40B4-BE49-F238E27FC236}">
              <a16:creationId xmlns:a16="http://schemas.microsoft.com/office/drawing/2014/main" id="{0EE7D7D1-6743-4889-8400-518ACEEB472D}"/>
            </a:ext>
          </a:extLst>
        </xdr:cNvPr>
        <xdr:cNvCxnSpPr/>
      </xdr:nvCxnSpPr>
      <xdr:spPr>
        <a:xfrm>
          <a:off x="15290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CAA44EA9-E59E-4F69-B71C-A557C12FD824}"/>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a:extLst>
            <a:ext uri="{FF2B5EF4-FFF2-40B4-BE49-F238E27FC236}">
              <a16:creationId xmlns:a16="http://schemas.microsoft.com/office/drawing/2014/main" id="{07E94F5A-0764-4264-97D9-679E91D3A189}"/>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50800</xdr:rowOff>
    </xdr:to>
    <xdr:cxnSp macro="">
      <xdr:nvCxnSpPr>
        <xdr:cNvPr id="265" name="直線コネクタ 264">
          <a:extLst>
            <a:ext uri="{FF2B5EF4-FFF2-40B4-BE49-F238E27FC236}">
              <a16:creationId xmlns:a16="http://schemas.microsoft.com/office/drawing/2014/main" id="{5766D76A-41D4-492F-BE60-4525D8B6DAEF}"/>
            </a:ext>
          </a:extLst>
        </xdr:cNvPr>
        <xdr:cNvCxnSpPr/>
      </xdr:nvCxnSpPr>
      <xdr:spPr>
        <a:xfrm flipV="1">
          <a:off x="14401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60E4BBFD-EAD4-4E5F-BB0B-1588090E32A2}"/>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8A56E143-878C-4199-9E66-D3FA58D3BB11}"/>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85271</xdr:rowOff>
    </xdr:to>
    <xdr:cxnSp macro="">
      <xdr:nvCxnSpPr>
        <xdr:cNvPr id="268" name="直線コネクタ 267">
          <a:extLst>
            <a:ext uri="{FF2B5EF4-FFF2-40B4-BE49-F238E27FC236}">
              <a16:creationId xmlns:a16="http://schemas.microsoft.com/office/drawing/2014/main" id="{FC6AB7C1-2E95-4EBC-8B5D-864894625731}"/>
            </a:ext>
          </a:extLst>
        </xdr:cNvPr>
        <xdr:cNvCxnSpPr/>
      </xdr:nvCxnSpPr>
      <xdr:spPr>
        <a:xfrm flipV="1">
          <a:off x="13512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C7DAF20E-C906-4320-AC52-B85F3A9A919B}"/>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a:extLst>
            <a:ext uri="{FF2B5EF4-FFF2-40B4-BE49-F238E27FC236}">
              <a16:creationId xmlns:a16="http://schemas.microsoft.com/office/drawing/2014/main" id="{5AE4CA99-6417-4C8A-B9C4-F954100F65A5}"/>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2087B3C2-2DC2-4D0E-A891-1C1F5329FFA8}"/>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a:extLst>
            <a:ext uri="{FF2B5EF4-FFF2-40B4-BE49-F238E27FC236}">
              <a16:creationId xmlns:a16="http://schemas.microsoft.com/office/drawing/2014/main" id="{FD215183-CA76-4834-A853-0CBC1BC05EA8}"/>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7A036BD7-F9F6-4FDF-9D1B-9E768DF8316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EF90FC7-BCF0-419A-B454-E49B06BA5BDB}"/>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627860F9-ADAE-4251-8357-687D529FE02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3EEFC529-58D4-41D1-837A-1F8EBD37B1A3}"/>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1E0553E5-537C-4E54-B489-85D1720FDE0C}"/>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8" name="楕円 277">
          <a:extLst>
            <a:ext uri="{FF2B5EF4-FFF2-40B4-BE49-F238E27FC236}">
              <a16:creationId xmlns:a16="http://schemas.microsoft.com/office/drawing/2014/main" id="{00D9EE9A-D112-4941-9B93-2D59C9206CA2}"/>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9" name="給与水準   （国との比較）該当値テキスト">
          <a:extLst>
            <a:ext uri="{FF2B5EF4-FFF2-40B4-BE49-F238E27FC236}">
              <a16:creationId xmlns:a16="http://schemas.microsoft.com/office/drawing/2014/main" id="{EBBCF4AD-3F42-4A07-A4CD-57D17C1CDDA1}"/>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a:extLst>
            <a:ext uri="{FF2B5EF4-FFF2-40B4-BE49-F238E27FC236}">
              <a16:creationId xmlns:a16="http://schemas.microsoft.com/office/drawing/2014/main" id="{D167B5B7-0A66-466D-936B-0845664CA25B}"/>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a:extLst>
            <a:ext uri="{FF2B5EF4-FFF2-40B4-BE49-F238E27FC236}">
              <a16:creationId xmlns:a16="http://schemas.microsoft.com/office/drawing/2014/main" id="{B035FE09-3CDF-494F-A91E-8A494A44E52B}"/>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2" name="楕円 281">
          <a:extLst>
            <a:ext uri="{FF2B5EF4-FFF2-40B4-BE49-F238E27FC236}">
              <a16:creationId xmlns:a16="http://schemas.microsoft.com/office/drawing/2014/main" id="{150D6D55-1496-4493-B7A3-C7A2793316F8}"/>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3" name="テキスト ボックス 282">
          <a:extLst>
            <a:ext uri="{FF2B5EF4-FFF2-40B4-BE49-F238E27FC236}">
              <a16:creationId xmlns:a16="http://schemas.microsoft.com/office/drawing/2014/main" id="{7FF70939-9EBB-4844-AE0C-C68250D0CF2F}"/>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4" name="楕円 283">
          <a:extLst>
            <a:ext uri="{FF2B5EF4-FFF2-40B4-BE49-F238E27FC236}">
              <a16:creationId xmlns:a16="http://schemas.microsoft.com/office/drawing/2014/main" id="{CA4A1B50-0834-4637-9E7D-935863DFEB28}"/>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701B190-C251-4BDA-A60B-76D333F8ACA6}"/>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6" name="楕円 285">
          <a:extLst>
            <a:ext uri="{FF2B5EF4-FFF2-40B4-BE49-F238E27FC236}">
              <a16:creationId xmlns:a16="http://schemas.microsoft.com/office/drawing/2014/main" id="{AC7903AC-5CC9-47E7-AD4A-88B6EC4957E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7" name="テキスト ボックス 286">
          <a:extLst>
            <a:ext uri="{FF2B5EF4-FFF2-40B4-BE49-F238E27FC236}">
              <a16:creationId xmlns:a16="http://schemas.microsoft.com/office/drawing/2014/main" id="{1266A1A1-EE6E-408F-9074-B3E6041A845B}"/>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BE46A2A1-59F7-4429-BE06-3DD98A6F46D7}"/>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AE1D114C-2B9A-4172-826C-D54A3ECC99A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B970B0A5-4578-4D16-B2CC-7E02749E0BBF}"/>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99748E93-E19E-486E-A9AA-03CD42B7F64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FDAC0638-2685-4253-A4EE-8D3F1A7FC57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9B171BDC-DF59-4FD8-A957-E2A580C7D8F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45DF2DE9-E446-40A9-B358-3F73109B0883}"/>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51D3E2F7-70FA-4812-B2E8-F10DD8C26FC9}"/>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97346404-6789-4961-B7E1-65E0A89AE18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16F4153D-902C-45A3-AFB8-ACEBA2D6FC1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C7782F9B-7870-4977-B52F-66B9FFD81B2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679AF0A5-6CAA-4133-A348-3400B48F6395}"/>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695A5EB1-2EAF-4C94-A0EA-DA567585B6A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類似団体平均を上回っている主な要因としては、保育所をはじめ、大学（短大・薬大）、高等学校や障がい者施設などを直営で運営していることによるものである。</a:t>
          </a:r>
        </a:p>
        <a:p>
          <a:r>
            <a:rPr kumimoji="1" lang="ja-JP" altLang="en-US" sz="1200">
              <a:latin typeface="ＭＳ Ｐゴシック" panose="020B0600070205080204" pitchFamily="50" charset="-128"/>
              <a:ea typeface="ＭＳ Ｐゴシック" panose="020B0600070205080204" pitchFamily="50" charset="-128"/>
            </a:rPr>
            <a:t>職員定数については、民営化、委託化の推進などにより、ピーク時（昭和</a:t>
          </a:r>
          <a:r>
            <a:rPr kumimoji="1" lang="en-US" altLang="ja-JP" sz="1200">
              <a:latin typeface="ＭＳ Ｐゴシック" panose="020B0600070205080204" pitchFamily="50" charset="-128"/>
              <a:ea typeface="ＭＳ Ｐゴシック" panose="020B0600070205080204" pitchFamily="50" charset="-128"/>
            </a:rPr>
            <a:t>56</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4,999</a:t>
          </a:r>
          <a:r>
            <a:rPr kumimoji="1" lang="ja-JP" altLang="en-US" sz="1200">
              <a:latin typeface="ＭＳ Ｐゴシック" panose="020B0600070205080204" pitchFamily="50" charset="-128"/>
              <a:ea typeface="ＭＳ Ｐゴシック" panose="020B0600070205080204" pitchFamily="50" charset="-128"/>
            </a:rPr>
            <a:t>人）と比較して、令和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年度には、</a:t>
          </a:r>
          <a:r>
            <a:rPr kumimoji="1" lang="en-US" altLang="ja-JP" sz="1200">
              <a:latin typeface="ＭＳ Ｐゴシック" panose="020B0600070205080204" pitchFamily="50" charset="-128"/>
              <a:ea typeface="ＭＳ Ｐゴシック" panose="020B0600070205080204" pitchFamily="50" charset="-128"/>
            </a:rPr>
            <a:t>4,320</a:t>
          </a:r>
          <a:r>
            <a:rPr kumimoji="1" lang="ja-JP" altLang="en-US" sz="1200">
              <a:latin typeface="ＭＳ Ｐゴシック" panose="020B0600070205080204" pitchFamily="50" charset="-128"/>
              <a:ea typeface="ＭＳ Ｐゴシック" panose="020B0600070205080204" pitchFamily="50" charset="-128"/>
            </a:rPr>
            <a:t>人と、約</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％削減するなど効率化を進めており、今後もさらなる行財政改革の取り組みにより、人件費の抑制に努めていく。</a:t>
          </a:r>
        </a:p>
        <a:p>
          <a:r>
            <a:rPr kumimoji="1" lang="ja-JP" altLang="en-US" sz="1200">
              <a:latin typeface="ＭＳ Ｐゴシック" panose="020B0600070205080204" pitchFamily="50" charset="-128"/>
              <a:ea typeface="ＭＳ Ｐゴシック" panose="020B0600070205080204" pitchFamily="50" charset="-128"/>
            </a:rPr>
            <a:t>（職員定数は令和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5587B166-4D54-43A5-B039-56298860F86B}"/>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1F25D30-AFDD-4073-980D-2EE023CB5DE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A4EA3516-C4A5-49C2-8707-8604AB2E3CC7}"/>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7777D358-D5C4-421D-B3A9-F6E6D578E733}"/>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5C15C0F-0537-4899-81DD-A2392295B558}"/>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E07721B3-4133-4010-92F7-D9230ACB1658}"/>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EFDBAFC8-F11B-403D-AA3F-AD7CB7C26DED}"/>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122EA69B-21F3-4A93-B49A-1917F198528A}"/>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D88908AE-3F9F-4258-A433-6DECC1C7F95A}"/>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D55B505B-CA1D-40F8-8130-7334C106ADF4}"/>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9451503-414B-465D-BE37-674866C4F6E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F52E23D0-31AC-45A2-8F3D-77546E494439}"/>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34FB543E-5657-4315-B5BD-8AC88D678ACF}"/>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6ECD396-205A-4675-9475-3F74515A6B1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114EFD3D-2C30-449C-9EAA-65C3A0D654F1}"/>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F3668480-AB0B-456F-98C7-0B129D798D7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67AE571F-B4C5-4266-918C-442EBAED9D2E}"/>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D97E81DF-4311-4532-9E8B-B5FDD1591B59}"/>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5EC1789D-005F-4924-8014-084A4FACEC2B}"/>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9DB1D4A2-89B7-42D5-9709-A2C0C8C63706}"/>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022AB035-B988-4433-9FF5-28DD9991211D}"/>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41910</xdr:rowOff>
    </xdr:from>
    <xdr:to>
      <xdr:col>81</xdr:col>
      <xdr:colOff>44450</xdr:colOff>
      <xdr:row>63</xdr:row>
      <xdr:rowOff>62019</xdr:rowOff>
    </xdr:to>
    <xdr:cxnSp macro="">
      <xdr:nvCxnSpPr>
        <xdr:cNvPr id="322" name="直線コネクタ 321">
          <a:extLst>
            <a:ext uri="{FF2B5EF4-FFF2-40B4-BE49-F238E27FC236}">
              <a16:creationId xmlns:a16="http://schemas.microsoft.com/office/drawing/2014/main" id="{52D37F0D-CEB7-4B76-9ED4-206D8E6CB1CA}"/>
            </a:ext>
          </a:extLst>
        </xdr:cNvPr>
        <xdr:cNvCxnSpPr/>
      </xdr:nvCxnSpPr>
      <xdr:spPr>
        <a:xfrm>
          <a:off x="16179800" y="1084326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a:extLst>
            <a:ext uri="{FF2B5EF4-FFF2-40B4-BE49-F238E27FC236}">
              <a16:creationId xmlns:a16="http://schemas.microsoft.com/office/drawing/2014/main" id="{712901EF-34C7-4E67-AEA1-8756A0015332}"/>
            </a:ext>
          </a:extLst>
        </xdr:cNvPr>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6ED894BD-AFA4-4DB2-8FBF-47563E1E3809}"/>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17780</xdr:rowOff>
    </xdr:from>
    <xdr:to>
      <xdr:col>77</xdr:col>
      <xdr:colOff>44450</xdr:colOff>
      <xdr:row>63</xdr:row>
      <xdr:rowOff>41910</xdr:rowOff>
    </xdr:to>
    <xdr:cxnSp macro="">
      <xdr:nvCxnSpPr>
        <xdr:cNvPr id="325" name="直線コネクタ 324">
          <a:extLst>
            <a:ext uri="{FF2B5EF4-FFF2-40B4-BE49-F238E27FC236}">
              <a16:creationId xmlns:a16="http://schemas.microsoft.com/office/drawing/2014/main" id="{C79963EB-6291-4BB4-9B63-2E5F64A537A8}"/>
            </a:ext>
          </a:extLst>
        </xdr:cNvPr>
        <xdr:cNvCxnSpPr/>
      </xdr:nvCxnSpPr>
      <xdr:spPr>
        <a:xfrm>
          <a:off x="15290800" y="1081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763100E6-5DF3-4666-8243-2B780B3E17A7}"/>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a:extLst>
            <a:ext uri="{FF2B5EF4-FFF2-40B4-BE49-F238E27FC236}">
              <a16:creationId xmlns:a16="http://schemas.microsoft.com/office/drawing/2014/main" id="{2AA27636-941C-46B5-8126-6DF9E77D6F7F}"/>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157056</xdr:rowOff>
    </xdr:from>
    <xdr:to>
      <xdr:col>72</xdr:col>
      <xdr:colOff>203200</xdr:colOff>
      <xdr:row>63</xdr:row>
      <xdr:rowOff>17780</xdr:rowOff>
    </xdr:to>
    <xdr:cxnSp macro="">
      <xdr:nvCxnSpPr>
        <xdr:cNvPr id="328" name="直線コネクタ 327">
          <a:extLst>
            <a:ext uri="{FF2B5EF4-FFF2-40B4-BE49-F238E27FC236}">
              <a16:creationId xmlns:a16="http://schemas.microsoft.com/office/drawing/2014/main" id="{45479C38-30FF-4BEE-842B-A9A8E80113B8}"/>
            </a:ext>
          </a:extLst>
        </xdr:cNvPr>
        <xdr:cNvCxnSpPr/>
      </xdr:nvCxnSpPr>
      <xdr:spPr>
        <a:xfrm>
          <a:off x="14401800" y="107869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0809C105-77B4-437A-A928-947E72A3A0F7}"/>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a:extLst>
            <a:ext uri="{FF2B5EF4-FFF2-40B4-BE49-F238E27FC236}">
              <a16:creationId xmlns:a16="http://schemas.microsoft.com/office/drawing/2014/main" id="{D098F012-748F-43D7-A854-D43F79C6A255}"/>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144992</xdr:rowOff>
    </xdr:from>
    <xdr:to>
      <xdr:col>68</xdr:col>
      <xdr:colOff>152400</xdr:colOff>
      <xdr:row>62</xdr:row>
      <xdr:rowOff>157056</xdr:rowOff>
    </xdr:to>
    <xdr:cxnSp macro="">
      <xdr:nvCxnSpPr>
        <xdr:cNvPr id="331" name="直線コネクタ 330">
          <a:extLst>
            <a:ext uri="{FF2B5EF4-FFF2-40B4-BE49-F238E27FC236}">
              <a16:creationId xmlns:a16="http://schemas.microsoft.com/office/drawing/2014/main" id="{B5D4E377-96FE-4748-A242-D532D524B030}"/>
            </a:ext>
          </a:extLst>
        </xdr:cNvPr>
        <xdr:cNvCxnSpPr/>
      </xdr:nvCxnSpPr>
      <xdr:spPr>
        <a:xfrm>
          <a:off x="13512800" y="1077489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EDE18E1D-B2F9-4C1C-8DC0-59DB36CD8B84}"/>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B4236DDA-4901-4450-87FC-8637D74C9BD5}"/>
            </a:ext>
          </a:extLst>
        </xdr:cNvPr>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78A549C3-BDEF-4FB3-AA7B-C90EF4461A02}"/>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53BFA0DB-F0B5-426C-BC77-D1C3F5738B42}"/>
            </a:ext>
          </a:extLst>
        </xdr:cNvPr>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5709C3D4-092E-45FC-BB95-23A5A677C70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966E4CDD-A465-4523-B9F2-0E671CC8A43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1F57ABE4-FC97-4D32-95F9-92B86D5BE5D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54CCE372-7B74-4FD6-AFE3-326622FAA97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B04BD72F-FF24-4247-A927-1AC949E207C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11219</xdr:rowOff>
    </xdr:from>
    <xdr:to>
      <xdr:col>81</xdr:col>
      <xdr:colOff>95250</xdr:colOff>
      <xdr:row>63</xdr:row>
      <xdr:rowOff>112819</xdr:rowOff>
    </xdr:to>
    <xdr:sp macro="" textlink="">
      <xdr:nvSpPr>
        <xdr:cNvPr id="341" name="楕円 340">
          <a:extLst>
            <a:ext uri="{FF2B5EF4-FFF2-40B4-BE49-F238E27FC236}">
              <a16:creationId xmlns:a16="http://schemas.microsoft.com/office/drawing/2014/main" id="{851C92E0-71A7-454E-A7AC-4C98E1E9F60A}"/>
            </a:ext>
          </a:extLst>
        </xdr:cNvPr>
        <xdr:cNvSpPr/>
      </xdr:nvSpPr>
      <xdr:spPr>
        <a:xfrm>
          <a:off x="169672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154746</xdr:rowOff>
    </xdr:from>
    <xdr:ext cx="762000" cy="259045"/>
    <xdr:sp macro="" textlink="">
      <xdr:nvSpPr>
        <xdr:cNvPr id="342" name="定員管理の状況該当値テキスト">
          <a:extLst>
            <a:ext uri="{FF2B5EF4-FFF2-40B4-BE49-F238E27FC236}">
              <a16:creationId xmlns:a16="http://schemas.microsoft.com/office/drawing/2014/main" id="{4E9012A5-DB3E-46DC-AA50-8A9E60C02381}"/>
            </a:ext>
          </a:extLst>
        </xdr:cNvPr>
        <xdr:cNvSpPr txBox="1"/>
      </xdr:nvSpPr>
      <xdr:spPr>
        <a:xfrm>
          <a:off x="17106900" y="107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162560</xdr:rowOff>
    </xdr:from>
    <xdr:to>
      <xdr:col>77</xdr:col>
      <xdr:colOff>95250</xdr:colOff>
      <xdr:row>63</xdr:row>
      <xdr:rowOff>92710</xdr:rowOff>
    </xdr:to>
    <xdr:sp macro="" textlink="">
      <xdr:nvSpPr>
        <xdr:cNvPr id="343" name="楕円 342">
          <a:extLst>
            <a:ext uri="{FF2B5EF4-FFF2-40B4-BE49-F238E27FC236}">
              <a16:creationId xmlns:a16="http://schemas.microsoft.com/office/drawing/2014/main" id="{C6813C6A-7EA5-4FAA-9191-8FEF5C01D809}"/>
            </a:ext>
          </a:extLst>
        </xdr:cNvPr>
        <xdr:cNvSpPr/>
      </xdr:nvSpPr>
      <xdr:spPr>
        <a:xfrm>
          <a:off x="16129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77487</xdr:rowOff>
    </xdr:from>
    <xdr:ext cx="736600" cy="259045"/>
    <xdr:sp macro="" textlink="">
      <xdr:nvSpPr>
        <xdr:cNvPr id="344" name="テキスト ボックス 343">
          <a:extLst>
            <a:ext uri="{FF2B5EF4-FFF2-40B4-BE49-F238E27FC236}">
              <a16:creationId xmlns:a16="http://schemas.microsoft.com/office/drawing/2014/main" id="{053E93C1-E4D0-4066-9A12-297E4A66747B}"/>
            </a:ext>
          </a:extLst>
        </xdr:cNvPr>
        <xdr:cNvSpPr txBox="1"/>
      </xdr:nvSpPr>
      <xdr:spPr>
        <a:xfrm>
          <a:off x="15798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138430</xdr:rowOff>
    </xdr:from>
    <xdr:to>
      <xdr:col>73</xdr:col>
      <xdr:colOff>44450</xdr:colOff>
      <xdr:row>63</xdr:row>
      <xdr:rowOff>68580</xdr:rowOff>
    </xdr:to>
    <xdr:sp macro="" textlink="">
      <xdr:nvSpPr>
        <xdr:cNvPr id="345" name="楕円 344">
          <a:extLst>
            <a:ext uri="{FF2B5EF4-FFF2-40B4-BE49-F238E27FC236}">
              <a16:creationId xmlns:a16="http://schemas.microsoft.com/office/drawing/2014/main" id="{A2A1F37B-8BA7-4AFE-9782-3F54DBC19317}"/>
            </a:ext>
          </a:extLst>
        </xdr:cNvPr>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53357</xdr:rowOff>
    </xdr:from>
    <xdr:ext cx="762000" cy="259045"/>
    <xdr:sp macro="" textlink="">
      <xdr:nvSpPr>
        <xdr:cNvPr id="346" name="テキスト ボックス 345">
          <a:extLst>
            <a:ext uri="{FF2B5EF4-FFF2-40B4-BE49-F238E27FC236}">
              <a16:creationId xmlns:a16="http://schemas.microsoft.com/office/drawing/2014/main" id="{1BAFAE17-89E3-499F-B560-597234A2F477}"/>
            </a:ext>
          </a:extLst>
        </xdr:cNvPr>
        <xdr:cNvSpPr txBox="1"/>
      </xdr:nvSpPr>
      <xdr:spPr>
        <a:xfrm>
          <a:off x="14909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106256</xdr:rowOff>
    </xdr:from>
    <xdr:to>
      <xdr:col>68</xdr:col>
      <xdr:colOff>203200</xdr:colOff>
      <xdr:row>63</xdr:row>
      <xdr:rowOff>36406</xdr:rowOff>
    </xdr:to>
    <xdr:sp macro="" textlink="">
      <xdr:nvSpPr>
        <xdr:cNvPr id="347" name="楕円 346">
          <a:extLst>
            <a:ext uri="{FF2B5EF4-FFF2-40B4-BE49-F238E27FC236}">
              <a16:creationId xmlns:a16="http://schemas.microsoft.com/office/drawing/2014/main" id="{35D91B7E-9077-49C4-BE23-E61FD125BC21}"/>
            </a:ext>
          </a:extLst>
        </xdr:cNvPr>
        <xdr:cNvSpPr/>
      </xdr:nvSpPr>
      <xdr:spPr>
        <a:xfrm>
          <a:off x="14351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21183</xdr:rowOff>
    </xdr:from>
    <xdr:ext cx="762000" cy="259045"/>
    <xdr:sp macro="" textlink="">
      <xdr:nvSpPr>
        <xdr:cNvPr id="348" name="テキスト ボックス 347">
          <a:extLst>
            <a:ext uri="{FF2B5EF4-FFF2-40B4-BE49-F238E27FC236}">
              <a16:creationId xmlns:a16="http://schemas.microsoft.com/office/drawing/2014/main" id="{8F5710B6-7E4C-4CAD-B9A3-6C9C1C9883AD}"/>
            </a:ext>
          </a:extLst>
        </xdr:cNvPr>
        <xdr:cNvSpPr txBox="1"/>
      </xdr:nvSpPr>
      <xdr:spPr>
        <a:xfrm>
          <a:off x="14020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94192</xdr:rowOff>
    </xdr:from>
    <xdr:to>
      <xdr:col>64</xdr:col>
      <xdr:colOff>152400</xdr:colOff>
      <xdr:row>63</xdr:row>
      <xdr:rowOff>24342</xdr:rowOff>
    </xdr:to>
    <xdr:sp macro="" textlink="">
      <xdr:nvSpPr>
        <xdr:cNvPr id="349" name="楕円 348">
          <a:extLst>
            <a:ext uri="{FF2B5EF4-FFF2-40B4-BE49-F238E27FC236}">
              <a16:creationId xmlns:a16="http://schemas.microsoft.com/office/drawing/2014/main" id="{C688C678-605C-4DA3-8856-0F45B315F8D7}"/>
            </a:ext>
          </a:extLst>
        </xdr:cNvPr>
        <xdr:cNvSpPr/>
      </xdr:nvSpPr>
      <xdr:spPr>
        <a:xfrm>
          <a:off x="13462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9119</xdr:rowOff>
    </xdr:from>
    <xdr:ext cx="762000" cy="259045"/>
    <xdr:sp macro="" textlink="">
      <xdr:nvSpPr>
        <xdr:cNvPr id="350" name="テキスト ボックス 349">
          <a:extLst>
            <a:ext uri="{FF2B5EF4-FFF2-40B4-BE49-F238E27FC236}">
              <a16:creationId xmlns:a16="http://schemas.microsoft.com/office/drawing/2014/main" id="{8A0E05AF-21C3-46CA-8670-1C1F4AD21886}"/>
            </a:ext>
          </a:extLst>
        </xdr:cNvPr>
        <xdr:cNvSpPr txBox="1"/>
      </xdr:nvSpPr>
      <xdr:spPr>
        <a:xfrm>
          <a:off x="13131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25B0828A-31BB-4461-90B8-248BF98A1B3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1D63DB18-8630-43FB-902F-0A4F0AB41B69}"/>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6262B5F7-A05D-473C-A5D0-4CF441BE511D}"/>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69375405-1028-4B2B-8A72-2C0282CACC5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B758F1D0-2547-4862-9B1A-20A303A06485}"/>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8995F839-3B53-4FF6-A982-B8A9EB6C69EC}"/>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19F093F7-EBEC-4E79-BC1A-F3F72BAC19B1}"/>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A97484FD-7666-4BC6-9C9D-A491665B7707}"/>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D26B2C55-B4B4-4AB9-B2BD-F1E79E535B2E}"/>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B60C0A2A-B87F-4ED0-9E87-3A35C26B1229}"/>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476C8C9A-1E89-46BA-B014-4C02554CA99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B9CD9108-60DB-487A-AEB5-2F2A61F28DE9}"/>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AD8969CA-D5CC-4A87-8B41-20557D76732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かねてより市債残高の抑制に意を用いてきたことと、利率の高い地方債の償還が終了してきていることから、類似団体平均を下回る状況が続いている。</a:t>
          </a:r>
        </a:p>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年度は、元利償還金が減少したことなどから、対前年度比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ポイント低下し、</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今後も岐阜市行財政改革プランに定める実質公債費比率</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％未満の水準を堅持すべく適正な市債管理に努める。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1CA6D473-E52E-4F29-B55F-378CEC55408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AF9B57D4-0B62-4573-8CC0-4EAACAEA9F82}"/>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6158A0D3-F6EC-4BC8-B97A-2A684C8E474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89DEF48F-F775-4730-BD8D-5DC3CBF662C6}"/>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5BE4ADAB-57BA-45FD-B54D-2C426FE0F316}"/>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B742038F-E150-42D6-BB0C-DBD520209BD8}"/>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D8B0EA7-B759-4C54-8724-46468C7B2943}"/>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716D09A5-8377-4900-BFAF-645B562FB796}"/>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E83B5DB9-E863-475F-BCB3-8022CDC65243}"/>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ABFF8044-126B-4351-BBC2-7D675D24F3A3}"/>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F050656E-247A-4CB5-A1D9-7A475D99A7CE}"/>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844E5036-3E36-4D7B-A447-EED48F808761}"/>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D0155384-A5DF-4CE9-9AC4-4C1A12955F77}"/>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B6808923-C203-4C66-B830-2227AA40EF72}"/>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8403FA01-8936-4949-9ADF-DC4D1D29117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21E8F5FE-2BAD-45CE-A8E8-1CF14C27DDBC}"/>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C0C7731C-DDE3-47F0-9986-F2127F734566}"/>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187D960E-3460-48B6-A601-413BA1FFB158}"/>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50515427-4868-4EA3-B84A-1BC4D8E69AC5}"/>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9F751C4A-9183-4C6A-8BF1-94A9634387F7}"/>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8B03FEDD-7193-4A6F-8090-FB1A3DF5F09C}"/>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114602</xdr:rowOff>
    </xdr:from>
    <xdr:to>
      <xdr:col>81</xdr:col>
      <xdr:colOff>44450</xdr:colOff>
      <xdr:row>40</xdr:row>
      <xdr:rowOff>12095</xdr:rowOff>
    </xdr:to>
    <xdr:cxnSp macro="">
      <xdr:nvCxnSpPr>
        <xdr:cNvPr id="385" name="直線コネクタ 384">
          <a:extLst>
            <a:ext uri="{FF2B5EF4-FFF2-40B4-BE49-F238E27FC236}">
              <a16:creationId xmlns:a16="http://schemas.microsoft.com/office/drawing/2014/main" id="{EE1316BC-A28D-4E39-A105-37BC65FFDBCA}"/>
            </a:ext>
          </a:extLst>
        </xdr:cNvPr>
        <xdr:cNvCxnSpPr/>
      </xdr:nvCxnSpPr>
      <xdr:spPr>
        <a:xfrm flipV="1">
          <a:off x="16179800" y="680115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a:extLst>
            <a:ext uri="{FF2B5EF4-FFF2-40B4-BE49-F238E27FC236}">
              <a16:creationId xmlns:a16="http://schemas.microsoft.com/office/drawing/2014/main" id="{418331F1-B5B7-46B5-B8AA-80F30F52783D}"/>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99E739E8-4730-4999-A124-FAEA1841D808}"/>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12095</xdr:rowOff>
    </xdr:from>
    <xdr:to>
      <xdr:col>77</xdr:col>
      <xdr:colOff>44450</xdr:colOff>
      <xdr:row>40</xdr:row>
      <xdr:rowOff>81038</xdr:rowOff>
    </xdr:to>
    <xdr:cxnSp macro="">
      <xdr:nvCxnSpPr>
        <xdr:cNvPr id="388" name="直線コネクタ 387">
          <a:extLst>
            <a:ext uri="{FF2B5EF4-FFF2-40B4-BE49-F238E27FC236}">
              <a16:creationId xmlns:a16="http://schemas.microsoft.com/office/drawing/2014/main" id="{8D4641E4-0549-45EF-BC40-15DF9A8CE758}"/>
            </a:ext>
          </a:extLst>
        </xdr:cNvPr>
        <xdr:cNvCxnSpPr/>
      </xdr:nvCxnSpPr>
      <xdr:spPr>
        <a:xfrm flipV="1">
          <a:off x="15290800" y="68700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3ABD5E0D-0489-4681-8BA6-E714ECC4FA06}"/>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a:extLst>
            <a:ext uri="{FF2B5EF4-FFF2-40B4-BE49-F238E27FC236}">
              <a16:creationId xmlns:a16="http://schemas.microsoft.com/office/drawing/2014/main" id="{25AF893B-BE9F-49E1-950E-732AD5D10A4D}"/>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81038</xdr:rowOff>
    </xdr:from>
    <xdr:to>
      <xdr:col>72</xdr:col>
      <xdr:colOff>203200</xdr:colOff>
      <xdr:row>40</xdr:row>
      <xdr:rowOff>127000</xdr:rowOff>
    </xdr:to>
    <xdr:cxnSp macro="">
      <xdr:nvCxnSpPr>
        <xdr:cNvPr id="391" name="直線コネクタ 390">
          <a:extLst>
            <a:ext uri="{FF2B5EF4-FFF2-40B4-BE49-F238E27FC236}">
              <a16:creationId xmlns:a16="http://schemas.microsoft.com/office/drawing/2014/main" id="{B7122B84-A221-4E18-AE79-4D588EE003FD}"/>
            </a:ext>
          </a:extLst>
        </xdr:cNvPr>
        <xdr:cNvCxnSpPr/>
      </xdr:nvCxnSpPr>
      <xdr:spPr>
        <a:xfrm flipV="1">
          <a:off x="14401800" y="69390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D0655DC5-C645-4C2A-A341-915C777B8D3C}"/>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3" name="テキスト ボックス 392">
          <a:extLst>
            <a:ext uri="{FF2B5EF4-FFF2-40B4-BE49-F238E27FC236}">
              <a16:creationId xmlns:a16="http://schemas.microsoft.com/office/drawing/2014/main" id="{DBB1680A-879B-4617-A588-A9AD7B100F4B}"/>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149981</xdr:rowOff>
    </xdr:to>
    <xdr:cxnSp macro="">
      <xdr:nvCxnSpPr>
        <xdr:cNvPr id="394" name="直線コネクタ 393">
          <a:extLst>
            <a:ext uri="{FF2B5EF4-FFF2-40B4-BE49-F238E27FC236}">
              <a16:creationId xmlns:a16="http://schemas.microsoft.com/office/drawing/2014/main" id="{B37CBEC2-F2D3-4735-8B52-E6EC229250BD}"/>
            </a:ext>
          </a:extLst>
        </xdr:cNvPr>
        <xdr:cNvCxnSpPr/>
      </xdr:nvCxnSpPr>
      <xdr:spPr>
        <a:xfrm flipV="1">
          <a:off x="13512800" y="69850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D2F6D80D-DEB3-4C12-8D55-5045BCC82EAE}"/>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6" name="テキスト ボックス 395">
          <a:extLst>
            <a:ext uri="{FF2B5EF4-FFF2-40B4-BE49-F238E27FC236}">
              <a16:creationId xmlns:a16="http://schemas.microsoft.com/office/drawing/2014/main" id="{57B34225-36C4-4A32-BC19-39E6A4F37721}"/>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F3ECF954-BC32-48CA-94B0-72B79F72B57F}"/>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8" name="テキスト ボックス 397">
          <a:extLst>
            <a:ext uri="{FF2B5EF4-FFF2-40B4-BE49-F238E27FC236}">
              <a16:creationId xmlns:a16="http://schemas.microsoft.com/office/drawing/2014/main" id="{0E5495EF-CB85-4B9F-B81D-3FA850611E5F}"/>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A28940F8-B287-4B60-A609-171A72EB9105}"/>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35CC2071-7752-443B-AECC-58DF455DAE8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F3E4EEE6-E6BC-4376-82C5-00BC8D9FB6E8}"/>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4AFC1EB2-7D61-47D1-A6B2-FEB652BDE0B9}"/>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CC5ADE37-9FFF-473E-894A-D11DCC6357E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63802</xdr:rowOff>
    </xdr:from>
    <xdr:to>
      <xdr:col>81</xdr:col>
      <xdr:colOff>95250</xdr:colOff>
      <xdr:row>39</xdr:row>
      <xdr:rowOff>165402</xdr:rowOff>
    </xdr:to>
    <xdr:sp macro="" textlink="">
      <xdr:nvSpPr>
        <xdr:cNvPr id="404" name="楕円 403">
          <a:extLst>
            <a:ext uri="{FF2B5EF4-FFF2-40B4-BE49-F238E27FC236}">
              <a16:creationId xmlns:a16="http://schemas.microsoft.com/office/drawing/2014/main" id="{C55F075E-AB45-43B1-A648-BB4DE1D0918D}"/>
            </a:ext>
          </a:extLst>
        </xdr:cNvPr>
        <xdr:cNvSpPr/>
      </xdr:nvSpPr>
      <xdr:spPr>
        <a:xfrm>
          <a:off x="169672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80329</xdr:rowOff>
    </xdr:from>
    <xdr:ext cx="762000" cy="259045"/>
    <xdr:sp macro="" textlink="">
      <xdr:nvSpPr>
        <xdr:cNvPr id="405" name="公債費負担の状況該当値テキスト">
          <a:extLst>
            <a:ext uri="{FF2B5EF4-FFF2-40B4-BE49-F238E27FC236}">
              <a16:creationId xmlns:a16="http://schemas.microsoft.com/office/drawing/2014/main" id="{C6F48713-4554-4D24-8D38-3C6D9ADF1501}"/>
            </a:ext>
          </a:extLst>
        </xdr:cNvPr>
        <xdr:cNvSpPr txBox="1"/>
      </xdr:nvSpPr>
      <xdr:spPr>
        <a:xfrm>
          <a:off x="17106900" y="659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132745</xdr:rowOff>
    </xdr:from>
    <xdr:to>
      <xdr:col>77</xdr:col>
      <xdr:colOff>95250</xdr:colOff>
      <xdr:row>40</xdr:row>
      <xdr:rowOff>62895</xdr:rowOff>
    </xdr:to>
    <xdr:sp macro="" textlink="">
      <xdr:nvSpPr>
        <xdr:cNvPr id="406" name="楕円 405">
          <a:extLst>
            <a:ext uri="{FF2B5EF4-FFF2-40B4-BE49-F238E27FC236}">
              <a16:creationId xmlns:a16="http://schemas.microsoft.com/office/drawing/2014/main" id="{A9DA0E99-53CC-4372-9E90-6C1B0919949A}"/>
            </a:ext>
          </a:extLst>
        </xdr:cNvPr>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407" name="テキスト ボックス 406">
          <a:extLst>
            <a:ext uri="{FF2B5EF4-FFF2-40B4-BE49-F238E27FC236}">
              <a16:creationId xmlns:a16="http://schemas.microsoft.com/office/drawing/2014/main" id="{04494027-8F98-42AB-8D0A-5FAF63526B5D}"/>
            </a:ext>
          </a:extLst>
        </xdr:cNvPr>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30238</xdr:rowOff>
    </xdr:from>
    <xdr:to>
      <xdr:col>73</xdr:col>
      <xdr:colOff>44450</xdr:colOff>
      <xdr:row>40</xdr:row>
      <xdr:rowOff>131838</xdr:rowOff>
    </xdr:to>
    <xdr:sp macro="" textlink="">
      <xdr:nvSpPr>
        <xdr:cNvPr id="408" name="楕円 407">
          <a:extLst>
            <a:ext uri="{FF2B5EF4-FFF2-40B4-BE49-F238E27FC236}">
              <a16:creationId xmlns:a16="http://schemas.microsoft.com/office/drawing/2014/main" id="{E13CFDE8-0226-4CA9-AA87-E4264CE64614}"/>
            </a:ext>
          </a:extLst>
        </xdr:cNvPr>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142015</xdr:rowOff>
    </xdr:from>
    <xdr:ext cx="762000" cy="259045"/>
    <xdr:sp macro="" textlink="">
      <xdr:nvSpPr>
        <xdr:cNvPr id="409" name="テキスト ボックス 408">
          <a:extLst>
            <a:ext uri="{FF2B5EF4-FFF2-40B4-BE49-F238E27FC236}">
              <a16:creationId xmlns:a16="http://schemas.microsoft.com/office/drawing/2014/main" id="{96F68C8B-7676-4058-B409-4EE1C1EF50CD}"/>
            </a:ext>
          </a:extLst>
        </xdr:cNvPr>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10" name="楕円 409">
          <a:extLst>
            <a:ext uri="{FF2B5EF4-FFF2-40B4-BE49-F238E27FC236}">
              <a16:creationId xmlns:a16="http://schemas.microsoft.com/office/drawing/2014/main" id="{908A2059-6417-4708-89B9-C7385D157892}"/>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11" name="テキスト ボックス 410">
          <a:extLst>
            <a:ext uri="{FF2B5EF4-FFF2-40B4-BE49-F238E27FC236}">
              <a16:creationId xmlns:a16="http://schemas.microsoft.com/office/drawing/2014/main" id="{1AA41826-8770-42F2-8A5C-3BD176D0C1BF}"/>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412" name="楕円 411">
          <a:extLst>
            <a:ext uri="{FF2B5EF4-FFF2-40B4-BE49-F238E27FC236}">
              <a16:creationId xmlns:a16="http://schemas.microsoft.com/office/drawing/2014/main" id="{9F5D8CED-9507-42DF-8414-6941FABD2F4D}"/>
            </a:ext>
          </a:extLst>
        </xdr:cNvPr>
        <xdr:cNvSpPr/>
      </xdr:nvSpPr>
      <xdr:spPr>
        <a:xfrm>
          <a:off x="13462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413" name="テキスト ボックス 412">
          <a:extLst>
            <a:ext uri="{FF2B5EF4-FFF2-40B4-BE49-F238E27FC236}">
              <a16:creationId xmlns:a16="http://schemas.microsoft.com/office/drawing/2014/main" id="{60F680CF-C3E6-4916-84FD-763F7B577572}"/>
            </a:ext>
          </a:extLst>
        </xdr:cNvPr>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14C16240-D965-45C4-8618-FE1496952CA1}"/>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564CA2FB-2907-4E9B-8A30-AB41366128F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EF63C6FA-529A-4BFD-A728-91E3097900B2}"/>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E41DA9DA-4292-4784-8002-65420DA66F3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A416883D-59C9-43AB-8331-6A72F7D59E7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3942BFEE-6C4A-4C6C-8E64-61E3EB36420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277F615D-4A42-4399-9771-66449CDB92C3}"/>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A4C2BDC1-32D5-4CA4-88EA-8D868324A886}"/>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5E0E66DA-234E-4E29-BDE1-3B44105C1EEE}"/>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2371CCB3-280A-4307-A38E-2B3A66A8367A}"/>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2A3CC3C7-F506-4A34-9602-038FE96E56D6}"/>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56F9D799-C170-486E-980C-192954D09CB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901F990-870C-458E-8E36-337E24343FAD}"/>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年度も、前年度に続き「－」となり、類似団体平均を大きく下回っている。</a:t>
          </a:r>
        </a:p>
        <a:p>
          <a:r>
            <a:rPr kumimoji="1" lang="ja-JP" altLang="en-US" sz="1200">
              <a:latin typeface="ＭＳ Ｐゴシック" panose="020B0600070205080204" pitchFamily="50" charset="-128"/>
              <a:ea typeface="ＭＳ Ｐゴシック" panose="020B0600070205080204" pitchFamily="50" charset="-128"/>
            </a:rPr>
            <a:t>公共施設等の計画的な維持更新のため、公共施設等マネジメント基金、薬科大学整備基金に積立を行うなど、充当可能財源が増となったことが主な要因である。</a:t>
          </a:r>
        </a:p>
        <a:p>
          <a:r>
            <a:rPr kumimoji="1" lang="ja-JP" altLang="en-US" sz="1200">
              <a:latin typeface="ＭＳ Ｐゴシック" panose="020B0600070205080204" pitchFamily="50" charset="-128"/>
              <a:ea typeface="ＭＳ Ｐゴシック" panose="020B0600070205080204" pitchFamily="50" charset="-128"/>
            </a:rPr>
            <a:t>依然「－」となっているものの、引き続き、薬科大学整備事業、鉄道高架事業などの大規模な財政需要に備えた基金の積立等により充当可能財源の確保に努め、今後も計画的な財政運営に努めていく。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110DAF32-3942-439C-91E3-649EC12704AF}"/>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5F1B2505-5A6F-40B6-B379-81CBBC40D053}"/>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F729748E-98DB-435A-B167-3602931E468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7A4A5A66-A5A9-433A-8613-2AC22652C74C}"/>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75C3B4BC-BA62-4665-AFC7-3E42D1DCEF7B}"/>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DD03B15C-3278-4729-8343-5693899BC2B3}"/>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C737C62B-1824-415C-845B-40E40818AEE4}"/>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53E32897-AE68-4512-B685-AD81312A941C}"/>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403BC48D-1BC7-4A64-8EC2-3865BA556EC4}"/>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E90FE96E-5BCD-4CA1-AF02-2D13499FBB2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FFA17506-7B70-442D-A17D-576D465B587F}"/>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FBEB5C4E-4213-4562-BF6C-5F7B8C88664B}"/>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97967623-04BD-4A05-9901-117F53453326}"/>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9A6F69B8-BA68-4E41-A05F-7C816A99BE4A}"/>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21751E5C-1146-4C89-B022-83582731484A}"/>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9C25A2CD-165E-48D8-9EAD-E122DFCE0EEA}"/>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8BC4637E-47EC-4B51-8960-01B450462BD1}"/>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B90F27C0-55C0-41AC-A462-0CEC04907A2F}"/>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5" name="将来負担の状況平均値テキスト">
          <a:extLst>
            <a:ext uri="{FF2B5EF4-FFF2-40B4-BE49-F238E27FC236}">
              <a16:creationId xmlns:a16="http://schemas.microsoft.com/office/drawing/2014/main" id="{881B8043-8E32-440F-880C-3B1D3D91D838}"/>
            </a:ext>
          </a:extLst>
        </xdr:cNvPr>
        <xdr:cNvSpPr txBox="1"/>
      </xdr:nvSpPr>
      <xdr:spPr>
        <a:xfrm>
          <a:off x="17106900" y="2548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6" name="フローチャート: 判断 445">
          <a:extLst>
            <a:ext uri="{FF2B5EF4-FFF2-40B4-BE49-F238E27FC236}">
              <a16:creationId xmlns:a16="http://schemas.microsoft.com/office/drawing/2014/main" id="{5FA4C721-41A4-431F-BE18-93D94E0E4ADD}"/>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7" name="フローチャート: 判断 446">
          <a:extLst>
            <a:ext uri="{FF2B5EF4-FFF2-40B4-BE49-F238E27FC236}">
              <a16:creationId xmlns:a16="http://schemas.microsoft.com/office/drawing/2014/main" id="{94A5DEE0-1C1E-4ADA-B8C1-C4EC31BF4FF6}"/>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8" name="テキスト ボックス 447">
          <a:extLst>
            <a:ext uri="{FF2B5EF4-FFF2-40B4-BE49-F238E27FC236}">
              <a16:creationId xmlns:a16="http://schemas.microsoft.com/office/drawing/2014/main" id="{29FFEA00-500A-4820-AC13-4A24BFE7FA57}"/>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132588</xdr:rowOff>
    </xdr:from>
    <xdr:to>
      <xdr:col>73</xdr:col>
      <xdr:colOff>44450</xdr:colOff>
      <xdr:row>16</xdr:row>
      <xdr:rowOff>62738</xdr:rowOff>
    </xdr:to>
    <xdr:sp macro="" textlink="">
      <xdr:nvSpPr>
        <xdr:cNvPr id="449" name="フローチャート: 判断 448">
          <a:extLst>
            <a:ext uri="{FF2B5EF4-FFF2-40B4-BE49-F238E27FC236}">
              <a16:creationId xmlns:a16="http://schemas.microsoft.com/office/drawing/2014/main" id="{2B2971DE-A55F-4396-BD40-1A63226B3382}"/>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0" name="テキスト ボックス 449">
          <a:extLst>
            <a:ext uri="{FF2B5EF4-FFF2-40B4-BE49-F238E27FC236}">
              <a16:creationId xmlns:a16="http://schemas.microsoft.com/office/drawing/2014/main" id="{DC775076-E05E-4A73-BFA5-3C49FDA96748}"/>
            </a:ext>
          </a:extLst>
        </xdr:cNvPr>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155753</xdr:rowOff>
    </xdr:from>
    <xdr:to>
      <xdr:col>68</xdr:col>
      <xdr:colOff>203200</xdr:colOff>
      <xdr:row>16</xdr:row>
      <xdr:rowOff>85903</xdr:rowOff>
    </xdr:to>
    <xdr:sp macro="" textlink="">
      <xdr:nvSpPr>
        <xdr:cNvPr id="451" name="フローチャート: 判断 450">
          <a:extLst>
            <a:ext uri="{FF2B5EF4-FFF2-40B4-BE49-F238E27FC236}">
              <a16:creationId xmlns:a16="http://schemas.microsoft.com/office/drawing/2014/main" id="{9E6EB1F7-A801-4738-81AF-3332F9B5FFC1}"/>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2" name="テキスト ボックス 451">
          <a:extLst>
            <a:ext uri="{FF2B5EF4-FFF2-40B4-BE49-F238E27FC236}">
              <a16:creationId xmlns:a16="http://schemas.microsoft.com/office/drawing/2014/main" id="{7AF13B82-C7AF-48D3-B817-8419098C7E77}"/>
            </a:ext>
          </a:extLst>
        </xdr:cNvPr>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3" name="フローチャート: 判断 452">
          <a:extLst>
            <a:ext uri="{FF2B5EF4-FFF2-40B4-BE49-F238E27FC236}">
              <a16:creationId xmlns:a16="http://schemas.microsoft.com/office/drawing/2014/main" id="{6ED03B1F-E95C-406A-BFC8-3C26FDE5E702}"/>
            </a:ext>
          </a:extLst>
        </xdr:cNvPr>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4" name="テキスト ボックス 453">
          <a:extLst>
            <a:ext uri="{FF2B5EF4-FFF2-40B4-BE49-F238E27FC236}">
              <a16:creationId xmlns:a16="http://schemas.microsoft.com/office/drawing/2014/main" id="{B67CFAA8-E188-487F-BA3D-F60E35988095}"/>
            </a:ext>
          </a:extLst>
        </xdr:cNvPr>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9450B09C-B20A-4C04-975A-33D322B89813}"/>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DFF81BEB-DBBF-413A-9144-A5C8820E3312}"/>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F686D4DA-7D74-476C-986D-4ACAE1D3BEC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95ACB3E7-4DD3-411F-9F5E-D250CACFD94D}"/>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1008FD2D-DA14-411E-9013-A1DF2E08A23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402,400
392,482
203.60
196,878,547
188,492,600
7,955,344
88,752,918
148,503,913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を上回っている主な要因としては、保育所をはじめ、大学（短大・薬大）、高等学校や障がい者施設などを直営で運営していることによるものである。職員定数については、民営化、委託化の推進などにより、ピーク時（昭和</a:t>
          </a:r>
          <a:r>
            <a:rPr kumimoji="1" lang="en-US" altLang="ja-JP" sz="1200">
              <a:latin typeface="ＭＳ Ｐゴシック" panose="020B0600070205080204" pitchFamily="50" charset="-128"/>
              <a:ea typeface="ＭＳ Ｐゴシック" panose="020B0600070205080204" pitchFamily="50" charset="-128"/>
            </a:rPr>
            <a:t>56</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4,999</a:t>
          </a:r>
          <a:r>
            <a:rPr kumimoji="1" lang="ja-JP" altLang="en-US" sz="1200">
              <a:latin typeface="ＭＳ Ｐゴシック" panose="020B0600070205080204" pitchFamily="50" charset="-128"/>
              <a:ea typeface="ＭＳ Ｐゴシック" panose="020B0600070205080204" pitchFamily="50" charset="-128"/>
            </a:rPr>
            <a:t>人）と比較して、令和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年度には、</a:t>
          </a:r>
          <a:r>
            <a:rPr kumimoji="1" lang="en-US" altLang="ja-JP" sz="1200">
              <a:latin typeface="ＭＳ Ｐゴシック" panose="020B0600070205080204" pitchFamily="50" charset="-128"/>
              <a:ea typeface="ＭＳ Ｐゴシック" panose="020B0600070205080204" pitchFamily="50" charset="-128"/>
            </a:rPr>
            <a:t>4,141</a:t>
          </a:r>
          <a:r>
            <a:rPr kumimoji="1" lang="ja-JP" altLang="en-US" sz="1200">
              <a:latin typeface="ＭＳ Ｐゴシック" panose="020B0600070205080204" pitchFamily="50" charset="-128"/>
              <a:ea typeface="ＭＳ Ｐゴシック" panose="020B0600070205080204" pitchFamily="50" charset="-128"/>
            </a:rPr>
            <a:t>人と、約</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％削減するなど効率化を進めており、今後もさらなる行財政改革の取り組みにより、人件費の抑制に努めていく。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36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38</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363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50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岐阜市行財政改革プランに基づき、各種業務の委託化などを推進しており、人件費から物件費へのシフトが進んでいる。</a:t>
          </a:r>
        </a:p>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年度は光熱費の増、プラスチックごみの収集委託などにより物件費が増加したため比率は増加した。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保育所等の民営化や</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機器の活用などにより、組織・業務のスリム化、効率化に向けた取り組みを推進していく。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26307</xdr:rowOff>
    </xdr:from>
    <xdr:to>
      <xdr:col>82</xdr:col>
      <xdr:colOff>107950</xdr:colOff>
      <xdr:row>18</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40957"/>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26307</xdr:rowOff>
    </xdr:from>
    <xdr:to>
      <xdr:col>78</xdr:col>
      <xdr:colOff>69850</xdr:colOff>
      <xdr:row>17</xdr:row>
      <xdr:rowOff>124279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409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124279</xdr:rowOff>
    </xdr:from>
    <xdr:to>
      <xdr:col>73</xdr:col>
      <xdr:colOff>180975</xdr:colOff>
      <xdr:row>17</xdr:row>
      <xdr:rowOff>156936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38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135164</xdr:rowOff>
    </xdr:from>
    <xdr:to>
      <xdr:col>69</xdr:col>
      <xdr:colOff>92075</xdr:colOff>
      <xdr:row>17</xdr:row>
      <xdr:rowOff>156936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49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159856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106136</xdr:rowOff>
    </xdr:from>
    <xdr:to>
      <xdr:col>69</xdr:col>
      <xdr:colOff>142875</xdr:colOff>
      <xdr:row>18</xdr:row>
      <xdr:rowOff>36286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21063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類似団体平均と同様に、令和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年度は減少したが、近年は増加傾向で推移しており、令和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年度は対前年度比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14.2</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主な要因としては、障害者自立支援給付費の増による扶助費の増加によるものである。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139700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90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0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14.3</a:t>
          </a:r>
          <a:r>
            <a:rPr kumimoji="1" lang="ja-JP" altLang="en-US" sz="1200">
              <a:latin typeface="ＭＳ Ｐゴシック" panose="020B0600070205080204" pitchFamily="50" charset="-128"/>
              <a:ea typeface="ＭＳ Ｐゴシック" panose="020B0600070205080204" pitchFamily="50" charset="-128"/>
            </a:rPr>
            <a:t>％と、対前年度比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主な要因は、高齢化の進展に伴い、後期高齢者医療広域連合療養給付費負担金が増加したによるものである。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114300</xdr:rowOff>
    </xdr:from>
    <xdr:to>
      <xdr:col>82</xdr:col>
      <xdr:colOff>107950</xdr:colOff>
      <xdr:row>59</xdr:row>
      <xdr:rowOff>19050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58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59</xdr:row>
      <xdr:rowOff>19050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5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6350</xdr:rowOff>
    </xdr:from>
    <xdr:to>
      <xdr:col>73</xdr:col>
      <xdr:colOff>180975</xdr:colOff>
      <xdr:row>59</xdr:row>
      <xdr:rowOff>19050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2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6350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71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139700</xdr:rowOff>
    </xdr:from>
    <xdr:to>
      <xdr:col>82</xdr:col>
      <xdr:colOff>158750</xdr:colOff>
      <xdr:row>59</xdr:row>
      <xdr:rowOff>69850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111777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63500</xdr:rowOff>
    </xdr:from>
    <xdr:to>
      <xdr:col>78</xdr:col>
      <xdr:colOff>120650</xdr:colOff>
      <xdr:row>58</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149877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139700</xdr:rowOff>
    </xdr:from>
    <xdr:to>
      <xdr:col>74</xdr:col>
      <xdr:colOff>31750</xdr:colOff>
      <xdr:row>59</xdr:row>
      <xdr:rowOff>69850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127000</xdr:rowOff>
    </xdr:from>
    <xdr:to>
      <xdr:col>69</xdr:col>
      <xdr:colOff>142875</xdr:colOff>
      <xdr:row>59</xdr:row>
      <xdr:rowOff>57150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年度は対前年度比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主な要因は、分母となる臨時財政対策債の減によるものである。</a:t>
          </a:r>
        </a:p>
        <a:p>
          <a:r>
            <a:rPr kumimoji="1" lang="ja-JP" altLang="en-US" sz="1200">
              <a:latin typeface="ＭＳ Ｐゴシック" panose="020B0600070205080204" pitchFamily="50" charset="-128"/>
              <a:ea typeface="ＭＳ Ｐゴシック" panose="020B0600070205080204" pitchFamily="50" charset="-128"/>
            </a:rPr>
            <a:t>今後も、岐阜市行財政改革プランに基づき、補助金・負担金の見直しを継続して行っていく。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168910</xdr:rowOff>
    </xdr:from>
    <xdr:to>
      <xdr:col>82</xdr:col>
      <xdr:colOff>107950</xdr:colOff>
      <xdr:row>34</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26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168910</xdr:rowOff>
    </xdr:from>
    <xdr:to>
      <xdr:col>78</xdr:col>
      <xdr:colOff>69850</xdr:colOff>
      <xdr:row>34</xdr:row>
      <xdr:rowOff>27940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2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27940</xdr:rowOff>
    </xdr:from>
    <xdr:to>
      <xdr:col>73</xdr:col>
      <xdr:colOff>180975</xdr:colOff>
      <xdr:row>34</xdr:row>
      <xdr:rowOff>50800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5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50800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86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133350</xdr:rowOff>
    </xdr:from>
    <xdr:to>
      <xdr:col>82</xdr:col>
      <xdr:colOff>158750</xdr:colOff>
      <xdr:row>34</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149877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118110</xdr:rowOff>
    </xdr:from>
    <xdr:to>
      <xdr:col>78</xdr:col>
      <xdr:colOff>120650</xdr:colOff>
      <xdr:row>34</xdr:row>
      <xdr:rowOff>48260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58437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148590</xdr:rowOff>
    </xdr:from>
    <xdr:to>
      <xdr:col>74</xdr:col>
      <xdr:colOff>31750</xdr:colOff>
      <xdr:row>34</xdr:row>
      <xdr:rowOff>78740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88917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0</xdr:rowOff>
    </xdr:from>
    <xdr:to>
      <xdr:col>69</xdr:col>
      <xdr:colOff>142875</xdr:colOff>
      <xdr:row>34</xdr:row>
      <xdr:rowOff>101600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111777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継続的に、普通債（臨時財政対策債等を除く地方債）残高の縮減を図ってきたことにより、ピーク時（平成</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1,363</a:t>
          </a:r>
          <a:r>
            <a:rPr kumimoji="1" lang="ja-JP" altLang="en-US" sz="1200">
              <a:latin typeface="ＭＳ Ｐゴシック" panose="020B0600070205080204" pitchFamily="50" charset="-128"/>
              <a:ea typeface="ＭＳ Ｐゴシック" panose="020B0600070205080204" pitchFamily="50" charset="-128"/>
            </a:rPr>
            <a:t>億円）と比較し、平成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年度末には約</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％縮減され</a:t>
          </a:r>
          <a:r>
            <a:rPr kumimoji="1" lang="en-US" altLang="ja-JP" sz="1200">
              <a:latin typeface="ＭＳ Ｐゴシック" panose="020B0600070205080204" pitchFamily="50" charset="-128"/>
              <a:ea typeface="ＭＳ Ｐゴシック" panose="020B0600070205080204" pitchFamily="50" charset="-128"/>
            </a:rPr>
            <a:t>680</a:t>
          </a:r>
          <a:r>
            <a:rPr kumimoji="1" lang="ja-JP" altLang="en-US" sz="1200">
              <a:latin typeface="ＭＳ Ｐゴシック" panose="020B0600070205080204" pitchFamily="50" charset="-128"/>
              <a:ea typeface="ＭＳ Ｐゴシック" panose="020B0600070205080204" pitchFamily="50" charset="-128"/>
            </a:rPr>
            <a:t>億円となった。</a:t>
          </a:r>
        </a:p>
        <a:p>
          <a:r>
            <a:rPr kumimoji="1" lang="ja-JP" altLang="en-US" sz="1200">
              <a:latin typeface="ＭＳ Ｐゴシック" panose="020B0600070205080204" pitchFamily="50" charset="-128"/>
              <a:ea typeface="ＭＳ Ｐゴシック" panose="020B0600070205080204" pitchFamily="50" charset="-128"/>
            </a:rPr>
            <a:t>近年は、過去の地方債の償還が完了したことなどにより、比率は減少傾向にあったものの、令和４年度は対前年比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13.4</a:t>
          </a:r>
          <a:r>
            <a:rPr kumimoji="1" lang="ja-JP" altLang="en-US" sz="1200">
              <a:latin typeface="ＭＳ Ｐゴシック" panose="020B0600070205080204" pitchFamily="50" charset="-128"/>
              <a:ea typeface="ＭＳ Ｐゴシック" panose="020B0600070205080204" pitchFamily="50" charset="-128"/>
            </a:rPr>
            <a:t>％となった。令和２年度以降、新庁舎建設などにより普通債残高が増加しており、引き続き適正な市債管理に努める。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119380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126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77</xdr:row>
      <xdr:rowOff>24130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126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54611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225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62230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256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公債費以外の推移は、人件費・物件費欄に記載の理由により、類似団体平均を上回っている。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職員定数、市債残高の縮減をはじめ、民間活力の積極的な活用その他の効率的な行政運営の実現のため、岐阜市行財政改革プランに基づき、継続的に取り組んでいく。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124713</xdr:rowOff>
    </xdr:from>
    <xdr:to>
      <xdr:col>82</xdr:col>
      <xdr:colOff>107950</xdr:colOff>
      <xdr:row>78</xdr:row>
      <xdr:rowOff>168148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26363"/>
          <a:ext cx="8382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124713</xdr:rowOff>
    </xdr:from>
    <xdr:to>
      <xdr:col>78</xdr:col>
      <xdr:colOff>69850</xdr:colOff>
      <xdr:row>78</xdr:row>
      <xdr:rowOff>168148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326363"/>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159004</xdr:rowOff>
    </xdr:from>
    <xdr:to>
      <xdr:col>73</xdr:col>
      <xdr:colOff>180975</xdr:colOff>
      <xdr:row>78</xdr:row>
      <xdr:rowOff>168148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5321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78</xdr:row>
      <xdr:rowOff>159004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44523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117348</xdr:rowOff>
    </xdr:from>
    <xdr:to>
      <xdr:col>82</xdr:col>
      <xdr:colOff>158750</xdr:colOff>
      <xdr:row>79</xdr:row>
      <xdr:rowOff>47498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89425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73913</xdr:rowOff>
    </xdr:from>
    <xdr:to>
      <xdr:col>78</xdr:col>
      <xdr:colOff>120650</xdr:colOff>
      <xdr:row>78</xdr:row>
      <xdr:rowOff>4063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117348</xdr:rowOff>
    </xdr:from>
    <xdr:to>
      <xdr:col>74</xdr:col>
      <xdr:colOff>31750</xdr:colOff>
      <xdr:row>79</xdr:row>
      <xdr:rowOff>47498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32275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108204</xdr:rowOff>
    </xdr:from>
    <xdr:to>
      <xdr:col>69</xdr:col>
      <xdr:colOff>142875</xdr:colOff>
      <xdr:row>79</xdr:row>
      <xdr:rowOff>38354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23131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14414</xdr:rowOff>
    </xdr:from>
    <xdr:to>
      <xdr:col>29</xdr:col>
      <xdr:colOff>127000</xdr:colOff>
      <xdr:row>15</xdr:row>
      <xdr:rowOff>18720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33789"/>
          <a:ext cx="647700" cy="4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167767</xdr:rowOff>
    </xdr:from>
    <xdr:to>
      <xdr:col>26</xdr:col>
      <xdr:colOff>50800</xdr:colOff>
      <xdr:row>15</xdr:row>
      <xdr:rowOff>18720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615692"/>
          <a:ext cx="698500" cy="22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167767</xdr:rowOff>
    </xdr:from>
    <xdr:to>
      <xdr:col>22</xdr:col>
      <xdr:colOff>114300</xdr:colOff>
      <xdr:row>15</xdr:row>
      <xdr:rowOff>73127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15692"/>
          <a:ext cx="698500" cy="76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73127</xdr:rowOff>
    </xdr:from>
    <xdr:to>
      <xdr:col>18</xdr:col>
      <xdr:colOff>177800</xdr:colOff>
      <xdr:row>16</xdr:row>
      <xdr:rowOff>119609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92502"/>
          <a:ext cx="698500" cy="21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135064</xdr:rowOff>
    </xdr:from>
    <xdr:to>
      <xdr:col>29</xdr:col>
      <xdr:colOff>177800</xdr:colOff>
      <xdr:row>15</xdr:row>
      <xdr:rowOff>65214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8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151591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2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139370</xdr:rowOff>
    </xdr:from>
    <xdr:to>
      <xdr:col>26</xdr:col>
      <xdr:colOff>101600</xdr:colOff>
      <xdr:row>15</xdr:row>
      <xdr:rowOff>69520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87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79697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56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116967</xdr:rowOff>
    </xdr:from>
    <xdr:to>
      <xdr:col>22</xdr:col>
      <xdr:colOff>165100</xdr:colOff>
      <xdr:row>15</xdr:row>
      <xdr:rowOff>47117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64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57294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3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22327</xdr:rowOff>
    </xdr:from>
    <xdr:to>
      <xdr:col>19</xdr:col>
      <xdr:colOff>38100</xdr:colOff>
      <xdr:row>15</xdr:row>
      <xdr:rowOff>123927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41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134104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1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68809</xdr:rowOff>
    </xdr:from>
    <xdr:to>
      <xdr:col>15</xdr:col>
      <xdr:colOff>101600</xdr:colOff>
      <xdr:row>16</xdr:row>
      <xdr:rowOff>170409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9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9136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2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394</xdr:rowOff>
    </xdr:from>
    <xdr:to>
      <xdr:col>29</xdr:col>
      <xdr:colOff>127000</xdr:colOff>
      <xdr:row>36</xdr:row>
      <xdr:rowOff>57848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53644"/>
          <a:ext cx="647700" cy="57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307556</xdr:rowOff>
    </xdr:from>
    <xdr:to>
      <xdr:col>26</xdr:col>
      <xdr:colOff>50800</xdr:colOff>
      <xdr:row>36</xdr:row>
      <xdr:rowOff>394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17906"/>
          <a:ext cx="698500" cy="35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272771</xdr:rowOff>
    </xdr:from>
    <xdr:to>
      <xdr:col>22</xdr:col>
      <xdr:colOff>114300</xdr:colOff>
      <xdr:row>35</xdr:row>
      <xdr:rowOff>307556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83121"/>
          <a:ext cx="698500" cy="34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251473</xdr:rowOff>
    </xdr:from>
    <xdr:to>
      <xdr:col>18</xdr:col>
      <xdr:colOff>177800</xdr:colOff>
      <xdr:row>35</xdr:row>
      <xdr:rowOff>272771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61823"/>
          <a:ext cx="698500" cy="21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7048</xdr:rowOff>
    </xdr:from>
    <xdr:to>
      <xdr:col>29</xdr:col>
      <xdr:colOff>177800</xdr:colOff>
      <xdr:row>36</xdr:row>
      <xdr:rowOff>108648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60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322025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3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292494</xdr:rowOff>
    </xdr:from>
    <xdr:to>
      <xdr:col>26</xdr:col>
      <xdr:colOff>101600</xdr:colOff>
      <xdr:row>36</xdr:row>
      <xdr:rowOff>51194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0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35971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8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256756</xdr:rowOff>
    </xdr:from>
    <xdr:to>
      <xdr:col>22</xdr:col>
      <xdr:colOff>165100</xdr:colOff>
      <xdr:row>36</xdr:row>
      <xdr:rowOff>15456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67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5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221971</xdr:rowOff>
    </xdr:from>
    <xdr:to>
      <xdr:col>19</xdr:col>
      <xdr:colOff>38100</xdr:colOff>
      <xdr:row>35</xdr:row>
      <xdr:rowOff>323571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32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308348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1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200673</xdr:rowOff>
    </xdr:from>
    <xdr:to>
      <xdr:col>15</xdr:col>
      <xdr:colOff>101600</xdr:colOff>
      <xdr:row>35</xdr:row>
      <xdr:rowOff>302273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11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287050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9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402,400
392,482
203.60
196,878,547
188,492,600
7,955,344
88,752,918
148,503,913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122718</xdr:rowOff>
    </xdr:from>
    <xdr:to>
      <xdr:col>24</xdr:col>
      <xdr:colOff>63500</xdr:colOff>
      <xdr:row>33</xdr:row>
      <xdr:rowOff>128629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780568"/>
          <a:ext cx="8382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122718</xdr:rowOff>
    </xdr:from>
    <xdr:to>
      <xdr:col>19</xdr:col>
      <xdr:colOff>177800</xdr:colOff>
      <xdr:row>33</xdr:row>
      <xdr:rowOff>144892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80568"/>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144892</xdr:rowOff>
    </xdr:from>
    <xdr:to>
      <xdr:col>15</xdr:col>
      <xdr:colOff>50800</xdr:colOff>
      <xdr:row>34</xdr:row>
      <xdr:rowOff>65340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02742"/>
          <a:ext cx="889000" cy="9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65340</xdr:rowOff>
    </xdr:from>
    <xdr:to>
      <xdr:col>10</xdr:col>
      <xdr:colOff>114300</xdr:colOff>
      <xdr:row>35</xdr:row>
      <xdr:rowOff>71969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94640"/>
          <a:ext cx="889000" cy="17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77829</xdr:rowOff>
    </xdr:from>
    <xdr:to>
      <xdr:col>24</xdr:col>
      <xdr:colOff>114300</xdr:colOff>
      <xdr:row>34</xdr:row>
      <xdr:rowOff>7979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100706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71918</xdr:rowOff>
    </xdr:from>
    <xdr:to>
      <xdr:col>20</xdr:col>
      <xdr:colOff>38100</xdr:colOff>
      <xdr:row>34</xdr:row>
      <xdr:rowOff>2068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18595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0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94092</xdr:rowOff>
    </xdr:from>
    <xdr:to>
      <xdr:col>15</xdr:col>
      <xdr:colOff>101600</xdr:colOff>
      <xdr:row>34</xdr:row>
      <xdr:rowOff>24242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40769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14540</xdr:rowOff>
    </xdr:from>
    <xdr:to>
      <xdr:col>10</xdr:col>
      <xdr:colOff>165100</xdr:colOff>
      <xdr:row>34</xdr:row>
      <xdr:rowOff>116140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132667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21169</xdr:rowOff>
    </xdr:from>
    <xdr:to>
      <xdr:col>6</xdr:col>
      <xdr:colOff>38100</xdr:colOff>
      <xdr:row>35</xdr:row>
      <xdr:rowOff>122769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139296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9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170714</xdr:rowOff>
    </xdr:from>
    <xdr:to>
      <xdr:col>24</xdr:col>
      <xdr:colOff>63500</xdr:colOff>
      <xdr:row>55</xdr:row>
      <xdr:rowOff>169837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57564"/>
          <a:ext cx="838200" cy="34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7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169837</xdr:rowOff>
    </xdr:from>
    <xdr:to>
      <xdr:col>19</xdr:col>
      <xdr:colOff>177800</xdr:colOff>
      <xdr:row>57</xdr:row>
      <xdr:rowOff>163399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99587"/>
          <a:ext cx="889000" cy="3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148556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163399</xdr:rowOff>
    </xdr:from>
    <xdr:to>
      <xdr:col>15</xdr:col>
      <xdr:colOff>50800</xdr:colOff>
      <xdr:row>58</xdr:row>
      <xdr:rowOff>134289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36049"/>
          <a:ext cx="889000" cy="14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134289</xdr:rowOff>
    </xdr:from>
    <xdr:to>
      <xdr:col>10</xdr:col>
      <xdr:colOff>114300</xdr:colOff>
      <xdr:row>58</xdr:row>
      <xdr:rowOff>158826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78389"/>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107218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119914</xdr:rowOff>
    </xdr:from>
    <xdr:to>
      <xdr:col>24</xdr:col>
      <xdr:colOff>114300</xdr:colOff>
      <xdr:row>54</xdr:row>
      <xdr:rowOff>50064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0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142791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5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119037</xdr:rowOff>
    </xdr:from>
    <xdr:to>
      <xdr:col>20</xdr:col>
      <xdr:colOff>38100</xdr:colOff>
      <xdr:row>56</xdr:row>
      <xdr:rowOff>49187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4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65714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112599</xdr:rowOff>
    </xdr:from>
    <xdr:to>
      <xdr:col>15</xdr:col>
      <xdr:colOff>101600</xdr:colOff>
      <xdr:row>58</xdr:row>
      <xdr:rowOff>42749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59276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6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83489</xdr:rowOff>
    </xdr:from>
    <xdr:to>
      <xdr:col>10</xdr:col>
      <xdr:colOff>165100</xdr:colOff>
      <xdr:row>59</xdr:row>
      <xdr:rowOff>13639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2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30166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0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108026</xdr:rowOff>
    </xdr:from>
    <xdr:to>
      <xdr:col>6</xdr:col>
      <xdr:colOff>38100</xdr:colOff>
      <xdr:row>59</xdr:row>
      <xdr:rowOff>38176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54703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2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13112</xdr:rowOff>
    </xdr:from>
    <xdr:to>
      <xdr:col>24</xdr:col>
      <xdr:colOff>63500</xdr:colOff>
      <xdr:row>77</xdr:row>
      <xdr:rowOff>29744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14762"/>
          <a:ext cx="838200" cy="1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13112</xdr:rowOff>
    </xdr:from>
    <xdr:to>
      <xdr:col>19</xdr:col>
      <xdr:colOff>177800</xdr:colOff>
      <xdr:row>77</xdr:row>
      <xdr:rowOff>28029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14762"/>
          <a:ext cx="889000" cy="1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28029</xdr:rowOff>
    </xdr:from>
    <xdr:to>
      <xdr:col>15</xdr:col>
      <xdr:colOff>50800</xdr:colOff>
      <xdr:row>77</xdr:row>
      <xdr:rowOff>37058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29679"/>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37058</xdr:rowOff>
    </xdr:from>
    <xdr:to>
      <xdr:col>10</xdr:col>
      <xdr:colOff>114300</xdr:colOff>
      <xdr:row>77</xdr:row>
      <xdr:rowOff>37516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387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150394</xdr:rowOff>
    </xdr:from>
    <xdr:to>
      <xdr:col>24</xdr:col>
      <xdr:colOff>114300</xdr:colOff>
      <xdr:row>77</xdr:row>
      <xdr:rowOff>80544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128821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5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133762</xdr:rowOff>
    </xdr:from>
    <xdr:to>
      <xdr:col>20</xdr:col>
      <xdr:colOff>38100</xdr:colOff>
      <xdr:row>77</xdr:row>
      <xdr:rowOff>63912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55039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5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148679</xdr:rowOff>
    </xdr:from>
    <xdr:to>
      <xdr:col>15</xdr:col>
      <xdr:colOff>101600</xdr:colOff>
      <xdr:row>77</xdr:row>
      <xdr:rowOff>78829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7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69956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7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157708</xdr:rowOff>
    </xdr:from>
    <xdr:to>
      <xdr:col>10</xdr:col>
      <xdr:colOff>165100</xdr:colOff>
      <xdr:row>77</xdr:row>
      <xdr:rowOff>87858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8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78985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8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158166</xdr:rowOff>
    </xdr:from>
    <xdr:to>
      <xdr:col>6</xdr:col>
      <xdr:colOff>38100</xdr:colOff>
      <xdr:row>77</xdr:row>
      <xdr:rowOff>88316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79443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8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22875</xdr:rowOff>
    </xdr:from>
    <xdr:to>
      <xdr:col>24</xdr:col>
      <xdr:colOff>63500</xdr:colOff>
      <xdr:row>97</xdr:row>
      <xdr:rowOff>147527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53525"/>
          <a:ext cx="838200" cy="12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22875</xdr:rowOff>
    </xdr:from>
    <xdr:to>
      <xdr:col>19</xdr:col>
      <xdr:colOff>177800</xdr:colOff>
      <xdr:row>98</xdr:row>
      <xdr:rowOff>134541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53525"/>
          <a:ext cx="889000" cy="28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134541</xdr:rowOff>
    </xdr:from>
    <xdr:to>
      <xdr:col>15</xdr:col>
      <xdr:colOff>50800</xdr:colOff>
      <xdr:row>99</xdr:row>
      <xdr:rowOff>7286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36641"/>
          <a:ext cx="889000" cy="4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7286</xdr:rowOff>
    </xdr:from>
    <xdr:to>
      <xdr:col>10</xdr:col>
      <xdr:colOff>114300</xdr:colOff>
      <xdr:row>99</xdr:row>
      <xdr:rowOff>66188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80836"/>
          <a:ext cx="889000" cy="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96727</xdr:rowOff>
    </xdr:from>
    <xdr:to>
      <xdr:col>24</xdr:col>
      <xdr:colOff>114300</xdr:colOff>
      <xdr:row>98</xdr:row>
      <xdr:rowOff>26877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2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75154</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0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143525</xdr:rowOff>
    </xdr:from>
    <xdr:to>
      <xdr:col>20</xdr:col>
      <xdr:colOff>38100</xdr:colOff>
      <xdr:row>97</xdr:row>
      <xdr:rowOff>73675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0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64802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69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83741</xdr:rowOff>
    </xdr:from>
    <xdr:to>
      <xdr:col>15</xdr:col>
      <xdr:colOff>101600</xdr:colOff>
      <xdr:row>99</xdr:row>
      <xdr:rowOff>13891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8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99</xdr:row>
      <xdr:rowOff>5018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97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127936</xdr:rowOff>
    </xdr:from>
    <xdr:to>
      <xdr:col>10</xdr:col>
      <xdr:colOff>165100</xdr:colOff>
      <xdr:row>99</xdr:row>
      <xdr:rowOff>58086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49213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2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15388</xdr:rowOff>
    </xdr:from>
    <xdr:to>
      <xdr:col>6</xdr:col>
      <xdr:colOff>38100</xdr:colOff>
      <xdr:row>99</xdr:row>
      <xdr:rowOff>116988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108115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8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9804</xdr:rowOff>
    </xdr:from>
    <xdr:to>
      <xdr:col>55</xdr:col>
      <xdr:colOff>0</xdr:colOff>
      <xdr:row>39</xdr:row>
      <xdr:rowOff>60058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696354"/>
          <a:ext cx="838200" cy="5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27944</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7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116675</xdr:rowOff>
    </xdr:from>
    <xdr:to>
      <xdr:col>50</xdr:col>
      <xdr:colOff>114300</xdr:colOff>
      <xdr:row>39</xdr:row>
      <xdr:rowOff>9804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431625"/>
          <a:ext cx="889000" cy="126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116675</xdr:rowOff>
    </xdr:from>
    <xdr:to>
      <xdr:col>45</xdr:col>
      <xdr:colOff>177800</xdr:colOff>
      <xdr:row>39</xdr:row>
      <xdr:rowOff>87058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431625"/>
          <a:ext cx="889000" cy="134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102633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0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83503</xdr:rowOff>
    </xdr:from>
    <xdr:to>
      <xdr:col>41</xdr:col>
      <xdr:colOff>50800</xdr:colOff>
      <xdr:row>39</xdr:row>
      <xdr:rowOff>87058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770053"/>
          <a:ext cx="8890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92575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4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114038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9258</xdr:rowOff>
    </xdr:from>
    <xdr:to>
      <xdr:col>55</xdr:col>
      <xdr:colOff>50800</xdr:colOff>
      <xdr:row>39</xdr:row>
      <xdr:rowOff>110858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69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95635</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61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130454</xdr:rowOff>
    </xdr:from>
    <xdr:to>
      <xdr:col>50</xdr:col>
      <xdr:colOff>165100</xdr:colOff>
      <xdr:row>39</xdr:row>
      <xdr:rowOff>60604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64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51731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73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65875</xdr:rowOff>
    </xdr:from>
    <xdr:to>
      <xdr:col>46</xdr:col>
      <xdr:colOff>38100</xdr:colOff>
      <xdr:row>31</xdr:row>
      <xdr:rowOff>167475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38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158602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47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36258</xdr:rowOff>
    </xdr:from>
    <xdr:to>
      <xdr:col>41</xdr:col>
      <xdr:colOff>101600</xdr:colOff>
      <xdr:row>39</xdr:row>
      <xdr:rowOff>137858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7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128985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81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32703</xdr:rowOff>
    </xdr:from>
    <xdr:to>
      <xdr:col>36</xdr:col>
      <xdr:colOff>165100</xdr:colOff>
      <xdr:row>39</xdr:row>
      <xdr:rowOff>134303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71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125430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8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105328</xdr:rowOff>
    </xdr:from>
    <xdr:to>
      <xdr:col>55</xdr:col>
      <xdr:colOff>0</xdr:colOff>
      <xdr:row>57</xdr:row>
      <xdr:rowOff>36487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06528"/>
          <a:ext cx="838200" cy="10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49582</xdr:rowOff>
    </xdr:from>
    <xdr:to>
      <xdr:col>50</xdr:col>
      <xdr:colOff>114300</xdr:colOff>
      <xdr:row>57</xdr:row>
      <xdr:rowOff>36487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307882"/>
          <a:ext cx="889000" cy="50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49582</xdr:rowOff>
    </xdr:from>
    <xdr:to>
      <xdr:col>45</xdr:col>
      <xdr:colOff>177800</xdr:colOff>
      <xdr:row>56</xdr:row>
      <xdr:rowOff>51199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307882"/>
          <a:ext cx="889000" cy="34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129522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51199</xdr:rowOff>
    </xdr:from>
    <xdr:to>
      <xdr:col>41</xdr:col>
      <xdr:colOff>50800</xdr:colOff>
      <xdr:row>57</xdr:row>
      <xdr:rowOff>45109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652399"/>
          <a:ext cx="889000" cy="16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54528</xdr:rowOff>
    </xdr:from>
    <xdr:to>
      <xdr:col>55</xdr:col>
      <xdr:colOff>50800</xdr:colOff>
      <xdr:row>56</xdr:row>
      <xdr:rowOff>156128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77405</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0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157137</xdr:rowOff>
    </xdr:from>
    <xdr:to>
      <xdr:col>50</xdr:col>
      <xdr:colOff>165100</xdr:colOff>
      <xdr:row>57</xdr:row>
      <xdr:rowOff>87287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5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78414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5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170232</xdr:rowOff>
    </xdr:from>
    <xdr:to>
      <xdr:col>46</xdr:col>
      <xdr:colOff>38100</xdr:colOff>
      <xdr:row>54</xdr:row>
      <xdr:rowOff>100382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25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116909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0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399</xdr:rowOff>
    </xdr:from>
    <xdr:to>
      <xdr:col>41</xdr:col>
      <xdr:colOff>101600</xdr:colOff>
      <xdr:row>56</xdr:row>
      <xdr:rowOff>101999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118526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3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165759</xdr:rowOff>
    </xdr:from>
    <xdr:to>
      <xdr:col>36</xdr:col>
      <xdr:colOff>165100</xdr:colOff>
      <xdr:row>57</xdr:row>
      <xdr:rowOff>95909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6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87036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5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148341</xdr:rowOff>
    </xdr:from>
    <xdr:to>
      <xdr:col>55</xdr:col>
      <xdr:colOff>0</xdr:colOff>
      <xdr:row>76</xdr:row>
      <xdr:rowOff>37424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007091"/>
          <a:ext cx="838200" cy="6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125917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5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148341</xdr:rowOff>
    </xdr:from>
    <xdr:to>
      <xdr:col>50</xdr:col>
      <xdr:colOff>114300</xdr:colOff>
      <xdr:row>76</xdr:row>
      <xdr:rowOff>93272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007091"/>
          <a:ext cx="889000" cy="11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55394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93272</xdr:rowOff>
    </xdr:from>
    <xdr:to>
      <xdr:col>45</xdr:col>
      <xdr:colOff>177800</xdr:colOff>
      <xdr:row>77</xdr:row>
      <xdr:rowOff>67463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123472"/>
          <a:ext cx="889000" cy="14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37518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67463</xdr:rowOff>
    </xdr:from>
    <xdr:to>
      <xdr:col>41</xdr:col>
      <xdr:colOff>50800</xdr:colOff>
      <xdr:row>77</xdr:row>
      <xdr:rowOff>88128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269113"/>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158074</xdr:rowOff>
    </xdr:from>
    <xdr:to>
      <xdr:col>55</xdr:col>
      <xdr:colOff>50800</xdr:colOff>
      <xdr:row>76</xdr:row>
      <xdr:rowOff>88224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01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9501</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86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97541</xdr:rowOff>
    </xdr:from>
    <xdr:to>
      <xdr:col>50</xdr:col>
      <xdr:colOff>165100</xdr:colOff>
      <xdr:row>76</xdr:row>
      <xdr:rowOff>27691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95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44218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73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42472</xdr:rowOff>
    </xdr:from>
    <xdr:to>
      <xdr:col>46</xdr:col>
      <xdr:colOff>38100</xdr:colOff>
      <xdr:row>76</xdr:row>
      <xdr:rowOff>144072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07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160598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8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16663</xdr:rowOff>
    </xdr:from>
    <xdr:to>
      <xdr:col>41</xdr:col>
      <xdr:colOff>101600</xdr:colOff>
      <xdr:row>77</xdr:row>
      <xdr:rowOff>118263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109390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31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37328</xdr:rowOff>
    </xdr:from>
    <xdr:to>
      <xdr:col>36</xdr:col>
      <xdr:colOff>165100</xdr:colOff>
      <xdr:row>77</xdr:row>
      <xdr:rowOff>138928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130055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3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143380</xdr:rowOff>
    </xdr:from>
    <xdr:to>
      <xdr:col>55</xdr:col>
      <xdr:colOff>0</xdr:colOff>
      <xdr:row>96</xdr:row>
      <xdr:rowOff>154102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02580"/>
          <a:ext cx="8382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25881</xdr:rowOff>
    </xdr:from>
    <xdr:to>
      <xdr:col>50</xdr:col>
      <xdr:colOff>114300</xdr:colOff>
      <xdr:row>96</xdr:row>
      <xdr:rowOff>154102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5799281"/>
          <a:ext cx="889000" cy="8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25881</xdr:rowOff>
    </xdr:from>
    <xdr:to>
      <xdr:col>45</xdr:col>
      <xdr:colOff>177800</xdr:colOff>
      <xdr:row>93</xdr:row>
      <xdr:rowOff>133824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5799281"/>
          <a:ext cx="889000" cy="27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133824</xdr:rowOff>
    </xdr:from>
    <xdr:to>
      <xdr:col>41</xdr:col>
      <xdr:colOff>50800</xdr:colOff>
      <xdr:row>95</xdr:row>
      <xdr:rowOff>110210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078674"/>
          <a:ext cx="889000" cy="31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92580</xdr:rowOff>
    </xdr:from>
    <xdr:to>
      <xdr:col>55</xdr:col>
      <xdr:colOff>50800</xdr:colOff>
      <xdr:row>97</xdr:row>
      <xdr:rowOff>22730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5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71007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3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103302</xdr:rowOff>
    </xdr:from>
    <xdr:to>
      <xdr:col>50</xdr:col>
      <xdr:colOff>165100</xdr:colOff>
      <xdr:row>97</xdr:row>
      <xdr:rowOff>33452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24579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5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146531</xdr:rowOff>
    </xdr:from>
    <xdr:to>
      <xdr:col>46</xdr:col>
      <xdr:colOff>38100</xdr:colOff>
      <xdr:row>92</xdr:row>
      <xdr:rowOff>76681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57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93208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5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83024</xdr:rowOff>
    </xdr:from>
    <xdr:to>
      <xdr:col>41</xdr:col>
      <xdr:colOff>101600</xdr:colOff>
      <xdr:row>94</xdr:row>
      <xdr:rowOff>13174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02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29701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80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59410</xdr:rowOff>
    </xdr:from>
    <xdr:to>
      <xdr:col>36</xdr:col>
      <xdr:colOff>165100</xdr:colOff>
      <xdr:row>95</xdr:row>
      <xdr:rowOff>161010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3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152137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43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100965</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5758815"/>
          <a:ext cx="889000" cy="97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100965</xdr:rowOff>
    </xdr:from>
    <xdr:to>
      <xdr:col>76</xdr:col>
      <xdr:colOff>114300</xdr:colOff>
      <xdr:row>38</xdr:row>
      <xdr:rowOff>115951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5758815"/>
          <a:ext cx="889000" cy="87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48531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115951</xdr:rowOff>
    </xdr:from>
    <xdr:to>
      <xdr:col>71</xdr:col>
      <xdr:colOff>177800</xdr:colOff>
      <xdr:row>38</xdr:row>
      <xdr:rowOff>165481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31051"/>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50165</xdr:rowOff>
    </xdr:from>
    <xdr:to>
      <xdr:col>76</xdr:col>
      <xdr:colOff>165100</xdr:colOff>
      <xdr:row>33</xdr:row>
      <xdr:rowOff>151765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57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31</xdr:row>
      <xdr:rowOff>168292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548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65151</xdr:rowOff>
    </xdr:from>
    <xdr:to>
      <xdr:col>72</xdr:col>
      <xdr:colOff>38100</xdr:colOff>
      <xdr:row>38</xdr:row>
      <xdr:rowOff>166751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8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157878</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672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114681</xdr:rowOff>
    </xdr:from>
    <xdr:to>
      <xdr:col>67</xdr:col>
      <xdr:colOff>101600</xdr:colOff>
      <xdr:row>39</xdr:row>
      <xdr:rowOff>44831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2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35958</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22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112333</xdr:rowOff>
    </xdr:from>
    <xdr:to>
      <xdr:col>85</xdr:col>
      <xdr:colOff>127000</xdr:colOff>
      <xdr:row>75</xdr:row>
      <xdr:rowOff>116970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71083"/>
          <a:ext cx="8382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108545</xdr:rowOff>
    </xdr:from>
    <xdr:to>
      <xdr:col>81</xdr:col>
      <xdr:colOff>50800</xdr:colOff>
      <xdr:row>75</xdr:row>
      <xdr:rowOff>116970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967295"/>
          <a:ext cx="889000" cy="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86893</xdr:rowOff>
    </xdr:from>
    <xdr:to>
      <xdr:col>76</xdr:col>
      <xdr:colOff>114300</xdr:colOff>
      <xdr:row>75</xdr:row>
      <xdr:rowOff>108545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945643"/>
          <a:ext cx="889000" cy="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79023</xdr:rowOff>
    </xdr:from>
    <xdr:to>
      <xdr:col>71</xdr:col>
      <xdr:colOff>177800</xdr:colOff>
      <xdr:row>75</xdr:row>
      <xdr:rowOff>86893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937773"/>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61533</xdr:rowOff>
    </xdr:from>
    <xdr:to>
      <xdr:col>85</xdr:col>
      <xdr:colOff>177800</xdr:colOff>
      <xdr:row>75</xdr:row>
      <xdr:rowOff>163134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20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39960</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9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66170</xdr:rowOff>
    </xdr:from>
    <xdr:to>
      <xdr:col>81</xdr:col>
      <xdr:colOff>101600</xdr:colOff>
      <xdr:row>75</xdr:row>
      <xdr:rowOff>167770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2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158898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01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57745</xdr:rowOff>
    </xdr:from>
    <xdr:to>
      <xdr:col>76</xdr:col>
      <xdr:colOff>165100</xdr:colOff>
      <xdr:row>75</xdr:row>
      <xdr:rowOff>159345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150472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00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36093</xdr:rowOff>
    </xdr:from>
    <xdr:to>
      <xdr:col>72</xdr:col>
      <xdr:colOff>38100</xdr:colOff>
      <xdr:row>75</xdr:row>
      <xdr:rowOff>137693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9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128821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98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28223</xdr:rowOff>
    </xdr:from>
    <xdr:to>
      <xdr:col>67</xdr:col>
      <xdr:colOff>101600</xdr:colOff>
      <xdr:row>75</xdr:row>
      <xdr:rowOff>129823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120950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9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148730</xdr:rowOff>
    </xdr:from>
    <xdr:to>
      <xdr:col>85</xdr:col>
      <xdr:colOff>127000</xdr:colOff>
      <xdr:row>97</xdr:row>
      <xdr:rowOff>96083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607930"/>
          <a:ext cx="838200" cy="1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148730</xdr:rowOff>
    </xdr:from>
    <xdr:to>
      <xdr:col>81</xdr:col>
      <xdr:colOff>50800</xdr:colOff>
      <xdr:row>98</xdr:row>
      <xdr:rowOff>107925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607930"/>
          <a:ext cx="889000" cy="30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40396</xdr:rowOff>
    </xdr:from>
    <xdr:to>
      <xdr:col>76</xdr:col>
      <xdr:colOff>114300</xdr:colOff>
      <xdr:row>98</xdr:row>
      <xdr:rowOff>107925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842496"/>
          <a:ext cx="889000" cy="6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29446</xdr:rowOff>
    </xdr:from>
    <xdr:to>
      <xdr:col>71</xdr:col>
      <xdr:colOff>177800</xdr:colOff>
      <xdr:row>98</xdr:row>
      <xdr:rowOff>40396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31546"/>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45283</xdr:rowOff>
    </xdr:from>
    <xdr:to>
      <xdr:col>85</xdr:col>
      <xdr:colOff>177800</xdr:colOff>
      <xdr:row>97</xdr:row>
      <xdr:rowOff>146883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23710</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5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97930</xdr:rowOff>
    </xdr:from>
    <xdr:to>
      <xdr:col>81</xdr:col>
      <xdr:colOff>101600</xdr:colOff>
      <xdr:row>97</xdr:row>
      <xdr:rowOff>28080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5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44607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33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57125</xdr:rowOff>
    </xdr:from>
    <xdr:to>
      <xdr:col>76</xdr:col>
      <xdr:colOff>165100</xdr:colOff>
      <xdr:row>98</xdr:row>
      <xdr:rowOff>158725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149852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5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161046</xdr:rowOff>
    </xdr:from>
    <xdr:to>
      <xdr:col>72</xdr:col>
      <xdr:colOff>38100</xdr:colOff>
      <xdr:row>98</xdr:row>
      <xdr:rowOff>91196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82323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88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150096</xdr:rowOff>
    </xdr:from>
    <xdr:to>
      <xdr:col>67</xdr:col>
      <xdr:colOff>101600</xdr:colOff>
      <xdr:row>98</xdr:row>
      <xdr:rowOff>80246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8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71373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87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156655</xdr:rowOff>
    </xdr:from>
    <xdr:to>
      <xdr:col>116</xdr:col>
      <xdr:colOff>63500</xdr:colOff>
      <xdr:row>38</xdr:row>
      <xdr:rowOff>170370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7175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156655</xdr:rowOff>
    </xdr:from>
    <xdr:to>
      <xdr:col>111</xdr:col>
      <xdr:colOff>177800</xdr:colOff>
      <xdr:row>39</xdr:row>
      <xdr:rowOff>14732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671755"/>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14732</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7012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164084</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79184"/>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119570</xdr:rowOff>
    </xdr:from>
    <xdr:to>
      <xdr:col>116</xdr:col>
      <xdr:colOff>114300</xdr:colOff>
      <xdr:row>39</xdr:row>
      <xdr:rowOff>49720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34497</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49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105855</xdr:rowOff>
    </xdr:from>
    <xdr:to>
      <xdr:col>112</xdr:col>
      <xdr:colOff>38100</xdr:colOff>
      <xdr:row>39</xdr:row>
      <xdr:rowOff>36005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27132</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713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135382</xdr:rowOff>
    </xdr:from>
    <xdr:to>
      <xdr:col>107</xdr:col>
      <xdr:colOff>101600</xdr:colOff>
      <xdr:row>39</xdr:row>
      <xdr:rowOff>65532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56659</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743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113284</xdr:rowOff>
    </xdr:from>
    <xdr:to>
      <xdr:col>98</xdr:col>
      <xdr:colOff>38100</xdr:colOff>
      <xdr:row>39</xdr:row>
      <xdr:rowOff>43434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34561</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122669</xdr:rowOff>
    </xdr:from>
    <xdr:to>
      <xdr:col>116</xdr:col>
      <xdr:colOff>63500</xdr:colOff>
      <xdr:row>54</xdr:row>
      <xdr:rowOff>46565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209519"/>
          <a:ext cx="838200" cy="9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195</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944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129775</xdr:rowOff>
    </xdr:from>
    <xdr:to>
      <xdr:col>111</xdr:col>
      <xdr:colOff>177800</xdr:colOff>
      <xdr:row>53</xdr:row>
      <xdr:rowOff>122669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8702275"/>
          <a:ext cx="889000" cy="5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102208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129775</xdr:rowOff>
    </xdr:from>
    <xdr:to>
      <xdr:col>107</xdr:col>
      <xdr:colOff>50800</xdr:colOff>
      <xdr:row>56</xdr:row>
      <xdr:rowOff>111144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8702275"/>
          <a:ext cx="889000" cy="10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81824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111144</xdr:rowOff>
    </xdr:from>
    <xdr:to>
      <xdr:col>102</xdr:col>
      <xdr:colOff>114300</xdr:colOff>
      <xdr:row>56</xdr:row>
      <xdr:rowOff>132423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9712344"/>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137012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130287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167215</xdr:rowOff>
    </xdr:from>
    <xdr:to>
      <xdr:col>116</xdr:col>
      <xdr:colOff>114300</xdr:colOff>
      <xdr:row>54</xdr:row>
      <xdr:rowOff>97365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2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18642</xdr:rowOff>
    </xdr:from>
    <xdr:ext cx="534377"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10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71869</xdr:rowOff>
    </xdr:from>
    <xdr:to>
      <xdr:col>112</xdr:col>
      <xdr:colOff>38100</xdr:colOff>
      <xdr:row>54</xdr:row>
      <xdr:rowOff>2019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15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18546</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56111" y="893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78975</xdr:rowOff>
    </xdr:from>
    <xdr:to>
      <xdr:col>107</xdr:col>
      <xdr:colOff>101600</xdr:colOff>
      <xdr:row>51</xdr:row>
      <xdr:rowOff>9125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86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25652</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67111" y="84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60344</xdr:rowOff>
    </xdr:from>
    <xdr:to>
      <xdr:col>102</xdr:col>
      <xdr:colOff>165100</xdr:colOff>
      <xdr:row>56</xdr:row>
      <xdr:rowOff>161944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6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7021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278111" y="943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81623</xdr:rowOff>
    </xdr:from>
    <xdr:to>
      <xdr:col>98</xdr:col>
      <xdr:colOff>38100</xdr:colOff>
      <xdr:row>57</xdr:row>
      <xdr:rowOff>11773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68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28300</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389111" y="945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170561</xdr:rowOff>
    </xdr:from>
    <xdr:to>
      <xdr:col>116</xdr:col>
      <xdr:colOff>63500</xdr:colOff>
      <xdr:row>75</xdr:row>
      <xdr:rowOff>20218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857861"/>
          <a:ext cx="8382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20218</xdr:rowOff>
    </xdr:from>
    <xdr:to>
      <xdr:col>111</xdr:col>
      <xdr:colOff>177800</xdr:colOff>
      <xdr:row>75</xdr:row>
      <xdr:rowOff>39992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87896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39992</xdr:rowOff>
    </xdr:from>
    <xdr:to>
      <xdr:col>107</xdr:col>
      <xdr:colOff>50800</xdr:colOff>
      <xdr:row>75</xdr:row>
      <xdr:rowOff>70358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898742"/>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70358</xdr:rowOff>
    </xdr:from>
    <xdr:to>
      <xdr:col>102</xdr:col>
      <xdr:colOff>114300</xdr:colOff>
      <xdr:row>75</xdr:row>
      <xdr:rowOff>117069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929108"/>
          <a:ext cx="889000" cy="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4500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119761</xdr:rowOff>
    </xdr:from>
    <xdr:to>
      <xdr:col>116</xdr:col>
      <xdr:colOff>114300</xdr:colOff>
      <xdr:row>75</xdr:row>
      <xdr:rowOff>49911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142638</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6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140868</xdr:rowOff>
    </xdr:from>
    <xdr:to>
      <xdr:col>112</xdr:col>
      <xdr:colOff>38100</xdr:colOff>
      <xdr:row>75</xdr:row>
      <xdr:rowOff>71018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8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87545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6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160642</xdr:rowOff>
    </xdr:from>
    <xdr:to>
      <xdr:col>107</xdr:col>
      <xdr:colOff>101600</xdr:colOff>
      <xdr:row>75</xdr:row>
      <xdr:rowOff>90792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107319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6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19558</xdr:rowOff>
    </xdr:from>
    <xdr:to>
      <xdr:col>102</xdr:col>
      <xdr:colOff>165100</xdr:colOff>
      <xdr:row>75</xdr:row>
      <xdr:rowOff>121158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137685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65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66269</xdr:rowOff>
    </xdr:from>
    <xdr:to>
      <xdr:col>98</xdr:col>
      <xdr:colOff>38100</xdr:colOff>
      <xdr:row>75</xdr:row>
      <xdr:rowOff>167869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12946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70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年度の歳出決算総額は、住民</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a:t>
          </a:r>
          <a:r>
            <a:rPr kumimoji="1" lang="en-US" altLang="ja-JP" sz="1200">
              <a:latin typeface="ＭＳ Ｐゴシック" panose="020B0600070205080204" pitchFamily="50" charset="-128"/>
              <a:ea typeface="ＭＳ Ｐゴシック" panose="020B0600070205080204" pitchFamily="50" charset="-128"/>
            </a:rPr>
            <a:t>468,421</a:t>
          </a:r>
          <a:r>
            <a:rPr kumimoji="1" lang="ja-JP" altLang="en-US" sz="1200">
              <a:latin typeface="ＭＳ Ｐゴシック" panose="020B0600070205080204" pitchFamily="50" charset="-128"/>
              <a:ea typeface="ＭＳ Ｐゴシック" panose="020B0600070205080204" pitchFamily="50" charset="-128"/>
            </a:rPr>
            <a:t>円となり、前年度</a:t>
          </a:r>
          <a:r>
            <a:rPr kumimoji="1" lang="en-US" altLang="ja-JP" sz="1200">
              <a:latin typeface="ＭＳ Ｐゴシック" panose="020B0600070205080204" pitchFamily="50" charset="-128"/>
              <a:ea typeface="ＭＳ Ｐゴシック" panose="020B0600070205080204" pitchFamily="50" charset="-128"/>
            </a:rPr>
            <a:t>478,618</a:t>
          </a:r>
          <a:r>
            <a:rPr kumimoji="1" lang="ja-JP" altLang="en-US" sz="1200">
              <a:latin typeface="ＭＳ Ｐゴシック" panose="020B0600070205080204" pitchFamily="50" charset="-128"/>
              <a:ea typeface="ＭＳ Ｐゴシック" panose="020B0600070205080204" pitchFamily="50" charset="-128"/>
            </a:rPr>
            <a:t>円より減少した。</a:t>
          </a:r>
        </a:p>
        <a:p>
          <a:r>
            <a:rPr kumimoji="1" lang="ja-JP" altLang="en-US" sz="1200">
              <a:latin typeface="ＭＳ Ｐゴシック" panose="020B0600070205080204" pitchFamily="50" charset="-128"/>
              <a:ea typeface="ＭＳ Ｐゴシック" panose="020B0600070205080204" pitchFamily="50" charset="-128"/>
            </a:rPr>
            <a:t>減となった主な要因は、子育て世帯臨時特別給付金の終了による扶助費の減少である。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一方、物件費は光熱費や新型コロナウイルス感染症対策に係る</a:t>
          </a:r>
          <a:r>
            <a:rPr kumimoji="1" lang="en-US" altLang="ja-JP" sz="1200">
              <a:latin typeface="ＭＳ Ｐゴシック" panose="020B0600070205080204" pitchFamily="50" charset="-128"/>
              <a:ea typeface="ＭＳ Ｐゴシック" panose="020B0600070205080204" pitchFamily="50" charset="-128"/>
            </a:rPr>
            <a:t>PCR</a:t>
          </a:r>
          <a:r>
            <a:rPr kumimoji="1" lang="ja-JP" altLang="en-US" sz="1200">
              <a:latin typeface="ＭＳ Ｐゴシック" panose="020B0600070205080204" pitchFamily="50" charset="-128"/>
              <a:ea typeface="ＭＳ Ｐゴシック" panose="020B0600070205080204" pitchFamily="50" charset="-128"/>
            </a:rPr>
            <a:t>検査業務委託により、普通建設事業費は市街地再開発事業により増加している。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また、類似団体と比較して、貸付金が高い傾向で推移しているが、制度融資による貸付金によるものである。これらについては、年度内に貸付及び償還がなされるため、一般財源に影響を及ぼすものでは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402,400
392,482
203.60
196,878,547
188,492,600
7,955,344
88,752,918
148,503,913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75692</xdr:rowOff>
    </xdr:from>
    <xdr:to>
      <xdr:col>24</xdr:col>
      <xdr:colOff>63500</xdr:colOff>
      <xdr:row>35</xdr:row>
      <xdr:rowOff>80264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7644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71120</xdr:rowOff>
    </xdr:from>
    <xdr:to>
      <xdr:col>19</xdr:col>
      <xdr:colOff>177800</xdr:colOff>
      <xdr:row>35</xdr:row>
      <xdr:rowOff>80264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7187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31496</xdr:rowOff>
    </xdr:from>
    <xdr:to>
      <xdr:col>15</xdr:col>
      <xdr:colOff>50800</xdr:colOff>
      <xdr:row>35</xdr:row>
      <xdr:rowOff>71120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32246"/>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31496</xdr:rowOff>
    </xdr:from>
    <xdr:to>
      <xdr:col>10</xdr:col>
      <xdr:colOff>114300</xdr:colOff>
      <xdr:row>35</xdr:row>
      <xdr:rowOff>37592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3224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24892</xdr:rowOff>
    </xdr:from>
    <xdr:to>
      <xdr:col>24</xdr:col>
      <xdr:colOff>114300</xdr:colOff>
      <xdr:row>35</xdr:row>
      <xdr:rowOff>126492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47769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29464</xdr:rowOff>
    </xdr:from>
    <xdr:to>
      <xdr:col>20</xdr:col>
      <xdr:colOff>38100</xdr:colOff>
      <xdr:row>35</xdr:row>
      <xdr:rowOff>131064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20320</xdr:rowOff>
    </xdr:from>
    <xdr:to>
      <xdr:col>15</xdr:col>
      <xdr:colOff>101600</xdr:colOff>
      <xdr:row>35</xdr:row>
      <xdr:rowOff>121920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138447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152146</xdr:rowOff>
    </xdr:from>
    <xdr:to>
      <xdr:col>10</xdr:col>
      <xdr:colOff>165100</xdr:colOff>
      <xdr:row>35</xdr:row>
      <xdr:rowOff>82296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98823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5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158242</xdr:rowOff>
    </xdr:from>
    <xdr:to>
      <xdr:col>6</xdr:col>
      <xdr:colOff>38100</xdr:colOff>
      <xdr:row>35</xdr:row>
      <xdr:rowOff>88392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104919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6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21942</xdr:rowOff>
    </xdr:from>
    <xdr:to>
      <xdr:col>24</xdr:col>
      <xdr:colOff>62865</xdr:colOff>
      <xdr:row>58</xdr:row>
      <xdr:rowOff>99543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9280242"/>
          <a:ext cx="1270" cy="76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103370</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99543</xdr:rowOff>
    </xdr:from>
    <xdr:to>
      <xdr:col>24</xdr:col>
      <xdr:colOff>152400</xdr:colOff>
      <xdr:row>58</xdr:row>
      <xdr:rowOff>99543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4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140069</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905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21942</xdr:rowOff>
    </xdr:from>
    <xdr:to>
      <xdr:col>24</xdr:col>
      <xdr:colOff>152400</xdr:colOff>
      <xdr:row>54</xdr:row>
      <xdr:rowOff>21942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9280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62100</xdr:rowOff>
    </xdr:from>
    <xdr:to>
      <xdr:col>24</xdr:col>
      <xdr:colOff>63500</xdr:colOff>
      <xdr:row>57</xdr:row>
      <xdr:rowOff>85674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834750"/>
          <a:ext cx="838200" cy="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25919</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627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3042</xdr:rowOff>
    </xdr:from>
    <xdr:to>
      <xdr:col>24</xdr:col>
      <xdr:colOff>114300</xdr:colOff>
      <xdr:row>57</xdr:row>
      <xdr:rowOff>104642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77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72710</xdr:rowOff>
    </xdr:from>
    <xdr:to>
      <xdr:col>19</xdr:col>
      <xdr:colOff>177800</xdr:colOff>
      <xdr:row>57</xdr:row>
      <xdr:rowOff>62100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8645210"/>
          <a:ext cx="889000" cy="118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3728</xdr:rowOff>
    </xdr:from>
    <xdr:to>
      <xdr:col>20</xdr:col>
      <xdr:colOff>38100</xdr:colOff>
      <xdr:row>57</xdr:row>
      <xdr:rowOff>105328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7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121855</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55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72710</xdr:rowOff>
    </xdr:from>
    <xdr:to>
      <xdr:col>15</xdr:col>
      <xdr:colOff>50800</xdr:colOff>
      <xdr:row>57</xdr:row>
      <xdr:rowOff>7636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8645210"/>
          <a:ext cx="889000" cy="113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115618</xdr:rowOff>
    </xdr:from>
    <xdr:to>
      <xdr:col>15</xdr:col>
      <xdr:colOff>101600</xdr:colOff>
      <xdr:row>52</xdr:row>
      <xdr:rowOff>45768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885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36895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895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7636</xdr:rowOff>
    </xdr:from>
    <xdr:to>
      <xdr:col>10</xdr:col>
      <xdr:colOff>114300</xdr:colOff>
      <xdr:row>58</xdr:row>
      <xdr:rowOff>4997</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780286"/>
          <a:ext cx="889000" cy="16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69288</xdr:rowOff>
    </xdr:from>
    <xdr:to>
      <xdr:col>10</xdr:col>
      <xdr:colOff>165100</xdr:colOff>
      <xdr:row>57</xdr:row>
      <xdr:rowOff>170888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4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162015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93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91443</xdr:rowOff>
    </xdr:from>
    <xdr:to>
      <xdr:col>6</xdr:col>
      <xdr:colOff>38100</xdr:colOff>
      <xdr:row>58</xdr:row>
      <xdr:rowOff>21593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8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38120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63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34874</xdr:rowOff>
    </xdr:from>
    <xdr:to>
      <xdr:col>24</xdr:col>
      <xdr:colOff>114300</xdr:colOff>
      <xdr:row>57</xdr:row>
      <xdr:rowOff>136474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0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13301</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7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11300</xdr:rowOff>
    </xdr:from>
    <xdr:to>
      <xdr:col>20</xdr:col>
      <xdr:colOff>38100</xdr:colOff>
      <xdr:row>57</xdr:row>
      <xdr:rowOff>112900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78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104027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98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21910</xdr:rowOff>
    </xdr:from>
    <xdr:to>
      <xdr:col>15</xdr:col>
      <xdr:colOff>101600</xdr:colOff>
      <xdr:row>50</xdr:row>
      <xdr:rowOff>123510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85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140037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836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128286</xdr:rowOff>
    </xdr:from>
    <xdr:to>
      <xdr:col>10</xdr:col>
      <xdr:colOff>165100</xdr:colOff>
      <xdr:row>57</xdr:row>
      <xdr:rowOff>58436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72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74963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5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125647</xdr:rowOff>
    </xdr:from>
    <xdr:to>
      <xdr:col>6</xdr:col>
      <xdr:colOff>38100</xdr:colOff>
      <xdr:row>58</xdr:row>
      <xdr:rowOff>55797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8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46924</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99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24997</xdr:rowOff>
    </xdr:from>
    <xdr:to>
      <xdr:col>24</xdr:col>
      <xdr:colOff>63500</xdr:colOff>
      <xdr:row>77</xdr:row>
      <xdr:rowOff>96659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26647"/>
          <a:ext cx="838200" cy="7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24997</xdr:rowOff>
    </xdr:from>
    <xdr:to>
      <xdr:col>19</xdr:col>
      <xdr:colOff>177800</xdr:colOff>
      <xdr:row>78</xdr:row>
      <xdr:rowOff>89974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26647"/>
          <a:ext cx="889000" cy="23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89974</xdr:rowOff>
    </xdr:from>
    <xdr:to>
      <xdr:col>15</xdr:col>
      <xdr:colOff>50800</xdr:colOff>
      <xdr:row>78</xdr:row>
      <xdr:rowOff>140807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63074"/>
          <a:ext cx="889000" cy="5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140807</xdr:rowOff>
    </xdr:from>
    <xdr:to>
      <xdr:col>10</xdr:col>
      <xdr:colOff>114300</xdr:colOff>
      <xdr:row>79</xdr:row>
      <xdr:rowOff>12114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13907"/>
          <a:ext cx="889000" cy="4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85202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45859</xdr:rowOff>
    </xdr:from>
    <xdr:to>
      <xdr:col>24</xdr:col>
      <xdr:colOff>114300</xdr:colOff>
      <xdr:row>77</xdr:row>
      <xdr:rowOff>147459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24286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2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145647</xdr:rowOff>
    </xdr:from>
    <xdr:to>
      <xdr:col>20</xdr:col>
      <xdr:colOff>38100</xdr:colOff>
      <xdr:row>77</xdr:row>
      <xdr:rowOff>75797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7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66924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6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39174</xdr:rowOff>
    </xdr:from>
    <xdr:to>
      <xdr:col>15</xdr:col>
      <xdr:colOff>101600</xdr:colOff>
      <xdr:row>78</xdr:row>
      <xdr:rowOff>140774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1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131901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0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90007</xdr:rowOff>
    </xdr:from>
    <xdr:to>
      <xdr:col>10</xdr:col>
      <xdr:colOff>165100</xdr:colOff>
      <xdr:row>79</xdr:row>
      <xdr:rowOff>20157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11284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5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132764</xdr:rowOff>
    </xdr:from>
    <xdr:to>
      <xdr:col>6</xdr:col>
      <xdr:colOff>38100</xdr:colOff>
      <xdr:row>79</xdr:row>
      <xdr:rowOff>62914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0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54041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9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102994</xdr:rowOff>
    </xdr:from>
    <xdr:to>
      <xdr:col>24</xdr:col>
      <xdr:colOff>63500</xdr:colOff>
      <xdr:row>96</xdr:row>
      <xdr:rowOff>75921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390744"/>
          <a:ext cx="838200" cy="14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146883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6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102994</xdr:rowOff>
    </xdr:from>
    <xdr:to>
      <xdr:col>19</xdr:col>
      <xdr:colOff>177800</xdr:colOff>
      <xdr:row>98</xdr:row>
      <xdr:rowOff>99107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390744"/>
          <a:ext cx="889000" cy="5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112622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99107</xdr:rowOff>
    </xdr:from>
    <xdr:to>
      <xdr:col>15</xdr:col>
      <xdr:colOff>50800</xdr:colOff>
      <xdr:row>99</xdr:row>
      <xdr:rowOff>72557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01207"/>
          <a:ext cx="889000" cy="14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153077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72557</xdr:rowOff>
    </xdr:from>
    <xdr:to>
      <xdr:col>10</xdr:col>
      <xdr:colOff>114300</xdr:colOff>
      <xdr:row>99</xdr:row>
      <xdr:rowOff>84542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46107"/>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63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26204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25121</xdr:rowOff>
    </xdr:from>
    <xdr:to>
      <xdr:col>24</xdr:col>
      <xdr:colOff>114300</xdr:colOff>
      <xdr:row>96</xdr:row>
      <xdr:rowOff>126721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3548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52194</xdr:rowOff>
    </xdr:from>
    <xdr:to>
      <xdr:col>20</xdr:col>
      <xdr:colOff>38100</xdr:colOff>
      <xdr:row>95</xdr:row>
      <xdr:rowOff>153794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33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170321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11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48307</xdr:rowOff>
    </xdr:from>
    <xdr:to>
      <xdr:col>15</xdr:col>
      <xdr:colOff>101600</xdr:colOff>
      <xdr:row>98</xdr:row>
      <xdr:rowOff>149907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5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141034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4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21757</xdr:rowOff>
    </xdr:from>
    <xdr:to>
      <xdr:col>10</xdr:col>
      <xdr:colOff>165100</xdr:colOff>
      <xdr:row>99</xdr:row>
      <xdr:rowOff>123357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9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114484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8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33742</xdr:rowOff>
    </xdr:from>
    <xdr:to>
      <xdr:col>6</xdr:col>
      <xdr:colOff>38100</xdr:colOff>
      <xdr:row>99</xdr:row>
      <xdr:rowOff>135342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0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126469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0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1625</xdr:rowOff>
    </xdr:from>
    <xdr:to>
      <xdr:col>55</xdr:col>
      <xdr:colOff>0</xdr:colOff>
      <xdr:row>38</xdr:row>
      <xdr:rowOff>33172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516725"/>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144729</xdr:rowOff>
    </xdr:from>
    <xdr:to>
      <xdr:col>50</xdr:col>
      <xdr:colOff>114300</xdr:colOff>
      <xdr:row>38</xdr:row>
      <xdr:rowOff>33172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488379"/>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144729</xdr:rowOff>
    </xdr:from>
    <xdr:to>
      <xdr:col>45</xdr:col>
      <xdr:colOff>177800</xdr:colOff>
      <xdr:row>38</xdr:row>
      <xdr:rowOff>44603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488379"/>
          <a:ext cx="8890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44603</xdr:rowOff>
    </xdr:from>
    <xdr:to>
      <xdr:col>41</xdr:col>
      <xdr:colOff>50800</xdr:colOff>
      <xdr:row>38</xdr:row>
      <xdr:rowOff>47803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5970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122275</xdr:rowOff>
    </xdr:from>
    <xdr:to>
      <xdr:col>55</xdr:col>
      <xdr:colOff>50800</xdr:colOff>
      <xdr:row>38</xdr:row>
      <xdr:rowOff>52425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100702</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4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153822</xdr:rowOff>
    </xdr:from>
    <xdr:to>
      <xdr:col>50</xdr:col>
      <xdr:colOff>165100</xdr:colOff>
      <xdr:row>38</xdr:row>
      <xdr:rowOff>83972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75099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9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93929</xdr:rowOff>
    </xdr:from>
    <xdr:to>
      <xdr:col>46</xdr:col>
      <xdr:colOff>38100</xdr:colOff>
      <xdr:row>38</xdr:row>
      <xdr:rowOff>24079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15206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30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165253</xdr:rowOff>
    </xdr:from>
    <xdr:to>
      <xdr:col>41</xdr:col>
      <xdr:colOff>101600</xdr:colOff>
      <xdr:row>38</xdr:row>
      <xdr:rowOff>95403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86530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0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168453</xdr:rowOff>
    </xdr:from>
    <xdr:to>
      <xdr:col>36</xdr:col>
      <xdr:colOff>165100</xdr:colOff>
      <xdr:row>38</xdr:row>
      <xdr:rowOff>98603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89730</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04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16828</xdr:rowOff>
    </xdr:from>
    <xdr:to>
      <xdr:col>55</xdr:col>
      <xdr:colOff>0</xdr:colOff>
      <xdr:row>57</xdr:row>
      <xdr:rowOff>31115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8947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18314</xdr:rowOff>
    </xdr:from>
    <xdr:to>
      <xdr:col>50</xdr:col>
      <xdr:colOff>114300</xdr:colOff>
      <xdr:row>57</xdr:row>
      <xdr:rowOff>31115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790964"/>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18314</xdr:rowOff>
    </xdr:from>
    <xdr:to>
      <xdr:col>45</xdr:col>
      <xdr:colOff>177800</xdr:colOff>
      <xdr:row>57</xdr:row>
      <xdr:rowOff>26200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790964"/>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25114</xdr:rowOff>
    </xdr:from>
    <xdr:to>
      <xdr:col>41</xdr:col>
      <xdr:colOff>50800</xdr:colOff>
      <xdr:row>57</xdr:row>
      <xdr:rowOff>26200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797764"/>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137478</xdr:rowOff>
    </xdr:from>
    <xdr:to>
      <xdr:col>55</xdr:col>
      <xdr:colOff>50800</xdr:colOff>
      <xdr:row>57</xdr:row>
      <xdr:rowOff>67628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115905</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151765</xdr:rowOff>
    </xdr:from>
    <xdr:to>
      <xdr:col>50</xdr:col>
      <xdr:colOff>165100</xdr:colOff>
      <xdr:row>57</xdr:row>
      <xdr:rowOff>81915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5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73042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84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138964</xdr:rowOff>
    </xdr:from>
    <xdr:to>
      <xdr:col>46</xdr:col>
      <xdr:colOff>38100</xdr:colOff>
      <xdr:row>57</xdr:row>
      <xdr:rowOff>69114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60241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83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146850</xdr:rowOff>
    </xdr:from>
    <xdr:to>
      <xdr:col>41</xdr:col>
      <xdr:colOff>101600</xdr:colOff>
      <xdr:row>57</xdr:row>
      <xdr:rowOff>77000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68127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84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145764</xdr:rowOff>
    </xdr:from>
    <xdr:to>
      <xdr:col>36</xdr:col>
      <xdr:colOff>165100</xdr:colOff>
      <xdr:row>57</xdr:row>
      <xdr:rowOff>75914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4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67041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83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95596</xdr:rowOff>
    </xdr:from>
    <xdr:to>
      <xdr:col>55</xdr:col>
      <xdr:colOff>0</xdr:colOff>
      <xdr:row>74</xdr:row>
      <xdr:rowOff>51248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611446"/>
          <a:ext cx="8382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100931</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02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5152</xdr:rowOff>
    </xdr:from>
    <xdr:to>
      <xdr:col>50</xdr:col>
      <xdr:colOff>114300</xdr:colOff>
      <xdr:row>73</xdr:row>
      <xdr:rowOff>95596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178102"/>
          <a:ext cx="889000" cy="43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16708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5152</xdr:rowOff>
    </xdr:from>
    <xdr:to>
      <xdr:col>45</xdr:col>
      <xdr:colOff>177800</xdr:colOff>
      <xdr:row>76</xdr:row>
      <xdr:rowOff>122865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178102"/>
          <a:ext cx="889000" cy="97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161641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122865</xdr:rowOff>
    </xdr:from>
    <xdr:to>
      <xdr:col>41</xdr:col>
      <xdr:colOff>50800</xdr:colOff>
      <xdr:row>76</xdr:row>
      <xdr:rowOff>164863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153065"/>
          <a:ext cx="889000" cy="4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130861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142194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448</xdr:rowOff>
    </xdr:from>
    <xdr:to>
      <xdr:col>55</xdr:col>
      <xdr:colOff>50800</xdr:colOff>
      <xdr:row>74</xdr:row>
      <xdr:rowOff>102048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68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23325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53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44796</xdr:rowOff>
    </xdr:from>
    <xdr:to>
      <xdr:col>50</xdr:col>
      <xdr:colOff>165100</xdr:colOff>
      <xdr:row>73</xdr:row>
      <xdr:rowOff>146396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56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162923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33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125802</xdr:rowOff>
    </xdr:from>
    <xdr:to>
      <xdr:col>46</xdr:col>
      <xdr:colOff>38100</xdr:colOff>
      <xdr:row>71</xdr:row>
      <xdr:rowOff>55952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12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72479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190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72065</xdr:rowOff>
    </xdr:from>
    <xdr:to>
      <xdr:col>41</xdr:col>
      <xdr:colOff>101600</xdr:colOff>
      <xdr:row>77</xdr:row>
      <xdr:rowOff>2215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0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18742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8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114063</xdr:rowOff>
    </xdr:from>
    <xdr:to>
      <xdr:col>36</xdr:col>
      <xdr:colOff>165100</xdr:colOff>
      <xdr:row>77</xdr:row>
      <xdr:rowOff>44213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4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60739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91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133266</xdr:rowOff>
    </xdr:from>
    <xdr:to>
      <xdr:col>55</xdr:col>
      <xdr:colOff>0</xdr:colOff>
      <xdr:row>97</xdr:row>
      <xdr:rowOff>91956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92466"/>
          <a:ext cx="838200" cy="13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91956</xdr:rowOff>
    </xdr:from>
    <xdr:to>
      <xdr:col>50</xdr:col>
      <xdr:colOff>114300</xdr:colOff>
      <xdr:row>97</xdr:row>
      <xdr:rowOff>123682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22606"/>
          <a:ext cx="889000" cy="3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123682</xdr:rowOff>
    </xdr:from>
    <xdr:to>
      <xdr:col>45</xdr:col>
      <xdr:colOff>177800</xdr:colOff>
      <xdr:row>97</xdr:row>
      <xdr:rowOff>127862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54332"/>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29449</xdr:rowOff>
    </xdr:from>
    <xdr:to>
      <xdr:col>41</xdr:col>
      <xdr:colOff>50800</xdr:colOff>
      <xdr:row>97</xdr:row>
      <xdr:rowOff>127862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60099"/>
          <a:ext cx="889000" cy="9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82466</xdr:rowOff>
    </xdr:from>
    <xdr:to>
      <xdr:col>55</xdr:col>
      <xdr:colOff>50800</xdr:colOff>
      <xdr:row>97</xdr:row>
      <xdr:rowOff>12616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105343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9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41156</xdr:rowOff>
    </xdr:from>
    <xdr:to>
      <xdr:col>50</xdr:col>
      <xdr:colOff>165100</xdr:colOff>
      <xdr:row>97</xdr:row>
      <xdr:rowOff>142756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7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133883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6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72882</xdr:rowOff>
    </xdr:from>
    <xdr:to>
      <xdr:col>46</xdr:col>
      <xdr:colOff>38100</xdr:colOff>
      <xdr:row>98</xdr:row>
      <xdr:rowOff>3032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0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165609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9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77062</xdr:rowOff>
    </xdr:from>
    <xdr:to>
      <xdr:col>41</xdr:col>
      <xdr:colOff>101600</xdr:colOff>
      <xdr:row>98</xdr:row>
      <xdr:rowOff>7212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0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169789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0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150099</xdr:rowOff>
    </xdr:from>
    <xdr:to>
      <xdr:col>36</xdr:col>
      <xdr:colOff>165100</xdr:colOff>
      <xdr:row>97</xdr:row>
      <xdr:rowOff>80249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0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96776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8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80754</xdr:rowOff>
    </xdr:from>
    <xdr:to>
      <xdr:col>85</xdr:col>
      <xdr:colOff>127000</xdr:colOff>
      <xdr:row>31</xdr:row>
      <xdr:rowOff>31278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5224254"/>
          <a:ext cx="838200" cy="12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161580</xdr:rowOff>
    </xdr:from>
    <xdr:to>
      <xdr:col>81</xdr:col>
      <xdr:colOff>50800</xdr:colOff>
      <xdr:row>31</xdr:row>
      <xdr:rowOff>31278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53050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141170</xdr:rowOff>
    </xdr:from>
    <xdr:to>
      <xdr:col>76</xdr:col>
      <xdr:colOff>114300</xdr:colOff>
      <xdr:row>30</xdr:row>
      <xdr:rowOff>161580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5284670"/>
          <a:ext cx="889000" cy="2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141170</xdr:rowOff>
    </xdr:from>
    <xdr:to>
      <xdr:col>71</xdr:col>
      <xdr:colOff>177800</xdr:colOff>
      <xdr:row>31</xdr:row>
      <xdr:rowOff>57241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5284670"/>
          <a:ext cx="889000" cy="8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29954</xdr:rowOff>
    </xdr:from>
    <xdr:to>
      <xdr:col>85</xdr:col>
      <xdr:colOff>177800</xdr:colOff>
      <xdr:row>30</xdr:row>
      <xdr:rowOff>131554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17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144471</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11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151928</xdr:rowOff>
    </xdr:from>
    <xdr:to>
      <xdr:col>81</xdr:col>
      <xdr:colOff>101600</xdr:colOff>
      <xdr:row>31</xdr:row>
      <xdr:rowOff>82078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2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98605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07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110780</xdr:rowOff>
    </xdr:from>
    <xdr:to>
      <xdr:col>76</xdr:col>
      <xdr:colOff>165100</xdr:colOff>
      <xdr:row>31</xdr:row>
      <xdr:rowOff>40930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2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57457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02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90370</xdr:rowOff>
    </xdr:from>
    <xdr:to>
      <xdr:col>72</xdr:col>
      <xdr:colOff>38100</xdr:colOff>
      <xdr:row>31</xdr:row>
      <xdr:rowOff>20520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2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37047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00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6441</xdr:rowOff>
    </xdr:from>
    <xdr:to>
      <xdr:col>67</xdr:col>
      <xdr:colOff>101600</xdr:colOff>
      <xdr:row>31</xdr:row>
      <xdr:rowOff>108041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32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124568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09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14580</xdr:rowOff>
    </xdr:from>
    <xdr:to>
      <xdr:col>85</xdr:col>
      <xdr:colOff>127000</xdr:colOff>
      <xdr:row>56</xdr:row>
      <xdr:rowOff>74320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615780"/>
          <a:ext cx="838200" cy="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74320</xdr:rowOff>
    </xdr:from>
    <xdr:to>
      <xdr:col>81</xdr:col>
      <xdr:colOff>50800</xdr:colOff>
      <xdr:row>56</xdr:row>
      <xdr:rowOff>100514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675520"/>
          <a:ext cx="889000" cy="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87370</xdr:rowOff>
    </xdr:from>
    <xdr:to>
      <xdr:col>76</xdr:col>
      <xdr:colOff>114300</xdr:colOff>
      <xdr:row>56</xdr:row>
      <xdr:rowOff>100514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688570"/>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87370</xdr:rowOff>
    </xdr:from>
    <xdr:to>
      <xdr:col>71</xdr:col>
      <xdr:colOff>177800</xdr:colOff>
      <xdr:row>56</xdr:row>
      <xdr:rowOff>146615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688570"/>
          <a:ext cx="889000" cy="5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135230</xdr:rowOff>
    </xdr:from>
    <xdr:to>
      <xdr:col>85</xdr:col>
      <xdr:colOff>177800</xdr:colOff>
      <xdr:row>56</xdr:row>
      <xdr:rowOff>65380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5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158107</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41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23520</xdr:rowOff>
    </xdr:from>
    <xdr:to>
      <xdr:col>81</xdr:col>
      <xdr:colOff>101600</xdr:colOff>
      <xdr:row>56</xdr:row>
      <xdr:rowOff>125120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6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116247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7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49714</xdr:rowOff>
    </xdr:from>
    <xdr:to>
      <xdr:col>76</xdr:col>
      <xdr:colOff>165100</xdr:colOff>
      <xdr:row>56</xdr:row>
      <xdr:rowOff>151314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65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142441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74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36570</xdr:rowOff>
    </xdr:from>
    <xdr:to>
      <xdr:col>72</xdr:col>
      <xdr:colOff>38100</xdr:colOff>
      <xdr:row>56</xdr:row>
      <xdr:rowOff>138170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154697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41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95815</xdr:rowOff>
    </xdr:from>
    <xdr:to>
      <xdr:col>67</xdr:col>
      <xdr:colOff>101600</xdr:colOff>
      <xdr:row>57</xdr:row>
      <xdr:rowOff>25965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6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42492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47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100965</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2616815"/>
          <a:ext cx="889000" cy="97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100965</xdr:rowOff>
    </xdr:from>
    <xdr:to>
      <xdr:col>76</xdr:col>
      <xdr:colOff>114300</xdr:colOff>
      <xdr:row>78</xdr:row>
      <xdr:rowOff>115951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2616815"/>
          <a:ext cx="889000" cy="87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48531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115951</xdr:rowOff>
    </xdr:from>
    <xdr:to>
      <xdr:col>71</xdr:col>
      <xdr:colOff>177800</xdr:colOff>
      <xdr:row>78</xdr:row>
      <xdr:rowOff>165481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489051"/>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50165</xdr:rowOff>
    </xdr:from>
    <xdr:to>
      <xdr:col>76</xdr:col>
      <xdr:colOff>165100</xdr:colOff>
      <xdr:row>73</xdr:row>
      <xdr:rowOff>151765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25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71</xdr:row>
      <xdr:rowOff>168292</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234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65151</xdr:rowOff>
    </xdr:from>
    <xdr:to>
      <xdr:col>72</xdr:col>
      <xdr:colOff>38100</xdr:colOff>
      <xdr:row>78</xdr:row>
      <xdr:rowOff>166751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157878</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530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114681</xdr:rowOff>
    </xdr:from>
    <xdr:to>
      <xdr:col>67</xdr:col>
      <xdr:colOff>101600</xdr:colOff>
      <xdr:row>79</xdr:row>
      <xdr:rowOff>44831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35958</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580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112333</xdr:rowOff>
    </xdr:from>
    <xdr:to>
      <xdr:col>85</xdr:col>
      <xdr:colOff>127000</xdr:colOff>
      <xdr:row>95</xdr:row>
      <xdr:rowOff>116971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400083"/>
          <a:ext cx="8382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108545</xdr:rowOff>
    </xdr:from>
    <xdr:to>
      <xdr:col>81</xdr:col>
      <xdr:colOff>50800</xdr:colOff>
      <xdr:row>95</xdr:row>
      <xdr:rowOff>116971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396295"/>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86894</xdr:rowOff>
    </xdr:from>
    <xdr:to>
      <xdr:col>76</xdr:col>
      <xdr:colOff>114300</xdr:colOff>
      <xdr:row>95</xdr:row>
      <xdr:rowOff>108545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374644"/>
          <a:ext cx="889000" cy="2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79023</xdr:rowOff>
    </xdr:from>
    <xdr:to>
      <xdr:col>71</xdr:col>
      <xdr:colOff>177800</xdr:colOff>
      <xdr:row>95</xdr:row>
      <xdr:rowOff>86894</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366773"/>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61533</xdr:rowOff>
    </xdr:from>
    <xdr:to>
      <xdr:col>85</xdr:col>
      <xdr:colOff>177800</xdr:colOff>
      <xdr:row>95</xdr:row>
      <xdr:rowOff>163133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3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39960</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66171</xdr:rowOff>
    </xdr:from>
    <xdr:to>
      <xdr:col>81</xdr:col>
      <xdr:colOff>101600</xdr:colOff>
      <xdr:row>95</xdr:row>
      <xdr:rowOff>167771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3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158898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44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57745</xdr:rowOff>
    </xdr:from>
    <xdr:to>
      <xdr:col>76</xdr:col>
      <xdr:colOff>165100</xdr:colOff>
      <xdr:row>95</xdr:row>
      <xdr:rowOff>159345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34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150472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43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36094</xdr:rowOff>
    </xdr:from>
    <xdr:to>
      <xdr:col>72</xdr:col>
      <xdr:colOff>38100</xdr:colOff>
      <xdr:row>95</xdr:row>
      <xdr:rowOff>137694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3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128821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4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28223</xdr:rowOff>
    </xdr:from>
    <xdr:to>
      <xdr:col>67</xdr:col>
      <xdr:colOff>101600</xdr:colOff>
      <xdr:row>95</xdr:row>
      <xdr:rowOff>129823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3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120950</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40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目的別歳出の前年度からの特徴的な増減としては、民生費で子育て世帯臨時特別給付金の終了による減の一方、土木費では市街地再開発事業により増加している。</a:t>
          </a:r>
        </a:p>
        <a:p>
          <a:r>
            <a:rPr kumimoji="1" lang="ja-JP" altLang="en-US" sz="1200">
              <a:latin typeface="ＭＳ Ｐゴシック" panose="020B0600070205080204" pitchFamily="50" charset="-128"/>
              <a:ea typeface="ＭＳ Ｐゴシック" panose="020B0600070205080204" pitchFamily="50" charset="-128"/>
            </a:rPr>
            <a:t>類似団体平均との比較においては、商工費は制度融資にかかる貸付金により決算額を押し上げる要因となっている。また、消防費については、４市１町消防広域化に伴い一時的に費用を負担しているため、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一方、公債費については、市債残高の抑制に継続的に取り組んできたことと、利率の高い地方債の償還が終了してきていることから、類似団体平均を下回って推移している。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年度は、実質収支が対前年度比</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億円減の</a:t>
          </a:r>
          <a:r>
            <a:rPr kumimoji="1" lang="en-US" altLang="ja-JP" sz="1200">
              <a:latin typeface="ＭＳ ゴシック" pitchFamily="49" charset="-128"/>
              <a:ea typeface="ＭＳ ゴシック" pitchFamily="49" charset="-128"/>
            </a:rPr>
            <a:t>80</a:t>
          </a:r>
          <a:r>
            <a:rPr kumimoji="1" lang="ja-JP" altLang="en-US" sz="1200">
              <a:latin typeface="ＭＳ ゴシック" pitchFamily="49" charset="-128"/>
              <a:ea typeface="ＭＳ ゴシック" pitchFamily="49" charset="-128"/>
            </a:rPr>
            <a:t>億円となった。</a:t>
          </a:r>
        </a:p>
        <a:p>
          <a:r>
            <a:rPr kumimoji="1" lang="ja-JP" altLang="en-US" sz="1200">
              <a:latin typeface="ＭＳ ゴシック" pitchFamily="49" charset="-128"/>
              <a:ea typeface="ＭＳ ゴシック" pitchFamily="49" charset="-128"/>
            </a:rPr>
            <a:t>また、財政調整基金について、取崩しをせず、</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億円の積立を行ったため、標準財政規模比における実質単年度収支は前年度比</a:t>
          </a:r>
          <a:r>
            <a:rPr kumimoji="1" lang="en-US" altLang="ja-JP" sz="1200">
              <a:latin typeface="ＭＳ ゴシック" pitchFamily="49" charset="-128"/>
              <a:ea typeface="ＭＳ ゴシック" pitchFamily="49" charset="-128"/>
            </a:rPr>
            <a:t>3.4</a:t>
          </a:r>
          <a:r>
            <a:rPr kumimoji="1" lang="ja-JP" altLang="en-US" sz="1200">
              <a:latin typeface="ＭＳ ゴシック" pitchFamily="49" charset="-128"/>
              <a:ea typeface="ＭＳ ゴシック" pitchFamily="49" charset="-128"/>
            </a:rPr>
            <a:t>ポイントマイナスとなったものの、昨年に引き続きプラスとなった。</a:t>
          </a:r>
        </a:p>
        <a:p>
          <a:r>
            <a:rPr kumimoji="1" lang="ja-JP" altLang="en-US" sz="1200">
              <a:solidFill>
                <a:schemeClr val="tx1"/>
              </a:solidFill>
              <a:latin typeface="ＭＳ ゴシック" pitchFamily="49" charset="-128"/>
              <a:ea typeface="ＭＳ ゴシック" pitchFamily="49" charset="-128"/>
            </a:rPr>
            <a:t>財政調整基金残高は、</a:t>
          </a:r>
          <a:r>
            <a:rPr kumimoji="1" lang="en-US" altLang="ja-JP" sz="1200">
              <a:solidFill>
                <a:schemeClr val="tx1"/>
              </a:solidFill>
              <a:latin typeface="ＭＳ ゴシック" pitchFamily="49" charset="-128"/>
              <a:ea typeface="ＭＳ ゴシック" pitchFamily="49" charset="-128"/>
            </a:rPr>
            <a:t>97</a:t>
          </a:r>
          <a:r>
            <a:rPr kumimoji="1" lang="ja-JP" altLang="en-US" sz="1200">
              <a:solidFill>
                <a:schemeClr val="tx1"/>
              </a:solidFill>
              <a:latin typeface="ＭＳ ゴシック" pitchFamily="49" charset="-128"/>
              <a:ea typeface="ＭＳ ゴシック" pitchFamily="49" charset="-128"/>
            </a:rPr>
            <a:t>億円となり、類似団体（中核市</a:t>
          </a:r>
          <a:r>
            <a:rPr kumimoji="1" lang="en-US" altLang="ja-JP" sz="1200">
              <a:solidFill>
                <a:schemeClr val="tx1"/>
              </a:solidFill>
              <a:latin typeface="ＭＳ ゴシック" pitchFamily="49" charset="-128"/>
              <a:ea typeface="ＭＳ ゴシック" pitchFamily="49" charset="-128"/>
            </a:rPr>
            <a:t>62</a:t>
          </a:r>
          <a:r>
            <a:rPr kumimoji="1" lang="ja-JP" altLang="en-US" sz="1200">
              <a:solidFill>
                <a:schemeClr val="tx1"/>
              </a:solidFill>
              <a:latin typeface="ＭＳ ゴシック" pitchFamily="49" charset="-128"/>
              <a:ea typeface="ＭＳ ゴシック" pitchFamily="49" charset="-128"/>
            </a:rPr>
            <a:t>市）中</a:t>
          </a:r>
          <a:r>
            <a:rPr kumimoji="1" lang="en-US" altLang="ja-JP" sz="1200">
              <a:solidFill>
                <a:schemeClr val="tx1"/>
              </a:solidFill>
              <a:latin typeface="ＭＳ ゴシック" pitchFamily="49" charset="-128"/>
              <a:ea typeface="ＭＳ ゴシック" pitchFamily="49" charset="-128"/>
            </a:rPr>
            <a:t>33</a:t>
          </a:r>
          <a:r>
            <a:rPr kumimoji="1" lang="ja-JP" altLang="en-US" sz="1200">
              <a:solidFill>
                <a:schemeClr val="tx1"/>
              </a:solidFill>
              <a:latin typeface="ＭＳ ゴシック" pitchFamily="49" charset="-128"/>
              <a:ea typeface="ＭＳ ゴシック" pitchFamily="49" charset="-128"/>
            </a:rPr>
            <a:t>位の水準となっている。</a:t>
          </a:r>
        </a:p>
        <a:p>
          <a:r>
            <a:rPr kumimoji="1" lang="ja-JP" altLang="en-US" sz="1200">
              <a:latin typeface="ＭＳ ゴシック" pitchFamily="49" charset="-128"/>
              <a:ea typeface="ＭＳ ゴシック" pitchFamily="49" charset="-128"/>
            </a:rPr>
            <a:t>今後も財政調整基金残高及び実質収支額の維持に努めていく。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年度も赤字となった会計はなく、各会計とも黒字を確保したところである。</a:t>
          </a:r>
        </a:p>
        <a:p>
          <a:r>
            <a:rPr kumimoji="1" lang="ja-JP" altLang="en-US" sz="1200">
              <a:latin typeface="ＭＳ ゴシック" pitchFamily="49" charset="-128"/>
              <a:ea typeface="ＭＳ ゴシック" pitchFamily="49" charset="-128"/>
            </a:rPr>
            <a:t>一般会計は、歳入において、臨時財政対策債の減などにより、令和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年度と比べ黒字額が減少した。また、他会計においては、ほぼ前年度並みの黒字を維持している。</a:t>
          </a:r>
        </a:p>
        <a:p>
          <a:r>
            <a:rPr kumimoji="1" lang="ja-JP" altLang="en-US" sz="1200">
              <a:latin typeface="ＭＳ ゴシック" pitchFamily="49" charset="-128"/>
              <a:ea typeface="ＭＳ ゴシック" pitchFamily="49" charset="-128"/>
            </a:rPr>
            <a:t>今後も健全で将来にわたって持続可能な運営に努めていく。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利率の高い地方債の償還が終了してきていることなどから、元利償還金等の合計額は減少傾向にある。加えて、臨時財政対策債の償還が増加しており、算入公債費等の額も増となっている。</a:t>
          </a:r>
        </a:p>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年度の実質公債費比率は</a:t>
          </a:r>
          <a:r>
            <a:rPr kumimoji="1" lang="en-US" altLang="ja-JP" sz="1200">
              <a:latin typeface="ＭＳ ゴシック" pitchFamily="49" charset="-128"/>
              <a:ea typeface="ＭＳ ゴシック" pitchFamily="49" charset="-128"/>
            </a:rPr>
            <a:t>0.6</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新庁舎建設に伴い平成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年度にかけて地方債の発行が増加しているため、将来負担額は増加傾向である。</a:t>
          </a:r>
        </a:p>
        <a:p>
          <a:r>
            <a:rPr kumimoji="1" lang="ja-JP" altLang="en-US" sz="1200">
              <a:latin typeface="ＭＳ ゴシック" pitchFamily="49" charset="-128"/>
              <a:ea typeface="ＭＳ ゴシック" pitchFamily="49" charset="-128"/>
            </a:rPr>
            <a:t>一方、充当可能財源等については、薬科大学新キャンパス整備のため、薬科大学整備基金に積み増しを行ったことなどから増加した。</a:t>
          </a:r>
        </a:p>
        <a:p>
          <a:r>
            <a:rPr kumimoji="1" lang="ja-JP" altLang="en-US" sz="1200">
              <a:latin typeface="ＭＳ ゴシック" pitchFamily="49" charset="-128"/>
              <a:ea typeface="ＭＳ ゴシック" pitchFamily="49" charset="-128"/>
            </a:rPr>
            <a:t>将来負担比率（分子）は平成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年度からマイナスに転じており、令和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年度も引き続きマイナス状態を維持している。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岐阜県岐阜市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新型コロナウイルス感染症対策などの財源として約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億円を市民福祉健康医療基金から、小学校のトイレ改修などの財源として約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億円を教育施設整備基金から、それぞれ取り崩した。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一方、財政調整基金について、予算で取崩しを見込んだが、決算収支見込みを踏まえ、取崩しはせず、</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億円の積立てを行った。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また、将来の負担に備えるため鉄道高架事業基金及び薬科大学整備基金に計画的に積立てを行った。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これらの結果、基金全体としては、約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基金全体を通しての積立目標等は設定していない。</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積立ては、一般会計の毎会計年度において新たに生じた歳入歳出の決算剰余金の範囲内とし、取崩しは、決算収支を踏まえた必要額の繰入れを行う。また、岐阜市行財政改革プランにおいて、財政規律を堅持するため、財政調整基金と前年度繰越金の合計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億円を維持する目標を設定している。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特定目的基金については、大型プロジェクト事業の実施にあたり、財政需要の年度間の平準化を図るため、計画的に積立て、事業進捗に合わせた取崩しを行う。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・鉄道高架事業基金：鉄道高架事業（名鉄名古屋本線の鉄道高架事業に係る負担金、周辺のまちづくりなど）</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・公共施設等マネジメント基金：公共施設等の計画的な維持更新（</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年度設置）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・薬科大学整備基金：薬科大学の整備に充てるため（新キャンパス整備など）</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・教育施設整備基金：義務教育施設の整備（小中学校改築、大規模修繕など）</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・庁舎整備基金：新庁舎（附属駐車場を含む）の整備</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・鉄道高架事業基金：鉄道高架事業のために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億円を積立てたことなどによる増加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・公共施設等マネジメント基金：公共施設等の計画的な維持更新のため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億円を積立てたことによる増加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・薬科大学整備基金：新キャンパス整備のため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億円を積み立てたことなどによる増加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・教育施設整備基金：小学校のトイレ改修などに約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億円を充当したことによる減少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・庁舎整備基金：旧庁舎解体工事に約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億円を充当したことによる減少</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・鉄道高架事業基金：鉄道高架事業に備え、所要額を計画的に積み立てる予定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・公共施設等マネジメント基金：上記、教育施設整備基金の取崩しが終了するまでに、所要額を積立てる予定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・薬科大学整備基金：新キャンパス整備に備え、所要額を計画的に積み立てる予定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・教育施設整備基金：義務教育施設の整備予定に合わせて必要額を取崩す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事業の進捗状況により、令和６年度以降廃止予定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財源不足を補うため、令和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年度予算編成では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億円の取崩しを見込んだが、決算収支見込みを踏まえ、最終的に取崩しはせず、</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億円の積立てを行った。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積立ては、一般会計の毎会計年度において生じた歳入歳出の決算剰余金の範囲内とし、取崩しは、決算収支を踏まえた必要額の繰入れを行う。また、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岐阜市行財政改革プランにおいて、財政規律を堅持するため、財政調整基金と前年度繰越金の合計で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億円を維持する目標を設定している。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残高はゼロである。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当面減債基金の積立ての予定はない。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C6218D9-A7F1-432E-8DBA-66E673F0C5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119696F-257D-4141-B0C8-C1A78F929A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76B5304-E0FB-4C94-B633-46572AAEB514}"/>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6599D66-3BB5-46CD-803C-D76C70EB55C7}"/>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27539FA-6A12-4D58-9E50-91CD4BEC6914}"/>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A5014FB-5CA6-403B-B8F7-7C4562149090}"/>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276E67A-6FC7-4090-A879-7BF71323053D}"/>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D2AF61C-86FB-4C41-B3A5-3F1E23BC6F2C}"/>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2E9567B-9216-47AD-9E05-276FA80914D7}"/>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4A9D657F-003D-4957-92E5-970638E7CD4D}"/>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9080C0AB-7C63-4194-9B17-61A2A7B17EB2}"/>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6A4BD55-7D18-4540-8C74-1BF61481B502}"/>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29DC4B6-E82D-4ACB-8447-13C9D6CEB56E}"/>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FE9AFC2-9AAE-439B-B999-6AD5AB5F120C}"/>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353A78F-4D5A-48F8-8255-BD6268BA3785}"/>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629BE95-C5EB-4571-96D5-F0FB45E621E6}"/>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25356C7-192B-4AA3-B6F1-0590986879D6}"/>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8BBB558-8A17-44EE-A3B5-910071A95B09}"/>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96905F9-D18F-48E0-BFA2-DD9E67E383FD}"/>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3716177-2E0E-4173-9DA5-A590D16E4E5C}"/>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9BBBB8C7-9E7A-4774-84D7-17D2BC44E5A4}"/>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7247F29-5345-41D2-80A1-2F67F218B68E}"/>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402,400
392,482
203.60
196,878,547
188,492,600
7,955,344
88,752,918
148,503,913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4FA6729-10E3-4523-8940-4E1C9DE4FBA4}"/>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567EC781-79BF-480F-823E-9FA1A8EF3049}"/>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B684BD6-EDB1-49C6-AA7D-8FCC7374362A}"/>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4D519B9-06F8-4FE3-8B29-23A982EB37EB}"/>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AA1147FF-C5EC-4B53-BB2E-C348308CD281}"/>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082FBC7-69BC-467B-BDAC-22EEB40E7ED9}"/>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AE90AB0-A48C-4ECA-8E8F-00C415BE9B49}"/>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4567AAD-9F13-4F8F-B4EB-CDA62E686F07}"/>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2F070BD-FA02-4F4B-BFAF-AF671DBC900D}"/>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F51523F-907F-4AC0-B566-A50457616D3E}"/>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40FF2F5-3C6A-40B1-B7C7-47C451248E3C}"/>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2DB9974-29F3-427C-9455-9E4F7250A59A}"/>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AE1FF6C-4E46-4F31-AC8B-D3693454776C}"/>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CB022E5-64AE-4AD4-B927-F0DA7D2290BC}"/>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11A810E-FF47-43EE-991F-1A406C612B9D}"/>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1E67C27-D7D1-4B50-B737-52BBFEAF3FAC}"/>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A9780EA-CC55-452E-9532-94AF01D6DA88}"/>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1622D18-7654-46D4-AA41-0F817D2FD9F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8ED4E81-A4EA-4DF4-9546-BD76880F43F5}"/>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B1A281DD-A0BF-4674-9B87-C34FB3FF05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F42013C4-BD7F-4AE9-B83B-C4A6B80F46A7}"/>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B5995D1-3CA4-44C7-887B-28EA166DA3AC}"/>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B1E0C841-AA53-4B14-84A0-F095C245F6AB}"/>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BFE5AFB-B329-473A-8A64-FF84FB2F4E07}"/>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2CB4E65-19B7-4DA0-A3C2-CA8366E0AEAA}"/>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5D6D3DC-8C3F-4CAC-BC35-0781416970C3}"/>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EF606F6-A2F0-4BE4-929E-7331C35637B1}"/>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91C0B1C-A118-4EF5-9D64-511145915640}"/>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F7B6FB2-9ED8-4A65-A76A-D4043A7BEF59}"/>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DFEED30-F049-47CC-9F9F-29E17788C7CD}"/>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81334EC-8D21-4F77-975B-C6D71EEE6A0D}"/>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BEFF682-628C-43D3-A06E-93D6CB4BADC6}"/>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D79FA8B-CD7C-4681-ACF7-E9B4F1338AC7}"/>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892AEA8-2A41-4BF8-B53E-B1F8C076DFD0}"/>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619CC8B-B67C-4687-9ABC-6EA2FB1D82A7}"/>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新庁舎の建設完了等により令和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年度は一旦減少に転じたが、令和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年度以降は減価償却の進捗により、再び増加傾向となっている。</a:t>
          </a:r>
        </a:p>
        <a:p>
          <a:r>
            <a:rPr kumimoji="1" lang="ja-JP" altLang="en-US" sz="1100">
              <a:latin typeface="ＭＳ Ｐゴシック" panose="020B0600070205080204" pitchFamily="50" charset="-128"/>
              <a:ea typeface="ＭＳ Ｐゴシック" panose="020B0600070205080204" pitchFamily="50" charset="-128"/>
            </a:rPr>
            <a:t>類似団体内平均値より低い水準にあるが、今後も公共施設等総合管理計画に基づき、施設の総量を見極めるとともに、配置の最適化を進めていく。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E9A7281-19D2-403A-BAA6-6E8B745B6524}"/>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409D2E4-4736-49A7-A4D8-3DB7184B32C9}"/>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92D1BF07-F25E-4CE6-848A-657263512972}"/>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41730BC7-FB71-4271-8050-60A4711F59D1}"/>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6ACA2B20-B5E2-4657-817F-79172E77FBBE}"/>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77BC5B10-1510-41DA-82A3-527C0C559AB3}"/>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98BBBEEB-032C-4F66-8336-3766E88B968C}"/>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9FCC6A15-3E73-4865-B6F2-6A4909E4738F}"/>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2AE66F48-12B5-492B-83B2-E45A13C6E450}"/>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72571873-5225-4870-B90D-D65AEE8087FF}"/>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73DD3C94-1B80-436D-9D2D-405DA18FEBEE}"/>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1686BFD4-6E6E-4955-AB9B-E4CDED8DC43B}"/>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AF27F2E6-D734-46C4-90E4-21579501DB14}"/>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43E9BE49-6FE2-4EB5-A348-C4723F64A507}"/>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73FC3033-9B00-441B-9332-8581FA5524EB}"/>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D572C707-524A-42A0-A061-7C10237A3ED8}"/>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75" name="直線コネクタ 74">
          <a:extLst>
            <a:ext uri="{FF2B5EF4-FFF2-40B4-BE49-F238E27FC236}">
              <a16:creationId xmlns:a16="http://schemas.microsoft.com/office/drawing/2014/main" id="{82E13D66-1A49-4FA0-8E76-051427986E64}"/>
            </a:ext>
          </a:extLst>
        </xdr:cNvPr>
        <xdr:cNvCxnSpPr/>
      </xdr:nvCxnSpPr>
      <xdr:spPr>
        <a:xfrm flipV="1">
          <a:off x="4295775" y="5362152"/>
          <a:ext cx="1270" cy="131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6" name="有形固定資産減価償却率最小値テキスト">
          <a:extLst>
            <a:ext uri="{FF2B5EF4-FFF2-40B4-BE49-F238E27FC236}">
              <a16:creationId xmlns:a16="http://schemas.microsoft.com/office/drawing/2014/main" id="{FB58A354-C65D-4EC4-A63C-9246A265AD48}"/>
            </a:ext>
          </a:extLst>
        </xdr:cNvPr>
        <xdr:cNvSpPr txBox="1"/>
      </xdr:nvSpPr>
      <xdr:spPr>
        <a:xfrm>
          <a:off x="4342765"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7" name="直線コネクタ 76">
          <a:extLst>
            <a:ext uri="{FF2B5EF4-FFF2-40B4-BE49-F238E27FC236}">
              <a16:creationId xmlns:a16="http://schemas.microsoft.com/office/drawing/2014/main" id="{D7BB5497-15F4-42C1-BD2B-40AF46D3091A}"/>
            </a:ext>
          </a:extLst>
        </xdr:cNvPr>
        <xdr:cNvCxnSpPr/>
      </xdr:nvCxnSpPr>
      <xdr:spPr>
        <a:xfrm>
          <a:off x="4206875" y="667893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78" name="有形固定資産減価償却率最大値テキスト">
          <a:extLst>
            <a:ext uri="{FF2B5EF4-FFF2-40B4-BE49-F238E27FC236}">
              <a16:creationId xmlns:a16="http://schemas.microsoft.com/office/drawing/2014/main" id="{1E58B67E-3378-4A4E-825B-771D986B8A6B}"/>
            </a:ext>
          </a:extLst>
        </xdr:cNvPr>
        <xdr:cNvSpPr txBox="1"/>
      </xdr:nvSpPr>
      <xdr:spPr>
        <a:xfrm>
          <a:off x="4342765" y="513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79" name="直線コネクタ 78">
          <a:extLst>
            <a:ext uri="{FF2B5EF4-FFF2-40B4-BE49-F238E27FC236}">
              <a16:creationId xmlns:a16="http://schemas.microsoft.com/office/drawing/2014/main" id="{F29FE59E-97CD-4EDB-9C9A-7C304D7C85DA}"/>
            </a:ext>
          </a:extLst>
        </xdr:cNvPr>
        <xdr:cNvCxnSpPr/>
      </xdr:nvCxnSpPr>
      <xdr:spPr>
        <a:xfrm>
          <a:off x="4206875" y="536215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80" name="有形固定資産減価償却率平均値テキスト">
          <a:extLst>
            <a:ext uri="{FF2B5EF4-FFF2-40B4-BE49-F238E27FC236}">
              <a16:creationId xmlns:a16="http://schemas.microsoft.com/office/drawing/2014/main" id="{F3972B1D-1D01-4DE6-9459-5D239EBE0A6F}"/>
            </a:ext>
          </a:extLst>
        </xdr:cNvPr>
        <xdr:cNvSpPr txBox="1"/>
      </xdr:nvSpPr>
      <xdr:spPr>
        <a:xfrm>
          <a:off x="4342765" y="611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1" name="フローチャート: 判断 80">
          <a:extLst>
            <a:ext uri="{FF2B5EF4-FFF2-40B4-BE49-F238E27FC236}">
              <a16:creationId xmlns:a16="http://schemas.microsoft.com/office/drawing/2014/main" id="{3D36C74E-9C29-4CCB-A43D-81A9538884C1}"/>
            </a:ext>
          </a:extLst>
        </xdr:cNvPr>
        <xdr:cNvSpPr/>
      </xdr:nvSpPr>
      <xdr:spPr>
        <a:xfrm>
          <a:off x="4244975" y="613346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82" name="フローチャート: 判断 81">
          <a:extLst>
            <a:ext uri="{FF2B5EF4-FFF2-40B4-BE49-F238E27FC236}">
              <a16:creationId xmlns:a16="http://schemas.microsoft.com/office/drawing/2014/main" id="{DAB17B0D-22DC-4D19-AECB-3FDC9435B1A3}"/>
            </a:ext>
          </a:extLst>
        </xdr:cNvPr>
        <xdr:cNvSpPr/>
      </xdr:nvSpPr>
      <xdr:spPr>
        <a:xfrm>
          <a:off x="3611880" y="610298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83" name="フローチャート: 判断 82">
          <a:extLst>
            <a:ext uri="{FF2B5EF4-FFF2-40B4-BE49-F238E27FC236}">
              <a16:creationId xmlns:a16="http://schemas.microsoft.com/office/drawing/2014/main" id="{2FD8D743-293F-49A8-B984-6214CABA7E5D}"/>
            </a:ext>
          </a:extLst>
        </xdr:cNvPr>
        <xdr:cNvSpPr/>
      </xdr:nvSpPr>
      <xdr:spPr>
        <a:xfrm>
          <a:off x="2926080" y="606361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4" name="フローチャート: 判断 83">
          <a:extLst>
            <a:ext uri="{FF2B5EF4-FFF2-40B4-BE49-F238E27FC236}">
              <a16:creationId xmlns:a16="http://schemas.microsoft.com/office/drawing/2014/main" id="{396E4515-B8FC-4AD5-8DD6-5772F6F5A8A5}"/>
            </a:ext>
          </a:extLst>
        </xdr:cNvPr>
        <xdr:cNvSpPr/>
      </xdr:nvSpPr>
      <xdr:spPr>
        <a:xfrm>
          <a:off x="2240280" y="6027208"/>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85" name="フローチャート: 判断 84">
          <a:extLst>
            <a:ext uri="{FF2B5EF4-FFF2-40B4-BE49-F238E27FC236}">
              <a16:creationId xmlns:a16="http://schemas.microsoft.com/office/drawing/2014/main" id="{800B9478-94AE-4AA9-8D62-8544CD4D0FFD}"/>
            </a:ext>
          </a:extLst>
        </xdr:cNvPr>
        <xdr:cNvSpPr/>
      </xdr:nvSpPr>
      <xdr:spPr>
        <a:xfrm>
          <a:off x="1554480" y="600032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042A69F-0D4F-45A6-B0A1-0AEE0B2EC408}"/>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6D931E2-61FD-4A04-B0F9-49DA937C0179}"/>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8988F41-C8B7-4EEE-A2F5-2B13D7F0AD60}"/>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EA3C5DE-2F08-4A3C-B592-9CA07BF5CD30}"/>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CBBA4AF-BFC1-4D59-A769-A85C398E59D8}"/>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91" name="楕円 90">
          <a:extLst>
            <a:ext uri="{FF2B5EF4-FFF2-40B4-BE49-F238E27FC236}">
              <a16:creationId xmlns:a16="http://schemas.microsoft.com/office/drawing/2014/main" id="{F8E3CF8C-2767-482F-8010-6D976B8BEDB8}"/>
            </a:ext>
          </a:extLst>
        </xdr:cNvPr>
        <xdr:cNvSpPr/>
      </xdr:nvSpPr>
      <xdr:spPr>
        <a:xfrm>
          <a:off x="4244975" y="59912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121937</xdr:rowOff>
    </xdr:from>
    <xdr:ext cx="405111" cy="259045"/>
    <xdr:sp macro="" textlink="">
      <xdr:nvSpPr>
        <xdr:cNvPr id="92" name="有形固定資産減価償却率該当値テキスト">
          <a:extLst>
            <a:ext uri="{FF2B5EF4-FFF2-40B4-BE49-F238E27FC236}">
              <a16:creationId xmlns:a16="http://schemas.microsoft.com/office/drawing/2014/main" id="{5A2D47FA-1E69-4A10-BDB9-3D95D9ACC83E}"/>
            </a:ext>
          </a:extLst>
        </xdr:cNvPr>
        <xdr:cNvSpPr txBox="1"/>
      </xdr:nvSpPr>
      <xdr:spPr>
        <a:xfrm>
          <a:off x="4342765"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63077</xdr:rowOff>
    </xdr:from>
    <xdr:to>
      <xdr:col>19</xdr:col>
      <xdr:colOff>187325</xdr:colOff>
      <xdr:row>30</xdr:row>
      <xdr:rowOff>164677</xdr:rowOff>
    </xdr:to>
    <xdr:sp macro="" textlink="">
      <xdr:nvSpPr>
        <xdr:cNvPr id="93" name="楕円 92">
          <a:extLst>
            <a:ext uri="{FF2B5EF4-FFF2-40B4-BE49-F238E27FC236}">
              <a16:creationId xmlns:a16="http://schemas.microsoft.com/office/drawing/2014/main" id="{34216990-F9B3-47E5-B0A1-F6D9B635A07F}"/>
            </a:ext>
          </a:extLst>
        </xdr:cNvPr>
        <xdr:cNvSpPr/>
      </xdr:nvSpPr>
      <xdr:spPr>
        <a:xfrm>
          <a:off x="3611880" y="5955242"/>
          <a:ext cx="8064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113877</xdr:rowOff>
    </xdr:from>
    <xdr:to>
      <xdr:col>23</xdr:col>
      <xdr:colOff>85725</xdr:colOff>
      <xdr:row>30</xdr:row>
      <xdr:rowOff>149860</xdr:rowOff>
    </xdr:to>
    <xdr:cxnSp macro="">
      <xdr:nvCxnSpPr>
        <xdr:cNvPr id="94" name="直線コネクタ 93">
          <a:extLst>
            <a:ext uri="{FF2B5EF4-FFF2-40B4-BE49-F238E27FC236}">
              <a16:creationId xmlns:a16="http://schemas.microsoft.com/office/drawing/2014/main" id="{6284B4E3-CC9A-4319-BF9E-90E8D10E00A6}"/>
            </a:ext>
          </a:extLst>
        </xdr:cNvPr>
        <xdr:cNvCxnSpPr/>
      </xdr:nvCxnSpPr>
      <xdr:spPr>
        <a:xfrm>
          <a:off x="3656965" y="6009852"/>
          <a:ext cx="640715"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27093</xdr:rowOff>
    </xdr:from>
    <xdr:to>
      <xdr:col>15</xdr:col>
      <xdr:colOff>187325</xdr:colOff>
      <xdr:row>30</xdr:row>
      <xdr:rowOff>128693</xdr:rowOff>
    </xdr:to>
    <xdr:sp macro="" textlink="">
      <xdr:nvSpPr>
        <xdr:cNvPr id="95" name="楕円 94">
          <a:extLst>
            <a:ext uri="{FF2B5EF4-FFF2-40B4-BE49-F238E27FC236}">
              <a16:creationId xmlns:a16="http://schemas.microsoft.com/office/drawing/2014/main" id="{87704C79-2D9B-41F5-8A90-AA6A561C2254}"/>
            </a:ext>
          </a:extLst>
        </xdr:cNvPr>
        <xdr:cNvSpPr/>
      </xdr:nvSpPr>
      <xdr:spPr>
        <a:xfrm>
          <a:off x="2926080" y="5921163"/>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77893</xdr:rowOff>
    </xdr:from>
    <xdr:to>
      <xdr:col>19</xdr:col>
      <xdr:colOff>136525</xdr:colOff>
      <xdr:row>30</xdr:row>
      <xdr:rowOff>113877</xdr:rowOff>
    </xdr:to>
    <xdr:cxnSp macro="">
      <xdr:nvCxnSpPr>
        <xdr:cNvPr id="96" name="直線コネクタ 95">
          <a:extLst>
            <a:ext uri="{FF2B5EF4-FFF2-40B4-BE49-F238E27FC236}">
              <a16:creationId xmlns:a16="http://schemas.microsoft.com/office/drawing/2014/main" id="{2CACBF72-A108-4509-8F73-92ADEC3FEF5D}"/>
            </a:ext>
          </a:extLst>
        </xdr:cNvPr>
        <xdr:cNvCxnSpPr/>
      </xdr:nvCxnSpPr>
      <xdr:spPr>
        <a:xfrm>
          <a:off x="2971165" y="5973868"/>
          <a:ext cx="6858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59478</xdr:rowOff>
    </xdr:from>
    <xdr:to>
      <xdr:col>11</xdr:col>
      <xdr:colOff>187325</xdr:colOff>
      <xdr:row>30</xdr:row>
      <xdr:rowOff>161078</xdr:rowOff>
    </xdr:to>
    <xdr:sp macro="" textlink="">
      <xdr:nvSpPr>
        <xdr:cNvPr id="97" name="楕円 96">
          <a:extLst>
            <a:ext uri="{FF2B5EF4-FFF2-40B4-BE49-F238E27FC236}">
              <a16:creationId xmlns:a16="http://schemas.microsoft.com/office/drawing/2014/main" id="{4AC2A40A-85D5-455F-9531-EC060AF9FF56}"/>
            </a:ext>
          </a:extLst>
        </xdr:cNvPr>
        <xdr:cNvSpPr/>
      </xdr:nvSpPr>
      <xdr:spPr>
        <a:xfrm>
          <a:off x="2240280" y="5951643"/>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77893</xdr:rowOff>
    </xdr:from>
    <xdr:to>
      <xdr:col>15</xdr:col>
      <xdr:colOff>136525</xdr:colOff>
      <xdr:row>30</xdr:row>
      <xdr:rowOff>110278</xdr:rowOff>
    </xdr:to>
    <xdr:cxnSp macro="">
      <xdr:nvCxnSpPr>
        <xdr:cNvPr id="98" name="直線コネクタ 97">
          <a:extLst>
            <a:ext uri="{FF2B5EF4-FFF2-40B4-BE49-F238E27FC236}">
              <a16:creationId xmlns:a16="http://schemas.microsoft.com/office/drawing/2014/main" id="{A812F492-4FC0-470D-9F7A-401F584A3821}"/>
            </a:ext>
          </a:extLst>
        </xdr:cNvPr>
        <xdr:cNvCxnSpPr/>
      </xdr:nvCxnSpPr>
      <xdr:spPr>
        <a:xfrm flipV="1">
          <a:off x="2285365" y="5973868"/>
          <a:ext cx="6858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30692</xdr:rowOff>
    </xdr:from>
    <xdr:to>
      <xdr:col>7</xdr:col>
      <xdr:colOff>187325</xdr:colOff>
      <xdr:row>30</xdr:row>
      <xdr:rowOff>132292</xdr:rowOff>
    </xdr:to>
    <xdr:sp macro="" textlink="">
      <xdr:nvSpPr>
        <xdr:cNvPr id="99" name="楕円 98">
          <a:extLst>
            <a:ext uri="{FF2B5EF4-FFF2-40B4-BE49-F238E27FC236}">
              <a16:creationId xmlns:a16="http://schemas.microsoft.com/office/drawing/2014/main" id="{C78F1BC2-43EC-4B79-AFA1-35C6891BC84E}"/>
            </a:ext>
          </a:extLst>
        </xdr:cNvPr>
        <xdr:cNvSpPr/>
      </xdr:nvSpPr>
      <xdr:spPr>
        <a:xfrm>
          <a:off x="1554480" y="5924762"/>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81492</xdr:rowOff>
    </xdr:from>
    <xdr:to>
      <xdr:col>11</xdr:col>
      <xdr:colOff>136525</xdr:colOff>
      <xdr:row>30</xdr:row>
      <xdr:rowOff>110278</xdr:rowOff>
    </xdr:to>
    <xdr:cxnSp macro="">
      <xdr:nvCxnSpPr>
        <xdr:cNvPr id="100" name="直線コネクタ 99">
          <a:extLst>
            <a:ext uri="{FF2B5EF4-FFF2-40B4-BE49-F238E27FC236}">
              <a16:creationId xmlns:a16="http://schemas.microsoft.com/office/drawing/2014/main" id="{B3501DC9-4E0D-46D9-BCD2-62A40E884628}"/>
            </a:ext>
          </a:extLst>
        </xdr:cNvPr>
        <xdr:cNvCxnSpPr/>
      </xdr:nvCxnSpPr>
      <xdr:spPr>
        <a:xfrm>
          <a:off x="1599565" y="5979372"/>
          <a:ext cx="685800" cy="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128287</xdr:rowOff>
    </xdr:from>
    <xdr:ext cx="405111" cy="259045"/>
    <xdr:sp macro="" textlink="">
      <xdr:nvSpPr>
        <xdr:cNvPr id="101" name="n_1aveValue有形固定資産減価償却率">
          <a:extLst>
            <a:ext uri="{FF2B5EF4-FFF2-40B4-BE49-F238E27FC236}">
              <a16:creationId xmlns:a16="http://schemas.microsoft.com/office/drawing/2014/main" id="{7B2BEEB9-D8AD-4BDC-99F2-70B59038B3BD}"/>
            </a:ext>
          </a:extLst>
        </xdr:cNvPr>
        <xdr:cNvSpPr txBox="1"/>
      </xdr:nvSpPr>
      <xdr:spPr>
        <a:xfrm>
          <a:off x="3464569"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102" name="n_2aveValue有形固定資産減価償却率">
          <a:extLst>
            <a:ext uri="{FF2B5EF4-FFF2-40B4-BE49-F238E27FC236}">
              <a16:creationId xmlns:a16="http://schemas.microsoft.com/office/drawing/2014/main" id="{8AFDA91D-1B36-4D08-9B9A-5BAC669B7281}"/>
            </a:ext>
          </a:extLst>
        </xdr:cNvPr>
        <xdr:cNvSpPr txBox="1"/>
      </xdr:nvSpPr>
      <xdr:spPr>
        <a:xfrm>
          <a:off x="2793374" y="615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103" name="n_3aveValue有形固定資産減価償却率">
          <a:extLst>
            <a:ext uri="{FF2B5EF4-FFF2-40B4-BE49-F238E27FC236}">
              <a16:creationId xmlns:a16="http://schemas.microsoft.com/office/drawing/2014/main" id="{4C3F3CE2-7444-4978-BA49-9096DD4A919F}"/>
            </a:ext>
          </a:extLst>
        </xdr:cNvPr>
        <xdr:cNvSpPr txBox="1"/>
      </xdr:nvSpPr>
      <xdr:spPr>
        <a:xfrm>
          <a:off x="2107574" y="612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27534</xdr:rowOff>
    </xdr:from>
    <xdr:ext cx="405111" cy="259045"/>
    <xdr:sp macro="" textlink="">
      <xdr:nvSpPr>
        <xdr:cNvPr id="104" name="n_4aveValue有形固定資産減価償却率">
          <a:extLst>
            <a:ext uri="{FF2B5EF4-FFF2-40B4-BE49-F238E27FC236}">
              <a16:creationId xmlns:a16="http://schemas.microsoft.com/office/drawing/2014/main" id="{305D680D-2F1B-474C-8EE3-1A121704DB8A}"/>
            </a:ext>
          </a:extLst>
        </xdr:cNvPr>
        <xdr:cNvSpPr txBox="1"/>
      </xdr:nvSpPr>
      <xdr:spPr>
        <a:xfrm>
          <a:off x="1421774" y="60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9754</xdr:rowOff>
    </xdr:from>
    <xdr:ext cx="405111" cy="259045"/>
    <xdr:sp macro="" textlink="">
      <xdr:nvSpPr>
        <xdr:cNvPr id="105" name="n_1mainValue有形固定資産減価償却率">
          <a:extLst>
            <a:ext uri="{FF2B5EF4-FFF2-40B4-BE49-F238E27FC236}">
              <a16:creationId xmlns:a16="http://schemas.microsoft.com/office/drawing/2014/main" id="{FCA0789C-B5B8-4DCE-A01B-0DF03B8F9406}"/>
            </a:ext>
          </a:extLst>
        </xdr:cNvPr>
        <xdr:cNvSpPr txBox="1"/>
      </xdr:nvSpPr>
      <xdr:spPr>
        <a:xfrm>
          <a:off x="3464569" y="5736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145220</xdr:rowOff>
    </xdr:from>
    <xdr:ext cx="405111" cy="259045"/>
    <xdr:sp macro="" textlink="">
      <xdr:nvSpPr>
        <xdr:cNvPr id="106" name="n_2mainValue有形固定資産減価償却率">
          <a:extLst>
            <a:ext uri="{FF2B5EF4-FFF2-40B4-BE49-F238E27FC236}">
              <a16:creationId xmlns:a16="http://schemas.microsoft.com/office/drawing/2014/main" id="{332A5AB6-9759-4A6B-B736-BAA59D2FFB8D}"/>
            </a:ext>
          </a:extLst>
        </xdr:cNvPr>
        <xdr:cNvSpPr txBox="1"/>
      </xdr:nvSpPr>
      <xdr:spPr>
        <a:xfrm>
          <a:off x="2793374" y="569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6155</xdr:rowOff>
    </xdr:from>
    <xdr:ext cx="405111" cy="259045"/>
    <xdr:sp macro="" textlink="">
      <xdr:nvSpPr>
        <xdr:cNvPr id="107" name="n_3mainValue有形固定資産減価償却率">
          <a:extLst>
            <a:ext uri="{FF2B5EF4-FFF2-40B4-BE49-F238E27FC236}">
              <a16:creationId xmlns:a16="http://schemas.microsoft.com/office/drawing/2014/main" id="{2AEECA30-0992-4646-BEF7-A43D784EE2CF}"/>
            </a:ext>
          </a:extLst>
        </xdr:cNvPr>
        <xdr:cNvSpPr txBox="1"/>
      </xdr:nvSpPr>
      <xdr:spPr>
        <a:xfrm>
          <a:off x="2107574" y="573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148819</xdr:rowOff>
    </xdr:from>
    <xdr:ext cx="405111" cy="259045"/>
    <xdr:sp macro="" textlink="">
      <xdr:nvSpPr>
        <xdr:cNvPr id="108" name="n_4mainValue有形固定資産減価償却率">
          <a:extLst>
            <a:ext uri="{FF2B5EF4-FFF2-40B4-BE49-F238E27FC236}">
              <a16:creationId xmlns:a16="http://schemas.microsoft.com/office/drawing/2014/main" id="{E09741CC-C5D1-483E-A0B5-24AD43A53CEE}"/>
            </a:ext>
          </a:extLst>
        </xdr:cNvPr>
        <xdr:cNvSpPr txBox="1"/>
      </xdr:nvSpPr>
      <xdr:spPr>
        <a:xfrm>
          <a:off x="1421774" y="5701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237163D5-072D-4798-BD64-9DAA22E1BD31}"/>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B77D9911-251A-45A1-8A28-D77CFB4466A6}"/>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14B311A3-36E6-4189-9548-DEB8BC831DAE}"/>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BDB252AB-26DA-4B41-85AB-89DACA9F4FED}"/>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FB1D6934-48F8-4734-B7E2-CF6C64ED16BE}"/>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1B603293-580B-4DD8-9739-BFFB11A610CA}"/>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809D1A0B-AF74-41E3-B9D8-0C82EE714B71}"/>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97881E98-ED98-42B0-A007-49FF65F38F47}"/>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484EFBE4-26A0-44C8-BE59-3070EC481F89}"/>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20F169C3-E8B3-40E4-8D05-35D0BA87F8C2}"/>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3DE95B67-5E6D-430A-A7ED-FA0386191C69}"/>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A2981B48-8D89-4724-AA17-C4519D04D8C9}"/>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B64BFA4-56BD-44DB-9C91-B38F70EFFE31}"/>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年度は、臨時財政対策債の減による、経常一般財源等（歳入）の減少、及び光熱費の高騰などによる物件費の増により比率が大きく増加している。</a:t>
          </a:r>
        </a:p>
        <a:p>
          <a:r>
            <a:rPr kumimoji="1" lang="ja-JP" altLang="en-US" sz="1100">
              <a:latin typeface="ＭＳ Ｐゴシック" panose="020B0600070205080204" pitchFamily="50" charset="-128"/>
              <a:ea typeface="ＭＳ Ｐゴシック" panose="020B0600070205080204" pitchFamily="50" charset="-128"/>
            </a:rPr>
            <a:t>債務償還比率は類似団体内平均値を上回る水準であることから、今後は地方債残高に留意しつつ、大型事業に備え、計画的に基金を積み立てるなど、健全な財政運営に努める。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BC03CC06-C027-490F-A057-166C45DA7A95}"/>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CB429E98-ECE9-42FE-BA90-1AD8D6A79D87}"/>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8FC036EA-D261-48DA-8084-A5A8AD1EA221}"/>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251E9E57-57FF-4944-AA2F-825391373417}"/>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AE144A75-BCF9-43E8-85B5-AB54ABC834FB}"/>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3218B6B4-D3BD-4E9D-B682-A07EB639684C}"/>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80D93017-0583-4F80-ABBE-63BED69C9081}"/>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FF2FFB40-C5A0-4CF0-B851-05908A4AF735}"/>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CCBA4FA4-906C-4868-9D7E-FE2D6B6074BB}"/>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F079A5D8-5380-4FD7-82D6-509A77BF8638}"/>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382E117F-5ED2-4125-9AD4-478B0AF4321E}"/>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F61E08C3-A3B6-4BDE-AC91-A3AF292794BE}"/>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39D036F1-5950-46F5-AC37-A02FCBA25D8E}"/>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9B128A0B-05A5-45D0-8AF1-23945D78C2F5}"/>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2675617B-1B45-4670-AD58-D39189833FFC}"/>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37" name="直線コネクタ 136">
          <a:extLst>
            <a:ext uri="{FF2B5EF4-FFF2-40B4-BE49-F238E27FC236}">
              <a16:creationId xmlns:a16="http://schemas.microsoft.com/office/drawing/2014/main" id="{AF87F495-6337-4DEF-B258-242E8FAF1E35}"/>
            </a:ext>
          </a:extLst>
        </xdr:cNvPr>
        <xdr:cNvCxnSpPr/>
      </xdr:nvCxnSpPr>
      <xdr:spPr>
        <a:xfrm flipV="1">
          <a:off x="13313410" y="5295688"/>
          <a:ext cx="1269" cy="142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38" name="債務償還比率最小値テキスト">
          <a:extLst>
            <a:ext uri="{FF2B5EF4-FFF2-40B4-BE49-F238E27FC236}">
              <a16:creationId xmlns:a16="http://schemas.microsoft.com/office/drawing/2014/main" id="{E2282216-5C17-475C-872B-6AB5C5BE274B}"/>
            </a:ext>
          </a:extLst>
        </xdr:cNvPr>
        <xdr:cNvSpPr txBox="1"/>
      </xdr:nvSpPr>
      <xdr:spPr>
        <a:xfrm>
          <a:off x="13369925" y="67228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39" name="直線コネクタ 138">
          <a:extLst>
            <a:ext uri="{FF2B5EF4-FFF2-40B4-BE49-F238E27FC236}">
              <a16:creationId xmlns:a16="http://schemas.microsoft.com/office/drawing/2014/main" id="{EAAC3BAC-9299-4AB0-8446-4B17B33711EF}"/>
            </a:ext>
          </a:extLst>
        </xdr:cNvPr>
        <xdr:cNvCxnSpPr/>
      </xdr:nvCxnSpPr>
      <xdr:spPr>
        <a:xfrm>
          <a:off x="13251180" y="6717072"/>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D5AFA5A5-5342-47C8-9EAB-A46CE820F612}"/>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9421B476-1EA9-47DA-8DCE-55B4EF64DD53}"/>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42" name="債務償還比率平均値テキスト">
          <a:extLst>
            <a:ext uri="{FF2B5EF4-FFF2-40B4-BE49-F238E27FC236}">
              <a16:creationId xmlns:a16="http://schemas.microsoft.com/office/drawing/2014/main" id="{BEAC4B79-AF49-485C-9DAB-A8E6E5E68FAF}"/>
            </a:ext>
          </a:extLst>
        </xdr:cNvPr>
        <xdr:cNvSpPr txBox="1"/>
      </xdr:nvSpPr>
      <xdr:spPr>
        <a:xfrm>
          <a:off x="13369925" y="5779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43" name="フローチャート: 判断 142">
          <a:extLst>
            <a:ext uri="{FF2B5EF4-FFF2-40B4-BE49-F238E27FC236}">
              <a16:creationId xmlns:a16="http://schemas.microsoft.com/office/drawing/2014/main" id="{7243E093-E010-431B-A145-9DDBD1241AB8}"/>
            </a:ext>
          </a:extLst>
        </xdr:cNvPr>
        <xdr:cNvSpPr/>
      </xdr:nvSpPr>
      <xdr:spPr>
        <a:xfrm>
          <a:off x="13289280" y="5922723"/>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44" name="フローチャート: 判断 143">
          <a:extLst>
            <a:ext uri="{FF2B5EF4-FFF2-40B4-BE49-F238E27FC236}">
              <a16:creationId xmlns:a16="http://schemas.microsoft.com/office/drawing/2014/main" id="{F6FA67A0-A159-49CD-A48F-6AB121C811F5}"/>
            </a:ext>
          </a:extLst>
        </xdr:cNvPr>
        <xdr:cNvSpPr/>
      </xdr:nvSpPr>
      <xdr:spPr>
        <a:xfrm>
          <a:off x="12629515" y="585168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45" name="フローチャート: 判断 144">
          <a:extLst>
            <a:ext uri="{FF2B5EF4-FFF2-40B4-BE49-F238E27FC236}">
              <a16:creationId xmlns:a16="http://schemas.microsoft.com/office/drawing/2014/main" id="{AD32464C-6B68-49EC-A13A-21D0A0AF202F}"/>
            </a:ext>
          </a:extLst>
        </xdr:cNvPr>
        <xdr:cNvSpPr/>
      </xdr:nvSpPr>
      <xdr:spPr>
        <a:xfrm>
          <a:off x="11943715" y="6027928"/>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46" name="フローチャート: 判断 145">
          <a:extLst>
            <a:ext uri="{FF2B5EF4-FFF2-40B4-BE49-F238E27FC236}">
              <a16:creationId xmlns:a16="http://schemas.microsoft.com/office/drawing/2014/main" id="{0243647E-15C4-47D5-A642-77E6F61CF307}"/>
            </a:ext>
          </a:extLst>
        </xdr:cNvPr>
        <xdr:cNvSpPr/>
      </xdr:nvSpPr>
      <xdr:spPr>
        <a:xfrm>
          <a:off x="11257915" y="603691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47" name="フローチャート: 判断 146">
          <a:extLst>
            <a:ext uri="{FF2B5EF4-FFF2-40B4-BE49-F238E27FC236}">
              <a16:creationId xmlns:a16="http://schemas.microsoft.com/office/drawing/2014/main" id="{2777D594-40FF-413A-AFFA-9225EEE5170D}"/>
            </a:ext>
          </a:extLst>
        </xdr:cNvPr>
        <xdr:cNvSpPr/>
      </xdr:nvSpPr>
      <xdr:spPr>
        <a:xfrm>
          <a:off x="10572115" y="601350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FC69054-2E56-4D52-AF5C-84682D02AAE2}"/>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E9AB4B2-0308-49EF-BDCF-DEDC5DED181F}"/>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6BC1F9B-FCCF-4EE4-8A8A-295B80237E1A}"/>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D015393-3149-40B6-8B6B-821BA593B5E0}"/>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0A8C42E-E025-4AB9-94F0-88B394854909}"/>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127847</xdr:rowOff>
    </xdr:from>
    <xdr:to>
      <xdr:col>76</xdr:col>
      <xdr:colOff>73025</xdr:colOff>
      <xdr:row>31</xdr:row>
      <xdr:rowOff>57997</xdr:rowOff>
    </xdr:to>
    <xdr:sp macro="" textlink="">
      <xdr:nvSpPr>
        <xdr:cNvPr id="153" name="楕円 152">
          <a:extLst>
            <a:ext uri="{FF2B5EF4-FFF2-40B4-BE49-F238E27FC236}">
              <a16:creationId xmlns:a16="http://schemas.microsoft.com/office/drawing/2014/main" id="{4793644E-9830-4EC8-B141-9E13B391AE35}"/>
            </a:ext>
          </a:extLst>
        </xdr:cNvPr>
        <xdr:cNvSpPr/>
      </xdr:nvSpPr>
      <xdr:spPr>
        <a:xfrm>
          <a:off x="13289280" y="6027632"/>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106274</xdr:rowOff>
    </xdr:from>
    <xdr:ext cx="469744" cy="259045"/>
    <xdr:sp macro="" textlink="">
      <xdr:nvSpPr>
        <xdr:cNvPr id="154" name="債務償還比率該当値テキスト">
          <a:extLst>
            <a:ext uri="{FF2B5EF4-FFF2-40B4-BE49-F238E27FC236}">
              <a16:creationId xmlns:a16="http://schemas.microsoft.com/office/drawing/2014/main" id="{FE4F2717-57FB-448B-A84D-624D32F6AB37}"/>
            </a:ext>
          </a:extLst>
        </xdr:cNvPr>
        <xdr:cNvSpPr txBox="1"/>
      </xdr:nvSpPr>
      <xdr:spPr>
        <a:xfrm>
          <a:off x="13369925" y="600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90833</xdr:rowOff>
    </xdr:from>
    <xdr:to>
      <xdr:col>72</xdr:col>
      <xdr:colOff>123825</xdr:colOff>
      <xdr:row>30</xdr:row>
      <xdr:rowOff>20983</xdr:rowOff>
    </xdr:to>
    <xdr:sp macro="" textlink="">
      <xdr:nvSpPr>
        <xdr:cNvPr id="155" name="楕円 154">
          <a:extLst>
            <a:ext uri="{FF2B5EF4-FFF2-40B4-BE49-F238E27FC236}">
              <a16:creationId xmlns:a16="http://schemas.microsoft.com/office/drawing/2014/main" id="{BB764192-74C1-4106-991C-6EC99F3430F5}"/>
            </a:ext>
          </a:extLst>
        </xdr:cNvPr>
        <xdr:cNvSpPr/>
      </xdr:nvSpPr>
      <xdr:spPr>
        <a:xfrm>
          <a:off x="12629515" y="5819168"/>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141633</xdr:rowOff>
    </xdr:from>
    <xdr:to>
      <xdr:col>76</xdr:col>
      <xdr:colOff>22225</xdr:colOff>
      <xdr:row>31</xdr:row>
      <xdr:rowOff>7197</xdr:rowOff>
    </xdr:to>
    <xdr:cxnSp macro="">
      <xdr:nvCxnSpPr>
        <xdr:cNvPr id="156" name="直線コネクタ 155">
          <a:extLst>
            <a:ext uri="{FF2B5EF4-FFF2-40B4-BE49-F238E27FC236}">
              <a16:creationId xmlns:a16="http://schemas.microsoft.com/office/drawing/2014/main" id="{7AF82350-F262-4620-94E6-10FB6DE8166C}"/>
            </a:ext>
          </a:extLst>
        </xdr:cNvPr>
        <xdr:cNvCxnSpPr/>
      </xdr:nvCxnSpPr>
      <xdr:spPr>
        <a:xfrm>
          <a:off x="12684125" y="5864253"/>
          <a:ext cx="631190" cy="21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31842</xdr:rowOff>
    </xdr:from>
    <xdr:to>
      <xdr:col>68</xdr:col>
      <xdr:colOff>123825</xdr:colOff>
      <xdr:row>31</xdr:row>
      <xdr:rowOff>133442</xdr:rowOff>
    </xdr:to>
    <xdr:sp macro="" textlink="">
      <xdr:nvSpPr>
        <xdr:cNvPr id="157" name="楕円 156">
          <a:extLst>
            <a:ext uri="{FF2B5EF4-FFF2-40B4-BE49-F238E27FC236}">
              <a16:creationId xmlns:a16="http://schemas.microsoft.com/office/drawing/2014/main" id="{A84CE38F-36BA-48DD-A134-ECA6BA9793F0}"/>
            </a:ext>
          </a:extLst>
        </xdr:cNvPr>
        <xdr:cNvSpPr/>
      </xdr:nvSpPr>
      <xdr:spPr>
        <a:xfrm>
          <a:off x="11943715" y="6097362"/>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141633</xdr:rowOff>
    </xdr:from>
    <xdr:to>
      <xdr:col>72</xdr:col>
      <xdr:colOff>73025</xdr:colOff>
      <xdr:row>31</xdr:row>
      <xdr:rowOff>82642</xdr:rowOff>
    </xdr:to>
    <xdr:cxnSp macro="">
      <xdr:nvCxnSpPr>
        <xdr:cNvPr id="158" name="直線コネクタ 157">
          <a:extLst>
            <a:ext uri="{FF2B5EF4-FFF2-40B4-BE49-F238E27FC236}">
              <a16:creationId xmlns:a16="http://schemas.microsoft.com/office/drawing/2014/main" id="{95EA3B67-43E1-489C-A134-374F989C55ED}"/>
            </a:ext>
          </a:extLst>
        </xdr:cNvPr>
        <xdr:cNvCxnSpPr/>
      </xdr:nvCxnSpPr>
      <xdr:spPr>
        <a:xfrm flipV="1">
          <a:off x="11998325" y="5864253"/>
          <a:ext cx="685800" cy="28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110815</xdr:rowOff>
    </xdr:from>
    <xdr:to>
      <xdr:col>64</xdr:col>
      <xdr:colOff>123825</xdr:colOff>
      <xdr:row>31</xdr:row>
      <xdr:rowOff>40965</xdr:rowOff>
    </xdr:to>
    <xdr:sp macro="" textlink="">
      <xdr:nvSpPr>
        <xdr:cNvPr id="159" name="楕円 158">
          <a:extLst>
            <a:ext uri="{FF2B5EF4-FFF2-40B4-BE49-F238E27FC236}">
              <a16:creationId xmlns:a16="http://schemas.microsoft.com/office/drawing/2014/main" id="{B5B9C24B-18F0-4D3A-9964-5094754A3AD6}"/>
            </a:ext>
          </a:extLst>
        </xdr:cNvPr>
        <xdr:cNvSpPr/>
      </xdr:nvSpPr>
      <xdr:spPr>
        <a:xfrm>
          <a:off x="11257915" y="6006790"/>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161615</xdr:rowOff>
    </xdr:from>
    <xdr:to>
      <xdr:col>68</xdr:col>
      <xdr:colOff>73025</xdr:colOff>
      <xdr:row>31</xdr:row>
      <xdr:rowOff>82642</xdr:rowOff>
    </xdr:to>
    <xdr:cxnSp macro="">
      <xdr:nvCxnSpPr>
        <xdr:cNvPr id="160" name="直線コネクタ 159">
          <a:extLst>
            <a:ext uri="{FF2B5EF4-FFF2-40B4-BE49-F238E27FC236}">
              <a16:creationId xmlns:a16="http://schemas.microsoft.com/office/drawing/2014/main" id="{23CBD624-9A30-4E40-9527-C083C27CA3F8}"/>
            </a:ext>
          </a:extLst>
        </xdr:cNvPr>
        <xdr:cNvCxnSpPr/>
      </xdr:nvCxnSpPr>
      <xdr:spPr>
        <a:xfrm>
          <a:off x="11312525" y="6059495"/>
          <a:ext cx="685800" cy="9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3104</xdr:rowOff>
    </xdr:from>
    <xdr:to>
      <xdr:col>60</xdr:col>
      <xdr:colOff>123825</xdr:colOff>
      <xdr:row>30</xdr:row>
      <xdr:rowOff>104704</xdr:rowOff>
    </xdr:to>
    <xdr:sp macro="" textlink="">
      <xdr:nvSpPr>
        <xdr:cNvPr id="161" name="楕円 160">
          <a:extLst>
            <a:ext uri="{FF2B5EF4-FFF2-40B4-BE49-F238E27FC236}">
              <a16:creationId xmlns:a16="http://schemas.microsoft.com/office/drawing/2014/main" id="{6344442D-AF40-4E42-B3B1-3EF208DFA700}"/>
            </a:ext>
          </a:extLst>
        </xdr:cNvPr>
        <xdr:cNvSpPr/>
      </xdr:nvSpPr>
      <xdr:spPr>
        <a:xfrm>
          <a:off x="10572115" y="5899079"/>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53904</xdr:rowOff>
    </xdr:from>
    <xdr:to>
      <xdr:col>64</xdr:col>
      <xdr:colOff>73025</xdr:colOff>
      <xdr:row>30</xdr:row>
      <xdr:rowOff>161615</xdr:rowOff>
    </xdr:to>
    <xdr:cxnSp macro="">
      <xdr:nvCxnSpPr>
        <xdr:cNvPr id="162" name="直線コネクタ 161">
          <a:extLst>
            <a:ext uri="{FF2B5EF4-FFF2-40B4-BE49-F238E27FC236}">
              <a16:creationId xmlns:a16="http://schemas.microsoft.com/office/drawing/2014/main" id="{BD25CFF1-F89A-455A-A537-F167E3A39C72}"/>
            </a:ext>
          </a:extLst>
        </xdr:cNvPr>
        <xdr:cNvCxnSpPr/>
      </xdr:nvCxnSpPr>
      <xdr:spPr>
        <a:xfrm>
          <a:off x="10626725" y="5953689"/>
          <a:ext cx="685800" cy="10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46534</xdr:rowOff>
    </xdr:from>
    <xdr:ext cx="469744" cy="259045"/>
    <xdr:sp macro="" textlink="">
      <xdr:nvSpPr>
        <xdr:cNvPr id="163" name="n_1aveValue債務償還比率">
          <a:extLst>
            <a:ext uri="{FF2B5EF4-FFF2-40B4-BE49-F238E27FC236}">
              <a16:creationId xmlns:a16="http://schemas.microsoft.com/office/drawing/2014/main" id="{F0D2CE75-4760-4574-897E-0F9196263A3A}"/>
            </a:ext>
          </a:extLst>
        </xdr:cNvPr>
        <xdr:cNvSpPr txBox="1"/>
      </xdr:nvSpPr>
      <xdr:spPr>
        <a:xfrm>
          <a:off x="12459412" y="594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64" name="n_2aveValue債務償還比率">
          <a:extLst>
            <a:ext uri="{FF2B5EF4-FFF2-40B4-BE49-F238E27FC236}">
              <a16:creationId xmlns:a16="http://schemas.microsoft.com/office/drawing/2014/main" id="{897842EF-4070-4A1E-89EE-0F7B4127903C}"/>
            </a:ext>
          </a:extLst>
        </xdr:cNvPr>
        <xdr:cNvSpPr txBox="1"/>
      </xdr:nvSpPr>
      <xdr:spPr>
        <a:xfrm>
          <a:off x="11780597" y="580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64117</xdr:rowOff>
    </xdr:from>
    <xdr:ext cx="469744" cy="259045"/>
    <xdr:sp macro="" textlink="">
      <xdr:nvSpPr>
        <xdr:cNvPr id="165" name="n_3aveValue債務償還比率">
          <a:extLst>
            <a:ext uri="{FF2B5EF4-FFF2-40B4-BE49-F238E27FC236}">
              <a16:creationId xmlns:a16="http://schemas.microsoft.com/office/drawing/2014/main" id="{0E671CAD-5EA5-48F4-A84E-78EBFD9F700D}"/>
            </a:ext>
          </a:extLst>
        </xdr:cNvPr>
        <xdr:cNvSpPr txBox="1"/>
      </xdr:nvSpPr>
      <xdr:spPr>
        <a:xfrm>
          <a:off x="11094797" y="612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66" name="n_4aveValue債務償還比率">
          <a:extLst>
            <a:ext uri="{FF2B5EF4-FFF2-40B4-BE49-F238E27FC236}">
              <a16:creationId xmlns:a16="http://schemas.microsoft.com/office/drawing/2014/main" id="{C3018E2D-F570-407D-B851-388B46E10189}"/>
            </a:ext>
          </a:extLst>
        </xdr:cNvPr>
        <xdr:cNvSpPr txBox="1"/>
      </xdr:nvSpPr>
      <xdr:spPr>
        <a:xfrm>
          <a:off x="10408997" y="610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37510</xdr:rowOff>
    </xdr:from>
    <xdr:ext cx="469744" cy="259045"/>
    <xdr:sp macro="" textlink="">
      <xdr:nvSpPr>
        <xdr:cNvPr id="167" name="n_1mainValue債務償還比率">
          <a:extLst>
            <a:ext uri="{FF2B5EF4-FFF2-40B4-BE49-F238E27FC236}">
              <a16:creationId xmlns:a16="http://schemas.microsoft.com/office/drawing/2014/main" id="{9B78A9BB-CE2C-4856-B204-E8FEC3AE6525}"/>
            </a:ext>
          </a:extLst>
        </xdr:cNvPr>
        <xdr:cNvSpPr txBox="1"/>
      </xdr:nvSpPr>
      <xdr:spPr>
        <a:xfrm>
          <a:off x="12459412" y="5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124569</xdr:rowOff>
    </xdr:from>
    <xdr:ext cx="469744" cy="259045"/>
    <xdr:sp macro="" textlink="">
      <xdr:nvSpPr>
        <xdr:cNvPr id="168" name="n_2mainValue債務償還比率">
          <a:extLst>
            <a:ext uri="{FF2B5EF4-FFF2-40B4-BE49-F238E27FC236}">
              <a16:creationId xmlns:a16="http://schemas.microsoft.com/office/drawing/2014/main" id="{BBF97542-E7AE-4954-A7B9-8E5BAFC227FC}"/>
            </a:ext>
          </a:extLst>
        </xdr:cNvPr>
        <xdr:cNvSpPr txBox="1"/>
      </xdr:nvSpPr>
      <xdr:spPr>
        <a:xfrm>
          <a:off x="11780597" y="619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57492</xdr:rowOff>
    </xdr:from>
    <xdr:ext cx="469744" cy="259045"/>
    <xdr:sp macro="" textlink="">
      <xdr:nvSpPr>
        <xdr:cNvPr id="169" name="n_3mainValue債務償還比率">
          <a:extLst>
            <a:ext uri="{FF2B5EF4-FFF2-40B4-BE49-F238E27FC236}">
              <a16:creationId xmlns:a16="http://schemas.microsoft.com/office/drawing/2014/main" id="{103F1D47-7E2E-4A60-BF19-ADFBA1F34D93}"/>
            </a:ext>
          </a:extLst>
        </xdr:cNvPr>
        <xdr:cNvSpPr txBox="1"/>
      </xdr:nvSpPr>
      <xdr:spPr>
        <a:xfrm>
          <a:off x="11094797" y="577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121231</xdr:rowOff>
    </xdr:from>
    <xdr:ext cx="469744" cy="259045"/>
    <xdr:sp macro="" textlink="">
      <xdr:nvSpPr>
        <xdr:cNvPr id="170" name="n_4mainValue債務償還比率">
          <a:extLst>
            <a:ext uri="{FF2B5EF4-FFF2-40B4-BE49-F238E27FC236}">
              <a16:creationId xmlns:a16="http://schemas.microsoft.com/office/drawing/2014/main" id="{8CC96E5E-96E5-4CF8-AE0A-D8D760F14B3D}"/>
            </a:ext>
          </a:extLst>
        </xdr:cNvPr>
        <xdr:cNvSpPr txBox="1"/>
      </xdr:nvSpPr>
      <xdr:spPr>
        <a:xfrm>
          <a:off x="10408997" y="567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F481EC48-9994-4B0E-8961-31658E629123}"/>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10177CF9-16F6-4B82-B411-0F9881DE07DE}"/>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E1203FDA-DC77-4F4D-AD1B-4835384E8DEC}"/>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E6E72ED6-F5A6-4295-9D47-367F6C664DAB}"/>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C79C2E22-8508-4DA3-9D03-93A4A32CC265}"/>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2EFED2AC-679B-4C25-8BBD-8EB4A132CB16}"/>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31EBBA7-5D98-4168-BB17-C75A6BBAE2D0}"/>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E4E6EE1-0297-44C5-B56F-F5E1B1F59CE2}"/>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0D3A57-4E78-4B64-B263-127A1EA3FE40}"/>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002CED1-F823-4113-AF85-BD14B5A2C3A6}"/>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4891C0-B274-432F-AA82-502AC9410737}"/>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C9B1ED-9B16-4F93-88FC-F83932F63876}"/>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3DEEA42-0821-4A71-855A-3329422F690B}"/>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1DBAB98-08DE-4ADD-B207-F32FEDCA716C}"/>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802802C-6C10-4BE7-A3EA-96AB262794FB}"/>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A22CAB-8217-4BAD-ADB9-DA2E6B856836}"/>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402,400
392,482
203.60
196,878,547
188,492,600
7,955,344
88,752,918
148,503,913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D780810-A032-4778-87AF-27C9B05FEE4D}"/>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204255F-7BE6-49FA-8B82-4C2DDBE25A11}"/>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3968A66-362F-460A-B4F5-61686867379A}"/>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D713823-95F2-461B-B298-8088C2F73225}"/>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68947FC-0D44-4774-A67C-EEF72AE6A643}"/>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589D072-7F83-4511-B38F-D892E0335C3A}"/>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69E9D4-6C83-41CE-8E18-E1ADE6929A92}"/>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D4B36AB-E799-4EB9-AE3B-920BA7BF6E74}"/>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73F58A-5DB3-4D21-A6EC-59F44343D93D}"/>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774A84F-D3E5-4D5F-8492-65E05ED8390A}"/>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593BF44-AB27-49AA-8E46-C225CCE70404}"/>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E8A6873-4059-4448-9485-39DE3656D26A}"/>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521730E-21B0-445D-8C0B-A08E3081BA3B}"/>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27B2A92-B740-4A1C-BF39-DE83339B414A}"/>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A85BC5D-DD2E-4619-B98B-BDBA5CDC228C}"/>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41AF518-7EEE-4BA1-9496-CA8B80797B94}"/>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B8B772D-5C80-4CB8-8666-795227B8657D}"/>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FBCFB3A-ADF0-415A-ADC2-F7563C0F719F}"/>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6F198A1-0460-43C3-809B-25E6F1A2DD90}"/>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3593B77-905A-4B5D-A1A7-F95776EC2F4A}"/>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AE53AFA-C3C4-4314-B183-2B68A084A67D}"/>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27969ED-C68F-4E42-8A55-11BFA1EDE968}"/>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C415B5E-569A-454D-BD03-1FB14D584D40}"/>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5C1DAE9-C49B-497B-BCD2-3648397B752A}"/>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367B006-FF5F-462B-8598-6171A3E702D5}"/>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36E6B6F-DEC4-42CC-A4BB-BCE140690E5F}"/>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C4C5F6F-480C-4310-A143-28A07F8AD2AA}"/>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0D1A54A-177D-47D3-AE8D-C8D66BD9879F}"/>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A601F63-9788-450F-9211-754FBFC7E0EC}"/>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56C75EF-31C5-4AF5-977E-3465E2B4CBE6}"/>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D42109A-58BF-47DB-815F-46A5C846013C}"/>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EEE213A-3ED0-4DA5-BFB4-8A8788BD71C4}"/>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0937114-F328-4832-AB4B-021270AD39B1}"/>
            </a:ext>
          </a:extLst>
        </xdr:cNvPr>
        <xdr:cNvCxnSpPr/>
      </xdr:nvCxnSpPr>
      <xdr:spPr>
        <a:xfrm>
          <a:off x="6858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2F713A08-179B-480F-BAC0-CE9E269A84BE}"/>
            </a:ext>
          </a:extLst>
        </xdr:cNvPr>
        <xdr:cNvSpPr txBox="1"/>
      </xdr:nvSpPr>
      <xdr:spPr>
        <a:xfrm>
          <a:off x="2738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A332573-E2CC-46E7-ABD0-16C1BB2D7BFE}"/>
            </a:ext>
          </a:extLst>
        </xdr:cNvPr>
        <xdr:cNvCxnSpPr/>
      </xdr:nvCxnSpPr>
      <xdr:spPr>
        <a:xfrm>
          <a:off x="6858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95ADA72-98A3-4789-ACDD-F3F932081941}"/>
            </a:ext>
          </a:extLst>
        </xdr:cNvPr>
        <xdr:cNvSpPr txBox="1"/>
      </xdr:nvSpPr>
      <xdr:spPr>
        <a:xfrm>
          <a:off x="34370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C5AE445-A796-4397-A7B7-D78DD4EE71B8}"/>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D76DC2E-993A-4D0D-B9C1-365BF39C9937}"/>
            </a:ext>
          </a:extLst>
        </xdr:cNvPr>
        <xdr:cNvSpPr txBox="1"/>
      </xdr:nvSpPr>
      <xdr:spPr>
        <a:xfrm>
          <a:off x="34370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D297764-1755-43AF-AFF5-17EF9E527D2F}"/>
            </a:ext>
          </a:extLst>
        </xdr:cNvPr>
        <xdr:cNvCxnSpPr/>
      </xdr:nvCxnSpPr>
      <xdr:spPr>
        <a:xfrm>
          <a:off x="6858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6A20ED9-FF77-43E5-A8EB-25DCDABB0C67}"/>
            </a:ext>
          </a:extLst>
        </xdr:cNvPr>
        <xdr:cNvSpPr txBox="1"/>
      </xdr:nvSpPr>
      <xdr:spPr>
        <a:xfrm>
          <a:off x="34370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DD055F1-C70E-4627-B1FD-3A7EB4994231}"/>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7B784C-7DFE-4D72-839B-822BC210E24D}"/>
            </a:ext>
          </a:extLst>
        </xdr:cNvPr>
        <xdr:cNvSpPr txBox="1"/>
      </xdr:nvSpPr>
      <xdr:spPr>
        <a:xfrm>
          <a:off x="34370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24026A21-29ED-452B-9691-C65D64BFD509}"/>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28AA6D8A-E777-4C30-AFA0-12805A1C7DDC}"/>
            </a:ext>
          </a:extLst>
        </xdr:cNvPr>
        <xdr:cNvCxnSpPr/>
      </xdr:nvCxnSpPr>
      <xdr:spPr>
        <a:xfrm flipV="1">
          <a:off x="4173855" y="5756148"/>
          <a:ext cx="0" cy="13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11D2682D-B0B8-4B33-8DDD-AC78460655EE}"/>
            </a:ext>
          </a:extLst>
        </xdr:cNvPr>
        <xdr:cNvSpPr txBox="1"/>
      </xdr:nvSpPr>
      <xdr:spPr>
        <a:xfrm>
          <a:off x="421259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01872C58-92C3-4D81-95BD-9C7B5CA144C2}"/>
            </a:ext>
          </a:extLst>
        </xdr:cNvPr>
        <xdr:cNvCxnSpPr/>
      </xdr:nvCxnSpPr>
      <xdr:spPr>
        <a:xfrm>
          <a:off x="4112260" y="71033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19D0F2A1-C39A-4B9A-9B32-75621B6762FE}"/>
            </a:ext>
          </a:extLst>
        </xdr:cNvPr>
        <xdr:cNvSpPr txBox="1"/>
      </xdr:nvSpPr>
      <xdr:spPr>
        <a:xfrm>
          <a:off x="421259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FE03D0C7-163E-46FD-A3A8-BB29237E1AAE}"/>
            </a:ext>
          </a:extLst>
        </xdr:cNvPr>
        <xdr:cNvCxnSpPr/>
      </xdr:nvCxnSpPr>
      <xdr:spPr>
        <a:xfrm>
          <a:off x="4112260" y="5756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道路】&#10;有形固定資産減価償却率平均値テキスト">
          <a:extLst>
            <a:ext uri="{FF2B5EF4-FFF2-40B4-BE49-F238E27FC236}">
              <a16:creationId xmlns:a16="http://schemas.microsoft.com/office/drawing/2014/main" id="{584B8EB5-995C-4925-A300-8F4BD53A9128}"/>
            </a:ext>
          </a:extLst>
        </xdr:cNvPr>
        <xdr:cNvSpPr txBox="1"/>
      </xdr:nvSpPr>
      <xdr:spPr>
        <a:xfrm>
          <a:off x="4212590" y="634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2C619290-A476-4036-80AD-288F5D289E09}"/>
            </a:ext>
          </a:extLst>
        </xdr:cNvPr>
        <xdr:cNvSpPr/>
      </xdr:nvSpPr>
      <xdr:spPr>
        <a:xfrm>
          <a:off x="4131310" y="63652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D86F5EC0-97D8-4A80-A8C9-7D8320C3FC7A}"/>
            </a:ext>
          </a:extLst>
        </xdr:cNvPr>
        <xdr:cNvSpPr/>
      </xdr:nvSpPr>
      <xdr:spPr>
        <a:xfrm>
          <a:off x="3388360" y="63408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019AF668-85B4-4416-8664-D0A096E06E11}"/>
            </a:ext>
          </a:extLst>
        </xdr:cNvPr>
        <xdr:cNvSpPr/>
      </xdr:nvSpPr>
      <xdr:spPr>
        <a:xfrm>
          <a:off x="2571750" y="630885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E54C297E-75B7-44D2-A583-351747635CE7}"/>
            </a:ext>
          </a:extLst>
        </xdr:cNvPr>
        <xdr:cNvSpPr/>
      </xdr:nvSpPr>
      <xdr:spPr>
        <a:xfrm>
          <a:off x="1774190" y="626694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A129EF31-D777-4D82-AFEB-6AF71360B252}"/>
            </a:ext>
          </a:extLst>
        </xdr:cNvPr>
        <xdr:cNvSpPr/>
      </xdr:nvSpPr>
      <xdr:spPr>
        <a:xfrm>
          <a:off x="988060" y="622808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78D3F2A-BC39-4857-B61E-8FC6DBFC3ABF}"/>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49E9AFD-4701-4AD7-B613-70B30E342258}"/>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88B6E2E-D355-4E6C-8A7B-1167A52C1016}"/>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9A13F9B-F75F-4B1F-8060-2E53EE2C39AD}"/>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0F615E1-52A1-420C-BA1E-F56371503A72}"/>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71" name="楕円 70">
          <a:extLst>
            <a:ext uri="{FF2B5EF4-FFF2-40B4-BE49-F238E27FC236}">
              <a16:creationId xmlns:a16="http://schemas.microsoft.com/office/drawing/2014/main" id="{5B16B4DA-890B-45D5-B5A0-CB75A97459AD}"/>
            </a:ext>
          </a:extLst>
        </xdr:cNvPr>
        <xdr:cNvSpPr/>
      </xdr:nvSpPr>
      <xdr:spPr>
        <a:xfrm>
          <a:off x="4131310" y="61042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128287</xdr:rowOff>
    </xdr:from>
    <xdr:ext cx="405111" cy="259045"/>
    <xdr:sp macro="" textlink="">
      <xdr:nvSpPr>
        <xdr:cNvPr id="72" name="【道路】&#10;有形固定資産減価償却率該当値テキスト">
          <a:extLst>
            <a:ext uri="{FF2B5EF4-FFF2-40B4-BE49-F238E27FC236}">
              <a16:creationId xmlns:a16="http://schemas.microsoft.com/office/drawing/2014/main" id="{5B54F64A-0ECE-424C-BF41-F685227BEAA6}"/>
            </a:ext>
          </a:extLst>
        </xdr:cNvPr>
        <xdr:cNvSpPr txBox="1"/>
      </xdr:nvSpPr>
      <xdr:spPr>
        <a:xfrm>
          <a:off x="4212590"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73406</xdr:rowOff>
    </xdr:from>
    <xdr:to>
      <xdr:col>20</xdr:col>
      <xdr:colOff>38100</xdr:colOff>
      <xdr:row>36</xdr:row>
      <xdr:rowOff>3556</xdr:rowOff>
    </xdr:to>
    <xdr:sp macro="" textlink="">
      <xdr:nvSpPr>
        <xdr:cNvPr id="73" name="楕円 72">
          <a:extLst>
            <a:ext uri="{FF2B5EF4-FFF2-40B4-BE49-F238E27FC236}">
              <a16:creationId xmlns:a16="http://schemas.microsoft.com/office/drawing/2014/main" id="{6F084244-B98F-4567-8B8F-AE1A60759AB9}"/>
            </a:ext>
          </a:extLst>
        </xdr:cNvPr>
        <xdr:cNvSpPr/>
      </xdr:nvSpPr>
      <xdr:spPr>
        <a:xfrm>
          <a:off x="3388360" y="60741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124206</xdr:rowOff>
    </xdr:from>
    <xdr:to>
      <xdr:col>24</xdr:col>
      <xdr:colOff>63500</xdr:colOff>
      <xdr:row>35</xdr:row>
      <xdr:rowOff>156210</xdr:rowOff>
    </xdr:to>
    <xdr:cxnSp macro="">
      <xdr:nvCxnSpPr>
        <xdr:cNvPr id="74" name="直線コネクタ 73">
          <a:extLst>
            <a:ext uri="{FF2B5EF4-FFF2-40B4-BE49-F238E27FC236}">
              <a16:creationId xmlns:a16="http://schemas.microsoft.com/office/drawing/2014/main" id="{3A8AC5AC-B7FD-4DDB-B4F2-FE5DB769E196}"/>
            </a:ext>
          </a:extLst>
        </xdr:cNvPr>
        <xdr:cNvCxnSpPr/>
      </xdr:nvCxnSpPr>
      <xdr:spPr>
        <a:xfrm>
          <a:off x="3431540" y="6126861"/>
          <a:ext cx="7429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43688</xdr:rowOff>
    </xdr:from>
    <xdr:to>
      <xdr:col>15</xdr:col>
      <xdr:colOff>101600</xdr:colOff>
      <xdr:row>35</xdr:row>
      <xdr:rowOff>145288</xdr:rowOff>
    </xdr:to>
    <xdr:sp macro="" textlink="">
      <xdr:nvSpPr>
        <xdr:cNvPr id="75" name="楕円 74">
          <a:extLst>
            <a:ext uri="{FF2B5EF4-FFF2-40B4-BE49-F238E27FC236}">
              <a16:creationId xmlns:a16="http://schemas.microsoft.com/office/drawing/2014/main" id="{63C2251F-CE08-4230-9E70-0181648652AF}"/>
            </a:ext>
          </a:extLst>
        </xdr:cNvPr>
        <xdr:cNvSpPr/>
      </xdr:nvSpPr>
      <xdr:spPr>
        <a:xfrm>
          <a:off x="2571750" y="604634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94488</xdr:rowOff>
    </xdr:from>
    <xdr:to>
      <xdr:col>19</xdr:col>
      <xdr:colOff>177800</xdr:colOff>
      <xdr:row>35</xdr:row>
      <xdr:rowOff>124206</xdr:rowOff>
    </xdr:to>
    <xdr:cxnSp macro="">
      <xdr:nvCxnSpPr>
        <xdr:cNvPr id="76" name="直線コネクタ 75">
          <a:extLst>
            <a:ext uri="{FF2B5EF4-FFF2-40B4-BE49-F238E27FC236}">
              <a16:creationId xmlns:a16="http://schemas.microsoft.com/office/drawing/2014/main" id="{8FE9BBB0-B83D-49D6-9D8E-09A377059873}"/>
            </a:ext>
          </a:extLst>
        </xdr:cNvPr>
        <xdr:cNvCxnSpPr/>
      </xdr:nvCxnSpPr>
      <xdr:spPr>
        <a:xfrm>
          <a:off x="2626360" y="6099048"/>
          <a:ext cx="80518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11684</xdr:rowOff>
    </xdr:from>
    <xdr:to>
      <xdr:col>10</xdr:col>
      <xdr:colOff>165100</xdr:colOff>
      <xdr:row>35</xdr:row>
      <xdr:rowOff>113284</xdr:rowOff>
    </xdr:to>
    <xdr:sp macro="" textlink="">
      <xdr:nvSpPr>
        <xdr:cNvPr id="77" name="楕円 76">
          <a:extLst>
            <a:ext uri="{FF2B5EF4-FFF2-40B4-BE49-F238E27FC236}">
              <a16:creationId xmlns:a16="http://schemas.microsoft.com/office/drawing/2014/main" id="{2FEE296D-8253-4CAA-8142-E981C6F5567B}"/>
            </a:ext>
          </a:extLst>
        </xdr:cNvPr>
        <xdr:cNvSpPr/>
      </xdr:nvSpPr>
      <xdr:spPr>
        <a:xfrm>
          <a:off x="1774190" y="601624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62484</xdr:rowOff>
    </xdr:from>
    <xdr:to>
      <xdr:col>15</xdr:col>
      <xdr:colOff>50800</xdr:colOff>
      <xdr:row>35</xdr:row>
      <xdr:rowOff>94488</xdr:rowOff>
    </xdr:to>
    <xdr:cxnSp macro="">
      <xdr:nvCxnSpPr>
        <xdr:cNvPr id="78" name="直線コネクタ 77">
          <a:extLst>
            <a:ext uri="{FF2B5EF4-FFF2-40B4-BE49-F238E27FC236}">
              <a16:creationId xmlns:a16="http://schemas.microsoft.com/office/drawing/2014/main" id="{FA0A2159-FB77-4233-8281-F4CACD9FE4EA}"/>
            </a:ext>
          </a:extLst>
        </xdr:cNvPr>
        <xdr:cNvCxnSpPr/>
      </xdr:nvCxnSpPr>
      <xdr:spPr>
        <a:xfrm>
          <a:off x="1828800" y="6059424"/>
          <a:ext cx="79756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157988</xdr:rowOff>
    </xdr:from>
    <xdr:to>
      <xdr:col>6</xdr:col>
      <xdr:colOff>38100</xdr:colOff>
      <xdr:row>35</xdr:row>
      <xdr:rowOff>88138</xdr:rowOff>
    </xdr:to>
    <xdr:sp macro="" textlink="">
      <xdr:nvSpPr>
        <xdr:cNvPr id="79" name="楕円 78">
          <a:extLst>
            <a:ext uri="{FF2B5EF4-FFF2-40B4-BE49-F238E27FC236}">
              <a16:creationId xmlns:a16="http://schemas.microsoft.com/office/drawing/2014/main" id="{66D3352F-D9F6-4C6B-AED9-6E1ADB03BADA}"/>
            </a:ext>
          </a:extLst>
        </xdr:cNvPr>
        <xdr:cNvSpPr/>
      </xdr:nvSpPr>
      <xdr:spPr>
        <a:xfrm>
          <a:off x="988060" y="598919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37338</xdr:rowOff>
    </xdr:from>
    <xdr:to>
      <xdr:col>10</xdr:col>
      <xdr:colOff>114300</xdr:colOff>
      <xdr:row>35</xdr:row>
      <xdr:rowOff>62484</xdr:rowOff>
    </xdr:to>
    <xdr:cxnSp macro="">
      <xdr:nvCxnSpPr>
        <xdr:cNvPr id="80" name="直線コネクタ 79">
          <a:extLst>
            <a:ext uri="{FF2B5EF4-FFF2-40B4-BE49-F238E27FC236}">
              <a16:creationId xmlns:a16="http://schemas.microsoft.com/office/drawing/2014/main" id="{16BC92B8-AA41-4AA7-93DF-46122ED22069}"/>
            </a:ext>
          </a:extLst>
        </xdr:cNvPr>
        <xdr:cNvCxnSpPr/>
      </xdr:nvCxnSpPr>
      <xdr:spPr>
        <a:xfrm>
          <a:off x="1031240" y="6038088"/>
          <a:ext cx="79756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04EB8BC7-3CE9-4C7C-AE3E-14A79A08D93E}"/>
            </a:ext>
          </a:extLst>
        </xdr:cNvPr>
        <xdr:cNvSpPr txBox="1"/>
      </xdr:nvSpPr>
      <xdr:spPr>
        <a:xfrm>
          <a:off x="3239144" y="643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A417F74C-CA57-4658-9CD4-2562260338D2}"/>
            </a:ext>
          </a:extLst>
        </xdr:cNvPr>
        <xdr:cNvSpPr txBox="1"/>
      </xdr:nvSpPr>
      <xdr:spPr>
        <a:xfrm>
          <a:off x="2439044" y="640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3" name="n_3aveValue【道路】&#10;有形固定資産減価償却率">
          <a:extLst>
            <a:ext uri="{FF2B5EF4-FFF2-40B4-BE49-F238E27FC236}">
              <a16:creationId xmlns:a16="http://schemas.microsoft.com/office/drawing/2014/main" id="{2EE1E2A3-E490-4B00-B480-7AD120A34A07}"/>
            </a:ext>
          </a:extLst>
        </xdr:cNvPr>
        <xdr:cNvSpPr txBox="1"/>
      </xdr:nvSpPr>
      <xdr:spPr>
        <a:xfrm>
          <a:off x="1641484" y="6359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152417</xdr:rowOff>
    </xdr:from>
    <xdr:ext cx="405111" cy="259045"/>
    <xdr:sp macro="" textlink="">
      <xdr:nvSpPr>
        <xdr:cNvPr id="84" name="n_4aveValue【道路】&#10;有形固定資産減価償却率">
          <a:extLst>
            <a:ext uri="{FF2B5EF4-FFF2-40B4-BE49-F238E27FC236}">
              <a16:creationId xmlns:a16="http://schemas.microsoft.com/office/drawing/2014/main" id="{4E64F69F-77D4-49A0-ADBE-6381A47D05EC}"/>
            </a:ext>
          </a:extLst>
        </xdr:cNvPr>
        <xdr:cNvSpPr txBox="1"/>
      </xdr:nvSpPr>
      <xdr:spPr>
        <a:xfrm>
          <a:off x="85535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20083</xdr:rowOff>
    </xdr:from>
    <xdr:ext cx="405111" cy="259045"/>
    <xdr:sp macro="" textlink="">
      <xdr:nvSpPr>
        <xdr:cNvPr id="85" name="n_1mainValue【道路】&#10;有形固定資産減価償却率">
          <a:extLst>
            <a:ext uri="{FF2B5EF4-FFF2-40B4-BE49-F238E27FC236}">
              <a16:creationId xmlns:a16="http://schemas.microsoft.com/office/drawing/2014/main" id="{3D5A79D5-4E43-4908-8C2C-049C048969FA}"/>
            </a:ext>
          </a:extLst>
        </xdr:cNvPr>
        <xdr:cNvSpPr txBox="1"/>
      </xdr:nvSpPr>
      <xdr:spPr>
        <a:xfrm>
          <a:off x="32391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161815</xdr:rowOff>
    </xdr:from>
    <xdr:ext cx="405111" cy="259045"/>
    <xdr:sp macro="" textlink="">
      <xdr:nvSpPr>
        <xdr:cNvPr id="86" name="n_2mainValue【道路】&#10;有形固定資産減価償却率">
          <a:extLst>
            <a:ext uri="{FF2B5EF4-FFF2-40B4-BE49-F238E27FC236}">
              <a16:creationId xmlns:a16="http://schemas.microsoft.com/office/drawing/2014/main" id="{0E3FC837-D871-4831-B544-A44996010DE9}"/>
            </a:ext>
          </a:extLst>
        </xdr:cNvPr>
        <xdr:cNvSpPr txBox="1"/>
      </xdr:nvSpPr>
      <xdr:spPr>
        <a:xfrm>
          <a:off x="2439044" y="58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129811</xdr:rowOff>
    </xdr:from>
    <xdr:ext cx="405111" cy="259045"/>
    <xdr:sp macro="" textlink="">
      <xdr:nvSpPr>
        <xdr:cNvPr id="87" name="n_3mainValue【道路】&#10;有形固定資産減価償却率">
          <a:extLst>
            <a:ext uri="{FF2B5EF4-FFF2-40B4-BE49-F238E27FC236}">
              <a16:creationId xmlns:a16="http://schemas.microsoft.com/office/drawing/2014/main" id="{CB3D1986-9FBE-4709-A799-E1BA368EB5D1}"/>
            </a:ext>
          </a:extLst>
        </xdr:cNvPr>
        <xdr:cNvSpPr txBox="1"/>
      </xdr:nvSpPr>
      <xdr:spPr>
        <a:xfrm>
          <a:off x="1641484"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104665</xdr:rowOff>
    </xdr:from>
    <xdr:ext cx="405111" cy="259045"/>
    <xdr:sp macro="" textlink="">
      <xdr:nvSpPr>
        <xdr:cNvPr id="88" name="n_4mainValue【道路】&#10;有形固定資産減価償却率">
          <a:extLst>
            <a:ext uri="{FF2B5EF4-FFF2-40B4-BE49-F238E27FC236}">
              <a16:creationId xmlns:a16="http://schemas.microsoft.com/office/drawing/2014/main" id="{EAD390AE-1122-4D0D-B6B6-4D8A2F8793AD}"/>
            </a:ext>
          </a:extLst>
        </xdr:cNvPr>
        <xdr:cNvSpPr txBox="1"/>
      </xdr:nvSpPr>
      <xdr:spPr>
        <a:xfrm>
          <a:off x="855354" y="576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D11B305-9F3D-4B92-8BDB-3A07682AFA74}"/>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9BD19E2-9E31-44DD-BE66-4C9B5F28774D}"/>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9D27D16-C236-4F4C-919A-3182D8453F8C}"/>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7E90D47-F9FB-4CE8-97BD-F44725D90A51}"/>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A507D87-98C5-4D2A-8F5A-558D0AECFDA4}"/>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A956624-1EA4-4171-B1BF-3F301200394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D7287CC4-4BB5-4981-8F86-659409CA22C5}"/>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C23F838-6FCF-4854-A7F2-E3598865D5A0}"/>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F71FDE6-5F6D-4F54-A8E2-E8A935A0E065}"/>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1D07E0F-96EC-4CD1-B51D-FFE6E3D61F23}"/>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BE9F6BC6-DF5D-4DD6-A41F-CC22B4428B91}"/>
            </a:ext>
          </a:extLst>
        </xdr:cNvPr>
        <xdr:cNvCxnSpPr/>
      </xdr:nvCxnSpPr>
      <xdr:spPr>
        <a:xfrm>
          <a:off x="5960110" y="729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99BA2B07-6D7A-4F79-BF1C-BC1D8D5F156E}"/>
            </a:ext>
          </a:extLst>
        </xdr:cNvPr>
        <xdr:cNvSpPr txBox="1"/>
      </xdr:nvSpPr>
      <xdr:spPr>
        <a:xfrm>
          <a:off x="552722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C6C598A6-5F83-46DC-8913-F8D7414BA642}"/>
            </a:ext>
          </a:extLst>
        </xdr:cNvPr>
        <xdr:cNvCxnSpPr/>
      </xdr:nvCxnSpPr>
      <xdr:spPr>
        <a:xfrm>
          <a:off x="5960110" y="696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1E0A2576-764F-4767-B535-F2C706951006}"/>
            </a:ext>
          </a:extLst>
        </xdr:cNvPr>
        <xdr:cNvSpPr txBox="1"/>
      </xdr:nvSpPr>
      <xdr:spPr>
        <a:xfrm>
          <a:off x="5527221"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6F363095-356E-4093-A5AC-6E0E7EF1A7F9}"/>
            </a:ext>
          </a:extLst>
        </xdr:cNvPr>
        <xdr:cNvCxnSpPr/>
      </xdr:nvCxnSpPr>
      <xdr:spPr>
        <a:xfrm>
          <a:off x="5960110" y="66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4BE7567A-DE13-4F68-B471-2212BEFB6F5E}"/>
            </a:ext>
          </a:extLst>
        </xdr:cNvPr>
        <xdr:cNvSpPr txBox="1"/>
      </xdr:nvSpPr>
      <xdr:spPr>
        <a:xfrm>
          <a:off x="55272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C1E7A8E6-1F20-4465-9279-014A77DBB9C5}"/>
            </a:ext>
          </a:extLst>
        </xdr:cNvPr>
        <xdr:cNvCxnSpPr/>
      </xdr:nvCxnSpPr>
      <xdr:spPr>
        <a:xfrm>
          <a:off x="5960110" y="6311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EF458525-874E-414D-9208-B534852AC11E}"/>
            </a:ext>
          </a:extLst>
        </xdr:cNvPr>
        <xdr:cNvSpPr txBox="1"/>
      </xdr:nvSpPr>
      <xdr:spPr>
        <a:xfrm>
          <a:off x="5527221"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F54EF7EE-DC31-469B-8C4D-854120B588D0}"/>
            </a:ext>
          </a:extLst>
        </xdr:cNvPr>
        <xdr:cNvCxnSpPr/>
      </xdr:nvCxnSpPr>
      <xdr:spPr>
        <a:xfrm>
          <a:off x="5960110" y="598904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CC9A4422-F0E2-4786-925F-914F473B91DF}"/>
            </a:ext>
          </a:extLst>
        </xdr:cNvPr>
        <xdr:cNvSpPr txBox="1"/>
      </xdr:nvSpPr>
      <xdr:spPr>
        <a:xfrm>
          <a:off x="5485961" y="584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14110668-EB50-4C05-8329-F8BC5943A353}"/>
            </a:ext>
          </a:extLst>
        </xdr:cNvPr>
        <xdr:cNvCxnSpPr/>
      </xdr:nvCxnSpPr>
      <xdr:spPr>
        <a:xfrm>
          <a:off x="596011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20407574-C8C0-40A1-A14A-8414CCF84182}"/>
            </a:ext>
          </a:extLst>
        </xdr:cNvPr>
        <xdr:cNvSpPr txBox="1"/>
      </xdr:nvSpPr>
      <xdr:spPr>
        <a:xfrm>
          <a:off x="5485961" y="55164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E3B6D10-CC45-422F-97BA-3BE6FFA17126}"/>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AC789B7B-0455-430B-8408-93587B402CE4}"/>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8C72F39-C545-4AD5-986D-E117FCD8A37E}"/>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515B9541-1AE7-451C-94AF-226E9483A000}"/>
            </a:ext>
          </a:extLst>
        </xdr:cNvPr>
        <xdr:cNvCxnSpPr/>
      </xdr:nvCxnSpPr>
      <xdr:spPr>
        <a:xfrm flipV="1">
          <a:off x="9429115" y="568038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07E90A82-35BF-45CC-BF8C-ECE1E5154FBB}"/>
            </a:ext>
          </a:extLst>
        </xdr:cNvPr>
        <xdr:cNvSpPr txBox="1"/>
      </xdr:nvSpPr>
      <xdr:spPr>
        <a:xfrm>
          <a:off x="9467850" y="721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ADCB8113-66A0-490E-A1E1-88BFCC13F462}"/>
            </a:ext>
          </a:extLst>
        </xdr:cNvPr>
        <xdr:cNvCxnSpPr/>
      </xdr:nvCxnSpPr>
      <xdr:spPr>
        <a:xfrm>
          <a:off x="9356090" y="722310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AB7A205C-49C1-407E-A731-DC42D58AD41B}"/>
            </a:ext>
          </a:extLst>
        </xdr:cNvPr>
        <xdr:cNvSpPr txBox="1"/>
      </xdr:nvSpPr>
      <xdr:spPr>
        <a:xfrm>
          <a:off x="9467850" y="544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6AEC1B04-2440-44C4-B080-2E792DA3E544}"/>
            </a:ext>
          </a:extLst>
        </xdr:cNvPr>
        <xdr:cNvCxnSpPr/>
      </xdr:nvCxnSpPr>
      <xdr:spPr>
        <a:xfrm>
          <a:off x="9356090" y="568038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76653</xdr:rowOff>
    </xdr:from>
    <xdr:ext cx="469744" cy="259045"/>
    <xdr:sp macro="" textlink="">
      <xdr:nvSpPr>
        <xdr:cNvPr id="119" name="【道路】&#10;一人当たり延長平均値テキスト">
          <a:extLst>
            <a:ext uri="{FF2B5EF4-FFF2-40B4-BE49-F238E27FC236}">
              <a16:creationId xmlns:a16="http://schemas.microsoft.com/office/drawing/2014/main" id="{08EE6F1F-386E-40D1-99C8-85DD283C15B1}"/>
            </a:ext>
          </a:extLst>
        </xdr:cNvPr>
        <xdr:cNvSpPr txBox="1"/>
      </xdr:nvSpPr>
      <xdr:spPr>
        <a:xfrm>
          <a:off x="9467850" y="6591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F0860B9F-CAA2-4DC6-B0F2-752E3E5CF6A5}"/>
            </a:ext>
          </a:extLst>
        </xdr:cNvPr>
        <xdr:cNvSpPr/>
      </xdr:nvSpPr>
      <xdr:spPr>
        <a:xfrm>
          <a:off x="9394190" y="660951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28427E1D-9471-4516-A2EC-07D95C0F2476}"/>
            </a:ext>
          </a:extLst>
        </xdr:cNvPr>
        <xdr:cNvSpPr/>
      </xdr:nvSpPr>
      <xdr:spPr>
        <a:xfrm>
          <a:off x="8632190" y="66095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81C5BAF7-92C2-44EF-A185-BF65D73F5D0B}"/>
            </a:ext>
          </a:extLst>
        </xdr:cNvPr>
        <xdr:cNvSpPr/>
      </xdr:nvSpPr>
      <xdr:spPr>
        <a:xfrm>
          <a:off x="7846060" y="662100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187CA69C-E5EE-495E-9C05-238731B96B66}"/>
            </a:ext>
          </a:extLst>
        </xdr:cNvPr>
        <xdr:cNvSpPr/>
      </xdr:nvSpPr>
      <xdr:spPr>
        <a:xfrm>
          <a:off x="7029450" y="661332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a:extLst>
            <a:ext uri="{FF2B5EF4-FFF2-40B4-BE49-F238E27FC236}">
              <a16:creationId xmlns:a16="http://schemas.microsoft.com/office/drawing/2014/main" id="{2B82C90B-28AD-4C95-A528-A5DFCC554013}"/>
            </a:ext>
          </a:extLst>
        </xdr:cNvPr>
        <xdr:cNvSpPr/>
      </xdr:nvSpPr>
      <xdr:spPr>
        <a:xfrm>
          <a:off x="6231890" y="661871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7A1370E-681E-4F3F-A5FA-2EBF21A9E1EA}"/>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6995AEB-1077-4D05-B5C9-64562927D914}"/>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9D09BBB-02F3-435A-BE97-3D5596088B6C}"/>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83350F8-C5B2-4806-81B6-36B5DC51B538}"/>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B416B4B-EFFE-48E6-9404-D83EEB323A53}"/>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28122</xdr:rowOff>
    </xdr:from>
    <xdr:to>
      <xdr:col>55</xdr:col>
      <xdr:colOff>50800</xdr:colOff>
      <xdr:row>38</xdr:row>
      <xdr:rowOff>129722</xdr:rowOff>
    </xdr:to>
    <xdr:sp macro="" textlink="">
      <xdr:nvSpPr>
        <xdr:cNvPr id="130" name="楕円 129">
          <a:extLst>
            <a:ext uri="{FF2B5EF4-FFF2-40B4-BE49-F238E27FC236}">
              <a16:creationId xmlns:a16="http://schemas.microsoft.com/office/drawing/2014/main" id="{13C37B25-C522-4FBE-BF01-DD034BACD87B}"/>
            </a:ext>
          </a:extLst>
        </xdr:cNvPr>
        <xdr:cNvSpPr/>
      </xdr:nvSpPr>
      <xdr:spPr>
        <a:xfrm>
          <a:off x="9394190" y="6541317"/>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50999</xdr:rowOff>
    </xdr:from>
    <xdr:ext cx="469744" cy="259045"/>
    <xdr:sp macro="" textlink="">
      <xdr:nvSpPr>
        <xdr:cNvPr id="131" name="【道路】&#10;一人当たり延長該当値テキスト">
          <a:extLst>
            <a:ext uri="{FF2B5EF4-FFF2-40B4-BE49-F238E27FC236}">
              <a16:creationId xmlns:a16="http://schemas.microsoft.com/office/drawing/2014/main" id="{CA723A6E-8EB4-40DE-87E6-FBC4CC64B06B}"/>
            </a:ext>
          </a:extLst>
        </xdr:cNvPr>
        <xdr:cNvSpPr txBox="1"/>
      </xdr:nvSpPr>
      <xdr:spPr>
        <a:xfrm>
          <a:off x="9467850" y="639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31714</xdr:rowOff>
    </xdr:from>
    <xdr:to>
      <xdr:col>50</xdr:col>
      <xdr:colOff>165100</xdr:colOff>
      <xdr:row>38</xdr:row>
      <xdr:rowOff>133314</xdr:rowOff>
    </xdr:to>
    <xdr:sp macro="" textlink="">
      <xdr:nvSpPr>
        <xdr:cNvPr id="132" name="楕円 131">
          <a:extLst>
            <a:ext uri="{FF2B5EF4-FFF2-40B4-BE49-F238E27FC236}">
              <a16:creationId xmlns:a16="http://schemas.microsoft.com/office/drawing/2014/main" id="{CF74506E-6F64-4377-A218-37EB1CA97EE6}"/>
            </a:ext>
          </a:extLst>
        </xdr:cNvPr>
        <xdr:cNvSpPr/>
      </xdr:nvSpPr>
      <xdr:spPr>
        <a:xfrm>
          <a:off x="8632190" y="654490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78922</xdr:rowOff>
    </xdr:from>
    <xdr:to>
      <xdr:col>55</xdr:col>
      <xdr:colOff>0</xdr:colOff>
      <xdr:row>38</xdr:row>
      <xdr:rowOff>82514</xdr:rowOff>
    </xdr:to>
    <xdr:cxnSp macro="">
      <xdr:nvCxnSpPr>
        <xdr:cNvPr id="133" name="直線コネクタ 132">
          <a:extLst>
            <a:ext uri="{FF2B5EF4-FFF2-40B4-BE49-F238E27FC236}">
              <a16:creationId xmlns:a16="http://schemas.microsoft.com/office/drawing/2014/main" id="{B21A9894-6E6F-4D67-9263-240527D03A66}"/>
            </a:ext>
          </a:extLst>
        </xdr:cNvPr>
        <xdr:cNvCxnSpPr/>
      </xdr:nvCxnSpPr>
      <xdr:spPr>
        <a:xfrm flipV="1">
          <a:off x="8686800" y="6594022"/>
          <a:ext cx="742950" cy="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38136</xdr:rowOff>
    </xdr:from>
    <xdr:to>
      <xdr:col>46</xdr:col>
      <xdr:colOff>38100</xdr:colOff>
      <xdr:row>38</xdr:row>
      <xdr:rowOff>139736</xdr:rowOff>
    </xdr:to>
    <xdr:sp macro="" textlink="">
      <xdr:nvSpPr>
        <xdr:cNvPr id="134" name="楕円 133">
          <a:extLst>
            <a:ext uri="{FF2B5EF4-FFF2-40B4-BE49-F238E27FC236}">
              <a16:creationId xmlns:a16="http://schemas.microsoft.com/office/drawing/2014/main" id="{21BA1C1E-FD2F-4787-9A62-8C780CFA2913}"/>
            </a:ext>
          </a:extLst>
        </xdr:cNvPr>
        <xdr:cNvSpPr/>
      </xdr:nvSpPr>
      <xdr:spPr>
        <a:xfrm>
          <a:off x="7846060" y="65532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82514</xdr:rowOff>
    </xdr:from>
    <xdr:to>
      <xdr:col>50</xdr:col>
      <xdr:colOff>114300</xdr:colOff>
      <xdr:row>38</xdr:row>
      <xdr:rowOff>88936</xdr:rowOff>
    </xdr:to>
    <xdr:cxnSp macro="">
      <xdr:nvCxnSpPr>
        <xdr:cNvPr id="135" name="直線コネクタ 134">
          <a:extLst>
            <a:ext uri="{FF2B5EF4-FFF2-40B4-BE49-F238E27FC236}">
              <a16:creationId xmlns:a16="http://schemas.microsoft.com/office/drawing/2014/main" id="{38AAC3D4-9836-41CF-B4C3-2D0C4F85156A}"/>
            </a:ext>
          </a:extLst>
        </xdr:cNvPr>
        <xdr:cNvCxnSpPr/>
      </xdr:nvCxnSpPr>
      <xdr:spPr>
        <a:xfrm flipV="1">
          <a:off x="7889240" y="6599519"/>
          <a:ext cx="79756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40313</xdr:rowOff>
    </xdr:from>
    <xdr:to>
      <xdr:col>41</xdr:col>
      <xdr:colOff>101600</xdr:colOff>
      <xdr:row>38</xdr:row>
      <xdr:rowOff>141913</xdr:rowOff>
    </xdr:to>
    <xdr:sp macro="" textlink="">
      <xdr:nvSpPr>
        <xdr:cNvPr id="136" name="楕円 135">
          <a:extLst>
            <a:ext uri="{FF2B5EF4-FFF2-40B4-BE49-F238E27FC236}">
              <a16:creationId xmlns:a16="http://schemas.microsoft.com/office/drawing/2014/main" id="{ABEF1DE9-C4D7-446D-A0DB-683924CBB0CD}"/>
            </a:ext>
          </a:extLst>
        </xdr:cNvPr>
        <xdr:cNvSpPr/>
      </xdr:nvSpPr>
      <xdr:spPr>
        <a:xfrm>
          <a:off x="7029450" y="655541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88936</xdr:rowOff>
    </xdr:from>
    <xdr:to>
      <xdr:col>45</xdr:col>
      <xdr:colOff>177800</xdr:colOff>
      <xdr:row>38</xdr:row>
      <xdr:rowOff>91113</xdr:rowOff>
    </xdr:to>
    <xdr:cxnSp macro="">
      <xdr:nvCxnSpPr>
        <xdr:cNvPr id="137" name="直線コネクタ 136">
          <a:extLst>
            <a:ext uri="{FF2B5EF4-FFF2-40B4-BE49-F238E27FC236}">
              <a16:creationId xmlns:a16="http://schemas.microsoft.com/office/drawing/2014/main" id="{EC7C9619-E62B-4371-BD6F-8D7D6932D6B0}"/>
            </a:ext>
          </a:extLst>
        </xdr:cNvPr>
        <xdr:cNvCxnSpPr/>
      </xdr:nvCxnSpPr>
      <xdr:spPr>
        <a:xfrm flipV="1">
          <a:off x="7084060" y="6607846"/>
          <a:ext cx="80518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44450</xdr:rowOff>
    </xdr:from>
    <xdr:to>
      <xdr:col>36</xdr:col>
      <xdr:colOff>165100</xdr:colOff>
      <xdr:row>38</xdr:row>
      <xdr:rowOff>146050</xdr:rowOff>
    </xdr:to>
    <xdr:sp macro="" textlink="">
      <xdr:nvSpPr>
        <xdr:cNvPr id="138" name="楕円 137">
          <a:extLst>
            <a:ext uri="{FF2B5EF4-FFF2-40B4-BE49-F238E27FC236}">
              <a16:creationId xmlns:a16="http://schemas.microsoft.com/office/drawing/2014/main" id="{200DEED5-72DD-4823-AE7F-7F6D1A6E3111}"/>
            </a:ext>
          </a:extLst>
        </xdr:cNvPr>
        <xdr:cNvSpPr/>
      </xdr:nvSpPr>
      <xdr:spPr>
        <a:xfrm>
          <a:off x="6231890" y="656145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91113</xdr:rowOff>
    </xdr:from>
    <xdr:to>
      <xdr:col>41</xdr:col>
      <xdr:colOff>50800</xdr:colOff>
      <xdr:row>38</xdr:row>
      <xdr:rowOff>95250</xdr:rowOff>
    </xdr:to>
    <xdr:cxnSp macro="">
      <xdr:nvCxnSpPr>
        <xdr:cNvPr id="139" name="直線コネクタ 138">
          <a:extLst>
            <a:ext uri="{FF2B5EF4-FFF2-40B4-BE49-F238E27FC236}">
              <a16:creationId xmlns:a16="http://schemas.microsoft.com/office/drawing/2014/main" id="{8006F453-8E96-4F65-935F-49EEEC4B168F}"/>
            </a:ext>
          </a:extLst>
        </xdr:cNvPr>
        <xdr:cNvCxnSpPr/>
      </xdr:nvCxnSpPr>
      <xdr:spPr>
        <a:xfrm flipV="1">
          <a:off x="6286500" y="661002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19503</xdr:rowOff>
    </xdr:from>
    <xdr:ext cx="469744" cy="259045"/>
    <xdr:sp macro="" textlink="">
      <xdr:nvSpPr>
        <xdr:cNvPr id="140" name="n_1aveValue【道路】&#10;一人当たり延長">
          <a:extLst>
            <a:ext uri="{FF2B5EF4-FFF2-40B4-BE49-F238E27FC236}">
              <a16:creationId xmlns:a16="http://schemas.microsoft.com/office/drawing/2014/main" id="{D52362A1-C4F8-403C-8067-7946A97F3D40}"/>
            </a:ext>
          </a:extLst>
        </xdr:cNvPr>
        <xdr:cNvSpPr txBox="1"/>
      </xdr:nvSpPr>
      <xdr:spPr>
        <a:xfrm>
          <a:off x="8454467" y="670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29082</xdr:rowOff>
    </xdr:from>
    <xdr:ext cx="469744" cy="259045"/>
    <xdr:sp macro="" textlink="">
      <xdr:nvSpPr>
        <xdr:cNvPr id="141" name="n_2aveValue【道路】&#10;一人当たり延長">
          <a:extLst>
            <a:ext uri="{FF2B5EF4-FFF2-40B4-BE49-F238E27FC236}">
              <a16:creationId xmlns:a16="http://schemas.microsoft.com/office/drawing/2014/main" id="{80662819-6A56-4865-B338-99B9BFDE4887}"/>
            </a:ext>
          </a:extLst>
        </xdr:cNvPr>
        <xdr:cNvSpPr txBox="1"/>
      </xdr:nvSpPr>
      <xdr:spPr>
        <a:xfrm>
          <a:off x="7673417" y="671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23313</xdr:rowOff>
    </xdr:from>
    <xdr:ext cx="469744" cy="259045"/>
    <xdr:sp macro="" textlink="">
      <xdr:nvSpPr>
        <xdr:cNvPr id="142" name="n_3aveValue【道路】&#10;一人当たり延長">
          <a:extLst>
            <a:ext uri="{FF2B5EF4-FFF2-40B4-BE49-F238E27FC236}">
              <a16:creationId xmlns:a16="http://schemas.microsoft.com/office/drawing/2014/main" id="{10C42ECE-A2F8-48E9-A04D-AC22BC2D2CCC}"/>
            </a:ext>
          </a:extLst>
        </xdr:cNvPr>
        <xdr:cNvSpPr txBox="1"/>
      </xdr:nvSpPr>
      <xdr:spPr>
        <a:xfrm>
          <a:off x="6866332" y="670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26796</xdr:rowOff>
    </xdr:from>
    <xdr:ext cx="469744" cy="259045"/>
    <xdr:sp macro="" textlink="">
      <xdr:nvSpPr>
        <xdr:cNvPr id="143" name="n_4aveValue【道路】&#10;一人当たり延長">
          <a:extLst>
            <a:ext uri="{FF2B5EF4-FFF2-40B4-BE49-F238E27FC236}">
              <a16:creationId xmlns:a16="http://schemas.microsoft.com/office/drawing/2014/main" id="{2B50AA0C-0A99-4FF0-9FF0-8CB4906A8E8C}"/>
            </a:ext>
          </a:extLst>
        </xdr:cNvPr>
        <xdr:cNvSpPr txBox="1"/>
      </xdr:nvSpPr>
      <xdr:spPr>
        <a:xfrm>
          <a:off x="6068772" y="67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149841</xdr:rowOff>
    </xdr:from>
    <xdr:ext cx="469744" cy="259045"/>
    <xdr:sp macro="" textlink="">
      <xdr:nvSpPr>
        <xdr:cNvPr id="144" name="n_1mainValue【道路】&#10;一人当たり延長">
          <a:extLst>
            <a:ext uri="{FF2B5EF4-FFF2-40B4-BE49-F238E27FC236}">
              <a16:creationId xmlns:a16="http://schemas.microsoft.com/office/drawing/2014/main" id="{E0DFA3DB-82F9-4423-99DC-5B09311DD862}"/>
            </a:ext>
          </a:extLst>
        </xdr:cNvPr>
        <xdr:cNvSpPr txBox="1"/>
      </xdr:nvSpPr>
      <xdr:spPr>
        <a:xfrm>
          <a:off x="8454467" y="632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156263</xdr:rowOff>
    </xdr:from>
    <xdr:ext cx="469744" cy="259045"/>
    <xdr:sp macro="" textlink="">
      <xdr:nvSpPr>
        <xdr:cNvPr id="145" name="n_2mainValue【道路】&#10;一人当たり延長">
          <a:extLst>
            <a:ext uri="{FF2B5EF4-FFF2-40B4-BE49-F238E27FC236}">
              <a16:creationId xmlns:a16="http://schemas.microsoft.com/office/drawing/2014/main" id="{F92AF7C2-AD14-47FD-BFFE-9F1C1B4BCBD3}"/>
            </a:ext>
          </a:extLst>
        </xdr:cNvPr>
        <xdr:cNvSpPr txBox="1"/>
      </xdr:nvSpPr>
      <xdr:spPr>
        <a:xfrm>
          <a:off x="7673417" y="633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158440</xdr:rowOff>
    </xdr:from>
    <xdr:ext cx="469744" cy="259045"/>
    <xdr:sp macro="" textlink="">
      <xdr:nvSpPr>
        <xdr:cNvPr id="146" name="n_3mainValue【道路】&#10;一人当たり延長">
          <a:extLst>
            <a:ext uri="{FF2B5EF4-FFF2-40B4-BE49-F238E27FC236}">
              <a16:creationId xmlns:a16="http://schemas.microsoft.com/office/drawing/2014/main" id="{3A350A52-6518-41ED-80A6-0175BBD4B622}"/>
            </a:ext>
          </a:extLst>
        </xdr:cNvPr>
        <xdr:cNvSpPr txBox="1"/>
      </xdr:nvSpPr>
      <xdr:spPr>
        <a:xfrm>
          <a:off x="6866332" y="633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162577</xdr:rowOff>
    </xdr:from>
    <xdr:ext cx="469744" cy="259045"/>
    <xdr:sp macro="" textlink="">
      <xdr:nvSpPr>
        <xdr:cNvPr id="147" name="n_4mainValue【道路】&#10;一人当たり延長">
          <a:extLst>
            <a:ext uri="{FF2B5EF4-FFF2-40B4-BE49-F238E27FC236}">
              <a16:creationId xmlns:a16="http://schemas.microsoft.com/office/drawing/2014/main" id="{2BFB0EA2-B683-403E-A62C-2E18F63691B5}"/>
            </a:ext>
          </a:extLst>
        </xdr:cNvPr>
        <xdr:cNvSpPr txBox="1"/>
      </xdr:nvSpPr>
      <xdr:spPr>
        <a:xfrm>
          <a:off x="6068772" y="633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64B947C-2E38-40F4-BE37-BC9F0077786E}"/>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CDA2A0E-B147-44F6-AE18-0FAE0CD50756}"/>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6BA3EC2-5652-4008-80FE-18055BCD8E85}"/>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BCDA8FA-6BB6-423F-AAEF-C85E11FCD6EF}"/>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66E1289-3CC5-43D1-A3DB-4FC43784ACBA}"/>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0A5AA88-44A3-471E-9D0D-FEBC9EAE7C19}"/>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26780FB-DE8C-425C-9370-8B10B92FF810}"/>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D0A680A-6F08-454A-B477-1AE610CAE834}"/>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8B5E426-83F0-470A-8E6C-A3134435A859}"/>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59540FF-57D6-41E7-8D2E-C290E7A88E78}"/>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5F55E04-01B2-47C3-99B5-246E35B13FB5}"/>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E8E39FAA-9509-4200-994D-322157B8D2B4}"/>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84D5CD38-272D-4B4D-9700-CB5549B0406A}"/>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459259ED-4831-46D6-9641-DCBB92E69EFF}"/>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E5B2B210-37C8-4641-B239-61FD36B5DD23}"/>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A524178-537E-40B9-A6B1-0199D2DF5ACA}"/>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D69AC535-D751-42C9-8665-587DA4280F74}"/>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FB47B387-34CE-416C-8BC4-9D1E7FE11251}"/>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A3BD9F1A-CD7E-45F4-A271-83611A4D40D7}"/>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42F70C5-684A-4FC2-A14F-2C600D07B85E}"/>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A2575F08-1BC6-4DED-BB40-F604D24114AC}"/>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E202F02-95ED-4EB1-9C5D-B7B59A3C3D21}"/>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3A410465-DCE3-4452-9A45-01A6332F2642}"/>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B188645D-DB21-4FE1-8263-766D5DAE60C0}"/>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9071D3F7-6D19-4F25-84DF-242DD60F8D7D}"/>
            </a:ext>
          </a:extLst>
        </xdr:cNvPr>
        <xdr:cNvCxnSpPr/>
      </xdr:nvCxnSpPr>
      <xdr:spPr>
        <a:xfrm flipV="1">
          <a:off x="4173855" y="944689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DF692C1F-12F4-45D5-914F-74964B5C4B6A}"/>
            </a:ext>
          </a:extLst>
        </xdr:cNvPr>
        <xdr:cNvSpPr txBox="1"/>
      </xdr:nvSpPr>
      <xdr:spPr>
        <a:xfrm>
          <a:off x="421259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ACCEF105-9545-472B-A351-AFC5DE6D16C9}"/>
            </a:ext>
          </a:extLst>
        </xdr:cNvPr>
        <xdr:cNvCxnSpPr/>
      </xdr:nvCxnSpPr>
      <xdr:spPr>
        <a:xfrm>
          <a:off x="4112260" y="10818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173BC672-C278-4BC8-A61D-3BECE22DE794}"/>
            </a:ext>
          </a:extLst>
        </xdr:cNvPr>
        <xdr:cNvSpPr txBox="1"/>
      </xdr:nvSpPr>
      <xdr:spPr>
        <a:xfrm>
          <a:off x="421259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209E9FC2-4967-4280-8537-612A644E5DF6}"/>
            </a:ext>
          </a:extLst>
        </xdr:cNvPr>
        <xdr:cNvCxnSpPr/>
      </xdr:nvCxnSpPr>
      <xdr:spPr>
        <a:xfrm>
          <a:off x="4112260" y="9446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9B8CDCD5-3C56-4BDE-819B-96A34290D903}"/>
            </a:ext>
          </a:extLst>
        </xdr:cNvPr>
        <xdr:cNvSpPr txBox="1"/>
      </xdr:nvSpPr>
      <xdr:spPr>
        <a:xfrm>
          <a:off x="421259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860B9FA4-8BD8-4530-85F5-65DDE0B91B7C}"/>
            </a:ext>
          </a:extLst>
        </xdr:cNvPr>
        <xdr:cNvSpPr/>
      </xdr:nvSpPr>
      <xdr:spPr>
        <a:xfrm>
          <a:off x="4131310" y="102762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D0C3DFB7-F5CE-48B7-84C1-EA26D35E98A0}"/>
            </a:ext>
          </a:extLst>
        </xdr:cNvPr>
        <xdr:cNvSpPr/>
      </xdr:nvSpPr>
      <xdr:spPr>
        <a:xfrm>
          <a:off x="3388360" y="102495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B97D586B-BA7C-4BE0-8A26-936169119A35}"/>
            </a:ext>
          </a:extLst>
        </xdr:cNvPr>
        <xdr:cNvSpPr/>
      </xdr:nvSpPr>
      <xdr:spPr>
        <a:xfrm>
          <a:off x="2571750" y="102457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F13DA249-A2AB-4D02-966C-1F4CB1CB6192}"/>
            </a:ext>
          </a:extLst>
        </xdr:cNvPr>
        <xdr:cNvSpPr/>
      </xdr:nvSpPr>
      <xdr:spPr>
        <a:xfrm>
          <a:off x="1774190" y="102114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a:extLst>
            <a:ext uri="{FF2B5EF4-FFF2-40B4-BE49-F238E27FC236}">
              <a16:creationId xmlns:a16="http://schemas.microsoft.com/office/drawing/2014/main" id="{3FF0AA8C-BFE0-494E-A877-837F461A49C1}"/>
            </a:ext>
          </a:extLst>
        </xdr:cNvPr>
        <xdr:cNvSpPr/>
      </xdr:nvSpPr>
      <xdr:spPr>
        <a:xfrm>
          <a:off x="988060" y="102076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ABB2D9F-41F5-4E3F-A344-1BAD79BF2882}"/>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F46C969-D593-42EE-8618-40183C9DC3EE}"/>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90C8D46-8A36-4E4E-81C9-D019A1C8137E}"/>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9CC4BC1-BF0B-41FB-869A-F94D115B99BD}"/>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EE413E8-1DE4-4E3C-9D87-CBB8E5463116}"/>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126365</xdr:rowOff>
    </xdr:from>
    <xdr:to>
      <xdr:col>24</xdr:col>
      <xdr:colOff>114300</xdr:colOff>
      <xdr:row>60</xdr:row>
      <xdr:rowOff>56515</xdr:rowOff>
    </xdr:to>
    <xdr:sp macro="" textlink="">
      <xdr:nvSpPr>
        <xdr:cNvPr id="188" name="楕円 187">
          <a:extLst>
            <a:ext uri="{FF2B5EF4-FFF2-40B4-BE49-F238E27FC236}">
              <a16:creationId xmlns:a16="http://schemas.microsoft.com/office/drawing/2014/main" id="{6A9FDCC1-2052-464D-B1BB-EA2A092A4A8A}"/>
            </a:ext>
          </a:extLst>
        </xdr:cNvPr>
        <xdr:cNvSpPr/>
      </xdr:nvSpPr>
      <xdr:spPr>
        <a:xfrm>
          <a:off x="4131310" y="102457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149242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3072C46B-B88D-4CB8-BA97-D11622A602AF}"/>
            </a:ext>
          </a:extLst>
        </xdr:cNvPr>
        <xdr:cNvSpPr txBox="1"/>
      </xdr:nvSpPr>
      <xdr:spPr>
        <a:xfrm>
          <a:off x="4212590"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99695</xdr:rowOff>
    </xdr:from>
    <xdr:to>
      <xdr:col>20</xdr:col>
      <xdr:colOff>38100</xdr:colOff>
      <xdr:row>60</xdr:row>
      <xdr:rowOff>29845</xdr:rowOff>
    </xdr:to>
    <xdr:sp macro="" textlink="">
      <xdr:nvSpPr>
        <xdr:cNvPr id="190" name="楕円 189">
          <a:extLst>
            <a:ext uri="{FF2B5EF4-FFF2-40B4-BE49-F238E27FC236}">
              <a16:creationId xmlns:a16="http://schemas.microsoft.com/office/drawing/2014/main" id="{ACF7A886-7A79-45C8-A093-21E61568CB3A}"/>
            </a:ext>
          </a:extLst>
        </xdr:cNvPr>
        <xdr:cNvSpPr/>
      </xdr:nvSpPr>
      <xdr:spPr>
        <a:xfrm>
          <a:off x="3388360" y="102114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150495</xdr:rowOff>
    </xdr:from>
    <xdr:to>
      <xdr:col>24</xdr:col>
      <xdr:colOff>63500</xdr:colOff>
      <xdr:row>60</xdr:row>
      <xdr:rowOff>5715</xdr:rowOff>
    </xdr:to>
    <xdr:cxnSp macro="">
      <xdr:nvCxnSpPr>
        <xdr:cNvPr id="191" name="直線コネクタ 190">
          <a:extLst>
            <a:ext uri="{FF2B5EF4-FFF2-40B4-BE49-F238E27FC236}">
              <a16:creationId xmlns:a16="http://schemas.microsoft.com/office/drawing/2014/main" id="{FE8D2EB6-2582-43BE-8BEC-A76D04016AAC}"/>
            </a:ext>
          </a:extLst>
        </xdr:cNvPr>
        <xdr:cNvCxnSpPr/>
      </xdr:nvCxnSpPr>
      <xdr:spPr>
        <a:xfrm>
          <a:off x="3431540" y="10266045"/>
          <a:ext cx="7429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71120</xdr:rowOff>
    </xdr:from>
    <xdr:to>
      <xdr:col>15</xdr:col>
      <xdr:colOff>101600</xdr:colOff>
      <xdr:row>60</xdr:row>
      <xdr:rowOff>1270</xdr:rowOff>
    </xdr:to>
    <xdr:sp macro="" textlink="">
      <xdr:nvSpPr>
        <xdr:cNvPr id="192" name="楕円 191">
          <a:extLst>
            <a:ext uri="{FF2B5EF4-FFF2-40B4-BE49-F238E27FC236}">
              <a16:creationId xmlns:a16="http://schemas.microsoft.com/office/drawing/2014/main" id="{179EDC34-C4F6-44C3-A271-FF8148810DA3}"/>
            </a:ext>
          </a:extLst>
        </xdr:cNvPr>
        <xdr:cNvSpPr/>
      </xdr:nvSpPr>
      <xdr:spPr>
        <a:xfrm>
          <a:off x="2571750" y="101847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121920</xdr:rowOff>
    </xdr:from>
    <xdr:to>
      <xdr:col>19</xdr:col>
      <xdr:colOff>177800</xdr:colOff>
      <xdr:row>59</xdr:row>
      <xdr:rowOff>150495</xdr:rowOff>
    </xdr:to>
    <xdr:cxnSp macro="">
      <xdr:nvCxnSpPr>
        <xdr:cNvPr id="193" name="直線コネクタ 192">
          <a:extLst>
            <a:ext uri="{FF2B5EF4-FFF2-40B4-BE49-F238E27FC236}">
              <a16:creationId xmlns:a16="http://schemas.microsoft.com/office/drawing/2014/main" id="{D0785164-F9F9-4193-9D2B-31B7E96B967A}"/>
            </a:ext>
          </a:extLst>
        </xdr:cNvPr>
        <xdr:cNvCxnSpPr/>
      </xdr:nvCxnSpPr>
      <xdr:spPr>
        <a:xfrm>
          <a:off x="2626360" y="10239375"/>
          <a:ext cx="80518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53975</xdr:rowOff>
    </xdr:from>
    <xdr:to>
      <xdr:col>10</xdr:col>
      <xdr:colOff>165100</xdr:colOff>
      <xdr:row>59</xdr:row>
      <xdr:rowOff>155575</xdr:rowOff>
    </xdr:to>
    <xdr:sp macro="" textlink="">
      <xdr:nvSpPr>
        <xdr:cNvPr id="194" name="楕円 193">
          <a:extLst>
            <a:ext uri="{FF2B5EF4-FFF2-40B4-BE49-F238E27FC236}">
              <a16:creationId xmlns:a16="http://schemas.microsoft.com/office/drawing/2014/main" id="{B2709BD7-9721-4A16-8EC2-771EDD4D818C}"/>
            </a:ext>
          </a:extLst>
        </xdr:cNvPr>
        <xdr:cNvSpPr/>
      </xdr:nvSpPr>
      <xdr:spPr>
        <a:xfrm>
          <a:off x="1774190" y="1017333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104775</xdr:rowOff>
    </xdr:from>
    <xdr:to>
      <xdr:col>15</xdr:col>
      <xdr:colOff>50800</xdr:colOff>
      <xdr:row>59</xdr:row>
      <xdr:rowOff>121920</xdr:rowOff>
    </xdr:to>
    <xdr:cxnSp macro="">
      <xdr:nvCxnSpPr>
        <xdr:cNvPr id="195" name="直線コネクタ 194">
          <a:extLst>
            <a:ext uri="{FF2B5EF4-FFF2-40B4-BE49-F238E27FC236}">
              <a16:creationId xmlns:a16="http://schemas.microsoft.com/office/drawing/2014/main" id="{8BB70834-3CE0-4D4B-9EAF-38311F23EA37}"/>
            </a:ext>
          </a:extLst>
        </xdr:cNvPr>
        <xdr:cNvCxnSpPr/>
      </xdr:nvCxnSpPr>
      <xdr:spPr>
        <a:xfrm>
          <a:off x="1828800" y="10218420"/>
          <a:ext cx="7975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25400</xdr:rowOff>
    </xdr:from>
    <xdr:to>
      <xdr:col>6</xdr:col>
      <xdr:colOff>38100</xdr:colOff>
      <xdr:row>59</xdr:row>
      <xdr:rowOff>127000</xdr:rowOff>
    </xdr:to>
    <xdr:sp macro="" textlink="">
      <xdr:nvSpPr>
        <xdr:cNvPr id="196" name="楕円 195">
          <a:extLst>
            <a:ext uri="{FF2B5EF4-FFF2-40B4-BE49-F238E27FC236}">
              <a16:creationId xmlns:a16="http://schemas.microsoft.com/office/drawing/2014/main" id="{4ADD9A0E-AEA9-4CF8-8151-5572958897CA}"/>
            </a:ext>
          </a:extLst>
        </xdr:cNvPr>
        <xdr:cNvSpPr/>
      </xdr:nvSpPr>
      <xdr:spPr>
        <a:xfrm>
          <a:off x="988060" y="101371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76200</xdr:rowOff>
    </xdr:from>
    <xdr:to>
      <xdr:col>10</xdr:col>
      <xdr:colOff>114300</xdr:colOff>
      <xdr:row>59</xdr:row>
      <xdr:rowOff>104775</xdr:rowOff>
    </xdr:to>
    <xdr:cxnSp macro="">
      <xdr:nvCxnSpPr>
        <xdr:cNvPr id="197" name="直線コネクタ 196">
          <a:extLst>
            <a:ext uri="{FF2B5EF4-FFF2-40B4-BE49-F238E27FC236}">
              <a16:creationId xmlns:a16="http://schemas.microsoft.com/office/drawing/2014/main" id="{127654B8-AD1C-4ED0-9190-883D797D4EB7}"/>
            </a:ext>
          </a:extLst>
        </xdr:cNvPr>
        <xdr:cNvCxnSpPr/>
      </xdr:nvCxnSpPr>
      <xdr:spPr>
        <a:xfrm>
          <a:off x="1031240" y="10191750"/>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B998E9F1-0A2F-43A7-87A9-928D78B06B5D}"/>
            </a:ext>
          </a:extLst>
        </xdr:cNvPr>
        <xdr:cNvSpPr txBox="1"/>
      </xdr:nvSpPr>
      <xdr:spPr>
        <a:xfrm>
          <a:off x="32391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E91A7D1F-38BF-40EA-B3AA-4564B7074DDB}"/>
            </a:ext>
          </a:extLst>
        </xdr:cNvPr>
        <xdr:cNvSpPr txBox="1"/>
      </xdr:nvSpPr>
      <xdr:spPr>
        <a:xfrm>
          <a:off x="2439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20972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88EA654C-93CA-42D2-85C8-A4C7A0A3AB60}"/>
            </a:ext>
          </a:extLst>
        </xdr:cNvPr>
        <xdr:cNvSpPr txBox="1"/>
      </xdr:nvSpPr>
      <xdr:spPr>
        <a:xfrm>
          <a:off x="164148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2410F40A-8F47-4440-B688-6DCA8C35FEC0}"/>
            </a:ext>
          </a:extLst>
        </xdr:cNvPr>
        <xdr:cNvSpPr txBox="1"/>
      </xdr:nvSpPr>
      <xdr:spPr>
        <a:xfrm>
          <a:off x="85535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46372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504ECA86-6D28-44AB-9ACF-D06A8A3DF3C8}"/>
            </a:ext>
          </a:extLst>
        </xdr:cNvPr>
        <xdr:cNvSpPr txBox="1"/>
      </xdr:nvSpPr>
      <xdr:spPr>
        <a:xfrm>
          <a:off x="32391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C155B95D-3342-4E8C-B72F-B19F4CEC27F7}"/>
            </a:ext>
          </a:extLst>
        </xdr:cNvPr>
        <xdr:cNvSpPr txBox="1"/>
      </xdr:nvSpPr>
      <xdr:spPr>
        <a:xfrm>
          <a:off x="2439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A1E97AF9-F821-4649-850A-A171C300E73C}"/>
            </a:ext>
          </a:extLst>
        </xdr:cNvPr>
        <xdr:cNvSpPr txBox="1"/>
      </xdr:nvSpPr>
      <xdr:spPr>
        <a:xfrm>
          <a:off x="164148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143527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53B5E09E-30F1-4C9D-AF36-7A35736FE1A5}"/>
            </a:ext>
          </a:extLst>
        </xdr:cNvPr>
        <xdr:cNvSpPr txBox="1"/>
      </xdr:nvSpPr>
      <xdr:spPr>
        <a:xfrm>
          <a:off x="85535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E5561285-94DD-4EDE-8DAD-45DEABC574DB}"/>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4FE6190-5102-494B-A3E7-380C80DF1F58}"/>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FF3D6D25-7622-4F64-8DFB-3A25E44772AD}"/>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CDDCA1D-D2CA-4A94-A34A-A35C8E1E50E2}"/>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F832CD35-B14B-4217-8666-142BD91F9260}"/>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A346364D-5FA4-44FA-8CE5-0731BBDEC8D4}"/>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37E72B30-F4DF-451A-9117-3F7607B0B87B}"/>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2FB4836B-BECB-4457-818C-AAB829016788}"/>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82054989-0560-4AA0-9B52-CEAEC963176B}"/>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5F7FD2FE-EC2B-4C1C-A987-A81C137773E8}"/>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86A3A5D8-8301-4A80-B0CB-911495DEEB3C}"/>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8D6BB2FE-34E3-432A-8052-66B9FE244384}"/>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316C1F22-A99E-4D7E-958D-CE31AF94A1D1}"/>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1AE1E9EE-CB3E-4CB0-9747-8FAE791121E8}"/>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F33EBAE1-9180-4FCF-A690-399CCDD39EFE}"/>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068F3BFB-F263-49D2-A604-61E7592846B6}"/>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70D591B3-DEA7-412A-A928-AD5DC866DBEC}"/>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218D2DA6-9C9D-4971-8167-6998BF88B5FE}"/>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BD55DFEB-6CB2-4B12-8D24-646369B8606A}"/>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5CE4F70E-1F30-4841-B911-A54976A97815}"/>
            </a:ext>
          </a:extLst>
        </xdr:cNvPr>
        <xdr:cNvSpPr txBox="1"/>
      </xdr:nvSpPr>
      <xdr:spPr>
        <a:xfrm>
          <a:off x="5416126" y="938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1EDA6BA1-5124-44CD-97AB-C83B5A2B659C}"/>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9B213BAC-288E-4D44-B920-0388382B76BC}"/>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B438DE9-DB75-44C1-84AB-77CB9D6D40E9}"/>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0709B3D1-9D33-48DB-BE18-85167F1403BE}"/>
            </a:ext>
          </a:extLst>
        </xdr:cNvPr>
        <xdr:cNvCxnSpPr/>
      </xdr:nvCxnSpPr>
      <xdr:spPr>
        <a:xfrm flipV="1">
          <a:off x="9429115" y="9571619"/>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3F38DFC3-E094-4599-82EE-6F886CB6626F}"/>
            </a:ext>
          </a:extLst>
        </xdr:cNvPr>
        <xdr:cNvSpPr txBox="1"/>
      </xdr:nvSpPr>
      <xdr:spPr>
        <a:xfrm>
          <a:off x="946785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87EB0800-84E7-414B-81C9-37059D55462E}"/>
            </a:ext>
          </a:extLst>
        </xdr:cNvPr>
        <xdr:cNvCxnSpPr/>
      </xdr:nvCxnSpPr>
      <xdr:spPr>
        <a:xfrm>
          <a:off x="9356090" y="1104239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7865AE35-FC64-4438-821C-A61D21CFA8FE}"/>
            </a:ext>
          </a:extLst>
        </xdr:cNvPr>
        <xdr:cNvSpPr txBox="1"/>
      </xdr:nvSpPr>
      <xdr:spPr>
        <a:xfrm>
          <a:off x="9467850" y="935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DCB753CF-44BB-420E-9C12-0DE7058CD3FF}"/>
            </a:ext>
          </a:extLst>
        </xdr:cNvPr>
        <xdr:cNvCxnSpPr/>
      </xdr:nvCxnSpPr>
      <xdr:spPr>
        <a:xfrm>
          <a:off x="9356090" y="957161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CF1A5686-3834-42D2-B039-0DD886EE7BEF}"/>
            </a:ext>
          </a:extLst>
        </xdr:cNvPr>
        <xdr:cNvSpPr txBox="1"/>
      </xdr:nvSpPr>
      <xdr:spPr>
        <a:xfrm>
          <a:off x="9467850" y="1060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E906DDA5-42C3-4B53-9556-AF433F016D90}"/>
            </a:ext>
          </a:extLst>
        </xdr:cNvPr>
        <xdr:cNvSpPr/>
      </xdr:nvSpPr>
      <xdr:spPr>
        <a:xfrm>
          <a:off x="9394190" y="10630577"/>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78C43BBB-CA57-4B22-BDF9-85C50E1F2BFC}"/>
            </a:ext>
          </a:extLst>
        </xdr:cNvPr>
        <xdr:cNvSpPr/>
      </xdr:nvSpPr>
      <xdr:spPr>
        <a:xfrm>
          <a:off x="8632190" y="1063168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3D804221-481E-4A14-911B-0DD8A588A7F9}"/>
            </a:ext>
          </a:extLst>
        </xdr:cNvPr>
        <xdr:cNvSpPr/>
      </xdr:nvSpPr>
      <xdr:spPr>
        <a:xfrm>
          <a:off x="7846060" y="106366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9A5294D5-F50A-4CF6-B267-D6C10906256A}"/>
            </a:ext>
          </a:extLst>
        </xdr:cNvPr>
        <xdr:cNvSpPr/>
      </xdr:nvSpPr>
      <xdr:spPr>
        <a:xfrm>
          <a:off x="7029450" y="10630863"/>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a:extLst>
            <a:ext uri="{FF2B5EF4-FFF2-40B4-BE49-F238E27FC236}">
              <a16:creationId xmlns:a16="http://schemas.microsoft.com/office/drawing/2014/main" id="{477911D6-8D2D-44BE-BF7E-43B33FCBD7BA}"/>
            </a:ext>
          </a:extLst>
        </xdr:cNvPr>
        <xdr:cNvSpPr/>
      </xdr:nvSpPr>
      <xdr:spPr>
        <a:xfrm>
          <a:off x="6231890" y="1063710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5225613-3D22-4ED3-B54D-8462175C37E4}"/>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C84AC7C-1878-44B6-8FEB-E22206C821AD}"/>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AEB7DBF-529A-4199-8347-7F8AE5FD63F3}"/>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097A07E-2C2B-4087-8647-8EC1420146CB}"/>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867CBFA-E8D7-469C-8F98-B0D4C20F3D35}"/>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158000</xdr:rowOff>
    </xdr:from>
    <xdr:to>
      <xdr:col>55</xdr:col>
      <xdr:colOff>50800</xdr:colOff>
      <xdr:row>61</xdr:row>
      <xdr:rowOff>88150</xdr:rowOff>
    </xdr:to>
    <xdr:sp macro="" textlink="">
      <xdr:nvSpPr>
        <xdr:cNvPr id="245" name="楕円 244">
          <a:extLst>
            <a:ext uri="{FF2B5EF4-FFF2-40B4-BE49-F238E27FC236}">
              <a16:creationId xmlns:a16="http://schemas.microsoft.com/office/drawing/2014/main" id="{45017E2F-5F01-4C6A-99C8-457CA090276D}"/>
            </a:ext>
          </a:extLst>
        </xdr:cNvPr>
        <xdr:cNvSpPr/>
      </xdr:nvSpPr>
      <xdr:spPr>
        <a:xfrm>
          <a:off x="9394190" y="1044690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9427</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99BA79D6-847F-406A-B087-CCA452FC9272}"/>
            </a:ext>
          </a:extLst>
        </xdr:cNvPr>
        <xdr:cNvSpPr txBox="1"/>
      </xdr:nvSpPr>
      <xdr:spPr>
        <a:xfrm>
          <a:off x="9467850" y="1029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163040</xdr:rowOff>
    </xdr:from>
    <xdr:to>
      <xdr:col>50</xdr:col>
      <xdr:colOff>165100</xdr:colOff>
      <xdr:row>61</xdr:row>
      <xdr:rowOff>93190</xdr:rowOff>
    </xdr:to>
    <xdr:sp macro="" textlink="">
      <xdr:nvSpPr>
        <xdr:cNvPr id="247" name="楕円 246">
          <a:extLst>
            <a:ext uri="{FF2B5EF4-FFF2-40B4-BE49-F238E27FC236}">
              <a16:creationId xmlns:a16="http://schemas.microsoft.com/office/drawing/2014/main" id="{08FE67DB-16C2-4B31-B092-FC4DD3936180}"/>
            </a:ext>
          </a:extLst>
        </xdr:cNvPr>
        <xdr:cNvSpPr/>
      </xdr:nvSpPr>
      <xdr:spPr>
        <a:xfrm>
          <a:off x="8632190" y="1045194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37350</xdr:rowOff>
    </xdr:from>
    <xdr:to>
      <xdr:col>55</xdr:col>
      <xdr:colOff>0</xdr:colOff>
      <xdr:row>61</xdr:row>
      <xdr:rowOff>42390</xdr:rowOff>
    </xdr:to>
    <xdr:cxnSp macro="">
      <xdr:nvCxnSpPr>
        <xdr:cNvPr id="248" name="直線コネクタ 247">
          <a:extLst>
            <a:ext uri="{FF2B5EF4-FFF2-40B4-BE49-F238E27FC236}">
              <a16:creationId xmlns:a16="http://schemas.microsoft.com/office/drawing/2014/main" id="{051D4B33-AB4F-4A1D-BAAC-840AC2CA178B}"/>
            </a:ext>
          </a:extLst>
        </xdr:cNvPr>
        <xdr:cNvCxnSpPr/>
      </xdr:nvCxnSpPr>
      <xdr:spPr>
        <a:xfrm flipV="1">
          <a:off x="8686800" y="10495800"/>
          <a:ext cx="742950" cy="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168911</xdr:rowOff>
    </xdr:from>
    <xdr:to>
      <xdr:col>46</xdr:col>
      <xdr:colOff>38100</xdr:colOff>
      <xdr:row>61</xdr:row>
      <xdr:rowOff>99061</xdr:rowOff>
    </xdr:to>
    <xdr:sp macro="" textlink="">
      <xdr:nvSpPr>
        <xdr:cNvPr id="249" name="楕円 248">
          <a:extLst>
            <a:ext uri="{FF2B5EF4-FFF2-40B4-BE49-F238E27FC236}">
              <a16:creationId xmlns:a16="http://schemas.microsoft.com/office/drawing/2014/main" id="{888DAE7F-F896-47DC-86DF-0EAB3ED019D9}"/>
            </a:ext>
          </a:extLst>
        </xdr:cNvPr>
        <xdr:cNvSpPr/>
      </xdr:nvSpPr>
      <xdr:spPr>
        <a:xfrm>
          <a:off x="7846060" y="1045972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42390</xdr:rowOff>
    </xdr:from>
    <xdr:to>
      <xdr:col>50</xdr:col>
      <xdr:colOff>114300</xdr:colOff>
      <xdr:row>61</xdr:row>
      <xdr:rowOff>48261</xdr:rowOff>
    </xdr:to>
    <xdr:cxnSp macro="">
      <xdr:nvCxnSpPr>
        <xdr:cNvPr id="250" name="直線コネクタ 249">
          <a:extLst>
            <a:ext uri="{FF2B5EF4-FFF2-40B4-BE49-F238E27FC236}">
              <a16:creationId xmlns:a16="http://schemas.microsoft.com/office/drawing/2014/main" id="{D24EDC5E-E010-4C77-A7D6-6F7155C8E500}"/>
            </a:ext>
          </a:extLst>
        </xdr:cNvPr>
        <xdr:cNvCxnSpPr/>
      </xdr:nvCxnSpPr>
      <xdr:spPr>
        <a:xfrm flipV="1">
          <a:off x="7889240" y="10502745"/>
          <a:ext cx="797560" cy="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6712</xdr:rowOff>
    </xdr:from>
    <xdr:to>
      <xdr:col>41</xdr:col>
      <xdr:colOff>101600</xdr:colOff>
      <xdr:row>61</xdr:row>
      <xdr:rowOff>108312</xdr:rowOff>
    </xdr:to>
    <xdr:sp macro="" textlink="">
      <xdr:nvSpPr>
        <xdr:cNvPr id="251" name="楕円 250">
          <a:extLst>
            <a:ext uri="{FF2B5EF4-FFF2-40B4-BE49-F238E27FC236}">
              <a16:creationId xmlns:a16="http://schemas.microsoft.com/office/drawing/2014/main" id="{503266B1-5DF0-49FF-9550-5EBA1A6EFC23}"/>
            </a:ext>
          </a:extLst>
        </xdr:cNvPr>
        <xdr:cNvSpPr/>
      </xdr:nvSpPr>
      <xdr:spPr>
        <a:xfrm>
          <a:off x="7029450" y="104670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48261</xdr:rowOff>
    </xdr:from>
    <xdr:to>
      <xdr:col>45</xdr:col>
      <xdr:colOff>177800</xdr:colOff>
      <xdr:row>61</xdr:row>
      <xdr:rowOff>57512</xdr:rowOff>
    </xdr:to>
    <xdr:cxnSp macro="">
      <xdr:nvCxnSpPr>
        <xdr:cNvPr id="252" name="直線コネクタ 251">
          <a:extLst>
            <a:ext uri="{FF2B5EF4-FFF2-40B4-BE49-F238E27FC236}">
              <a16:creationId xmlns:a16="http://schemas.microsoft.com/office/drawing/2014/main" id="{0F5B0241-276E-45D9-863F-06CAD63FF45F}"/>
            </a:ext>
          </a:extLst>
        </xdr:cNvPr>
        <xdr:cNvCxnSpPr/>
      </xdr:nvCxnSpPr>
      <xdr:spPr>
        <a:xfrm flipV="1">
          <a:off x="7084060" y="10508616"/>
          <a:ext cx="80518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9790</xdr:rowOff>
    </xdr:from>
    <xdr:to>
      <xdr:col>36</xdr:col>
      <xdr:colOff>165100</xdr:colOff>
      <xdr:row>61</xdr:row>
      <xdr:rowOff>111390</xdr:rowOff>
    </xdr:to>
    <xdr:sp macro="" textlink="">
      <xdr:nvSpPr>
        <xdr:cNvPr id="253" name="楕円 252">
          <a:extLst>
            <a:ext uri="{FF2B5EF4-FFF2-40B4-BE49-F238E27FC236}">
              <a16:creationId xmlns:a16="http://schemas.microsoft.com/office/drawing/2014/main" id="{F6937E93-EE91-4B33-9012-4D4393E0CBDF}"/>
            </a:ext>
          </a:extLst>
        </xdr:cNvPr>
        <xdr:cNvSpPr/>
      </xdr:nvSpPr>
      <xdr:spPr>
        <a:xfrm>
          <a:off x="6231890" y="1047014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57512</xdr:rowOff>
    </xdr:from>
    <xdr:to>
      <xdr:col>41</xdr:col>
      <xdr:colOff>50800</xdr:colOff>
      <xdr:row>61</xdr:row>
      <xdr:rowOff>60590</xdr:rowOff>
    </xdr:to>
    <xdr:cxnSp macro="">
      <xdr:nvCxnSpPr>
        <xdr:cNvPr id="254" name="直線コネクタ 253">
          <a:extLst>
            <a:ext uri="{FF2B5EF4-FFF2-40B4-BE49-F238E27FC236}">
              <a16:creationId xmlns:a16="http://schemas.microsoft.com/office/drawing/2014/main" id="{27509616-6DD3-4CA6-ACBC-FF1E2C808D47}"/>
            </a:ext>
          </a:extLst>
        </xdr:cNvPr>
        <xdr:cNvCxnSpPr/>
      </xdr:nvCxnSpPr>
      <xdr:spPr>
        <a:xfrm flipV="1">
          <a:off x="6286500" y="10512152"/>
          <a:ext cx="79756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90706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00659E95-1035-4853-842A-2674969BCAEC}"/>
            </a:ext>
          </a:extLst>
        </xdr:cNvPr>
        <xdr:cNvSpPr txBox="1"/>
      </xdr:nvSpPr>
      <xdr:spPr>
        <a:xfrm>
          <a:off x="8422151" y="1072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97557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0DD2E7E1-AE2D-4E4C-A2B8-32B26E17DE92}"/>
            </a:ext>
          </a:extLst>
        </xdr:cNvPr>
        <xdr:cNvSpPr txBox="1"/>
      </xdr:nvSpPr>
      <xdr:spPr>
        <a:xfrm>
          <a:off x="7641101" y="1072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89880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C9ABC44B-27CD-4136-83F8-F4EF7C064101}"/>
            </a:ext>
          </a:extLst>
        </xdr:cNvPr>
        <xdr:cNvSpPr txBox="1"/>
      </xdr:nvSpPr>
      <xdr:spPr>
        <a:xfrm>
          <a:off x="6854971" y="107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98029</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8F6A979F-3635-4297-A4F4-AC57BF2667BC}"/>
            </a:ext>
          </a:extLst>
        </xdr:cNvPr>
        <xdr:cNvSpPr txBox="1"/>
      </xdr:nvSpPr>
      <xdr:spPr>
        <a:xfrm>
          <a:off x="6038361" y="1072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109717</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DEC88078-0312-429A-B8C0-49C97BB5D879}"/>
            </a:ext>
          </a:extLst>
        </xdr:cNvPr>
        <xdr:cNvSpPr txBox="1"/>
      </xdr:nvSpPr>
      <xdr:spPr>
        <a:xfrm>
          <a:off x="8401265" y="1022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115588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7FB0B6C9-0786-4A13-A3BB-6F3C049E1D83}"/>
            </a:ext>
          </a:extLst>
        </xdr:cNvPr>
        <xdr:cNvSpPr txBox="1"/>
      </xdr:nvSpPr>
      <xdr:spPr>
        <a:xfrm>
          <a:off x="7610690" y="1023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124839</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AF1D9DA4-59D2-4839-9ABE-5988C1F511E7}"/>
            </a:ext>
          </a:extLst>
        </xdr:cNvPr>
        <xdr:cNvSpPr txBox="1"/>
      </xdr:nvSpPr>
      <xdr:spPr>
        <a:xfrm>
          <a:off x="6822655" y="1024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127917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184B57AF-C0ED-4CB1-B670-586C18646FE3}"/>
            </a:ext>
          </a:extLst>
        </xdr:cNvPr>
        <xdr:cNvSpPr txBox="1"/>
      </xdr:nvSpPr>
      <xdr:spPr>
        <a:xfrm>
          <a:off x="6007950" y="1024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FDB01273-440C-4095-ABF1-12E8028BC876}"/>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338DA06-0E1B-4564-A624-5CC8D7F5F720}"/>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2823DBA1-47C0-44CC-8B93-3F1B4838BB6E}"/>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96E0DC8-1A38-4256-B378-F082B57D7156}"/>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723CAED-3079-487B-8802-288FF1407893}"/>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B6CFA12B-6F67-433D-AE39-301E1D51CFF0}"/>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4DC5CCEB-BC8E-474B-ACBD-EEE6249D474C}"/>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8EEBE35-2428-4ECA-8223-45C1D300E2F5}"/>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5823DF0-5888-42A6-9703-BE11283B9A8E}"/>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DE8E5CD6-5730-4CB8-ADE6-7524E79EC17E}"/>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DE970C90-5CA5-4773-AEFF-E24331B5DC37}"/>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F6500481-F41B-4039-9F86-AAD3EA242B29}"/>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1C447CB4-6D2D-4AAF-A8B3-704F004F4AA8}"/>
            </a:ext>
          </a:extLst>
        </xdr:cNvPr>
        <xdr:cNvSpPr txBox="1"/>
      </xdr:nvSpPr>
      <xdr:spPr>
        <a:xfrm>
          <a:off x="343701" y="1476739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153CCFAF-8C8F-4179-AC6C-DF95CFE319FB}"/>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E805C2FB-A209-4636-91AB-EC735588B3A1}"/>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E77DB0DE-0D7E-44AD-9502-346FCC94DF74}"/>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85797E79-048B-421D-B188-A64DBD01F609}"/>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7820CA13-8D0C-488D-A921-AC8019F91282}"/>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C1BC2EA4-43BC-43D9-98E1-8EE51690B29A}"/>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AE09BC01-8581-4826-A039-D476705702E3}"/>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3AA17FB2-9D3F-4E57-A223-0272C99A6576}"/>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37E4E2F7-FA43-4188-B8CB-C20754BDA3CF}"/>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D3EB8E82-B757-44E1-A87D-4F19343B0573}"/>
            </a:ext>
          </a:extLst>
        </xdr:cNvPr>
        <xdr:cNvSpPr txBox="1"/>
      </xdr:nvSpPr>
      <xdr:spPr>
        <a:xfrm>
          <a:off x="343701" y="131364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B166D6F-63DA-483E-AC5E-453CD9510C6D}"/>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68F36D68-502D-42A2-8742-5C12CC6460C5}"/>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D47E4643-2B3F-4649-98DA-DE77E3FC6022}"/>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162AA91A-30A1-4000-81EB-1B7BEC85801A}"/>
            </a:ext>
          </a:extLst>
        </xdr:cNvPr>
        <xdr:cNvCxnSpPr/>
      </xdr:nvCxnSpPr>
      <xdr:spPr>
        <a:xfrm flipV="1">
          <a:off x="4173855" y="13324931"/>
          <a:ext cx="0" cy="139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73183773-6A5B-48F4-A8D5-B677A10E8AF0}"/>
            </a:ext>
          </a:extLst>
        </xdr:cNvPr>
        <xdr:cNvSpPr txBox="1"/>
      </xdr:nvSpPr>
      <xdr:spPr>
        <a:xfrm>
          <a:off x="421259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B0206414-3A66-4763-9242-D42B4EEC11D5}"/>
            </a:ext>
          </a:extLst>
        </xdr:cNvPr>
        <xdr:cNvCxnSpPr/>
      </xdr:nvCxnSpPr>
      <xdr:spPr>
        <a:xfrm>
          <a:off x="4112260" y="14724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BDEE707F-AA2B-4EE7-9892-66C4570DC74E}"/>
            </a:ext>
          </a:extLst>
        </xdr:cNvPr>
        <xdr:cNvSpPr txBox="1"/>
      </xdr:nvSpPr>
      <xdr:spPr>
        <a:xfrm>
          <a:off x="4212590" y="13096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6F9D9433-9F09-4EBF-8134-34E0FA2521D1}"/>
            </a:ext>
          </a:extLst>
        </xdr:cNvPr>
        <xdr:cNvCxnSpPr/>
      </xdr:nvCxnSpPr>
      <xdr:spPr>
        <a:xfrm>
          <a:off x="4112260" y="13324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96E75C5B-E5AC-4F65-BBB7-21CD45EC5417}"/>
            </a:ext>
          </a:extLst>
        </xdr:cNvPr>
        <xdr:cNvSpPr txBox="1"/>
      </xdr:nvSpPr>
      <xdr:spPr>
        <a:xfrm>
          <a:off x="4212590" y="139798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37D45746-8C97-440B-ABF4-8513ECF36A9D}"/>
            </a:ext>
          </a:extLst>
        </xdr:cNvPr>
        <xdr:cNvSpPr/>
      </xdr:nvSpPr>
      <xdr:spPr>
        <a:xfrm>
          <a:off x="4131310" y="1412267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D33B2FD4-7CF5-4C45-86A5-674A88E44387}"/>
            </a:ext>
          </a:extLst>
        </xdr:cNvPr>
        <xdr:cNvSpPr/>
      </xdr:nvSpPr>
      <xdr:spPr>
        <a:xfrm>
          <a:off x="3388360" y="14098451"/>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7B7D5759-2439-4186-AFD5-3D08172FE490}"/>
            </a:ext>
          </a:extLst>
        </xdr:cNvPr>
        <xdr:cNvSpPr/>
      </xdr:nvSpPr>
      <xdr:spPr>
        <a:xfrm>
          <a:off x="2571750" y="140676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419D1A31-6979-49F2-AB79-9970749CDA86}"/>
            </a:ext>
          </a:extLst>
        </xdr:cNvPr>
        <xdr:cNvSpPr/>
      </xdr:nvSpPr>
      <xdr:spPr>
        <a:xfrm>
          <a:off x="1774190" y="140279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a:extLst>
            <a:ext uri="{FF2B5EF4-FFF2-40B4-BE49-F238E27FC236}">
              <a16:creationId xmlns:a16="http://schemas.microsoft.com/office/drawing/2014/main" id="{DE9A0ECB-AEDE-4207-ADF6-BBA0BE343F45}"/>
            </a:ext>
          </a:extLst>
        </xdr:cNvPr>
        <xdr:cNvSpPr/>
      </xdr:nvSpPr>
      <xdr:spPr>
        <a:xfrm>
          <a:off x="988060" y="1400891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C32E268-D927-4555-A572-67D3FE63D8B9}"/>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B7011FF-5D90-44A0-8C61-FFB141663FDB}"/>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B525C25-F7E6-4DA8-B632-05A3548283D7}"/>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63F704C-8353-4FDA-AE25-C62FB667F817}"/>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1567573-089A-41DB-A1CA-AFAF987F8146}"/>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70576</xdr:rowOff>
    </xdr:from>
    <xdr:to>
      <xdr:col>24</xdr:col>
      <xdr:colOff>114300</xdr:colOff>
      <xdr:row>86</xdr:row>
      <xdr:rowOff>726</xdr:rowOff>
    </xdr:to>
    <xdr:sp macro="" textlink="">
      <xdr:nvSpPr>
        <xdr:cNvPr id="305" name="楕円 304">
          <a:extLst>
            <a:ext uri="{FF2B5EF4-FFF2-40B4-BE49-F238E27FC236}">
              <a16:creationId xmlns:a16="http://schemas.microsoft.com/office/drawing/2014/main" id="{AC548016-0086-4AB3-9539-EF7E2A42AEFB}"/>
            </a:ext>
          </a:extLst>
        </xdr:cNvPr>
        <xdr:cNvSpPr/>
      </xdr:nvSpPr>
      <xdr:spPr>
        <a:xfrm>
          <a:off x="4131310" y="146419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156953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3C0FFC38-2183-4EF7-A9BC-9AFE5219E250}"/>
            </a:ext>
          </a:extLst>
        </xdr:cNvPr>
        <xdr:cNvSpPr txBox="1"/>
      </xdr:nvSpPr>
      <xdr:spPr>
        <a:xfrm>
          <a:off x="4212590" y="14560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50981</xdr:rowOff>
    </xdr:from>
    <xdr:to>
      <xdr:col>20</xdr:col>
      <xdr:colOff>38100</xdr:colOff>
      <xdr:row>85</xdr:row>
      <xdr:rowOff>152581</xdr:rowOff>
    </xdr:to>
    <xdr:sp macro="" textlink="">
      <xdr:nvSpPr>
        <xdr:cNvPr id="307" name="楕円 306">
          <a:extLst>
            <a:ext uri="{FF2B5EF4-FFF2-40B4-BE49-F238E27FC236}">
              <a16:creationId xmlns:a16="http://schemas.microsoft.com/office/drawing/2014/main" id="{577E0B98-41E7-4D8E-AF43-F58FF938BB0A}"/>
            </a:ext>
          </a:extLst>
        </xdr:cNvPr>
        <xdr:cNvSpPr/>
      </xdr:nvSpPr>
      <xdr:spPr>
        <a:xfrm>
          <a:off x="3388360" y="146280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101781</xdr:rowOff>
    </xdr:from>
    <xdr:to>
      <xdr:col>24</xdr:col>
      <xdr:colOff>63500</xdr:colOff>
      <xdr:row>85</xdr:row>
      <xdr:rowOff>121376</xdr:rowOff>
    </xdr:to>
    <xdr:cxnSp macro="">
      <xdr:nvCxnSpPr>
        <xdr:cNvPr id="308" name="直線コネクタ 307">
          <a:extLst>
            <a:ext uri="{FF2B5EF4-FFF2-40B4-BE49-F238E27FC236}">
              <a16:creationId xmlns:a16="http://schemas.microsoft.com/office/drawing/2014/main" id="{37AC1E41-6C95-480E-88E3-42BA84DBA59C}"/>
            </a:ext>
          </a:extLst>
        </xdr:cNvPr>
        <xdr:cNvCxnSpPr/>
      </xdr:nvCxnSpPr>
      <xdr:spPr>
        <a:xfrm>
          <a:off x="3431540" y="14671221"/>
          <a:ext cx="742950" cy="2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21589</xdr:rowOff>
    </xdr:from>
    <xdr:to>
      <xdr:col>15</xdr:col>
      <xdr:colOff>101600</xdr:colOff>
      <xdr:row>85</xdr:row>
      <xdr:rowOff>123189</xdr:rowOff>
    </xdr:to>
    <xdr:sp macro="" textlink="">
      <xdr:nvSpPr>
        <xdr:cNvPr id="309" name="楕円 308">
          <a:extLst>
            <a:ext uri="{FF2B5EF4-FFF2-40B4-BE49-F238E27FC236}">
              <a16:creationId xmlns:a16="http://schemas.microsoft.com/office/drawing/2014/main" id="{540FC851-9506-49F0-8A8B-73846F140C35}"/>
            </a:ext>
          </a:extLst>
        </xdr:cNvPr>
        <xdr:cNvSpPr/>
      </xdr:nvSpPr>
      <xdr:spPr>
        <a:xfrm>
          <a:off x="2571750" y="1459102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72389</xdr:rowOff>
    </xdr:from>
    <xdr:to>
      <xdr:col>19</xdr:col>
      <xdr:colOff>177800</xdr:colOff>
      <xdr:row>85</xdr:row>
      <xdr:rowOff>101781</xdr:rowOff>
    </xdr:to>
    <xdr:cxnSp macro="">
      <xdr:nvCxnSpPr>
        <xdr:cNvPr id="310" name="直線コネクタ 309">
          <a:extLst>
            <a:ext uri="{FF2B5EF4-FFF2-40B4-BE49-F238E27FC236}">
              <a16:creationId xmlns:a16="http://schemas.microsoft.com/office/drawing/2014/main" id="{A7F89587-540C-4937-BBFC-FFBAC416878B}"/>
            </a:ext>
          </a:extLst>
        </xdr:cNvPr>
        <xdr:cNvCxnSpPr/>
      </xdr:nvCxnSpPr>
      <xdr:spPr>
        <a:xfrm>
          <a:off x="2626360" y="14643734"/>
          <a:ext cx="80518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160382</xdr:rowOff>
    </xdr:from>
    <xdr:to>
      <xdr:col>10</xdr:col>
      <xdr:colOff>165100</xdr:colOff>
      <xdr:row>85</xdr:row>
      <xdr:rowOff>90532</xdr:rowOff>
    </xdr:to>
    <xdr:sp macro="" textlink="">
      <xdr:nvSpPr>
        <xdr:cNvPr id="311" name="楕円 310">
          <a:extLst>
            <a:ext uri="{FF2B5EF4-FFF2-40B4-BE49-F238E27FC236}">
              <a16:creationId xmlns:a16="http://schemas.microsoft.com/office/drawing/2014/main" id="{C874E4BE-7883-4B37-A7C9-6C24B91977ED}"/>
            </a:ext>
          </a:extLst>
        </xdr:cNvPr>
        <xdr:cNvSpPr/>
      </xdr:nvSpPr>
      <xdr:spPr>
        <a:xfrm>
          <a:off x="1774190" y="1456408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39732</xdr:rowOff>
    </xdr:from>
    <xdr:to>
      <xdr:col>15</xdr:col>
      <xdr:colOff>50800</xdr:colOff>
      <xdr:row>85</xdr:row>
      <xdr:rowOff>72389</xdr:rowOff>
    </xdr:to>
    <xdr:cxnSp macro="">
      <xdr:nvCxnSpPr>
        <xdr:cNvPr id="312" name="直線コネクタ 311">
          <a:extLst>
            <a:ext uri="{FF2B5EF4-FFF2-40B4-BE49-F238E27FC236}">
              <a16:creationId xmlns:a16="http://schemas.microsoft.com/office/drawing/2014/main" id="{491D12F7-DC35-44CD-8C40-488BE2D3C4A6}"/>
            </a:ext>
          </a:extLst>
        </xdr:cNvPr>
        <xdr:cNvCxnSpPr/>
      </xdr:nvCxnSpPr>
      <xdr:spPr>
        <a:xfrm>
          <a:off x="1828800" y="14612982"/>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124461</xdr:rowOff>
    </xdr:from>
    <xdr:to>
      <xdr:col>6</xdr:col>
      <xdr:colOff>38100</xdr:colOff>
      <xdr:row>85</xdr:row>
      <xdr:rowOff>54611</xdr:rowOff>
    </xdr:to>
    <xdr:sp macro="" textlink="">
      <xdr:nvSpPr>
        <xdr:cNvPr id="313" name="楕円 312">
          <a:extLst>
            <a:ext uri="{FF2B5EF4-FFF2-40B4-BE49-F238E27FC236}">
              <a16:creationId xmlns:a16="http://schemas.microsoft.com/office/drawing/2014/main" id="{4C03B005-1905-40CA-A858-126C2DF9BB85}"/>
            </a:ext>
          </a:extLst>
        </xdr:cNvPr>
        <xdr:cNvSpPr/>
      </xdr:nvSpPr>
      <xdr:spPr>
        <a:xfrm>
          <a:off x="988060" y="145281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3811</xdr:rowOff>
    </xdr:from>
    <xdr:to>
      <xdr:col>10</xdr:col>
      <xdr:colOff>114300</xdr:colOff>
      <xdr:row>85</xdr:row>
      <xdr:rowOff>39732</xdr:rowOff>
    </xdr:to>
    <xdr:cxnSp macro="">
      <xdr:nvCxnSpPr>
        <xdr:cNvPr id="314" name="直線コネクタ 313">
          <a:extLst>
            <a:ext uri="{FF2B5EF4-FFF2-40B4-BE49-F238E27FC236}">
              <a16:creationId xmlns:a16="http://schemas.microsoft.com/office/drawing/2014/main" id="{F5616E25-5D77-4317-8FAE-0DB1DEF9EEC3}"/>
            </a:ext>
          </a:extLst>
        </xdr:cNvPr>
        <xdr:cNvCxnSpPr/>
      </xdr:nvCxnSpPr>
      <xdr:spPr>
        <a:xfrm>
          <a:off x="1031240" y="14578966"/>
          <a:ext cx="79756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公営住宅】&#10;有形固定資産減価償却率">
          <a:extLst>
            <a:ext uri="{FF2B5EF4-FFF2-40B4-BE49-F238E27FC236}">
              <a16:creationId xmlns:a16="http://schemas.microsoft.com/office/drawing/2014/main" id="{150548CA-FA8A-4755-8ECD-A8BAD1EC4A92}"/>
            </a:ext>
          </a:extLst>
        </xdr:cNvPr>
        <xdr:cNvSpPr txBox="1"/>
      </xdr:nvSpPr>
      <xdr:spPr>
        <a:xfrm>
          <a:off x="3239144" y="1387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a:extLst>
            <a:ext uri="{FF2B5EF4-FFF2-40B4-BE49-F238E27FC236}">
              <a16:creationId xmlns:a16="http://schemas.microsoft.com/office/drawing/2014/main" id="{6E5A1612-8137-4B03-8E39-A8E44AE6628E}"/>
            </a:ext>
          </a:extLst>
        </xdr:cNvPr>
        <xdr:cNvSpPr txBox="1"/>
      </xdr:nvSpPr>
      <xdr:spPr>
        <a:xfrm>
          <a:off x="2439044" y="13842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a:extLst>
            <a:ext uri="{FF2B5EF4-FFF2-40B4-BE49-F238E27FC236}">
              <a16:creationId xmlns:a16="http://schemas.microsoft.com/office/drawing/2014/main" id="{1000D7CD-EEE3-4D13-9168-6DD2440CC16A}"/>
            </a:ext>
          </a:extLst>
        </xdr:cNvPr>
        <xdr:cNvSpPr txBox="1"/>
      </xdr:nvSpPr>
      <xdr:spPr>
        <a:xfrm>
          <a:off x="1641484" y="13808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18" name="n_4aveValue【公営住宅】&#10;有形固定資産減価償却率">
          <a:extLst>
            <a:ext uri="{FF2B5EF4-FFF2-40B4-BE49-F238E27FC236}">
              <a16:creationId xmlns:a16="http://schemas.microsoft.com/office/drawing/2014/main" id="{D23259A4-00EC-4701-9C59-867355ECA786}"/>
            </a:ext>
          </a:extLst>
        </xdr:cNvPr>
        <xdr:cNvSpPr txBox="1"/>
      </xdr:nvSpPr>
      <xdr:spPr>
        <a:xfrm>
          <a:off x="855354" y="13780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143708</xdr:rowOff>
    </xdr:from>
    <xdr:ext cx="405111" cy="259045"/>
    <xdr:sp macro="" textlink="">
      <xdr:nvSpPr>
        <xdr:cNvPr id="319" name="n_1mainValue【公営住宅】&#10;有形固定資産減価償却率">
          <a:extLst>
            <a:ext uri="{FF2B5EF4-FFF2-40B4-BE49-F238E27FC236}">
              <a16:creationId xmlns:a16="http://schemas.microsoft.com/office/drawing/2014/main" id="{9078B4CC-21F8-48EC-B632-82096F1F8C03}"/>
            </a:ext>
          </a:extLst>
        </xdr:cNvPr>
        <xdr:cNvSpPr txBox="1"/>
      </xdr:nvSpPr>
      <xdr:spPr>
        <a:xfrm>
          <a:off x="3239144" y="1471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114316</xdr:rowOff>
    </xdr:from>
    <xdr:ext cx="405111" cy="259045"/>
    <xdr:sp macro="" textlink="">
      <xdr:nvSpPr>
        <xdr:cNvPr id="320" name="n_2mainValue【公営住宅】&#10;有形固定資産減価償却率">
          <a:extLst>
            <a:ext uri="{FF2B5EF4-FFF2-40B4-BE49-F238E27FC236}">
              <a16:creationId xmlns:a16="http://schemas.microsoft.com/office/drawing/2014/main" id="{69E81337-846E-4253-949B-FAB4A51C8388}"/>
            </a:ext>
          </a:extLst>
        </xdr:cNvPr>
        <xdr:cNvSpPr txBox="1"/>
      </xdr:nvSpPr>
      <xdr:spPr>
        <a:xfrm>
          <a:off x="24390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81659</xdr:rowOff>
    </xdr:from>
    <xdr:ext cx="405111" cy="259045"/>
    <xdr:sp macro="" textlink="">
      <xdr:nvSpPr>
        <xdr:cNvPr id="321" name="n_3mainValue【公営住宅】&#10;有形固定資産減価償却率">
          <a:extLst>
            <a:ext uri="{FF2B5EF4-FFF2-40B4-BE49-F238E27FC236}">
              <a16:creationId xmlns:a16="http://schemas.microsoft.com/office/drawing/2014/main" id="{49072507-70FA-477C-AFE2-0DAE5E7DCC0F}"/>
            </a:ext>
          </a:extLst>
        </xdr:cNvPr>
        <xdr:cNvSpPr txBox="1"/>
      </xdr:nvSpPr>
      <xdr:spPr>
        <a:xfrm>
          <a:off x="1641484" y="1465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45738</xdr:rowOff>
    </xdr:from>
    <xdr:ext cx="405111" cy="259045"/>
    <xdr:sp macro="" textlink="">
      <xdr:nvSpPr>
        <xdr:cNvPr id="322" name="n_4mainValue【公営住宅】&#10;有形固定資産減価償却率">
          <a:extLst>
            <a:ext uri="{FF2B5EF4-FFF2-40B4-BE49-F238E27FC236}">
              <a16:creationId xmlns:a16="http://schemas.microsoft.com/office/drawing/2014/main" id="{D0F67252-77CF-40FD-9D07-50E4F0CBFCCA}"/>
            </a:ext>
          </a:extLst>
        </xdr:cNvPr>
        <xdr:cNvSpPr txBox="1"/>
      </xdr:nvSpPr>
      <xdr:spPr>
        <a:xfrm>
          <a:off x="855354" y="1462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CE9992C9-4ACC-4E56-8900-DD6BA1F35ECC}"/>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E6422840-347A-4C32-8FBA-F6D8AD8853A3}"/>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5F87B703-9F58-4488-BD5B-11160A399828}"/>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643F968E-CCBE-4834-A7A3-DC54A16C69AB}"/>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32FC94F-D570-428E-8EF1-5C0186DD4F5A}"/>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FAD11A11-8D12-4997-BAD1-132CE302FDB2}"/>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F59EAB4E-3966-4939-99E6-FA24A348C38E}"/>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BB5641F-3788-48D9-9E67-8E36D4CDD24E}"/>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CED65773-2976-47BC-AA10-A4ED77564C40}"/>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AD5AC45F-2533-4D19-AEC3-8097DA7504B3}"/>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A9786F01-EA23-4CE3-9629-E8B337FD7B94}"/>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82869802-F8A1-4885-96D1-B12A96AA80B1}"/>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B180D945-2E8B-4BC3-B80D-1B7D98A9D4D4}"/>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84C22AF2-FF95-410E-BA69-8047A5106512}"/>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7E657728-D1FF-4BE1-AF13-DC73058CD79E}"/>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C17B1C95-A3F0-4583-9308-F46B83D0CDEB}"/>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93AC87A3-9F06-4DF6-98AE-9400C8C9D241}"/>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489706DE-6D24-432C-9BD3-4AAF7932EAFC}"/>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01FF310-BA52-464A-82F8-9641995BEE8F}"/>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B46B8576-4351-4BE4-A7F5-CF77EA535849}"/>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DF362DCF-9534-4EF1-8FF7-FC006C5A53AE}"/>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CA1E3A27-2541-493E-8D17-B6975D3B3E27}"/>
            </a:ext>
          </a:extLst>
        </xdr:cNvPr>
        <xdr:cNvCxnSpPr/>
      </xdr:nvCxnSpPr>
      <xdr:spPr>
        <a:xfrm flipV="1">
          <a:off x="9429115" y="13327152"/>
          <a:ext cx="0" cy="144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4D6ADAC6-5FBB-4A03-B9AA-78FC891BFD87}"/>
            </a:ext>
          </a:extLst>
        </xdr:cNvPr>
        <xdr:cNvSpPr txBox="1"/>
      </xdr:nvSpPr>
      <xdr:spPr>
        <a:xfrm>
          <a:off x="946785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9079207C-87E4-4208-B191-A15DC34256F7}"/>
            </a:ext>
          </a:extLst>
        </xdr:cNvPr>
        <xdr:cNvCxnSpPr/>
      </xdr:nvCxnSpPr>
      <xdr:spPr>
        <a:xfrm>
          <a:off x="9356090" y="1477632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D896B374-ED6F-46AE-AD70-9BB39FB1C276}"/>
            </a:ext>
          </a:extLst>
        </xdr:cNvPr>
        <xdr:cNvSpPr txBox="1"/>
      </xdr:nvSpPr>
      <xdr:spPr>
        <a:xfrm>
          <a:off x="9467850" y="1309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08622946-7B83-4A97-ADCB-7BCA20B3E07B}"/>
            </a:ext>
          </a:extLst>
        </xdr:cNvPr>
        <xdr:cNvCxnSpPr/>
      </xdr:nvCxnSpPr>
      <xdr:spPr>
        <a:xfrm>
          <a:off x="9356090" y="1332715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a:extLst>
            <a:ext uri="{FF2B5EF4-FFF2-40B4-BE49-F238E27FC236}">
              <a16:creationId xmlns:a16="http://schemas.microsoft.com/office/drawing/2014/main" id="{1A4D1417-D89B-42A9-A480-F707297F1830}"/>
            </a:ext>
          </a:extLst>
        </xdr:cNvPr>
        <xdr:cNvSpPr txBox="1"/>
      </xdr:nvSpPr>
      <xdr:spPr>
        <a:xfrm>
          <a:off x="9467850" y="13974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50A37E69-C7B1-461D-9B92-0BD87712FCEC}"/>
            </a:ext>
          </a:extLst>
        </xdr:cNvPr>
        <xdr:cNvSpPr/>
      </xdr:nvSpPr>
      <xdr:spPr>
        <a:xfrm>
          <a:off x="9394190" y="14117371"/>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1C53AF17-A7C3-4C5E-81F2-0926946625A4}"/>
            </a:ext>
          </a:extLst>
        </xdr:cNvPr>
        <xdr:cNvSpPr/>
      </xdr:nvSpPr>
      <xdr:spPr>
        <a:xfrm>
          <a:off x="8632190" y="1411767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CEBEE584-268B-4F7E-B362-C3226C5F09FA}"/>
            </a:ext>
          </a:extLst>
        </xdr:cNvPr>
        <xdr:cNvSpPr/>
      </xdr:nvSpPr>
      <xdr:spPr>
        <a:xfrm>
          <a:off x="7846060" y="14114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62C1363D-EE76-4F2E-A67E-2FF3005DFC7A}"/>
            </a:ext>
          </a:extLst>
        </xdr:cNvPr>
        <xdr:cNvSpPr/>
      </xdr:nvSpPr>
      <xdr:spPr>
        <a:xfrm>
          <a:off x="7029450" y="1409740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a:extLst>
            <a:ext uri="{FF2B5EF4-FFF2-40B4-BE49-F238E27FC236}">
              <a16:creationId xmlns:a16="http://schemas.microsoft.com/office/drawing/2014/main" id="{9B57423E-A45A-4EC0-9BEE-CA273A861AAD}"/>
            </a:ext>
          </a:extLst>
        </xdr:cNvPr>
        <xdr:cNvSpPr/>
      </xdr:nvSpPr>
      <xdr:spPr>
        <a:xfrm>
          <a:off x="6231890" y="1408818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9410D41-7E67-4758-B3B8-C3A71C5A97DC}"/>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C4FFC54-D04C-4BD8-81F4-64BC183D8A16}"/>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FE934CC-9D2F-456D-9000-630B72844363}"/>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F44D94E-3A20-4018-B989-C2EDCF9B638B}"/>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AD06285-4FEF-429E-B5F0-283347F7BC1D}"/>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20676</xdr:rowOff>
    </xdr:from>
    <xdr:to>
      <xdr:col>55</xdr:col>
      <xdr:colOff>50800</xdr:colOff>
      <xdr:row>83</xdr:row>
      <xdr:rowOff>122276</xdr:rowOff>
    </xdr:to>
    <xdr:sp macro="" textlink="">
      <xdr:nvSpPr>
        <xdr:cNvPr id="360" name="楕円 359">
          <a:extLst>
            <a:ext uri="{FF2B5EF4-FFF2-40B4-BE49-F238E27FC236}">
              <a16:creationId xmlns:a16="http://schemas.microsoft.com/office/drawing/2014/main" id="{E1B4428D-8607-45B7-B62C-4C87B2DDB498}"/>
            </a:ext>
          </a:extLst>
        </xdr:cNvPr>
        <xdr:cNvSpPr/>
      </xdr:nvSpPr>
      <xdr:spPr>
        <a:xfrm>
          <a:off x="9394190" y="14247216"/>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170553</xdr:rowOff>
    </xdr:from>
    <xdr:ext cx="469744" cy="259045"/>
    <xdr:sp macro="" textlink="">
      <xdr:nvSpPr>
        <xdr:cNvPr id="361" name="【公営住宅】&#10;一人当たり面積該当値テキスト">
          <a:extLst>
            <a:ext uri="{FF2B5EF4-FFF2-40B4-BE49-F238E27FC236}">
              <a16:creationId xmlns:a16="http://schemas.microsoft.com/office/drawing/2014/main" id="{2348FEF2-642C-4396-A79F-EA37C499B4C2}"/>
            </a:ext>
          </a:extLst>
        </xdr:cNvPr>
        <xdr:cNvSpPr txBox="1"/>
      </xdr:nvSpPr>
      <xdr:spPr>
        <a:xfrm>
          <a:off x="9467850" y="142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49022</xdr:rowOff>
    </xdr:from>
    <xdr:to>
      <xdr:col>50</xdr:col>
      <xdr:colOff>165100</xdr:colOff>
      <xdr:row>83</xdr:row>
      <xdr:rowOff>150622</xdr:rowOff>
    </xdr:to>
    <xdr:sp macro="" textlink="">
      <xdr:nvSpPr>
        <xdr:cNvPr id="362" name="楕円 361">
          <a:extLst>
            <a:ext uri="{FF2B5EF4-FFF2-40B4-BE49-F238E27FC236}">
              <a16:creationId xmlns:a16="http://schemas.microsoft.com/office/drawing/2014/main" id="{E9F843DA-DCF0-40CD-9FFA-E3D2272C3E80}"/>
            </a:ext>
          </a:extLst>
        </xdr:cNvPr>
        <xdr:cNvSpPr/>
      </xdr:nvSpPr>
      <xdr:spPr>
        <a:xfrm>
          <a:off x="8632190" y="14281277"/>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71476</xdr:rowOff>
    </xdr:from>
    <xdr:to>
      <xdr:col>55</xdr:col>
      <xdr:colOff>0</xdr:colOff>
      <xdr:row>83</xdr:row>
      <xdr:rowOff>99822</xdr:rowOff>
    </xdr:to>
    <xdr:cxnSp macro="">
      <xdr:nvCxnSpPr>
        <xdr:cNvPr id="363" name="直線コネクタ 362">
          <a:extLst>
            <a:ext uri="{FF2B5EF4-FFF2-40B4-BE49-F238E27FC236}">
              <a16:creationId xmlns:a16="http://schemas.microsoft.com/office/drawing/2014/main" id="{ADF7751E-E5E6-4A6C-A043-898B1661D9E8}"/>
            </a:ext>
          </a:extLst>
        </xdr:cNvPr>
        <xdr:cNvCxnSpPr/>
      </xdr:nvCxnSpPr>
      <xdr:spPr>
        <a:xfrm flipV="1">
          <a:off x="8686800" y="14299921"/>
          <a:ext cx="74295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50851</xdr:rowOff>
    </xdr:from>
    <xdr:to>
      <xdr:col>46</xdr:col>
      <xdr:colOff>38100</xdr:colOff>
      <xdr:row>83</xdr:row>
      <xdr:rowOff>152451</xdr:rowOff>
    </xdr:to>
    <xdr:sp macro="" textlink="">
      <xdr:nvSpPr>
        <xdr:cNvPr id="364" name="楕円 363">
          <a:extLst>
            <a:ext uri="{FF2B5EF4-FFF2-40B4-BE49-F238E27FC236}">
              <a16:creationId xmlns:a16="http://schemas.microsoft.com/office/drawing/2014/main" id="{F87A5D9E-04F7-43B4-AB9B-BE151436D8E1}"/>
            </a:ext>
          </a:extLst>
        </xdr:cNvPr>
        <xdr:cNvSpPr/>
      </xdr:nvSpPr>
      <xdr:spPr>
        <a:xfrm>
          <a:off x="7846060" y="142850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99822</xdr:rowOff>
    </xdr:from>
    <xdr:to>
      <xdr:col>50</xdr:col>
      <xdr:colOff>114300</xdr:colOff>
      <xdr:row>83</xdr:row>
      <xdr:rowOff>101651</xdr:rowOff>
    </xdr:to>
    <xdr:cxnSp macro="">
      <xdr:nvCxnSpPr>
        <xdr:cNvPr id="365" name="直線コネクタ 364">
          <a:extLst>
            <a:ext uri="{FF2B5EF4-FFF2-40B4-BE49-F238E27FC236}">
              <a16:creationId xmlns:a16="http://schemas.microsoft.com/office/drawing/2014/main" id="{8AD3CF43-774B-48EE-9606-DFA0C9008AAF}"/>
            </a:ext>
          </a:extLst>
        </xdr:cNvPr>
        <xdr:cNvCxnSpPr/>
      </xdr:nvCxnSpPr>
      <xdr:spPr>
        <a:xfrm flipV="1">
          <a:off x="7889240" y="14326362"/>
          <a:ext cx="79756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52679</xdr:rowOff>
    </xdr:from>
    <xdr:to>
      <xdr:col>41</xdr:col>
      <xdr:colOff>101600</xdr:colOff>
      <xdr:row>83</xdr:row>
      <xdr:rowOff>154279</xdr:rowOff>
    </xdr:to>
    <xdr:sp macro="" textlink="">
      <xdr:nvSpPr>
        <xdr:cNvPr id="366" name="楕円 365">
          <a:extLst>
            <a:ext uri="{FF2B5EF4-FFF2-40B4-BE49-F238E27FC236}">
              <a16:creationId xmlns:a16="http://schemas.microsoft.com/office/drawing/2014/main" id="{96FD0061-D533-47AB-A925-B93FCD016B9E}"/>
            </a:ext>
          </a:extLst>
        </xdr:cNvPr>
        <xdr:cNvSpPr/>
      </xdr:nvSpPr>
      <xdr:spPr>
        <a:xfrm>
          <a:off x="7029450" y="1428683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101651</xdr:rowOff>
    </xdr:from>
    <xdr:to>
      <xdr:col>45</xdr:col>
      <xdr:colOff>177800</xdr:colOff>
      <xdr:row>83</xdr:row>
      <xdr:rowOff>103479</xdr:rowOff>
    </xdr:to>
    <xdr:cxnSp macro="">
      <xdr:nvCxnSpPr>
        <xdr:cNvPr id="367" name="直線コネクタ 366">
          <a:extLst>
            <a:ext uri="{FF2B5EF4-FFF2-40B4-BE49-F238E27FC236}">
              <a16:creationId xmlns:a16="http://schemas.microsoft.com/office/drawing/2014/main" id="{CEAC3BFD-8480-4CA2-93A4-4BBFABAC32B5}"/>
            </a:ext>
          </a:extLst>
        </xdr:cNvPr>
        <xdr:cNvCxnSpPr/>
      </xdr:nvCxnSpPr>
      <xdr:spPr>
        <a:xfrm flipV="1">
          <a:off x="7084060" y="14328191"/>
          <a:ext cx="80518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53594</xdr:rowOff>
    </xdr:from>
    <xdr:to>
      <xdr:col>36</xdr:col>
      <xdr:colOff>165100</xdr:colOff>
      <xdr:row>83</xdr:row>
      <xdr:rowOff>155194</xdr:rowOff>
    </xdr:to>
    <xdr:sp macro="" textlink="">
      <xdr:nvSpPr>
        <xdr:cNvPr id="368" name="楕円 367">
          <a:extLst>
            <a:ext uri="{FF2B5EF4-FFF2-40B4-BE49-F238E27FC236}">
              <a16:creationId xmlns:a16="http://schemas.microsoft.com/office/drawing/2014/main" id="{E41AB9EB-5555-47EF-90F4-CA07914E76E4}"/>
            </a:ext>
          </a:extLst>
        </xdr:cNvPr>
        <xdr:cNvSpPr/>
      </xdr:nvSpPr>
      <xdr:spPr>
        <a:xfrm>
          <a:off x="6231890" y="1428775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103479</xdr:rowOff>
    </xdr:from>
    <xdr:to>
      <xdr:col>41</xdr:col>
      <xdr:colOff>50800</xdr:colOff>
      <xdr:row>83</xdr:row>
      <xdr:rowOff>104394</xdr:rowOff>
    </xdr:to>
    <xdr:cxnSp macro="">
      <xdr:nvCxnSpPr>
        <xdr:cNvPr id="369" name="直線コネクタ 368">
          <a:extLst>
            <a:ext uri="{FF2B5EF4-FFF2-40B4-BE49-F238E27FC236}">
              <a16:creationId xmlns:a16="http://schemas.microsoft.com/office/drawing/2014/main" id="{5C303266-EF7C-475A-A4CC-9AC23541716E}"/>
            </a:ext>
          </a:extLst>
        </xdr:cNvPr>
        <xdr:cNvCxnSpPr/>
      </xdr:nvCxnSpPr>
      <xdr:spPr>
        <a:xfrm flipV="1">
          <a:off x="6286500" y="14331924"/>
          <a:ext cx="79756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a:extLst>
            <a:ext uri="{FF2B5EF4-FFF2-40B4-BE49-F238E27FC236}">
              <a16:creationId xmlns:a16="http://schemas.microsoft.com/office/drawing/2014/main" id="{A3EB4C89-0BE3-4267-AAB9-D528977757D7}"/>
            </a:ext>
          </a:extLst>
        </xdr:cNvPr>
        <xdr:cNvSpPr txBox="1"/>
      </xdr:nvSpPr>
      <xdr:spPr>
        <a:xfrm>
          <a:off x="8454467" y="138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1" name="n_2aveValue【公営住宅】&#10;一人当たり面積">
          <a:extLst>
            <a:ext uri="{FF2B5EF4-FFF2-40B4-BE49-F238E27FC236}">
              <a16:creationId xmlns:a16="http://schemas.microsoft.com/office/drawing/2014/main" id="{1BFE5DE7-827C-49E4-B4E9-599EB770280D}"/>
            </a:ext>
          </a:extLst>
        </xdr:cNvPr>
        <xdr:cNvSpPr txBox="1"/>
      </xdr:nvSpPr>
      <xdr:spPr>
        <a:xfrm>
          <a:off x="7673417" y="1388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2" name="n_3aveValue【公営住宅】&#10;一人当たり面積">
          <a:extLst>
            <a:ext uri="{FF2B5EF4-FFF2-40B4-BE49-F238E27FC236}">
              <a16:creationId xmlns:a16="http://schemas.microsoft.com/office/drawing/2014/main" id="{EDBD8C6E-EFED-4BF7-AB44-3FAAD46F815D}"/>
            </a:ext>
          </a:extLst>
        </xdr:cNvPr>
        <xdr:cNvSpPr txBox="1"/>
      </xdr:nvSpPr>
      <xdr:spPr>
        <a:xfrm>
          <a:off x="6866332" y="1387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149319</xdr:rowOff>
    </xdr:from>
    <xdr:ext cx="469744" cy="259045"/>
    <xdr:sp macro="" textlink="">
      <xdr:nvSpPr>
        <xdr:cNvPr id="373" name="n_4aveValue【公営住宅】&#10;一人当たり面積">
          <a:extLst>
            <a:ext uri="{FF2B5EF4-FFF2-40B4-BE49-F238E27FC236}">
              <a16:creationId xmlns:a16="http://schemas.microsoft.com/office/drawing/2014/main" id="{05BB9115-7E5D-484F-80FA-924704DE03D5}"/>
            </a:ext>
          </a:extLst>
        </xdr:cNvPr>
        <xdr:cNvSpPr txBox="1"/>
      </xdr:nvSpPr>
      <xdr:spPr>
        <a:xfrm>
          <a:off x="6068772" y="138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141749</xdr:rowOff>
    </xdr:from>
    <xdr:ext cx="469744" cy="259045"/>
    <xdr:sp macro="" textlink="">
      <xdr:nvSpPr>
        <xdr:cNvPr id="374" name="n_1mainValue【公営住宅】&#10;一人当たり面積">
          <a:extLst>
            <a:ext uri="{FF2B5EF4-FFF2-40B4-BE49-F238E27FC236}">
              <a16:creationId xmlns:a16="http://schemas.microsoft.com/office/drawing/2014/main" id="{A666C400-5C0C-4F30-B6EE-9D5B7A057BF7}"/>
            </a:ext>
          </a:extLst>
        </xdr:cNvPr>
        <xdr:cNvSpPr txBox="1"/>
      </xdr:nvSpPr>
      <xdr:spPr>
        <a:xfrm>
          <a:off x="8454467" y="143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143578</xdr:rowOff>
    </xdr:from>
    <xdr:ext cx="469744" cy="259045"/>
    <xdr:sp macro="" textlink="">
      <xdr:nvSpPr>
        <xdr:cNvPr id="375" name="n_2mainValue【公営住宅】&#10;一人当たり面積">
          <a:extLst>
            <a:ext uri="{FF2B5EF4-FFF2-40B4-BE49-F238E27FC236}">
              <a16:creationId xmlns:a16="http://schemas.microsoft.com/office/drawing/2014/main" id="{BA9B0993-D223-43FD-BD3A-7F51C56C0C71}"/>
            </a:ext>
          </a:extLst>
        </xdr:cNvPr>
        <xdr:cNvSpPr txBox="1"/>
      </xdr:nvSpPr>
      <xdr:spPr>
        <a:xfrm>
          <a:off x="7673417" y="1437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145406</xdr:rowOff>
    </xdr:from>
    <xdr:ext cx="469744" cy="259045"/>
    <xdr:sp macro="" textlink="">
      <xdr:nvSpPr>
        <xdr:cNvPr id="376" name="n_3mainValue【公営住宅】&#10;一人当たり面積">
          <a:extLst>
            <a:ext uri="{FF2B5EF4-FFF2-40B4-BE49-F238E27FC236}">
              <a16:creationId xmlns:a16="http://schemas.microsoft.com/office/drawing/2014/main" id="{9A4B0F8C-5190-4889-A0D8-7C92B0ED358E}"/>
            </a:ext>
          </a:extLst>
        </xdr:cNvPr>
        <xdr:cNvSpPr txBox="1"/>
      </xdr:nvSpPr>
      <xdr:spPr>
        <a:xfrm>
          <a:off x="6866332" y="143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146321</xdr:rowOff>
    </xdr:from>
    <xdr:ext cx="469744" cy="259045"/>
    <xdr:sp macro="" textlink="">
      <xdr:nvSpPr>
        <xdr:cNvPr id="377" name="n_4mainValue【公営住宅】&#10;一人当たり面積">
          <a:extLst>
            <a:ext uri="{FF2B5EF4-FFF2-40B4-BE49-F238E27FC236}">
              <a16:creationId xmlns:a16="http://schemas.microsoft.com/office/drawing/2014/main" id="{7501BAA3-3AB7-4638-8DD6-7C3D5F22DABE}"/>
            </a:ext>
          </a:extLst>
        </xdr:cNvPr>
        <xdr:cNvSpPr txBox="1"/>
      </xdr:nvSpPr>
      <xdr:spPr>
        <a:xfrm>
          <a:off x="6068772" y="143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54DA7C27-F29D-47F1-8A51-CFDC59175559}"/>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5CF4CE6-E9A3-4AC0-87E2-1C9B8AB56086}"/>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ECC1B6C-6A4E-48BA-98FF-7C08EB8377D1}"/>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BABBD6C3-C661-4276-9F7D-84ED96441B61}"/>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5257B5CD-7FC1-4BCE-AC89-95B57D3C963B}"/>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539B0EF2-7D40-4ED4-9050-98D9EB41DEAC}"/>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E99E27F5-B9D0-46D8-8344-B322ECF7FB8E}"/>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4FBF222B-6FC8-4ED6-B515-CC64C2E03A53}"/>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17C764BA-8569-458E-BBF6-560F37BE6C25}"/>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897EC312-C455-43D6-85BF-566AB9DD7E39}"/>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5843D8D5-53AE-4708-A209-FB7B36BEF30A}"/>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63A87EC9-37DE-4155-AC29-B0522B5DCCE2}"/>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A1FB4542-F07E-45F8-BCC4-84DA238F7B80}"/>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3A54A95B-C6E7-4ECF-BE90-E6DC3AE9F3CF}"/>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5029E8B0-1349-47A4-BD6F-582DCA1B007B}"/>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A445F0EA-3D4D-4FD7-95D6-908D1B731405}"/>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7E2EF854-B622-4D37-820F-572142BE2629}"/>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CBD377AA-74F0-48F2-8E81-9F546FDFF006}"/>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887C6056-C8DB-4045-9711-DDCC46468D7D}"/>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C844C826-4021-41D6-B1AF-8F31FF22C296}"/>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FC72191B-57D4-471D-A785-97A913CE5289}"/>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43AB7F8-4645-4D37-A0D2-A1B3D5E94A42}"/>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B74DD494-6099-4931-892C-C7E2925AD4E0}"/>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B2138C4-19C2-456A-A084-9195FF8EC3EC}"/>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2E96A495-0014-40F3-A030-04A8074B663D}"/>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F09C015E-6377-4920-A6A4-D2DD849E5F73}"/>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7329643A-653F-4E52-8E23-258F042C4D51}"/>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CFC53C46-E40F-4137-9D49-5A733EB0D4B1}"/>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2F6072F0-77DD-4BA6-B99F-6AA830248840}"/>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2E219A1-A1C6-4364-BFB8-7F5DB58A69F1}"/>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C3748580-9778-4D7D-8D88-9B43D1D21087}"/>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9B939E17-235A-43DE-8DAC-E4A491CF5E20}"/>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664E497B-DDE3-41E9-B2A6-05A63F9F08CB}"/>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885924E7-75CD-468B-ACD9-558C81191005}"/>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E90C5E84-D146-4407-B981-E40E2FE8E504}"/>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4830D0EA-665C-477A-A49F-62211DFF5CFF}"/>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A32EC6CF-7C43-41F5-B7E3-6DB95D847C17}"/>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D137E6C9-803D-4FBF-AC79-89549469860A}"/>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35B4AEE1-0EF6-400E-A353-4B1F2D17EAFA}"/>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332EA907-45FE-42FE-8209-9CB1C387AF1F}"/>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8" name="直線コネクタ 417">
          <a:extLst>
            <a:ext uri="{FF2B5EF4-FFF2-40B4-BE49-F238E27FC236}">
              <a16:creationId xmlns:a16="http://schemas.microsoft.com/office/drawing/2014/main" id="{0E66B34B-1AC5-48EE-95C5-03C1841BF1AD}"/>
            </a:ext>
          </a:extLst>
        </xdr:cNvPr>
        <xdr:cNvCxnSpPr/>
      </xdr:nvCxnSpPr>
      <xdr:spPr>
        <a:xfrm flipV="1">
          <a:off x="14703424" y="5979795"/>
          <a:ext cx="0" cy="10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0F79BD8F-ABF3-4F48-A0CF-84FB8F4EFA9E}"/>
            </a:ext>
          </a:extLst>
        </xdr:cNvPr>
        <xdr:cNvSpPr txBox="1"/>
      </xdr:nvSpPr>
      <xdr:spPr>
        <a:xfrm>
          <a:off x="14742160"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0" name="直線コネクタ 419">
          <a:extLst>
            <a:ext uri="{FF2B5EF4-FFF2-40B4-BE49-F238E27FC236}">
              <a16:creationId xmlns:a16="http://schemas.microsoft.com/office/drawing/2014/main" id="{76D78F19-CF22-4961-938C-F27790B4665E}"/>
            </a:ext>
          </a:extLst>
        </xdr:cNvPr>
        <xdr:cNvCxnSpPr/>
      </xdr:nvCxnSpPr>
      <xdr:spPr>
        <a:xfrm>
          <a:off x="14611350" y="698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E89BAE04-69A8-48A2-84EA-1AFF2226B700}"/>
            </a:ext>
          </a:extLst>
        </xdr:cNvPr>
        <xdr:cNvSpPr txBox="1"/>
      </xdr:nvSpPr>
      <xdr:spPr>
        <a:xfrm>
          <a:off x="14742160"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a:extLst>
            <a:ext uri="{FF2B5EF4-FFF2-40B4-BE49-F238E27FC236}">
              <a16:creationId xmlns:a16="http://schemas.microsoft.com/office/drawing/2014/main" id="{AEA2D5F9-FCA0-41DA-BB7C-82BA317CBCB7}"/>
            </a:ext>
          </a:extLst>
        </xdr:cNvPr>
        <xdr:cNvCxnSpPr/>
      </xdr:nvCxnSpPr>
      <xdr:spPr>
        <a:xfrm>
          <a:off x="14611350" y="59797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BF138A47-0D30-4A3D-80BB-AFD42417EE8F}"/>
            </a:ext>
          </a:extLst>
        </xdr:cNvPr>
        <xdr:cNvSpPr txBox="1"/>
      </xdr:nvSpPr>
      <xdr:spPr>
        <a:xfrm>
          <a:off x="14742160" y="629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4" name="フローチャート: 判断 423">
          <a:extLst>
            <a:ext uri="{FF2B5EF4-FFF2-40B4-BE49-F238E27FC236}">
              <a16:creationId xmlns:a16="http://schemas.microsoft.com/office/drawing/2014/main" id="{74D0F302-7166-4565-A692-5C4F037F5613}"/>
            </a:ext>
          </a:extLst>
        </xdr:cNvPr>
        <xdr:cNvSpPr/>
      </xdr:nvSpPr>
      <xdr:spPr>
        <a:xfrm>
          <a:off x="14649450" y="64414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5" name="フローチャート: 判断 424">
          <a:extLst>
            <a:ext uri="{FF2B5EF4-FFF2-40B4-BE49-F238E27FC236}">
              <a16:creationId xmlns:a16="http://schemas.microsoft.com/office/drawing/2014/main" id="{A1A9EB4A-1868-472A-B9D8-345155CD4D38}"/>
            </a:ext>
          </a:extLst>
        </xdr:cNvPr>
        <xdr:cNvSpPr/>
      </xdr:nvSpPr>
      <xdr:spPr>
        <a:xfrm>
          <a:off x="13887450" y="64071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6" name="フローチャート: 判断 425">
          <a:extLst>
            <a:ext uri="{FF2B5EF4-FFF2-40B4-BE49-F238E27FC236}">
              <a16:creationId xmlns:a16="http://schemas.microsoft.com/office/drawing/2014/main" id="{7D9AF304-6CE9-4A6B-B65A-FECCDEE82F58}"/>
            </a:ext>
          </a:extLst>
        </xdr:cNvPr>
        <xdr:cNvSpPr/>
      </xdr:nvSpPr>
      <xdr:spPr>
        <a:xfrm>
          <a:off x="13089890" y="638238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7" name="フローチャート: 判断 426">
          <a:extLst>
            <a:ext uri="{FF2B5EF4-FFF2-40B4-BE49-F238E27FC236}">
              <a16:creationId xmlns:a16="http://schemas.microsoft.com/office/drawing/2014/main" id="{F78928D1-BC4F-44AA-B66C-B277ACAD0AF9}"/>
            </a:ext>
          </a:extLst>
        </xdr:cNvPr>
        <xdr:cNvSpPr/>
      </xdr:nvSpPr>
      <xdr:spPr>
        <a:xfrm>
          <a:off x="12303760" y="636333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428" name="フローチャート: 判断 427">
          <a:extLst>
            <a:ext uri="{FF2B5EF4-FFF2-40B4-BE49-F238E27FC236}">
              <a16:creationId xmlns:a16="http://schemas.microsoft.com/office/drawing/2014/main" id="{D8EB10D7-3015-4CDD-BC1D-829B17B3F244}"/>
            </a:ext>
          </a:extLst>
        </xdr:cNvPr>
        <xdr:cNvSpPr/>
      </xdr:nvSpPr>
      <xdr:spPr>
        <a:xfrm>
          <a:off x="11487150" y="63804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4290BC5-5EC2-4193-9CAB-A52A4E013E95}"/>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5DAE24C-BDF3-43BD-84C2-2F6A39648C60}"/>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99CF383-F05D-4D56-B737-B68BC37D73F1}"/>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C2BB6B9-BFE2-4AFF-A3E7-723711856A55}"/>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A17941B-5845-4C93-9F7D-FE46F1477E1C}"/>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147320</xdr:rowOff>
    </xdr:from>
    <xdr:to>
      <xdr:col>85</xdr:col>
      <xdr:colOff>177800</xdr:colOff>
      <xdr:row>39</xdr:row>
      <xdr:rowOff>77470</xdr:rowOff>
    </xdr:to>
    <xdr:sp macro="" textlink="">
      <xdr:nvSpPr>
        <xdr:cNvPr id="434" name="楕円 433">
          <a:extLst>
            <a:ext uri="{FF2B5EF4-FFF2-40B4-BE49-F238E27FC236}">
              <a16:creationId xmlns:a16="http://schemas.microsoft.com/office/drawing/2014/main" id="{21916E4C-F386-4CCB-ACBC-F73F36690436}"/>
            </a:ext>
          </a:extLst>
        </xdr:cNvPr>
        <xdr:cNvSpPr/>
      </xdr:nvSpPr>
      <xdr:spPr>
        <a:xfrm>
          <a:off x="14649450" y="66605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125747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20F4F959-261F-4351-9D32-4500528C25C5}"/>
            </a:ext>
          </a:extLst>
        </xdr:cNvPr>
        <xdr:cNvSpPr txBox="1"/>
      </xdr:nvSpPr>
      <xdr:spPr>
        <a:xfrm>
          <a:off x="1474216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436" name="楕円 435">
          <a:extLst>
            <a:ext uri="{FF2B5EF4-FFF2-40B4-BE49-F238E27FC236}">
              <a16:creationId xmlns:a16="http://schemas.microsoft.com/office/drawing/2014/main" id="{B1012E55-2A8C-4DF0-8023-9BA4E75FE197}"/>
            </a:ext>
          </a:extLst>
        </xdr:cNvPr>
        <xdr:cNvSpPr/>
      </xdr:nvSpPr>
      <xdr:spPr>
        <a:xfrm>
          <a:off x="13887450" y="66414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xdr:rowOff>
    </xdr:from>
    <xdr:to>
      <xdr:col>85</xdr:col>
      <xdr:colOff>127000</xdr:colOff>
      <xdr:row>39</xdr:row>
      <xdr:rowOff>26670</xdr:rowOff>
    </xdr:to>
    <xdr:cxnSp macro="">
      <xdr:nvCxnSpPr>
        <xdr:cNvPr id="437" name="直線コネクタ 436">
          <a:extLst>
            <a:ext uri="{FF2B5EF4-FFF2-40B4-BE49-F238E27FC236}">
              <a16:creationId xmlns:a16="http://schemas.microsoft.com/office/drawing/2014/main" id="{95026978-B824-4C72-AD98-7C6BFFEE7B16}"/>
            </a:ext>
          </a:extLst>
        </xdr:cNvPr>
        <xdr:cNvCxnSpPr/>
      </xdr:nvCxnSpPr>
      <xdr:spPr>
        <a:xfrm>
          <a:off x="13942060" y="6692265"/>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95885</xdr:rowOff>
    </xdr:from>
    <xdr:to>
      <xdr:col>76</xdr:col>
      <xdr:colOff>165100</xdr:colOff>
      <xdr:row>39</xdr:row>
      <xdr:rowOff>26035</xdr:rowOff>
    </xdr:to>
    <xdr:sp macro="" textlink="">
      <xdr:nvSpPr>
        <xdr:cNvPr id="438" name="楕円 437">
          <a:extLst>
            <a:ext uri="{FF2B5EF4-FFF2-40B4-BE49-F238E27FC236}">
              <a16:creationId xmlns:a16="http://schemas.microsoft.com/office/drawing/2014/main" id="{A0403B7E-3570-48A1-B345-5B18EAC244EB}"/>
            </a:ext>
          </a:extLst>
        </xdr:cNvPr>
        <xdr:cNvSpPr/>
      </xdr:nvSpPr>
      <xdr:spPr>
        <a:xfrm>
          <a:off x="13089890" y="66071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146685</xdr:rowOff>
    </xdr:from>
    <xdr:to>
      <xdr:col>81</xdr:col>
      <xdr:colOff>50800</xdr:colOff>
      <xdr:row>39</xdr:row>
      <xdr:rowOff>3810</xdr:rowOff>
    </xdr:to>
    <xdr:cxnSp macro="">
      <xdr:nvCxnSpPr>
        <xdr:cNvPr id="439" name="直線コネクタ 438">
          <a:extLst>
            <a:ext uri="{FF2B5EF4-FFF2-40B4-BE49-F238E27FC236}">
              <a16:creationId xmlns:a16="http://schemas.microsoft.com/office/drawing/2014/main" id="{8DACD9D6-BA6C-4228-81C3-63C62FDE883A}"/>
            </a:ext>
          </a:extLst>
        </xdr:cNvPr>
        <xdr:cNvCxnSpPr/>
      </xdr:nvCxnSpPr>
      <xdr:spPr>
        <a:xfrm>
          <a:off x="13144500" y="6659880"/>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73025</xdr:rowOff>
    </xdr:from>
    <xdr:to>
      <xdr:col>72</xdr:col>
      <xdr:colOff>38100</xdr:colOff>
      <xdr:row>39</xdr:row>
      <xdr:rowOff>3175</xdr:rowOff>
    </xdr:to>
    <xdr:sp macro="" textlink="">
      <xdr:nvSpPr>
        <xdr:cNvPr id="440" name="楕円 439">
          <a:extLst>
            <a:ext uri="{FF2B5EF4-FFF2-40B4-BE49-F238E27FC236}">
              <a16:creationId xmlns:a16="http://schemas.microsoft.com/office/drawing/2014/main" id="{5CED46A1-D3A0-40CC-941F-8032FD21912A}"/>
            </a:ext>
          </a:extLst>
        </xdr:cNvPr>
        <xdr:cNvSpPr/>
      </xdr:nvSpPr>
      <xdr:spPr>
        <a:xfrm>
          <a:off x="12303760" y="65881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123825</xdr:rowOff>
    </xdr:from>
    <xdr:to>
      <xdr:col>76</xdr:col>
      <xdr:colOff>114300</xdr:colOff>
      <xdr:row>38</xdr:row>
      <xdr:rowOff>146685</xdr:rowOff>
    </xdr:to>
    <xdr:cxnSp macro="">
      <xdr:nvCxnSpPr>
        <xdr:cNvPr id="441" name="直線コネクタ 440">
          <a:extLst>
            <a:ext uri="{FF2B5EF4-FFF2-40B4-BE49-F238E27FC236}">
              <a16:creationId xmlns:a16="http://schemas.microsoft.com/office/drawing/2014/main" id="{430148DA-A4B8-4C72-9FEC-855B4E198C1A}"/>
            </a:ext>
          </a:extLst>
        </xdr:cNvPr>
        <xdr:cNvCxnSpPr/>
      </xdr:nvCxnSpPr>
      <xdr:spPr>
        <a:xfrm>
          <a:off x="12346940" y="6640830"/>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34925</xdr:rowOff>
    </xdr:from>
    <xdr:to>
      <xdr:col>67</xdr:col>
      <xdr:colOff>101600</xdr:colOff>
      <xdr:row>38</xdr:row>
      <xdr:rowOff>136525</xdr:rowOff>
    </xdr:to>
    <xdr:sp macro="" textlink="">
      <xdr:nvSpPr>
        <xdr:cNvPr id="442" name="楕円 441">
          <a:extLst>
            <a:ext uri="{FF2B5EF4-FFF2-40B4-BE49-F238E27FC236}">
              <a16:creationId xmlns:a16="http://schemas.microsoft.com/office/drawing/2014/main" id="{B01F9EDD-8AB4-47B7-A12E-4797B0C75311}"/>
            </a:ext>
          </a:extLst>
        </xdr:cNvPr>
        <xdr:cNvSpPr/>
      </xdr:nvSpPr>
      <xdr:spPr>
        <a:xfrm>
          <a:off x="11487150" y="65500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85725</xdr:rowOff>
    </xdr:from>
    <xdr:to>
      <xdr:col>71</xdr:col>
      <xdr:colOff>177800</xdr:colOff>
      <xdr:row>38</xdr:row>
      <xdr:rowOff>123825</xdr:rowOff>
    </xdr:to>
    <xdr:cxnSp macro="">
      <xdr:nvCxnSpPr>
        <xdr:cNvPr id="443" name="直線コネクタ 442">
          <a:extLst>
            <a:ext uri="{FF2B5EF4-FFF2-40B4-BE49-F238E27FC236}">
              <a16:creationId xmlns:a16="http://schemas.microsoft.com/office/drawing/2014/main" id="{0D3774BB-7E29-4E3B-8C80-480B2D8C7E44}"/>
            </a:ext>
          </a:extLst>
        </xdr:cNvPr>
        <xdr:cNvCxnSpPr/>
      </xdr:nvCxnSpPr>
      <xdr:spPr>
        <a:xfrm>
          <a:off x="11541760" y="6602730"/>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19486A1C-FB1C-4036-A90A-A4D15E34FE1B}"/>
            </a:ext>
          </a:extLst>
        </xdr:cNvPr>
        <xdr:cNvSpPr txBox="1"/>
      </xdr:nvSpPr>
      <xdr:spPr>
        <a:xfrm>
          <a:off x="1373823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33E378BC-3227-42B5-8C7E-00D0BDBDAD74}"/>
            </a:ext>
          </a:extLst>
        </xdr:cNvPr>
        <xdr:cNvSpPr txBox="1"/>
      </xdr:nvSpPr>
      <xdr:spPr>
        <a:xfrm>
          <a:off x="1295718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7311A107-2543-448F-BD67-149E8DE4D328}"/>
            </a:ext>
          </a:extLst>
        </xdr:cNvPr>
        <xdr:cNvSpPr txBox="1"/>
      </xdr:nvSpPr>
      <xdr:spPr>
        <a:xfrm>
          <a:off x="1217105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D237D64D-ECB4-4420-9A27-51E56CC1469F}"/>
            </a:ext>
          </a:extLst>
        </xdr:cNvPr>
        <xdr:cNvSpPr txBox="1"/>
      </xdr:nvSpPr>
      <xdr:spPr>
        <a:xfrm>
          <a:off x="113544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45737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33E5CCE5-7AD0-47D0-BB6A-C628AE1B7279}"/>
            </a:ext>
          </a:extLst>
        </xdr:cNvPr>
        <xdr:cNvSpPr txBox="1"/>
      </xdr:nvSpPr>
      <xdr:spPr>
        <a:xfrm>
          <a:off x="1373823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17162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8BFF0B10-0936-4AC5-8C6D-9319C23E06A1}"/>
            </a:ext>
          </a:extLst>
        </xdr:cNvPr>
        <xdr:cNvSpPr txBox="1"/>
      </xdr:nvSpPr>
      <xdr:spPr>
        <a:xfrm>
          <a:off x="1295718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165752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DCDD6340-4DF5-4C95-BB16-3CB36A00D506}"/>
            </a:ext>
          </a:extLst>
        </xdr:cNvPr>
        <xdr:cNvSpPr txBox="1"/>
      </xdr:nvSpPr>
      <xdr:spPr>
        <a:xfrm>
          <a:off x="1217105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127652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4E624032-CF75-4CA0-B0BD-1F28D43A730E}"/>
            </a:ext>
          </a:extLst>
        </xdr:cNvPr>
        <xdr:cNvSpPr txBox="1"/>
      </xdr:nvSpPr>
      <xdr:spPr>
        <a:xfrm>
          <a:off x="113544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D0B93237-CE13-4757-8C60-75AC35C56000}"/>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6E4BA6BA-6591-4112-A10B-FB9F0AA6BC0D}"/>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72B8261-90F7-49FC-9E2F-F0B0083D17BD}"/>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C5D5242F-906B-459F-BDF6-4380A4DA7BE4}"/>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83E0A3F1-525C-4132-81E0-8E449C65881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B97EFF3-C24B-4C0A-AD65-0B0224F31613}"/>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602A729E-EFBB-4C5C-A70C-3BFA0658ADA6}"/>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23608B9D-3435-4618-93B6-2ECE3E441B95}"/>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8D194A20-D955-484E-9793-7BFED7660894}"/>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D594FF0-CE3F-44CC-9429-22A7EA15E18C}"/>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F77729DD-F919-4930-86A6-F694636E835A}"/>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0E6D8C87-4DA8-4F3E-80D7-9718758C96EF}"/>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9DFEAAC8-2A6A-4A7C-86BD-A76DFDD35923}"/>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FBCB1A13-0EDB-42E2-ADD6-5B9F8F930181}"/>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200EDA93-747E-4BF5-99A8-DE35E4E19446}"/>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1B775B1D-D240-45DB-97F6-3F387ED18FFF}"/>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6B2CB984-F91D-4EF8-B9C3-0A45C0991AAB}"/>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4A082773-2A00-4825-828C-7EB982D5F352}"/>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E0C3FB3C-EA52-4CAC-B992-BAF46B5E6A0C}"/>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AC70C781-D000-4231-9232-22B6695D70EC}"/>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BF81349C-C342-4259-BD4C-19BFC0ACEF77}"/>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6065DA0C-6341-44EE-A2A0-23543004BD77}"/>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B54C09D6-7D0F-49B6-B920-2BA27DD71487}"/>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5" name="直線コネクタ 474">
          <a:extLst>
            <a:ext uri="{FF2B5EF4-FFF2-40B4-BE49-F238E27FC236}">
              <a16:creationId xmlns:a16="http://schemas.microsoft.com/office/drawing/2014/main" id="{B1C93132-4868-49F0-BC2A-4F7BBF63E9F3}"/>
            </a:ext>
          </a:extLst>
        </xdr:cNvPr>
        <xdr:cNvCxnSpPr/>
      </xdr:nvCxnSpPr>
      <xdr:spPr>
        <a:xfrm flipV="1">
          <a:off x="19947254" y="57492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2D637530-2120-402B-91A2-9FBE7F9645CA}"/>
            </a:ext>
          </a:extLst>
        </xdr:cNvPr>
        <xdr:cNvSpPr txBox="1"/>
      </xdr:nvSpPr>
      <xdr:spPr>
        <a:xfrm>
          <a:off x="19985990" y="72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7" name="直線コネクタ 476">
          <a:extLst>
            <a:ext uri="{FF2B5EF4-FFF2-40B4-BE49-F238E27FC236}">
              <a16:creationId xmlns:a16="http://schemas.microsoft.com/office/drawing/2014/main" id="{D23478C2-31B8-445F-9E5B-B8CE100AB016}"/>
            </a:ext>
          </a:extLst>
        </xdr:cNvPr>
        <xdr:cNvCxnSpPr/>
      </xdr:nvCxnSpPr>
      <xdr:spPr>
        <a:xfrm>
          <a:off x="19885660" y="720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4520AF59-FED7-44BE-A159-781137962C83}"/>
            </a:ext>
          </a:extLst>
        </xdr:cNvPr>
        <xdr:cNvSpPr txBox="1"/>
      </xdr:nvSpPr>
      <xdr:spPr>
        <a:xfrm>
          <a:off x="19985990" y="553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79" name="直線コネクタ 478">
          <a:extLst>
            <a:ext uri="{FF2B5EF4-FFF2-40B4-BE49-F238E27FC236}">
              <a16:creationId xmlns:a16="http://schemas.microsoft.com/office/drawing/2014/main" id="{BC039AB9-D1C3-4EAD-BDEB-D3ED1D650D24}"/>
            </a:ext>
          </a:extLst>
        </xdr:cNvPr>
        <xdr:cNvCxnSpPr/>
      </xdr:nvCxnSpPr>
      <xdr:spPr>
        <a:xfrm>
          <a:off x="19885660" y="574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3046C127-0A18-4C42-828E-D1432A1413C7}"/>
            </a:ext>
          </a:extLst>
        </xdr:cNvPr>
        <xdr:cNvSpPr txBox="1"/>
      </xdr:nvSpPr>
      <xdr:spPr>
        <a:xfrm>
          <a:off x="19985990" y="653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フローチャート: 判断 480">
          <a:extLst>
            <a:ext uri="{FF2B5EF4-FFF2-40B4-BE49-F238E27FC236}">
              <a16:creationId xmlns:a16="http://schemas.microsoft.com/office/drawing/2014/main" id="{1C463C4A-D45B-49F8-8CFF-C1CC659C23AE}"/>
            </a:ext>
          </a:extLst>
        </xdr:cNvPr>
        <xdr:cNvSpPr/>
      </xdr:nvSpPr>
      <xdr:spPr>
        <a:xfrm>
          <a:off x="19904710" y="66795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a:extLst>
            <a:ext uri="{FF2B5EF4-FFF2-40B4-BE49-F238E27FC236}">
              <a16:creationId xmlns:a16="http://schemas.microsoft.com/office/drawing/2014/main" id="{D680C8E6-3BF1-4E15-898D-5F37E772B740}"/>
            </a:ext>
          </a:extLst>
        </xdr:cNvPr>
        <xdr:cNvSpPr/>
      </xdr:nvSpPr>
      <xdr:spPr>
        <a:xfrm>
          <a:off x="19161760" y="66605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3" name="フローチャート: 判断 482">
          <a:extLst>
            <a:ext uri="{FF2B5EF4-FFF2-40B4-BE49-F238E27FC236}">
              <a16:creationId xmlns:a16="http://schemas.microsoft.com/office/drawing/2014/main" id="{95981E07-A3F7-4C84-AC0B-881D84D32F41}"/>
            </a:ext>
          </a:extLst>
        </xdr:cNvPr>
        <xdr:cNvSpPr/>
      </xdr:nvSpPr>
      <xdr:spPr>
        <a:xfrm>
          <a:off x="18345150" y="66795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4" name="フローチャート: 判断 483">
          <a:extLst>
            <a:ext uri="{FF2B5EF4-FFF2-40B4-BE49-F238E27FC236}">
              <a16:creationId xmlns:a16="http://schemas.microsoft.com/office/drawing/2014/main" id="{10C4896C-5CBA-4FB5-82C1-21DDF58D9B80}"/>
            </a:ext>
          </a:extLst>
        </xdr:cNvPr>
        <xdr:cNvSpPr/>
      </xdr:nvSpPr>
      <xdr:spPr>
        <a:xfrm>
          <a:off x="17547590" y="66700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85" name="フローチャート: 判断 484">
          <a:extLst>
            <a:ext uri="{FF2B5EF4-FFF2-40B4-BE49-F238E27FC236}">
              <a16:creationId xmlns:a16="http://schemas.microsoft.com/office/drawing/2014/main" id="{5FBF44E2-66A9-4C32-9E75-93FC8221D56C}"/>
            </a:ext>
          </a:extLst>
        </xdr:cNvPr>
        <xdr:cNvSpPr/>
      </xdr:nvSpPr>
      <xdr:spPr>
        <a:xfrm>
          <a:off x="16761460" y="66700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5AE6596-1429-47CD-A018-31AF897DD101}"/>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15D9AD2-33AD-4375-A926-FC57B2DA6550}"/>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EA2096A-669D-47AC-8BA0-11AD22286303}"/>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963545A-04CA-4008-91B3-12D0F2E14774}"/>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EE762FE-1CB9-43F5-A684-D48BB4F399E8}"/>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33020</xdr:rowOff>
    </xdr:from>
    <xdr:to>
      <xdr:col>116</xdr:col>
      <xdr:colOff>114300</xdr:colOff>
      <xdr:row>40</xdr:row>
      <xdr:rowOff>134620</xdr:rowOff>
    </xdr:to>
    <xdr:sp macro="" textlink="">
      <xdr:nvSpPr>
        <xdr:cNvPr id="491" name="楕円 490">
          <a:extLst>
            <a:ext uri="{FF2B5EF4-FFF2-40B4-BE49-F238E27FC236}">
              <a16:creationId xmlns:a16="http://schemas.microsoft.com/office/drawing/2014/main" id="{63D3753A-E6D3-4152-9AB4-D7BB6279E691}"/>
            </a:ext>
          </a:extLst>
        </xdr:cNvPr>
        <xdr:cNvSpPr/>
      </xdr:nvSpPr>
      <xdr:spPr>
        <a:xfrm>
          <a:off x="19904710" y="68891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11447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E19D0F06-2866-4C90-B3CF-9F15F9D89E77}"/>
            </a:ext>
          </a:extLst>
        </xdr:cNvPr>
        <xdr:cNvSpPr txBox="1"/>
      </xdr:nvSpPr>
      <xdr:spPr>
        <a:xfrm>
          <a:off x="19985990"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166370</xdr:rowOff>
    </xdr:from>
    <xdr:to>
      <xdr:col>112</xdr:col>
      <xdr:colOff>38100</xdr:colOff>
      <xdr:row>40</xdr:row>
      <xdr:rowOff>96520</xdr:rowOff>
    </xdr:to>
    <xdr:sp macro="" textlink="">
      <xdr:nvSpPr>
        <xdr:cNvPr id="493" name="楕円 492">
          <a:extLst>
            <a:ext uri="{FF2B5EF4-FFF2-40B4-BE49-F238E27FC236}">
              <a16:creationId xmlns:a16="http://schemas.microsoft.com/office/drawing/2014/main" id="{37CE7046-C2EC-4A33-A4F5-513F60D80A79}"/>
            </a:ext>
          </a:extLst>
        </xdr:cNvPr>
        <xdr:cNvSpPr/>
      </xdr:nvSpPr>
      <xdr:spPr>
        <a:xfrm>
          <a:off x="19161760" y="68567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45720</xdr:rowOff>
    </xdr:from>
    <xdr:to>
      <xdr:col>116</xdr:col>
      <xdr:colOff>63500</xdr:colOff>
      <xdr:row>40</xdr:row>
      <xdr:rowOff>83820</xdr:rowOff>
    </xdr:to>
    <xdr:cxnSp macro="">
      <xdr:nvCxnSpPr>
        <xdr:cNvPr id="494" name="直線コネクタ 493">
          <a:extLst>
            <a:ext uri="{FF2B5EF4-FFF2-40B4-BE49-F238E27FC236}">
              <a16:creationId xmlns:a16="http://schemas.microsoft.com/office/drawing/2014/main" id="{8BD614AB-1F0E-409C-89C6-97F4FDBDB0E0}"/>
            </a:ext>
          </a:extLst>
        </xdr:cNvPr>
        <xdr:cNvCxnSpPr/>
      </xdr:nvCxnSpPr>
      <xdr:spPr>
        <a:xfrm>
          <a:off x="19204940" y="6905625"/>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95" name="楕円 494">
          <a:extLst>
            <a:ext uri="{FF2B5EF4-FFF2-40B4-BE49-F238E27FC236}">
              <a16:creationId xmlns:a16="http://schemas.microsoft.com/office/drawing/2014/main" id="{55CDCBC2-6E99-478C-AA55-B6B3D74BD3F9}"/>
            </a:ext>
          </a:extLst>
        </xdr:cNvPr>
        <xdr:cNvSpPr/>
      </xdr:nvSpPr>
      <xdr:spPr>
        <a:xfrm>
          <a:off x="18345150" y="68605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45720</xdr:rowOff>
    </xdr:from>
    <xdr:to>
      <xdr:col>111</xdr:col>
      <xdr:colOff>177800</xdr:colOff>
      <xdr:row>40</xdr:row>
      <xdr:rowOff>53340</xdr:rowOff>
    </xdr:to>
    <xdr:cxnSp macro="">
      <xdr:nvCxnSpPr>
        <xdr:cNvPr id="496" name="直線コネクタ 495">
          <a:extLst>
            <a:ext uri="{FF2B5EF4-FFF2-40B4-BE49-F238E27FC236}">
              <a16:creationId xmlns:a16="http://schemas.microsoft.com/office/drawing/2014/main" id="{0DFE4117-939E-42DB-99A6-CAB6194063A9}"/>
            </a:ext>
          </a:extLst>
        </xdr:cNvPr>
        <xdr:cNvCxnSpPr/>
      </xdr:nvCxnSpPr>
      <xdr:spPr>
        <a:xfrm flipV="1">
          <a:off x="18399760" y="6905625"/>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497" name="楕円 496">
          <a:extLst>
            <a:ext uri="{FF2B5EF4-FFF2-40B4-BE49-F238E27FC236}">
              <a16:creationId xmlns:a16="http://schemas.microsoft.com/office/drawing/2014/main" id="{29B84C37-21DA-4A2D-BE5E-C75373051377}"/>
            </a:ext>
          </a:extLst>
        </xdr:cNvPr>
        <xdr:cNvSpPr/>
      </xdr:nvSpPr>
      <xdr:spPr>
        <a:xfrm>
          <a:off x="17547590" y="68605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53340</xdr:rowOff>
    </xdr:to>
    <xdr:cxnSp macro="">
      <xdr:nvCxnSpPr>
        <xdr:cNvPr id="498" name="直線コネクタ 497">
          <a:extLst>
            <a:ext uri="{FF2B5EF4-FFF2-40B4-BE49-F238E27FC236}">
              <a16:creationId xmlns:a16="http://schemas.microsoft.com/office/drawing/2014/main" id="{88AAB6D1-F6F6-4CF6-9529-E87FFD2EC649}"/>
            </a:ext>
          </a:extLst>
        </xdr:cNvPr>
        <xdr:cNvCxnSpPr/>
      </xdr:nvCxnSpPr>
      <xdr:spPr>
        <a:xfrm>
          <a:off x="17602200" y="69151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499" name="楕円 498">
          <a:extLst>
            <a:ext uri="{FF2B5EF4-FFF2-40B4-BE49-F238E27FC236}">
              <a16:creationId xmlns:a16="http://schemas.microsoft.com/office/drawing/2014/main" id="{F6BD2B2A-3E83-46C1-BD58-A7275830EBFA}"/>
            </a:ext>
          </a:extLst>
        </xdr:cNvPr>
        <xdr:cNvSpPr/>
      </xdr:nvSpPr>
      <xdr:spPr>
        <a:xfrm>
          <a:off x="16761460" y="68605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53340</xdr:rowOff>
    </xdr:to>
    <xdr:cxnSp macro="">
      <xdr:nvCxnSpPr>
        <xdr:cNvPr id="500" name="直線コネクタ 499">
          <a:extLst>
            <a:ext uri="{FF2B5EF4-FFF2-40B4-BE49-F238E27FC236}">
              <a16:creationId xmlns:a16="http://schemas.microsoft.com/office/drawing/2014/main" id="{BB28F27D-6165-47EB-8AE1-82246171E535}"/>
            </a:ext>
          </a:extLst>
        </xdr:cNvPr>
        <xdr:cNvCxnSpPr/>
      </xdr:nvCxnSpPr>
      <xdr:spPr>
        <a:xfrm>
          <a:off x="16804640" y="69151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86F9200D-40BC-480B-8CB0-C97BD6C0F27F}"/>
            </a:ext>
          </a:extLst>
        </xdr:cNvPr>
        <xdr:cNvSpPr txBox="1"/>
      </xdr:nvSpPr>
      <xdr:spPr>
        <a:xfrm>
          <a:off x="18982132"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BEFB41CB-18C3-44D3-A503-79C4C47B4947}"/>
            </a:ext>
          </a:extLst>
        </xdr:cNvPr>
        <xdr:cNvSpPr txBox="1"/>
      </xdr:nvSpPr>
      <xdr:spPr>
        <a:xfrm>
          <a:off x="18182032" y="645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722954F5-68DD-41D7-B6F5-66679DD3DECF}"/>
            </a:ext>
          </a:extLst>
        </xdr:cNvPr>
        <xdr:cNvSpPr txBox="1"/>
      </xdr:nvSpPr>
      <xdr:spPr>
        <a:xfrm>
          <a:off x="17384472"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C5FD7D55-A772-4AD7-9172-3CF95929C635}"/>
            </a:ext>
          </a:extLst>
        </xdr:cNvPr>
        <xdr:cNvSpPr txBox="1"/>
      </xdr:nvSpPr>
      <xdr:spPr>
        <a:xfrm>
          <a:off x="1658881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87647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DD27F430-8700-45F8-BE73-82E1B38F2E63}"/>
            </a:ext>
          </a:extLst>
        </xdr:cNvPr>
        <xdr:cNvSpPr txBox="1"/>
      </xdr:nvSpPr>
      <xdr:spPr>
        <a:xfrm>
          <a:off x="18982132"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364DF20D-8B95-4790-AA7A-B21882457AD5}"/>
            </a:ext>
          </a:extLst>
        </xdr:cNvPr>
        <xdr:cNvSpPr txBox="1"/>
      </xdr:nvSpPr>
      <xdr:spPr>
        <a:xfrm>
          <a:off x="18182032"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9F5305C0-BFD1-4074-AEE1-2B3D1FF17D2E}"/>
            </a:ext>
          </a:extLst>
        </xdr:cNvPr>
        <xdr:cNvSpPr txBox="1"/>
      </xdr:nvSpPr>
      <xdr:spPr>
        <a:xfrm>
          <a:off x="17384472"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299C2B78-6EDD-4DB3-B0C7-D66AFF62E1A1}"/>
            </a:ext>
          </a:extLst>
        </xdr:cNvPr>
        <xdr:cNvSpPr txBox="1"/>
      </xdr:nvSpPr>
      <xdr:spPr>
        <a:xfrm>
          <a:off x="1658881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3F14E712-4904-4CB5-823F-BC5FB9A008EF}"/>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1215296C-0393-4DB9-A4AF-5837C521F9BB}"/>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4E5D4845-C845-4AC4-BD1D-688CCFA9A9BE}"/>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A48FEEB5-E5D4-43E5-8DD1-0B41281C1367}"/>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A5DAFA2A-A754-4CD9-A856-2B082BE00E2A}"/>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BBC3B106-FD22-468D-A05D-A94B7FE6377E}"/>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88FED834-456D-4E59-9096-7296979F079F}"/>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8D7B280B-96E8-4A5D-A5C0-E9DD8F21ABAF}"/>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D0478F4B-73AA-4193-9FA5-46EAEE4F1A28}"/>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F50F4AC4-0590-45E8-B281-86707D0DB3DE}"/>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296FCCC1-61FB-43F7-8DB2-43CBC0CED93C}"/>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C8E5BE1C-3F4B-4ED3-98BA-A311CECF20F0}"/>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A094F75C-E93A-4397-867D-7DDE52DC8DC6}"/>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1C0C29F9-878A-4277-BD0D-5DBDC3D66D78}"/>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09B7479A-8E11-44A7-B265-8810B582CA83}"/>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936D821E-0303-40FD-8FE0-5A6F0F58E05F}"/>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0D051373-1ABE-4762-8D94-42AF5BE915E0}"/>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0BCEE1A7-C97C-4C79-BB34-7AEC5AD4280F}"/>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6E699CDC-5F2C-45EB-81D1-32E113599A41}"/>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F97D5C39-422E-4A9F-A62A-9DC5C1545D2A}"/>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5CBC18C1-36F1-4F16-94F8-4A14316201F2}"/>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DC7359BD-8AA5-4FF0-810B-C2B953AD9D54}"/>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1" name="直線コネクタ 530">
          <a:extLst>
            <a:ext uri="{FF2B5EF4-FFF2-40B4-BE49-F238E27FC236}">
              <a16:creationId xmlns:a16="http://schemas.microsoft.com/office/drawing/2014/main" id="{90D550E7-28BB-40DB-9B8A-D1A4BCD3B172}"/>
            </a:ext>
          </a:extLst>
        </xdr:cNvPr>
        <xdr:cNvCxnSpPr/>
      </xdr:nvCxnSpPr>
      <xdr:spPr>
        <a:xfrm flipV="1">
          <a:off x="14703424" y="9464040"/>
          <a:ext cx="0"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349316B5-72DD-49EC-89F9-BAAF9CED7792}"/>
            </a:ext>
          </a:extLst>
        </xdr:cNvPr>
        <xdr:cNvSpPr txBox="1"/>
      </xdr:nvSpPr>
      <xdr:spPr>
        <a:xfrm>
          <a:off x="14742160" y="1093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a:extLst>
            <a:ext uri="{FF2B5EF4-FFF2-40B4-BE49-F238E27FC236}">
              <a16:creationId xmlns:a16="http://schemas.microsoft.com/office/drawing/2014/main" id="{0227013E-E00E-487A-8014-9BD742D2122F}"/>
            </a:ext>
          </a:extLst>
        </xdr:cNvPr>
        <xdr:cNvCxnSpPr/>
      </xdr:nvCxnSpPr>
      <xdr:spPr>
        <a:xfrm>
          <a:off x="14611350" y="10932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1347AF11-6106-432A-8D6E-2AC0768C2985}"/>
            </a:ext>
          </a:extLst>
        </xdr:cNvPr>
        <xdr:cNvSpPr txBox="1"/>
      </xdr:nvSpPr>
      <xdr:spPr>
        <a:xfrm>
          <a:off x="1474216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a:extLst>
            <a:ext uri="{FF2B5EF4-FFF2-40B4-BE49-F238E27FC236}">
              <a16:creationId xmlns:a16="http://schemas.microsoft.com/office/drawing/2014/main" id="{FFF01D67-E405-4E75-976C-D18890ADC58F}"/>
            </a:ext>
          </a:extLst>
        </xdr:cNvPr>
        <xdr:cNvCxnSpPr/>
      </xdr:nvCxnSpPr>
      <xdr:spPr>
        <a:xfrm>
          <a:off x="14611350" y="946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65F63202-28AB-45AF-A812-2B79F4C0FD62}"/>
            </a:ext>
          </a:extLst>
        </xdr:cNvPr>
        <xdr:cNvSpPr txBox="1"/>
      </xdr:nvSpPr>
      <xdr:spPr>
        <a:xfrm>
          <a:off x="1474216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7" name="フローチャート: 判断 536">
          <a:extLst>
            <a:ext uri="{FF2B5EF4-FFF2-40B4-BE49-F238E27FC236}">
              <a16:creationId xmlns:a16="http://schemas.microsoft.com/office/drawing/2014/main" id="{112E4BDE-0CBB-425F-A0F7-A42F5A016BCF}"/>
            </a:ext>
          </a:extLst>
        </xdr:cNvPr>
        <xdr:cNvSpPr/>
      </xdr:nvSpPr>
      <xdr:spPr>
        <a:xfrm>
          <a:off x="14649450" y="1017600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8" name="フローチャート: 判断 537">
          <a:extLst>
            <a:ext uri="{FF2B5EF4-FFF2-40B4-BE49-F238E27FC236}">
              <a16:creationId xmlns:a16="http://schemas.microsoft.com/office/drawing/2014/main" id="{01DF957D-2A41-49F1-A504-297A77AEB50A}"/>
            </a:ext>
          </a:extLst>
        </xdr:cNvPr>
        <xdr:cNvSpPr/>
      </xdr:nvSpPr>
      <xdr:spPr>
        <a:xfrm>
          <a:off x="13887450" y="1016038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39" name="フローチャート: 判断 538">
          <a:extLst>
            <a:ext uri="{FF2B5EF4-FFF2-40B4-BE49-F238E27FC236}">
              <a16:creationId xmlns:a16="http://schemas.microsoft.com/office/drawing/2014/main" id="{6238B2BB-4513-4D41-AD67-790CF34AB278}"/>
            </a:ext>
          </a:extLst>
        </xdr:cNvPr>
        <xdr:cNvSpPr/>
      </xdr:nvSpPr>
      <xdr:spPr>
        <a:xfrm>
          <a:off x="13089890" y="1014514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40" name="フローチャート: 判断 539">
          <a:extLst>
            <a:ext uri="{FF2B5EF4-FFF2-40B4-BE49-F238E27FC236}">
              <a16:creationId xmlns:a16="http://schemas.microsoft.com/office/drawing/2014/main" id="{128ACE1B-CEDD-4617-B51A-4CF40371132C}"/>
            </a:ext>
          </a:extLst>
        </xdr:cNvPr>
        <xdr:cNvSpPr/>
      </xdr:nvSpPr>
      <xdr:spPr>
        <a:xfrm>
          <a:off x="12303760" y="10134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41" name="フローチャート: 判断 540">
          <a:extLst>
            <a:ext uri="{FF2B5EF4-FFF2-40B4-BE49-F238E27FC236}">
              <a16:creationId xmlns:a16="http://schemas.microsoft.com/office/drawing/2014/main" id="{534FC8ED-3672-4861-A5C9-A12B339F296E}"/>
            </a:ext>
          </a:extLst>
        </xdr:cNvPr>
        <xdr:cNvSpPr/>
      </xdr:nvSpPr>
      <xdr:spPr>
        <a:xfrm>
          <a:off x="11487150" y="101142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A8280DE-43E1-4239-B216-466130CD6089}"/>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731E111-9EFA-481F-B0FF-4173469D65FA}"/>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BB6E43E-314F-4A15-8230-49459EC658B2}"/>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8046173-E2F7-4673-BDF3-11B01C9F9E14}"/>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7D98AA1-97FA-4F2D-A28E-4E8EEFB61AA0}"/>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102362</xdr:rowOff>
    </xdr:from>
    <xdr:to>
      <xdr:col>85</xdr:col>
      <xdr:colOff>177800</xdr:colOff>
      <xdr:row>60</xdr:row>
      <xdr:rowOff>32512</xdr:rowOff>
    </xdr:to>
    <xdr:sp macro="" textlink="">
      <xdr:nvSpPr>
        <xdr:cNvPr id="547" name="楕円 546">
          <a:extLst>
            <a:ext uri="{FF2B5EF4-FFF2-40B4-BE49-F238E27FC236}">
              <a16:creationId xmlns:a16="http://schemas.microsoft.com/office/drawing/2014/main" id="{65122705-B6B8-4846-8911-E246E808EF00}"/>
            </a:ext>
          </a:extLst>
        </xdr:cNvPr>
        <xdr:cNvSpPr/>
      </xdr:nvSpPr>
      <xdr:spPr>
        <a:xfrm>
          <a:off x="14649450" y="1021410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80789</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A0BDC31E-7285-4576-B2E3-0046BDC23D39}"/>
            </a:ext>
          </a:extLst>
        </xdr:cNvPr>
        <xdr:cNvSpPr txBox="1"/>
      </xdr:nvSpPr>
      <xdr:spPr>
        <a:xfrm>
          <a:off x="14742160" y="1019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79502</xdr:rowOff>
    </xdr:from>
    <xdr:to>
      <xdr:col>81</xdr:col>
      <xdr:colOff>101600</xdr:colOff>
      <xdr:row>60</xdr:row>
      <xdr:rowOff>9652</xdr:rowOff>
    </xdr:to>
    <xdr:sp macro="" textlink="">
      <xdr:nvSpPr>
        <xdr:cNvPr id="549" name="楕円 548">
          <a:extLst>
            <a:ext uri="{FF2B5EF4-FFF2-40B4-BE49-F238E27FC236}">
              <a16:creationId xmlns:a16="http://schemas.microsoft.com/office/drawing/2014/main" id="{A03D5F91-F141-4310-9E82-C5975CAD029A}"/>
            </a:ext>
          </a:extLst>
        </xdr:cNvPr>
        <xdr:cNvSpPr/>
      </xdr:nvSpPr>
      <xdr:spPr>
        <a:xfrm>
          <a:off x="13887450" y="1019505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130302</xdr:rowOff>
    </xdr:from>
    <xdr:to>
      <xdr:col>85</xdr:col>
      <xdr:colOff>127000</xdr:colOff>
      <xdr:row>59</xdr:row>
      <xdr:rowOff>153162</xdr:rowOff>
    </xdr:to>
    <xdr:cxnSp macro="">
      <xdr:nvCxnSpPr>
        <xdr:cNvPr id="550" name="直線コネクタ 549">
          <a:extLst>
            <a:ext uri="{FF2B5EF4-FFF2-40B4-BE49-F238E27FC236}">
              <a16:creationId xmlns:a16="http://schemas.microsoft.com/office/drawing/2014/main" id="{CC9719BB-FEC4-40EE-8467-884FAA4D80D6}"/>
            </a:ext>
          </a:extLst>
        </xdr:cNvPr>
        <xdr:cNvCxnSpPr/>
      </xdr:nvCxnSpPr>
      <xdr:spPr>
        <a:xfrm>
          <a:off x="13942060" y="10249662"/>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51" name="楕円 550">
          <a:extLst>
            <a:ext uri="{FF2B5EF4-FFF2-40B4-BE49-F238E27FC236}">
              <a16:creationId xmlns:a16="http://schemas.microsoft.com/office/drawing/2014/main" id="{644EFA7E-7D16-4CA9-AC60-C37784F8DA2F}"/>
            </a:ext>
          </a:extLst>
        </xdr:cNvPr>
        <xdr:cNvSpPr/>
      </xdr:nvSpPr>
      <xdr:spPr>
        <a:xfrm>
          <a:off x="13089890" y="101714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59</xdr:row>
      <xdr:rowOff>130302</xdr:rowOff>
    </xdr:to>
    <xdr:cxnSp macro="">
      <xdr:nvCxnSpPr>
        <xdr:cNvPr id="552" name="直線コネクタ 551">
          <a:extLst>
            <a:ext uri="{FF2B5EF4-FFF2-40B4-BE49-F238E27FC236}">
              <a16:creationId xmlns:a16="http://schemas.microsoft.com/office/drawing/2014/main" id="{D43B9E2C-F601-441F-9D19-3831B15DD177}"/>
            </a:ext>
          </a:extLst>
        </xdr:cNvPr>
        <xdr:cNvCxnSpPr/>
      </xdr:nvCxnSpPr>
      <xdr:spPr>
        <a:xfrm>
          <a:off x="13144500" y="10216515"/>
          <a:ext cx="79756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53" name="楕円 552">
          <a:extLst>
            <a:ext uri="{FF2B5EF4-FFF2-40B4-BE49-F238E27FC236}">
              <a16:creationId xmlns:a16="http://schemas.microsoft.com/office/drawing/2014/main" id="{0030F06B-7138-430B-9491-21E709814D32}"/>
            </a:ext>
          </a:extLst>
        </xdr:cNvPr>
        <xdr:cNvSpPr/>
      </xdr:nvSpPr>
      <xdr:spPr>
        <a:xfrm>
          <a:off x="12303760" y="101348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66294</xdr:rowOff>
    </xdr:from>
    <xdr:to>
      <xdr:col>76</xdr:col>
      <xdr:colOff>114300</xdr:colOff>
      <xdr:row>59</xdr:row>
      <xdr:rowOff>102870</xdr:rowOff>
    </xdr:to>
    <xdr:cxnSp macro="">
      <xdr:nvCxnSpPr>
        <xdr:cNvPr id="554" name="直線コネクタ 553">
          <a:extLst>
            <a:ext uri="{FF2B5EF4-FFF2-40B4-BE49-F238E27FC236}">
              <a16:creationId xmlns:a16="http://schemas.microsoft.com/office/drawing/2014/main" id="{1A830CD4-B5F2-4966-8605-D883B3D704B9}"/>
            </a:ext>
          </a:extLst>
        </xdr:cNvPr>
        <xdr:cNvCxnSpPr/>
      </xdr:nvCxnSpPr>
      <xdr:spPr>
        <a:xfrm>
          <a:off x="12346940" y="10179939"/>
          <a:ext cx="79756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xdr:rowOff>
    </xdr:from>
    <xdr:to>
      <xdr:col>67</xdr:col>
      <xdr:colOff>101600</xdr:colOff>
      <xdr:row>59</xdr:row>
      <xdr:rowOff>117094</xdr:rowOff>
    </xdr:to>
    <xdr:sp macro="" textlink="">
      <xdr:nvSpPr>
        <xdr:cNvPr id="555" name="楕円 554">
          <a:extLst>
            <a:ext uri="{FF2B5EF4-FFF2-40B4-BE49-F238E27FC236}">
              <a16:creationId xmlns:a16="http://schemas.microsoft.com/office/drawing/2014/main" id="{1C701EF7-5A30-4AB2-B4B8-1EFC8611AF9E}"/>
            </a:ext>
          </a:extLst>
        </xdr:cNvPr>
        <xdr:cNvSpPr/>
      </xdr:nvSpPr>
      <xdr:spPr>
        <a:xfrm>
          <a:off x="11487150" y="1013485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66294</xdr:rowOff>
    </xdr:from>
    <xdr:to>
      <xdr:col>71</xdr:col>
      <xdr:colOff>177800</xdr:colOff>
      <xdr:row>59</xdr:row>
      <xdr:rowOff>66294</xdr:rowOff>
    </xdr:to>
    <xdr:cxnSp macro="">
      <xdr:nvCxnSpPr>
        <xdr:cNvPr id="556" name="直線コネクタ 555">
          <a:extLst>
            <a:ext uri="{FF2B5EF4-FFF2-40B4-BE49-F238E27FC236}">
              <a16:creationId xmlns:a16="http://schemas.microsoft.com/office/drawing/2014/main" id="{D4541B05-AAF7-43AB-B04C-4E9442485BDE}"/>
            </a:ext>
          </a:extLst>
        </xdr:cNvPr>
        <xdr:cNvCxnSpPr/>
      </xdr:nvCxnSpPr>
      <xdr:spPr>
        <a:xfrm>
          <a:off x="11541760" y="1017993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161053</xdr:rowOff>
    </xdr:from>
    <xdr:ext cx="405111" cy="259045"/>
    <xdr:sp macro="" textlink="">
      <xdr:nvSpPr>
        <xdr:cNvPr id="557" name="n_1aveValue【学校施設】&#10;有形固定資産減価償却率">
          <a:extLst>
            <a:ext uri="{FF2B5EF4-FFF2-40B4-BE49-F238E27FC236}">
              <a16:creationId xmlns:a16="http://schemas.microsoft.com/office/drawing/2014/main" id="{E8C79A0F-4E86-46FE-BA08-0BA68042089F}"/>
            </a:ext>
          </a:extLst>
        </xdr:cNvPr>
        <xdr:cNvSpPr txBox="1"/>
      </xdr:nvSpPr>
      <xdr:spPr>
        <a:xfrm>
          <a:off x="13738234" y="993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149623</xdr:rowOff>
    </xdr:from>
    <xdr:ext cx="405111" cy="259045"/>
    <xdr:sp macro="" textlink="">
      <xdr:nvSpPr>
        <xdr:cNvPr id="558" name="n_2aveValue【学校施設】&#10;有形固定資産減価償却率">
          <a:extLst>
            <a:ext uri="{FF2B5EF4-FFF2-40B4-BE49-F238E27FC236}">
              <a16:creationId xmlns:a16="http://schemas.microsoft.com/office/drawing/2014/main" id="{84842BAF-DAF7-4BE2-90BE-871093B32956}"/>
            </a:ext>
          </a:extLst>
        </xdr:cNvPr>
        <xdr:cNvSpPr txBox="1"/>
      </xdr:nvSpPr>
      <xdr:spPr>
        <a:xfrm>
          <a:off x="1295718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108221</xdr:rowOff>
    </xdr:from>
    <xdr:ext cx="405111" cy="259045"/>
    <xdr:sp macro="" textlink="">
      <xdr:nvSpPr>
        <xdr:cNvPr id="559" name="n_3aveValue【学校施設】&#10;有形固定資産減価償却率">
          <a:extLst>
            <a:ext uri="{FF2B5EF4-FFF2-40B4-BE49-F238E27FC236}">
              <a16:creationId xmlns:a16="http://schemas.microsoft.com/office/drawing/2014/main" id="{B841328F-0D12-45FA-9C09-714D07DDEB66}"/>
            </a:ext>
          </a:extLst>
        </xdr:cNvPr>
        <xdr:cNvSpPr txBox="1"/>
      </xdr:nvSpPr>
      <xdr:spPr>
        <a:xfrm>
          <a:off x="12171054" y="1022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560" name="n_4aveValue【学校施設】&#10;有形固定資産減価償却率">
          <a:extLst>
            <a:ext uri="{FF2B5EF4-FFF2-40B4-BE49-F238E27FC236}">
              <a16:creationId xmlns:a16="http://schemas.microsoft.com/office/drawing/2014/main" id="{7482B980-1B21-4806-9D55-893E583212C1}"/>
            </a:ext>
          </a:extLst>
        </xdr:cNvPr>
        <xdr:cNvSpPr txBox="1"/>
      </xdr:nvSpPr>
      <xdr:spPr>
        <a:xfrm>
          <a:off x="113544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779</xdr:rowOff>
    </xdr:from>
    <xdr:ext cx="405111" cy="259045"/>
    <xdr:sp macro="" textlink="">
      <xdr:nvSpPr>
        <xdr:cNvPr id="561" name="n_1mainValue【学校施設】&#10;有形固定資産減価償却率">
          <a:extLst>
            <a:ext uri="{FF2B5EF4-FFF2-40B4-BE49-F238E27FC236}">
              <a16:creationId xmlns:a16="http://schemas.microsoft.com/office/drawing/2014/main" id="{93DC914B-A543-4779-9333-6938BF29080C}"/>
            </a:ext>
          </a:extLst>
        </xdr:cNvPr>
        <xdr:cNvSpPr txBox="1"/>
      </xdr:nvSpPr>
      <xdr:spPr>
        <a:xfrm>
          <a:off x="1373823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62" name="n_2mainValue【学校施設】&#10;有形固定資産減価償却率">
          <a:extLst>
            <a:ext uri="{FF2B5EF4-FFF2-40B4-BE49-F238E27FC236}">
              <a16:creationId xmlns:a16="http://schemas.microsoft.com/office/drawing/2014/main" id="{9FDA81BB-D59C-4BAA-8692-19FD86D68BF2}"/>
            </a:ext>
          </a:extLst>
        </xdr:cNvPr>
        <xdr:cNvSpPr txBox="1"/>
      </xdr:nvSpPr>
      <xdr:spPr>
        <a:xfrm>
          <a:off x="1295718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133621</xdr:rowOff>
    </xdr:from>
    <xdr:ext cx="405111" cy="259045"/>
    <xdr:sp macro="" textlink="">
      <xdr:nvSpPr>
        <xdr:cNvPr id="563" name="n_3mainValue【学校施設】&#10;有形固定資産減価償却率">
          <a:extLst>
            <a:ext uri="{FF2B5EF4-FFF2-40B4-BE49-F238E27FC236}">
              <a16:creationId xmlns:a16="http://schemas.microsoft.com/office/drawing/2014/main" id="{2D6B0634-D670-45BA-9FBB-636C999ABF6A}"/>
            </a:ext>
          </a:extLst>
        </xdr:cNvPr>
        <xdr:cNvSpPr txBox="1"/>
      </xdr:nvSpPr>
      <xdr:spPr>
        <a:xfrm>
          <a:off x="12171054" y="990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108221</xdr:rowOff>
    </xdr:from>
    <xdr:ext cx="405111" cy="259045"/>
    <xdr:sp macro="" textlink="">
      <xdr:nvSpPr>
        <xdr:cNvPr id="564" name="n_4mainValue【学校施設】&#10;有形固定資産減価償却率">
          <a:extLst>
            <a:ext uri="{FF2B5EF4-FFF2-40B4-BE49-F238E27FC236}">
              <a16:creationId xmlns:a16="http://schemas.microsoft.com/office/drawing/2014/main" id="{33F146D1-367A-4190-A5DE-B84821CA1E19}"/>
            </a:ext>
          </a:extLst>
        </xdr:cNvPr>
        <xdr:cNvSpPr txBox="1"/>
      </xdr:nvSpPr>
      <xdr:spPr>
        <a:xfrm>
          <a:off x="11354444" y="1022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B926777C-0E13-4174-825D-37C3DDF75C4F}"/>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2FE77A57-0A18-4BE3-A8F7-ADE4BA568B11}"/>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2114C9CC-3FC0-43C0-A350-B8FAEBBC8310}"/>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48F2A073-7848-4F71-A6DE-4D6B8FA140D4}"/>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218BB77A-B9EE-44C2-9C1B-341A064E38F4}"/>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3BC202E7-26C0-4F0F-80FA-C85A1A40DB6B}"/>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20D11981-40F4-4D4C-9439-34127197050F}"/>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7DFEA48A-D9AA-44E0-8C85-CE3859BE08AA}"/>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4CDFA8AE-B6D4-4759-9BEF-B137AF743E51}"/>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A70F9BF8-66C5-44BA-BBA2-A31A977A1464}"/>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D349F15D-19AB-42C4-BEEC-4B4C6A13EB22}"/>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a:extLst>
            <a:ext uri="{FF2B5EF4-FFF2-40B4-BE49-F238E27FC236}">
              <a16:creationId xmlns:a16="http://schemas.microsoft.com/office/drawing/2014/main" id="{76C17695-36D4-4C5A-AC79-BF8220B0CAB5}"/>
            </a:ext>
          </a:extLst>
        </xdr:cNvPr>
        <xdr:cNvCxnSpPr/>
      </xdr:nvCxnSpPr>
      <xdr:spPr>
        <a:xfrm>
          <a:off x="16459200" y="11144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a:extLst>
            <a:ext uri="{FF2B5EF4-FFF2-40B4-BE49-F238E27FC236}">
              <a16:creationId xmlns:a16="http://schemas.microsoft.com/office/drawing/2014/main" id="{8111ECA8-23C8-4EAC-B8CE-E6A368D81E06}"/>
            </a:ext>
          </a:extLst>
        </xdr:cNvPr>
        <xdr:cNvSpPr txBox="1"/>
      </xdr:nvSpPr>
      <xdr:spPr>
        <a:xfrm>
          <a:off x="16047266" y="110001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FDF29731-3FC9-4D7B-98DB-1B9D677D0022}"/>
            </a:ext>
          </a:extLst>
        </xdr:cNvPr>
        <xdr:cNvCxnSpPr/>
      </xdr:nvCxnSpPr>
      <xdr:spPr>
        <a:xfrm>
          <a:off x="16459200" y="1085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32D1BBC8-26EC-4712-953B-FD34A1EEDB9E}"/>
            </a:ext>
          </a:extLst>
        </xdr:cNvPr>
        <xdr:cNvSpPr txBox="1"/>
      </xdr:nvSpPr>
      <xdr:spPr>
        <a:xfrm>
          <a:off x="16047266" y="1071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a:extLst>
            <a:ext uri="{FF2B5EF4-FFF2-40B4-BE49-F238E27FC236}">
              <a16:creationId xmlns:a16="http://schemas.microsoft.com/office/drawing/2014/main" id="{ACF4DDCF-08C6-4400-8DA0-1B2F98E9ABC2}"/>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a:extLst>
            <a:ext uri="{FF2B5EF4-FFF2-40B4-BE49-F238E27FC236}">
              <a16:creationId xmlns:a16="http://schemas.microsoft.com/office/drawing/2014/main" id="{93F18E55-17D9-44D8-88CB-3A5FC4FD35A0}"/>
            </a:ext>
          </a:extLst>
        </xdr:cNvPr>
        <xdr:cNvSpPr txBox="1"/>
      </xdr:nvSpPr>
      <xdr:spPr>
        <a:xfrm>
          <a:off x="16047266" y="104286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AE4D7B21-987E-42A4-BF69-CED992AD0845}"/>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2158A8ED-FC18-4B19-A0DA-58C374912B05}"/>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a:extLst>
            <a:ext uri="{FF2B5EF4-FFF2-40B4-BE49-F238E27FC236}">
              <a16:creationId xmlns:a16="http://schemas.microsoft.com/office/drawing/2014/main" id="{274C6B8F-3F50-4CEA-85F5-421D987D190B}"/>
            </a:ext>
          </a:extLst>
        </xdr:cNvPr>
        <xdr:cNvCxnSpPr/>
      </xdr:nvCxnSpPr>
      <xdr:spPr>
        <a:xfrm>
          <a:off x="16459200" y="9997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a:extLst>
            <a:ext uri="{FF2B5EF4-FFF2-40B4-BE49-F238E27FC236}">
              <a16:creationId xmlns:a16="http://schemas.microsoft.com/office/drawing/2014/main" id="{369A4C30-B386-4567-A440-787BE7913FE8}"/>
            </a:ext>
          </a:extLst>
        </xdr:cNvPr>
        <xdr:cNvSpPr txBox="1"/>
      </xdr:nvSpPr>
      <xdr:spPr>
        <a:xfrm>
          <a:off x="16047266" y="98609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EF884C03-341C-4EE5-A89B-87DCC5E79453}"/>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115754DA-B72A-487F-A8C3-50ECCC010888}"/>
            </a:ext>
          </a:extLst>
        </xdr:cNvPr>
        <xdr:cNvSpPr txBox="1"/>
      </xdr:nvSpPr>
      <xdr:spPr>
        <a:xfrm>
          <a:off x="16047266" y="9571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a:extLst>
            <a:ext uri="{FF2B5EF4-FFF2-40B4-BE49-F238E27FC236}">
              <a16:creationId xmlns:a16="http://schemas.microsoft.com/office/drawing/2014/main" id="{02B8BEC1-2BB7-40FA-911D-49B4B51EA92E}"/>
            </a:ext>
          </a:extLst>
        </xdr:cNvPr>
        <xdr:cNvCxnSpPr/>
      </xdr:nvCxnSpPr>
      <xdr:spPr>
        <a:xfrm>
          <a:off x="16459200" y="942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a:extLst>
            <a:ext uri="{FF2B5EF4-FFF2-40B4-BE49-F238E27FC236}">
              <a16:creationId xmlns:a16="http://schemas.microsoft.com/office/drawing/2014/main" id="{A0A0E66D-D29A-4496-94C0-4808CF381328}"/>
            </a:ext>
          </a:extLst>
        </xdr:cNvPr>
        <xdr:cNvSpPr txBox="1"/>
      </xdr:nvSpPr>
      <xdr:spPr>
        <a:xfrm>
          <a:off x="16047266" y="92856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F4B7B126-81DC-424B-A521-285766049835}"/>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3B265321-FFFD-4B2B-A526-FB0348D804E2}"/>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23D29CAF-70A6-4B19-90D3-70C167C7CFE4}"/>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3" name="直線コネクタ 592">
          <a:extLst>
            <a:ext uri="{FF2B5EF4-FFF2-40B4-BE49-F238E27FC236}">
              <a16:creationId xmlns:a16="http://schemas.microsoft.com/office/drawing/2014/main" id="{25A24A3F-013F-4C2D-BC29-712DBD86A822}"/>
            </a:ext>
          </a:extLst>
        </xdr:cNvPr>
        <xdr:cNvCxnSpPr/>
      </xdr:nvCxnSpPr>
      <xdr:spPr>
        <a:xfrm flipV="1">
          <a:off x="19947254" y="9623584"/>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4" name="【学校施設】&#10;一人当たり面積最小値テキスト">
          <a:extLst>
            <a:ext uri="{FF2B5EF4-FFF2-40B4-BE49-F238E27FC236}">
              <a16:creationId xmlns:a16="http://schemas.microsoft.com/office/drawing/2014/main" id="{56B9ED7C-DF6C-4ECC-86CE-5B08BBEF7FDA}"/>
            </a:ext>
          </a:extLst>
        </xdr:cNvPr>
        <xdr:cNvSpPr txBox="1"/>
      </xdr:nvSpPr>
      <xdr:spPr>
        <a:xfrm>
          <a:off x="19985990" y="1097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5" name="直線コネクタ 594">
          <a:extLst>
            <a:ext uri="{FF2B5EF4-FFF2-40B4-BE49-F238E27FC236}">
              <a16:creationId xmlns:a16="http://schemas.microsoft.com/office/drawing/2014/main" id="{F27F4E8A-0C25-4CBF-836F-5E4763004B08}"/>
            </a:ext>
          </a:extLst>
        </xdr:cNvPr>
        <xdr:cNvCxnSpPr/>
      </xdr:nvCxnSpPr>
      <xdr:spPr>
        <a:xfrm>
          <a:off x="19885660" y="10964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6" name="【学校施設】&#10;一人当たり面積最大値テキスト">
          <a:extLst>
            <a:ext uri="{FF2B5EF4-FFF2-40B4-BE49-F238E27FC236}">
              <a16:creationId xmlns:a16="http://schemas.microsoft.com/office/drawing/2014/main" id="{CAD65F9E-4897-4AE8-A2EA-64FAC53F71B6}"/>
            </a:ext>
          </a:extLst>
        </xdr:cNvPr>
        <xdr:cNvSpPr txBox="1"/>
      </xdr:nvSpPr>
      <xdr:spPr>
        <a:xfrm>
          <a:off x="19985990" y="939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7" name="直線コネクタ 596">
          <a:extLst>
            <a:ext uri="{FF2B5EF4-FFF2-40B4-BE49-F238E27FC236}">
              <a16:creationId xmlns:a16="http://schemas.microsoft.com/office/drawing/2014/main" id="{73BF9514-E26B-4A38-8E22-4CD0AA7F8468}"/>
            </a:ext>
          </a:extLst>
        </xdr:cNvPr>
        <xdr:cNvCxnSpPr/>
      </xdr:nvCxnSpPr>
      <xdr:spPr>
        <a:xfrm>
          <a:off x="19885660" y="9623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20496</xdr:rowOff>
    </xdr:from>
    <xdr:ext cx="469744" cy="259045"/>
    <xdr:sp macro="" textlink="">
      <xdr:nvSpPr>
        <xdr:cNvPr id="598" name="【学校施設】&#10;一人当たり面積平均値テキスト">
          <a:extLst>
            <a:ext uri="{FF2B5EF4-FFF2-40B4-BE49-F238E27FC236}">
              <a16:creationId xmlns:a16="http://schemas.microsoft.com/office/drawing/2014/main" id="{FADE2DCA-F22A-46EE-9CDD-1D699F19D97F}"/>
            </a:ext>
          </a:extLst>
        </xdr:cNvPr>
        <xdr:cNvSpPr txBox="1"/>
      </xdr:nvSpPr>
      <xdr:spPr>
        <a:xfrm>
          <a:off x="19985990" y="10303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99" name="フローチャート: 判断 598">
          <a:extLst>
            <a:ext uri="{FF2B5EF4-FFF2-40B4-BE49-F238E27FC236}">
              <a16:creationId xmlns:a16="http://schemas.microsoft.com/office/drawing/2014/main" id="{BA64FAE3-A0DE-40E8-A01B-82576D045667}"/>
            </a:ext>
          </a:extLst>
        </xdr:cNvPr>
        <xdr:cNvSpPr/>
      </xdr:nvSpPr>
      <xdr:spPr>
        <a:xfrm>
          <a:off x="19904710" y="1033097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0" name="フローチャート: 判断 599">
          <a:extLst>
            <a:ext uri="{FF2B5EF4-FFF2-40B4-BE49-F238E27FC236}">
              <a16:creationId xmlns:a16="http://schemas.microsoft.com/office/drawing/2014/main" id="{976F7D62-19CC-4FEF-9C7E-061B68E86EE9}"/>
            </a:ext>
          </a:extLst>
        </xdr:cNvPr>
        <xdr:cNvSpPr/>
      </xdr:nvSpPr>
      <xdr:spPr>
        <a:xfrm>
          <a:off x="19161760" y="10345738"/>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1" name="フローチャート: 判断 600">
          <a:extLst>
            <a:ext uri="{FF2B5EF4-FFF2-40B4-BE49-F238E27FC236}">
              <a16:creationId xmlns:a16="http://schemas.microsoft.com/office/drawing/2014/main" id="{B7D4A748-A430-40CC-A0D8-04E406D3B091}"/>
            </a:ext>
          </a:extLst>
        </xdr:cNvPr>
        <xdr:cNvSpPr/>
      </xdr:nvSpPr>
      <xdr:spPr>
        <a:xfrm>
          <a:off x="18345150" y="1035288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2" name="フローチャート: 判断 601">
          <a:extLst>
            <a:ext uri="{FF2B5EF4-FFF2-40B4-BE49-F238E27FC236}">
              <a16:creationId xmlns:a16="http://schemas.microsoft.com/office/drawing/2014/main" id="{F06AB447-1CBC-4B01-9FDC-2B1F8D66A042}"/>
            </a:ext>
          </a:extLst>
        </xdr:cNvPr>
        <xdr:cNvSpPr/>
      </xdr:nvSpPr>
      <xdr:spPr>
        <a:xfrm>
          <a:off x="17547590" y="103466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603" name="フローチャート: 判断 602">
          <a:extLst>
            <a:ext uri="{FF2B5EF4-FFF2-40B4-BE49-F238E27FC236}">
              <a16:creationId xmlns:a16="http://schemas.microsoft.com/office/drawing/2014/main" id="{CF6DBF51-169E-4508-AACC-5C55BAED216B}"/>
            </a:ext>
          </a:extLst>
        </xdr:cNvPr>
        <xdr:cNvSpPr/>
      </xdr:nvSpPr>
      <xdr:spPr>
        <a:xfrm>
          <a:off x="16761460" y="1036335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C93F2E3-96C5-4184-B7F6-36402C1EFE32}"/>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6F3C765-10C9-4213-A8AC-5278666EA207}"/>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A848655-947A-4344-8D42-27DCE2F5B247}"/>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08557AA-882B-4295-9AF6-1D8CFFF6A9C7}"/>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4A6C49A5-C495-4FF9-913D-047B5ED06B8A}"/>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162084</xdr:rowOff>
    </xdr:from>
    <xdr:to>
      <xdr:col>116</xdr:col>
      <xdr:colOff>114300</xdr:colOff>
      <xdr:row>59</xdr:row>
      <xdr:rowOff>92234</xdr:rowOff>
    </xdr:to>
    <xdr:sp macro="" textlink="">
      <xdr:nvSpPr>
        <xdr:cNvPr id="609" name="楕円 608">
          <a:extLst>
            <a:ext uri="{FF2B5EF4-FFF2-40B4-BE49-F238E27FC236}">
              <a16:creationId xmlns:a16="http://schemas.microsoft.com/office/drawing/2014/main" id="{6D47C3F5-D127-45C7-88CD-3A0640CC47AE}"/>
            </a:ext>
          </a:extLst>
        </xdr:cNvPr>
        <xdr:cNvSpPr/>
      </xdr:nvSpPr>
      <xdr:spPr>
        <a:xfrm>
          <a:off x="19904710" y="101080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13511</xdr:rowOff>
    </xdr:from>
    <xdr:ext cx="469744" cy="259045"/>
    <xdr:sp macro="" textlink="">
      <xdr:nvSpPr>
        <xdr:cNvPr id="610" name="【学校施設】&#10;一人当たり面積該当値テキスト">
          <a:extLst>
            <a:ext uri="{FF2B5EF4-FFF2-40B4-BE49-F238E27FC236}">
              <a16:creationId xmlns:a16="http://schemas.microsoft.com/office/drawing/2014/main" id="{420940E7-7505-46C1-8538-562D25246476}"/>
            </a:ext>
          </a:extLst>
        </xdr:cNvPr>
        <xdr:cNvSpPr txBox="1"/>
      </xdr:nvSpPr>
      <xdr:spPr>
        <a:xfrm>
          <a:off x="19985990" y="996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2063</xdr:rowOff>
    </xdr:from>
    <xdr:to>
      <xdr:col>112</xdr:col>
      <xdr:colOff>38100</xdr:colOff>
      <xdr:row>59</xdr:row>
      <xdr:rowOff>103663</xdr:rowOff>
    </xdr:to>
    <xdr:sp macro="" textlink="">
      <xdr:nvSpPr>
        <xdr:cNvPr id="611" name="楕円 610">
          <a:extLst>
            <a:ext uri="{FF2B5EF4-FFF2-40B4-BE49-F238E27FC236}">
              <a16:creationId xmlns:a16="http://schemas.microsoft.com/office/drawing/2014/main" id="{66C868AD-C2C0-41DC-A9A1-616C16A5F50D}"/>
            </a:ext>
          </a:extLst>
        </xdr:cNvPr>
        <xdr:cNvSpPr/>
      </xdr:nvSpPr>
      <xdr:spPr>
        <a:xfrm>
          <a:off x="19161760" y="10117613"/>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41434</xdr:rowOff>
    </xdr:from>
    <xdr:to>
      <xdr:col>116</xdr:col>
      <xdr:colOff>63500</xdr:colOff>
      <xdr:row>59</xdr:row>
      <xdr:rowOff>52863</xdr:rowOff>
    </xdr:to>
    <xdr:cxnSp macro="">
      <xdr:nvCxnSpPr>
        <xdr:cNvPr id="612" name="直線コネクタ 611">
          <a:extLst>
            <a:ext uri="{FF2B5EF4-FFF2-40B4-BE49-F238E27FC236}">
              <a16:creationId xmlns:a16="http://schemas.microsoft.com/office/drawing/2014/main" id="{43D75DCD-CBD4-4E77-9131-42E664C43927}"/>
            </a:ext>
          </a:extLst>
        </xdr:cNvPr>
        <xdr:cNvCxnSpPr/>
      </xdr:nvCxnSpPr>
      <xdr:spPr>
        <a:xfrm flipV="1">
          <a:off x="19204940" y="10156984"/>
          <a:ext cx="74295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19209</xdr:rowOff>
    </xdr:from>
    <xdr:to>
      <xdr:col>107</xdr:col>
      <xdr:colOff>101600</xdr:colOff>
      <xdr:row>59</xdr:row>
      <xdr:rowOff>120809</xdr:rowOff>
    </xdr:to>
    <xdr:sp macro="" textlink="">
      <xdr:nvSpPr>
        <xdr:cNvPr id="613" name="楕円 612">
          <a:extLst>
            <a:ext uri="{FF2B5EF4-FFF2-40B4-BE49-F238E27FC236}">
              <a16:creationId xmlns:a16="http://schemas.microsoft.com/office/drawing/2014/main" id="{A7C0D3E9-CA83-4D9A-BB5B-BC4CB4072F07}"/>
            </a:ext>
          </a:extLst>
        </xdr:cNvPr>
        <xdr:cNvSpPr/>
      </xdr:nvSpPr>
      <xdr:spPr>
        <a:xfrm>
          <a:off x="18345150" y="1013094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52863</xdr:rowOff>
    </xdr:from>
    <xdr:to>
      <xdr:col>111</xdr:col>
      <xdr:colOff>177800</xdr:colOff>
      <xdr:row>59</xdr:row>
      <xdr:rowOff>70009</xdr:rowOff>
    </xdr:to>
    <xdr:cxnSp macro="">
      <xdr:nvCxnSpPr>
        <xdr:cNvPr id="614" name="直線コネクタ 613">
          <a:extLst>
            <a:ext uri="{FF2B5EF4-FFF2-40B4-BE49-F238E27FC236}">
              <a16:creationId xmlns:a16="http://schemas.microsoft.com/office/drawing/2014/main" id="{1C6689DA-9413-4CB0-BE09-5965D3813B3A}"/>
            </a:ext>
          </a:extLst>
        </xdr:cNvPr>
        <xdr:cNvCxnSpPr/>
      </xdr:nvCxnSpPr>
      <xdr:spPr>
        <a:xfrm flipV="1">
          <a:off x="18399760" y="10172223"/>
          <a:ext cx="80518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22066</xdr:rowOff>
    </xdr:from>
    <xdr:to>
      <xdr:col>102</xdr:col>
      <xdr:colOff>165100</xdr:colOff>
      <xdr:row>59</xdr:row>
      <xdr:rowOff>123666</xdr:rowOff>
    </xdr:to>
    <xdr:sp macro="" textlink="">
      <xdr:nvSpPr>
        <xdr:cNvPr id="615" name="楕円 614">
          <a:extLst>
            <a:ext uri="{FF2B5EF4-FFF2-40B4-BE49-F238E27FC236}">
              <a16:creationId xmlns:a16="http://schemas.microsoft.com/office/drawing/2014/main" id="{3AD66134-709F-4437-A7BD-0EEC2CA4D076}"/>
            </a:ext>
          </a:extLst>
        </xdr:cNvPr>
        <xdr:cNvSpPr/>
      </xdr:nvSpPr>
      <xdr:spPr>
        <a:xfrm>
          <a:off x="17547590" y="1013380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70009</xdr:rowOff>
    </xdr:from>
    <xdr:to>
      <xdr:col>107</xdr:col>
      <xdr:colOff>50800</xdr:colOff>
      <xdr:row>59</xdr:row>
      <xdr:rowOff>72866</xdr:rowOff>
    </xdr:to>
    <xdr:cxnSp macro="">
      <xdr:nvCxnSpPr>
        <xdr:cNvPr id="616" name="直線コネクタ 615">
          <a:extLst>
            <a:ext uri="{FF2B5EF4-FFF2-40B4-BE49-F238E27FC236}">
              <a16:creationId xmlns:a16="http://schemas.microsoft.com/office/drawing/2014/main" id="{D1CC3430-23B2-4D36-96DE-EEA0233CB561}"/>
            </a:ext>
          </a:extLst>
        </xdr:cNvPr>
        <xdr:cNvCxnSpPr/>
      </xdr:nvCxnSpPr>
      <xdr:spPr>
        <a:xfrm flipV="1">
          <a:off x="17602200" y="10183654"/>
          <a:ext cx="79756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90646</xdr:rowOff>
    </xdr:from>
    <xdr:to>
      <xdr:col>98</xdr:col>
      <xdr:colOff>38100</xdr:colOff>
      <xdr:row>60</xdr:row>
      <xdr:rowOff>20796</xdr:rowOff>
    </xdr:to>
    <xdr:sp macro="" textlink="">
      <xdr:nvSpPr>
        <xdr:cNvPr id="617" name="楕円 616">
          <a:extLst>
            <a:ext uri="{FF2B5EF4-FFF2-40B4-BE49-F238E27FC236}">
              <a16:creationId xmlns:a16="http://schemas.microsoft.com/office/drawing/2014/main" id="{9075DAA5-1ED0-4D15-91D8-94FAACDA4D2B}"/>
            </a:ext>
          </a:extLst>
        </xdr:cNvPr>
        <xdr:cNvSpPr/>
      </xdr:nvSpPr>
      <xdr:spPr>
        <a:xfrm>
          <a:off x="16761460" y="1021000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72866</xdr:rowOff>
    </xdr:from>
    <xdr:to>
      <xdr:col>102</xdr:col>
      <xdr:colOff>114300</xdr:colOff>
      <xdr:row>59</xdr:row>
      <xdr:rowOff>141446</xdr:rowOff>
    </xdr:to>
    <xdr:cxnSp macro="">
      <xdr:nvCxnSpPr>
        <xdr:cNvPr id="618" name="直線コネクタ 617">
          <a:extLst>
            <a:ext uri="{FF2B5EF4-FFF2-40B4-BE49-F238E27FC236}">
              <a16:creationId xmlns:a16="http://schemas.microsoft.com/office/drawing/2014/main" id="{9F3DA3FC-9174-45B0-BB47-AB7AE3A02AAF}"/>
            </a:ext>
          </a:extLst>
        </xdr:cNvPr>
        <xdr:cNvCxnSpPr/>
      </xdr:nvCxnSpPr>
      <xdr:spPr>
        <a:xfrm flipV="1">
          <a:off x="16804640" y="10188416"/>
          <a:ext cx="79756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147655</xdr:rowOff>
    </xdr:from>
    <xdr:ext cx="469744" cy="259045"/>
    <xdr:sp macro="" textlink="">
      <xdr:nvSpPr>
        <xdr:cNvPr id="619" name="n_1aveValue【学校施設】&#10;一人当たり面積">
          <a:extLst>
            <a:ext uri="{FF2B5EF4-FFF2-40B4-BE49-F238E27FC236}">
              <a16:creationId xmlns:a16="http://schemas.microsoft.com/office/drawing/2014/main" id="{A137BFE1-E22F-4BBB-B725-E260232BE734}"/>
            </a:ext>
          </a:extLst>
        </xdr:cNvPr>
        <xdr:cNvSpPr txBox="1"/>
      </xdr:nvSpPr>
      <xdr:spPr>
        <a:xfrm>
          <a:off x="18982132" y="1043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160514</xdr:rowOff>
    </xdr:from>
    <xdr:ext cx="469744" cy="259045"/>
    <xdr:sp macro="" textlink="">
      <xdr:nvSpPr>
        <xdr:cNvPr id="620" name="n_2aveValue【学校施設】&#10;一人当たり面積">
          <a:extLst>
            <a:ext uri="{FF2B5EF4-FFF2-40B4-BE49-F238E27FC236}">
              <a16:creationId xmlns:a16="http://schemas.microsoft.com/office/drawing/2014/main" id="{114D51BE-380F-4466-A508-10DAC73565B8}"/>
            </a:ext>
          </a:extLst>
        </xdr:cNvPr>
        <xdr:cNvSpPr txBox="1"/>
      </xdr:nvSpPr>
      <xdr:spPr>
        <a:xfrm>
          <a:off x="18182032" y="104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621" name="n_3aveValue【学校施設】&#10;一人当たり面積">
          <a:extLst>
            <a:ext uri="{FF2B5EF4-FFF2-40B4-BE49-F238E27FC236}">
              <a16:creationId xmlns:a16="http://schemas.microsoft.com/office/drawing/2014/main" id="{6BAE06CB-AB1D-487B-8FC3-AECC9257433A}"/>
            </a:ext>
          </a:extLst>
        </xdr:cNvPr>
        <xdr:cNvSpPr txBox="1"/>
      </xdr:nvSpPr>
      <xdr:spPr>
        <a:xfrm>
          <a:off x="17384472" y="1044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169086</xdr:rowOff>
    </xdr:from>
    <xdr:ext cx="469744" cy="259045"/>
    <xdr:sp macro="" textlink="">
      <xdr:nvSpPr>
        <xdr:cNvPr id="622" name="n_4aveValue【学校施設】&#10;一人当たり面積">
          <a:extLst>
            <a:ext uri="{FF2B5EF4-FFF2-40B4-BE49-F238E27FC236}">
              <a16:creationId xmlns:a16="http://schemas.microsoft.com/office/drawing/2014/main" id="{E4CB0BC4-274F-43F8-B672-8FB03EE9B787}"/>
            </a:ext>
          </a:extLst>
        </xdr:cNvPr>
        <xdr:cNvSpPr txBox="1"/>
      </xdr:nvSpPr>
      <xdr:spPr>
        <a:xfrm>
          <a:off x="16588817" y="1045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120190</xdr:rowOff>
    </xdr:from>
    <xdr:ext cx="469744" cy="259045"/>
    <xdr:sp macro="" textlink="">
      <xdr:nvSpPr>
        <xdr:cNvPr id="623" name="n_1mainValue【学校施設】&#10;一人当たり面積">
          <a:extLst>
            <a:ext uri="{FF2B5EF4-FFF2-40B4-BE49-F238E27FC236}">
              <a16:creationId xmlns:a16="http://schemas.microsoft.com/office/drawing/2014/main" id="{811747B1-F888-4B58-BDCF-BFBEE0B9BEBE}"/>
            </a:ext>
          </a:extLst>
        </xdr:cNvPr>
        <xdr:cNvSpPr txBox="1"/>
      </xdr:nvSpPr>
      <xdr:spPr>
        <a:xfrm>
          <a:off x="18982132" y="9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137336</xdr:rowOff>
    </xdr:from>
    <xdr:ext cx="469744" cy="259045"/>
    <xdr:sp macro="" textlink="">
      <xdr:nvSpPr>
        <xdr:cNvPr id="624" name="n_2mainValue【学校施設】&#10;一人当たり面積">
          <a:extLst>
            <a:ext uri="{FF2B5EF4-FFF2-40B4-BE49-F238E27FC236}">
              <a16:creationId xmlns:a16="http://schemas.microsoft.com/office/drawing/2014/main" id="{CA123523-E310-4F6E-B55B-CDD5AD96217D}"/>
            </a:ext>
          </a:extLst>
        </xdr:cNvPr>
        <xdr:cNvSpPr txBox="1"/>
      </xdr:nvSpPr>
      <xdr:spPr>
        <a:xfrm>
          <a:off x="18182032" y="990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140193</xdr:rowOff>
    </xdr:from>
    <xdr:ext cx="469744" cy="259045"/>
    <xdr:sp macro="" textlink="">
      <xdr:nvSpPr>
        <xdr:cNvPr id="625" name="n_3mainValue【学校施設】&#10;一人当たり面積">
          <a:extLst>
            <a:ext uri="{FF2B5EF4-FFF2-40B4-BE49-F238E27FC236}">
              <a16:creationId xmlns:a16="http://schemas.microsoft.com/office/drawing/2014/main" id="{EF33DF8B-4AEF-4246-8788-075483E619CD}"/>
            </a:ext>
          </a:extLst>
        </xdr:cNvPr>
        <xdr:cNvSpPr txBox="1"/>
      </xdr:nvSpPr>
      <xdr:spPr>
        <a:xfrm>
          <a:off x="17384472" y="990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37323</xdr:rowOff>
    </xdr:from>
    <xdr:ext cx="469744" cy="259045"/>
    <xdr:sp macro="" textlink="">
      <xdr:nvSpPr>
        <xdr:cNvPr id="626" name="n_4mainValue【学校施設】&#10;一人当たり面積">
          <a:extLst>
            <a:ext uri="{FF2B5EF4-FFF2-40B4-BE49-F238E27FC236}">
              <a16:creationId xmlns:a16="http://schemas.microsoft.com/office/drawing/2014/main" id="{E03347B5-814B-4757-A5D6-0C12077B8A1F}"/>
            </a:ext>
          </a:extLst>
        </xdr:cNvPr>
        <xdr:cNvSpPr txBox="1"/>
      </xdr:nvSpPr>
      <xdr:spPr>
        <a:xfrm>
          <a:off x="16588817" y="998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B5E0C29C-A065-4180-8879-E3B595DFDF58}"/>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EF1D8CF8-A92A-4FE4-84BD-E92EAC02B13B}"/>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139C3053-CF54-4C2E-9CE9-7B5D05FB0DA1}"/>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F12F7304-2FD6-4D7B-97E9-B83B1081615F}"/>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19D5610C-F108-47BA-A943-CBBC625C26A7}"/>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1ECE8803-443E-4192-AE14-4352925BE8FC}"/>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4E89A19B-0C35-4E5A-B0E7-B993A85461FC}"/>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6181B5C9-6774-4792-B635-D99C53AF3FEA}"/>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25851399-6A1B-4A07-A58A-1829CF8A4136}"/>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7904721A-F620-459D-BFCE-365828AB33AE}"/>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D1DE3243-0B22-4A5F-9740-0DE2C2E44A83}"/>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87CF31A7-87FB-480A-A474-3BFF268118D2}"/>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BAFD522A-0656-4052-9C21-E8F80BC731E4}"/>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B64F32F7-DCDD-4178-8670-F9F3790C37F7}"/>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D1AA2088-D0B0-47CB-BC8B-68F2FA0A6112}"/>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570977B5-7178-41B9-88F3-C0B8830878DD}"/>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402E6B9C-5F2E-401C-AF2F-F0C9C7351530}"/>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165DFF17-4936-4ED5-B545-501201CB79F8}"/>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8A277E11-CDDA-46F9-AF29-11C0BA001077}"/>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75F4E60F-6681-4E36-9DED-B895D56FE1F0}"/>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BDEA01CC-9535-4A5F-8FAA-CF095959ADD7}"/>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3473F256-7B93-427B-93C3-733E0C7135F5}"/>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2BDF3755-7595-4801-902C-79093C715920}"/>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5053669F-90B6-44D3-85AC-BE6C2DC939AE}"/>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79B1EA21-B662-4C83-84A8-6174A1D2EA30}"/>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766D7D26-4606-4FE5-AA66-4CCD8F9E10A5}"/>
            </a:ext>
          </a:extLst>
        </xdr:cNvPr>
        <xdr:cNvCxnSpPr/>
      </xdr:nvCxnSpPr>
      <xdr:spPr>
        <a:xfrm flipV="1">
          <a:off x="14703424" y="1346889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66812B7E-83D5-4F91-AC8A-0B2CDDF41B8C}"/>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6677C076-E41E-4684-8A7C-2A6ACA615EBB}"/>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5" name="【児童館】&#10;有形固定資産減価償却率最大値テキスト">
          <a:extLst>
            <a:ext uri="{FF2B5EF4-FFF2-40B4-BE49-F238E27FC236}">
              <a16:creationId xmlns:a16="http://schemas.microsoft.com/office/drawing/2014/main" id="{6FF2E0A6-A066-499D-8351-7C1F78B0B58B}"/>
            </a:ext>
          </a:extLst>
        </xdr:cNvPr>
        <xdr:cNvSpPr txBox="1"/>
      </xdr:nvSpPr>
      <xdr:spPr>
        <a:xfrm>
          <a:off x="1474216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6" name="直線コネクタ 655">
          <a:extLst>
            <a:ext uri="{FF2B5EF4-FFF2-40B4-BE49-F238E27FC236}">
              <a16:creationId xmlns:a16="http://schemas.microsoft.com/office/drawing/2014/main" id="{0768439B-EE46-4A8B-AB38-6947150F0A83}"/>
            </a:ext>
          </a:extLst>
        </xdr:cNvPr>
        <xdr:cNvCxnSpPr/>
      </xdr:nvCxnSpPr>
      <xdr:spPr>
        <a:xfrm>
          <a:off x="14611350" y="134688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657" name="【児童館】&#10;有形固定資産減価償却率平均値テキスト">
          <a:extLst>
            <a:ext uri="{FF2B5EF4-FFF2-40B4-BE49-F238E27FC236}">
              <a16:creationId xmlns:a16="http://schemas.microsoft.com/office/drawing/2014/main" id="{689884E2-0A23-4A33-BB51-1AE87BDB0CED}"/>
            </a:ext>
          </a:extLst>
        </xdr:cNvPr>
        <xdr:cNvSpPr txBox="1"/>
      </xdr:nvSpPr>
      <xdr:spPr>
        <a:xfrm>
          <a:off x="14742160" y="14059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58" name="フローチャート: 判断 657">
          <a:extLst>
            <a:ext uri="{FF2B5EF4-FFF2-40B4-BE49-F238E27FC236}">
              <a16:creationId xmlns:a16="http://schemas.microsoft.com/office/drawing/2014/main" id="{11029200-58A7-4AC3-9431-20B920393587}"/>
            </a:ext>
          </a:extLst>
        </xdr:cNvPr>
        <xdr:cNvSpPr/>
      </xdr:nvSpPr>
      <xdr:spPr>
        <a:xfrm>
          <a:off x="14649450" y="1420268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59" name="フローチャート: 判断 658">
          <a:extLst>
            <a:ext uri="{FF2B5EF4-FFF2-40B4-BE49-F238E27FC236}">
              <a16:creationId xmlns:a16="http://schemas.microsoft.com/office/drawing/2014/main" id="{1F7EBA22-C1A2-42FA-BE73-5DEFC8994EBF}"/>
            </a:ext>
          </a:extLst>
        </xdr:cNvPr>
        <xdr:cNvSpPr/>
      </xdr:nvSpPr>
      <xdr:spPr>
        <a:xfrm>
          <a:off x="13887450" y="1420105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60" name="フローチャート: 判断 659">
          <a:extLst>
            <a:ext uri="{FF2B5EF4-FFF2-40B4-BE49-F238E27FC236}">
              <a16:creationId xmlns:a16="http://schemas.microsoft.com/office/drawing/2014/main" id="{7D24BDAC-12AC-4E99-88C0-E2BE958ED7E4}"/>
            </a:ext>
          </a:extLst>
        </xdr:cNvPr>
        <xdr:cNvSpPr/>
      </xdr:nvSpPr>
      <xdr:spPr>
        <a:xfrm>
          <a:off x="13089890" y="1423234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61" name="フローチャート: 判断 660">
          <a:extLst>
            <a:ext uri="{FF2B5EF4-FFF2-40B4-BE49-F238E27FC236}">
              <a16:creationId xmlns:a16="http://schemas.microsoft.com/office/drawing/2014/main" id="{5592B700-0CE9-46D2-BC54-83A43BF8E13B}"/>
            </a:ext>
          </a:extLst>
        </xdr:cNvPr>
        <xdr:cNvSpPr/>
      </xdr:nvSpPr>
      <xdr:spPr>
        <a:xfrm>
          <a:off x="12303760" y="1419587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62" name="フローチャート: 判断 661">
          <a:extLst>
            <a:ext uri="{FF2B5EF4-FFF2-40B4-BE49-F238E27FC236}">
              <a16:creationId xmlns:a16="http://schemas.microsoft.com/office/drawing/2014/main" id="{D3DE7D89-7DF2-4711-B3A9-8CDBC3AD7652}"/>
            </a:ext>
          </a:extLst>
        </xdr:cNvPr>
        <xdr:cNvSpPr/>
      </xdr:nvSpPr>
      <xdr:spPr>
        <a:xfrm>
          <a:off x="11487150" y="141994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8B2633E-50F9-4E50-B2AB-748BCB91EC8A}"/>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290E196-98FD-4D59-9745-87D0C9C0A3E6}"/>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F1D0898E-A47F-4BFF-A16A-DC47719B2E26}"/>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618F4DA0-025A-4438-ADA4-5AE75D0351DB}"/>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1F3A6D4-2C29-47CF-A9F7-E4DD59836A69}"/>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77107</xdr:rowOff>
    </xdr:from>
    <xdr:to>
      <xdr:col>85</xdr:col>
      <xdr:colOff>177800</xdr:colOff>
      <xdr:row>85</xdr:row>
      <xdr:rowOff>7257</xdr:rowOff>
    </xdr:to>
    <xdr:sp macro="" textlink="">
      <xdr:nvSpPr>
        <xdr:cNvPr id="668" name="楕円 667">
          <a:extLst>
            <a:ext uri="{FF2B5EF4-FFF2-40B4-BE49-F238E27FC236}">
              <a16:creationId xmlns:a16="http://schemas.microsoft.com/office/drawing/2014/main" id="{7565D321-E13B-48A2-9818-9D80575094AD}"/>
            </a:ext>
          </a:extLst>
        </xdr:cNvPr>
        <xdr:cNvSpPr/>
      </xdr:nvSpPr>
      <xdr:spPr>
        <a:xfrm>
          <a:off x="14649450" y="1447890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55534</xdr:rowOff>
    </xdr:from>
    <xdr:ext cx="405111" cy="259045"/>
    <xdr:sp macro="" textlink="">
      <xdr:nvSpPr>
        <xdr:cNvPr id="669" name="【児童館】&#10;有形固定資産減価償却率該当値テキスト">
          <a:extLst>
            <a:ext uri="{FF2B5EF4-FFF2-40B4-BE49-F238E27FC236}">
              <a16:creationId xmlns:a16="http://schemas.microsoft.com/office/drawing/2014/main" id="{9D61C7D5-1288-40C1-910F-061DB77B53C4}"/>
            </a:ext>
          </a:extLst>
        </xdr:cNvPr>
        <xdr:cNvSpPr txBox="1"/>
      </xdr:nvSpPr>
      <xdr:spPr>
        <a:xfrm>
          <a:off x="14742160" y="1446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39551</xdr:rowOff>
    </xdr:from>
    <xdr:to>
      <xdr:col>81</xdr:col>
      <xdr:colOff>101600</xdr:colOff>
      <xdr:row>84</xdr:row>
      <xdr:rowOff>141151</xdr:rowOff>
    </xdr:to>
    <xdr:sp macro="" textlink="">
      <xdr:nvSpPr>
        <xdr:cNvPr id="670" name="楕円 669">
          <a:extLst>
            <a:ext uri="{FF2B5EF4-FFF2-40B4-BE49-F238E27FC236}">
              <a16:creationId xmlns:a16="http://schemas.microsoft.com/office/drawing/2014/main" id="{2E511389-C748-47C9-B3FD-237CDED22CD8}"/>
            </a:ext>
          </a:extLst>
        </xdr:cNvPr>
        <xdr:cNvSpPr/>
      </xdr:nvSpPr>
      <xdr:spPr>
        <a:xfrm>
          <a:off x="13887450" y="1444135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90351</xdr:rowOff>
    </xdr:from>
    <xdr:to>
      <xdr:col>85</xdr:col>
      <xdr:colOff>127000</xdr:colOff>
      <xdr:row>84</xdr:row>
      <xdr:rowOff>127907</xdr:rowOff>
    </xdr:to>
    <xdr:cxnSp macro="">
      <xdr:nvCxnSpPr>
        <xdr:cNvPr id="671" name="直線コネクタ 670">
          <a:extLst>
            <a:ext uri="{FF2B5EF4-FFF2-40B4-BE49-F238E27FC236}">
              <a16:creationId xmlns:a16="http://schemas.microsoft.com/office/drawing/2014/main" id="{C47664E8-0118-4A4D-B2C0-3AA0E3B2A18B}"/>
            </a:ext>
          </a:extLst>
        </xdr:cNvPr>
        <xdr:cNvCxnSpPr/>
      </xdr:nvCxnSpPr>
      <xdr:spPr>
        <a:xfrm>
          <a:off x="13942060" y="14495961"/>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29755</xdr:rowOff>
    </xdr:from>
    <xdr:to>
      <xdr:col>76</xdr:col>
      <xdr:colOff>165100</xdr:colOff>
      <xdr:row>84</xdr:row>
      <xdr:rowOff>131355</xdr:rowOff>
    </xdr:to>
    <xdr:sp macro="" textlink="">
      <xdr:nvSpPr>
        <xdr:cNvPr id="672" name="楕円 671">
          <a:extLst>
            <a:ext uri="{FF2B5EF4-FFF2-40B4-BE49-F238E27FC236}">
              <a16:creationId xmlns:a16="http://schemas.microsoft.com/office/drawing/2014/main" id="{7BF0A460-37E1-46A8-93C2-4DBFD0AAE949}"/>
            </a:ext>
          </a:extLst>
        </xdr:cNvPr>
        <xdr:cNvSpPr/>
      </xdr:nvSpPr>
      <xdr:spPr>
        <a:xfrm>
          <a:off x="13089890" y="1442965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80555</xdr:rowOff>
    </xdr:from>
    <xdr:to>
      <xdr:col>81</xdr:col>
      <xdr:colOff>50800</xdr:colOff>
      <xdr:row>84</xdr:row>
      <xdr:rowOff>90351</xdr:rowOff>
    </xdr:to>
    <xdr:cxnSp macro="">
      <xdr:nvCxnSpPr>
        <xdr:cNvPr id="673" name="直線コネクタ 672">
          <a:extLst>
            <a:ext uri="{FF2B5EF4-FFF2-40B4-BE49-F238E27FC236}">
              <a16:creationId xmlns:a16="http://schemas.microsoft.com/office/drawing/2014/main" id="{4CA749EE-585B-48E3-B606-91A814FFE195}"/>
            </a:ext>
          </a:extLst>
        </xdr:cNvPr>
        <xdr:cNvCxnSpPr/>
      </xdr:nvCxnSpPr>
      <xdr:spPr>
        <a:xfrm>
          <a:off x="13144500" y="14484260"/>
          <a:ext cx="797560" cy="1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152219</xdr:rowOff>
    </xdr:from>
    <xdr:to>
      <xdr:col>72</xdr:col>
      <xdr:colOff>38100</xdr:colOff>
      <xdr:row>84</xdr:row>
      <xdr:rowOff>82369</xdr:rowOff>
    </xdr:to>
    <xdr:sp macro="" textlink="">
      <xdr:nvSpPr>
        <xdr:cNvPr id="674" name="楕円 673">
          <a:extLst>
            <a:ext uri="{FF2B5EF4-FFF2-40B4-BE49-F238E27FC236}">
              <a16:creationId xmlns:a16="http://schemas.microsoft.com/office/drawing/2014/main" id="{98E805BF-F472-4A50-9F01-17E93CFD7EBF}"/>
            </a:ext>
          </a:extLst>
        </xdr:cNvPr>
        <xdr:cNvSpPr/>
      </xdr:nvSpPr>
      <xdr:spPr>
        <a:xfrm>
          <a:off x="12303760" y="1438256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31569</xdr:rowOff>
    </xdr:from>
    <xdr:to>
      <xdr:col>76</xdr:col>
      <xdr:colOff>114300</xdr:colOff>
      <xdr:row>84</xdr:row>
      <xdr:rowOff>80555</xdr:rowOff>
    </xdr:to>
    <xdr:cxnSp macro="">
      <xdr:nvCxnSpPr>
        <xdr:cNvPr id="675" name="直線コネクタ 674">
          <a:extLst>
            <a:ext uri="{FF2B5EF4-FFF2-40B4-BE49-F238E27FC236}">
              <a16:creationId xmlns:a16="http://schemas.microsoft.com/office/drawing/2014/main" id="{495A5D44-2921-415C-A809-41B1704C1FEB}"/>
            </a:ext>
          </a:extLst>
        </xdr:cNvPr>
        <xdr:cNvCxnSpPr/>
      </xdr:nvCxnSpPr>
      <xdr:spPr>
        <a:xfrm>
          <a:off x="12346940" y="14431464"/>
          <a:ext cx="797560" cy="5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129358</xdr:rowOff>
    </xdr:from>
    <xdr:to>
      <xdr:col>67</xdr:col>
      <xdr:colOff>101600</xdr:colOff>
      <xdr:row>84</xdr:row>
      <xdr:rowOff>59508</xdr:rowOff>
    </xdr:to>
    <xdr:sp macro="" textlink="">
      <xdr:nvSpPr>
        <xdr:cNvPr id="676" name="楕円 675">
          <a:extLst>
            <a:ext uri="{FF2B5EF4-FFF2-40B4-BE49-F238E27FC236}">
              <a16:creationId xmlns:a16="http://schemas.microsoft.com/office/drawing/2014/main" id="{0189D204-5F19-4DB9-B4FA-7BCEB6048FD8}"/>
            </a:ext>
          </a:extLst>
        </xdr:cNvPr>
        <xdr:cNvSpPr/>
      </xdr:nvSpPr>
      <xdr:spPr>
        <a:xfrm>
          <a:off x="11487150" y="1436351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8708</xdr:rowOff>
    </xdr:from>
    <xdr:to>
      <xdr:col>71</xdr:col>
      <xdr:colOff>177800</xdr:colOff>
      <xdr:row>84</xdr:row>
      <xdr:rowOff>31569</xdr:rowOff>
    </xdr:to>
    <xdr:cxnSp macro="">
      <xdr:nvCxnSpPr>
        <xdr:cNvPr id="677" name="直線コネクタ 676">
          <a:extLst>
            <a:ext uri="{FF2B5EF4-FFF2-40B4-BE49-F238E27FC236}">
              <a16:creationId xmlns:a16="http://schemas.microsoft.com/office/drawing/2014/main" id="{831FEE3F-85F8-4C55-BC63-41BB7D1A427B}"/>
            </a:ext>
          </a:extLst>
        </xdr:cNvPr>
        <xdr:cNvCxnSpPr/>
      </xdr:nvCxnSpPr>
      <xdr:spPr>
        <a:xfrm>
          <a:off x="11541760" y="14412413"/>
          <a:ext cx="80518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678" name="n_1aveValue【児童館】&#10;有形固定資産減価償却率">
          <a:extLst>
            <a:ext uri="{FF2B5EF4-FFF2-40B4-BE49-F238E27FC236}">
              <a16:creationId xmlns:a16="http://schemas.microsoft.com/office/drawing/2014/main" id="{E2457042-E217-425F-97A7-F2438F0D5410}"/>
            </a:ext>
          </a:extLst>
        </xdr:cNvPr>
        <xdr:cNvSpPr txBox="1"/>
      </xdr:nvSpPr>
      <xdr:spPr>
        <a:xfrm>
          <a:off x="13738234" y="13981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679" name="n_2aveValue【児童館】&#10;有形固定資産減価償却率">
          <a:extLst>
            <a:ext uri="{FF2B5EF4-FFF2-40B4-BE49-F238E27FC236}">
              <a16:creationId xmlns:a16="http://schemas.microsoft.com/office/drawing/2014/main" id="{345BBC31-5E51-477D-B60B-2060DC7649F6}"/>
            </a:ext>
          </a:extLst>
        </xdr:cNvPr>
        <xdr:cNvSpPr txBox="1"/>
      </xdr:nvSpPr>
      <xdr:spPr>
        <a:xfrm>
          <a:off x="12957184" y="140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80" name="n_3aveValue【児童館】&#10;有形固定資産減価償却率">
          <a:extLst>
            <a:ext uri="{FF2B5EF4-FFF2-40B4-BE49-F238E27FC236}">
              <a16:creationId xmlns:a16="http://schemas.microsoft.com/office/drawing/2014/main" id="{C1836DD4-2BA0-41C5-B7E8-E75281086DE5}"/>
            </a:ext>
          </a:extLst>
        </xdr:cNvPr>
        <xdr:cNvSpPr txBox="1"/>
      </xdr:nvSpPr>
      <xdr:spPr>
        <a:xfrm>
          <a:off x="12171054" y="1397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681" name="n_4aveValue【児童館】&#10;有形固定資産減価償却率">
          <a:extLst>
            <a:ext uri="{FF2B5EF4-FFF2-40B4-BE49-F238E27FC236}">
              <a16:creationId xmlns:a16="http://schemas.microsoft.com/office/drawing/2014/main" id="{50334A7A-E406-4629-88C3-75B94A09D307}"/>
            </a:ext>
          </a:extLst>
        </xdr:cNvPr>
        <xdr:cNvSpPr txBox="1"/>
      </xdr:nvSpPr>
      <xdr:spPr>
        <a:xfrm>
          <a:off x="11354444" y="1398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132278</xdr:rowOff>
    </xdr:from>
    <xdr:ext cx="405111" cy="259045"/>
    <xdr:sp macro="" textlink="">
      <xdr:nvSpPr>
        <xdr:cNvPr id="682" name="n_1mainValue【児童館】&#10;有形固定資産減価償却率">
          <a:extLst>
            <a:ext uri="{FF2B5EF4-FFF2-40B4-BE49-F238E27FC236}">
              <a16:creationId xmlns:a16="http://schemas.microsoft.com/office/drawing/2014/main" id="{D6D26C47-488A-4F25-96EB-984C7042D88E}"/>
            </a:ext>
          </a:extLst>
        </xdr:cNvPr>
        <xdr:cNvSpPr txBox="1"/>
      </xdr:nvSpPr>
      <xdr:spPr>
        <a:xfrm>
          <a:off x="13738234" y="145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122482</xdr:rowOff>
    </xdr:from>
    <xdr:ext cx="405111" cy="259045"/>
    <xdr:sp macro="" textlink="">
      <xdr:nvSpPr>
        <xdr:cNvPr id="683" name="n_2mainValue【児童館】&#10;有形固定資産減価償却率">
          <a:extLst>
            <a:ext uri="{FF2B5EF4-FFF2-40B4-BE49-F238E27FC236}">
              <a16:creationId xmlns:a16="http://schemas.microsoft.com/office/drawing/2014/main" id="{A6E53BD8-3671-4B70-88D7-93741DCA5B72}"/>
            </a:ext>
          </a:extLst>
        </xdr:cNvPr>
        <xdr:cNvSpPr txBox="1"/>
      </xdr:nvSpPr>
      <xdr:spPr>
        <a:xfrm>
          <a:off x="12957184" y="1452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73496</xdr:rowOff>
    </xdr:from>
    <xdr:ext cx="405111" cy="259045"/>
    <xdr:sp macro="" textlink="">
      <xdr:nvSpPr>
        <xdr:cNvPr id="684" name="n_3mainValue【児童館】&#10;有形固定資産減価償却率">
          <a:extLst>
            <a:ext uri="{FF2B5EF4-FFF2-40B4-BE49-F238E27FC236}">
              <a16:creationId xmlns:a16="http://schemas.microsoft.com/office/drawing/2014/main" id="{08D64DDA-7143-40BC-B3BF-8F4543F86FA7}"/>
            </a:ext>
          </a:extLst>
        </xdr:cNvPr>
        <xdr:cNvSpPr txBox="1"/>
      </xdr:nvSpPr>
      <xdr:spPr>
        <a:xfrm>
          <a:off x="1217105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50635</xdr:rowOff>
    </xdr:from>
    <xdr:ext cx="405111" cy="259045"/>
    <xdr:sp macro="" textlink="">
      <xdr:nvSpPr>
        <xdr:cNvPr id="685" name="n_4mainValue【児童館】&#10;有形固定資産減価償却率">
          <a:extLst>
            <a:ext uri="{FF2B5EF4-FFF2-40B4-BE49-F238E27FC236}">
              <a16:creationId xmlns:a16="http://schemas.microsoft.com/office/drawing/2014/main" id="{FAA4E447-2C64-410E-BD7D-A2097A231514}"/>
            </a:ext>
          </a:extLst>
        </xdr:cNvPr>
        <xdr:cNvSpPr txBox="1"/>
      </xdr:nvSpPr>
      <xdr:spPr>
        <a:xfrm>
          <a:off x="11354444" y="14456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4FE13FD4-DBA1-4CD5-B056-8B614680C9B4}"/>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1375040B-A39E-48DA-9ECB-DD70DA1CF8BD}"/>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6A88EE72-3D67-4C57-8C05-454666934482}"/>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EEC4D53F-8F53-4F63-AE47-E9BBEFB638D7}"/>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DDF5A2B6-BEC9-4C3F-A836-FDCC6F9C4E31}"/>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A021274C-B46C-4756-83FC-2E1922022EFC}"/>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D9FE0887-EC1C-4FB9-AA76-1B7100623B04}"/>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F2087650-ED10-42C5-8684-544A760C8D89}"/>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B85BFB92-F107-4C55-9136-61D62AE81DE5}"/>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B4482CC7-4205-4CAF-8E90-6DE4DBD3F079}"/>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9AB45674-85D2-4F1F-8863-C1D91A588A9E}"/>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7F31ECED-5758-4785-A1BF-CC6C8A804694}"/>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4D69DAEE-A8ED-481E-B449-27EA393F87E1}"/>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5D7A0B78-3578-4F83-A5E2-0D7B412F5830}"/>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118554E4-9041-4A6A-BEFF-D28A4CB5FDFC}"/>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AB42A771-91B8-44D4-9FE6-1AC964475FC6}"/>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CC170CD5-2845-4068-8FD2-4CF50F422701}"/>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69300AC2-9096-4D26-869D-F5C3CB7525E1}"/>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46F1F034-2C4D-4DF2-B8BC-849EBFB7742C}"/>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9511A243-0400-4174-BD0E-60857F90F631}"/>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DA8EEEBD-FB41-4066-967F-8EDE0E7911D9}"/>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707" name="直線コネクタ 706">
          <a:extLst>
            <a:ext uri="{FF2B5EF4-FFF2-40B4-BE49-F238E27FC236}">
              <a16:creationId xmlns:a16="http://schemas.microsoft.com/office/drawing/2014/main" id="{5E69FBE7-397B-4422-8FCF-CD334AFEA9AA}"/>
            </a:ext>
          </a:extLst>
        </xdr:cNvPr>
        <xdr:cNvCxnSpPr/>
      </xdr:nvCxnSpPr>
      <xdr:spPr>
        <a:xfrm flipV="1">
          <a:off x="19947254" y="13458825"/>
          <a:ext cx="0" cy="1304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8" name="【児童館】&#10;一人当たり面積最小値テキスト">
          <a:extLst>
            <a:ext uri="{FF2B5EF4-FFF2-40B4-BE49-F238E27FC236}">
              <a16:creationId xmlns:a16="http://schemas.microsoft.com/office/drawing/2014/main" id="{A187DB22-49FF-4EEE-8244-8C3D19553C23}"/>
            </a:ext>
          </a:extLst>
        </xdr:cNvPr>
        <xdr:cNvSpPr txBox="1"/>
      </xdr:nvSpPr>
      <xdr:spPr>
        <a:xfrm>
          <a:off x="19985990" y="147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9" name="直線コネクタ 708">
          <a:extLst>
            <a:ext uri="{FF2B5EF4-FFF2-40B4-BE49-F238E27FC236}">
              <a16:creationId xmlns:a16="http://schemas.microsoft.com/office/drawing/2014/main" id="{B03F0B57-3D30-4E5A-B35D-0F902087F356}"/>
            </a:ext>
          </a:extLst>
        </xdr:cNvPr>
        <xdr:cNvCxnSpPr/>
      </xdr:nvCxnSpPr>
      <xdr:spPr>
        <a:xfrm>
          <a:off x="19885660" y="147637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0" name="【児童館】&#10;一人当たり面積最大値テキスト">
          <a:extLst>
            <a:ext uri="{FF2B5EF4-FFF2-40B4-BE49-F238E27FC236}">
              <a16:creationId xmlns:a16="http://schemas.microsoft.com/office/drawing/2014/main" id="{D0F85F38-2901-44B4-81E8-E8DC882E54BE}"/>
            </a:ext>
          </a:extLst>
        </xdr:cNvPr>
        <xdr:cNvSpPr txBox="1"/>
      </xdr:nvSpPr>
      <xdr:spPr>
        <a:xfrm>
          <a:off x="19985990" y="1323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1" name="直線コネクタ 710">
          <a:extLst>
            <a:ext uri="{FF2B5EF4-FFF2-40B4-BE49-F238E27FC236}">
              <a16:creationId xmlns:a16="http://schemas.microsoft.com/office/drawing/2014/main" id="{EF4D27C7-F17E-478F-98DE-35B555E15F02}"/>
            </a:ext>
          </a:extLst>
        </xdr:cNvPr>
        <xdr:cNvCxnSpPr/>
      </xdr:nvCxnSpPr>
      <xdr:spPr>
        <a:xfrm>
          <a:off x="19885660" y="13458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712" name="【児童館】&#10;一人当たり面積平均値テキスト">
          <a:extLst>
            <a:ext uri="{FF2B5EF4-FFF2-40B4-BE49-F238E27FC236}">
              <a16:creationId xmlns:a16="http://schemas.microsoft.com/office/drawing/2014/main" id="{9642EA1A-FD3E-4F9E-80DC-F4F06C5B55C0}"/>
            </a:ext>
          </a:extLst>
        </xdr:cNvPr>
        <xdr:cNvSpPr txBox="1"/>
      </xdr:nvSpPr>
      <xdr:spPr>
        <a:xfrm>
          <a:off x="19985990" y="14392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3" name="フローチャート: 判断 712">
          <a:extLst>
            <a:ext uri="{FF2B5EF4-FFF2-40B4-BE49-F238E27FC236}">
              <a16:creationId xmlns:a16="http://schemas.microsoft.com/office/drawing/2014/main" id="{BF29E98B-85FD-4C08-9FB2-A16153BA0645}"/>
            </a:ext>
          </a:extLst>
        </xdr:cNvPr>
        <xdr:cNvSpPr/>
      </xdr:nvSpPr>
      <xdr:spPr>
        <a:xfrm>
          <a:off x="19904710" y="1441386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4" name="フローチャート: 判断 713">
          <a:extLst>
            <a:ext uri="{FF2B5EF4-FFF2-40B4-BE49-F238E27FC236}">
              <a16:creationId xmlns:a16="http://schemas.microsoft.com/office/drawing/2014/main" id="{06ABF750-CC97-4EF9-8335-86AF17539330}"/>
            </a:ext>
          </a:extLst>
        </xdr:cNvPr>
        <xdr:cNvSpPr/>
      </xdr:nvSpPr>
      <xdr:spPr>
        <a:xfrm>
          <a:off x="19161760" y="1443291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715" name="フローチャート: 判断 714">
          <a:extLst>
            <a:ext uri="{FF2B5EF4-FFF2-40B4-BE49-F238E27FC236}">
              <a16:creationId xmlns:a16="http://schemas.microsoft.com/office/drawing/2014/main" id="{8275FCA0-6535-4E70-BC5D-DB081D504838}"/>
            </a:ext>
          </a:extLst>
        </xdr:cNvPr>
        <xdr:cNvSpPr/>
      </xdr:nvSpPr>
      <xdr:spPr>
        <a:xfrm>
          <a:off x="18345150" y="144614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6" name="フローチャート: 判断 715">
          <a:extLst>
            <a:ext uri="{FF2B5EF4-FFF2-40B4-BE49-F238E27FC236}">
              <a16:creationId xmlns:a16="http://schemas.microsoft.com/office/drawing/2014/main" id="{59077357-EF99-42B8-BA7E-D8158F054B5F}"/>
            </a:ext>
          </a:extLst>
        </xdr:cNvPr>
        <xdr:cNvSpPr/>
      </xdr:nvSpPr>
      <xdr:spPr>
        <a:xfrm>
          <a:off x="17547590" y="143910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7" name="フローチャート: 判断 716">
          <a:extLst>
            <a:ext uri="{FF2B5EF4-FFF2-40B4-BE49-F238E27FC236}">
              <a16:creationId xmlns:a16="http://schemas.microsoft.com/office/drawing/2014/main" id="{97A224BD-C378-4F39-945F-01366091B24A}"/>
            </a:ext>
          </a:extLst>
        </xdr:cNvPr>
        <xdr:cNvSpPr/>
      </xdr:nvSpPr>
      <xdr:spPr>
        <a:xfrm>
          <a:off x="16761460" y="1443291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8171DA4-DF4A-49AD-9A32-E1BFAABC9307}"/>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27C14F6-3CD1-4B9E-BAD4-573997E95872}"/>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75D0303B-F952-42FA-B352-646E059E11B9}"/>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A8FAA16F-62FD-4888-ACD7-163ECC623E7E}"/>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293CE87-5676-4C19-8C29-60BFE57AC13B}"/>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23" name="楕円 722">
          <a:extLst>
            <a:ext uri="{FF2B5EF4-FFF2-40B4-BE49-F238E27FC236}">
              <a16:creationId xmlns:a16="http://schemas.microsoft.com/office/drawing/2014/main" id="{E9554AAC-0891-42B4-8943-9B592A44243B}"/>
            </a:ext>
          </a:extLst>
        </xdr:cNvPr>
        <xdr:cNvSpPr/>
      </xdr:nvSpPr>
      <xdr:spPr>
        <a:xfrm>
          <a:off x="19904710" y="143624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158766</xdr:rowOff>
    </xdr:from>
    <xdr:ext cx="469744" cy="259045"/>
    <xdr:sp macro="" textlink="">
      <xdr:nvSpPr>
        <xdr:cNvPr id="724" name="【児童館】&#10;一人当たり面積該当値テキスト">
          <a:extLst>
            <a:ext uri="{FF2B5EF4-FFF2-40B4-BE49-F238E27FC236}">
              <a16:creationId xmlns:a16="http://schemas.microsoft.com/office/drawing/2014/main" id="{A6977767-3A81-4071-BB64-EACD7A8C7DA0}"/>
            </a:ext>
          </a:extLst>
        </xdr:cNvPr>
        <xdr:cNvSpPr txBox="1"/>
      </xdr:nvSpPr>
      <xdr:spPr>
        <a:xfrm>
          <a:off x="19985990" y="142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725" name="楕円 724">
          <a:extLst>
            <a:ext uri="{FF2B5EF4-FFF2-40B4-BE49-F238E27FC236}">
              <a16:creationId xmlns:a16="http://schemas.microsoft.com/office/drawing/2014/main" id="{D662007F-7BDF-4A89-B2CF-BFFF084CF8C8}"/>
            </a:ext>
          </a:extLst>
        </xdr:cNvPr>
        <xdr:cNvSpPr/>
      </xdr:nvSpPr>
      <xdr:spPr>
        <a:xfrm>
          <a:off x="19161760" y="143624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726" name="直線コネクタ 725">
          <a:extLst>
            <a:ext uri="{FF2B5EF4-FFF2-40B4-BE49-F238E27FC236}">
              <a16:creationId xmlns:a16="http://schemas.microsoft.com/office/drawing/2014/main" id="{EB8DA8D3-BF8D-41BC-BC1D-31A106596340}"/>
            </a:ext>
          </a:extLst>
        </xdr:cNvPr>
        <xdr:cNvCxnSpPr/>
      </xdr:nvCxnSpPr>
      <xdr:spPr>
        <a:xfrm>
          <a:off x="19204940" y="1442084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727" name="楕円 726">
          <a:extLst>
            <a:ext uri="{FF2B5EF4-FFF2-40B4-BE49-F238E27FC236}">
              <a16:creationId xmlns:a16="http://schemas.microsoft.com/office/drawing/2014/main" id="{C9CF0B5E-81BF-4079-8C21-89EABB79CA65}"/>
            </a:ext>
          </a:extLst>
        </xdr:cNvPr>
        <xdr:cNvSpPr/>
      </xdr:nvSpPr>
      <xdr:spPr>
        <a:xfrm>
          <a:off x="18345150" y="143624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728" name="直線コネクタ 727">
          <a:extLst>
            <a:ext uri="{FF2B5EF4-FFF2-40B4-BE49-F238E27FC236}">
              <a16:creationId xmlns:a16="http://schemas.microsoft.com/office/drawing/2014/main" id="{68A9FC03-8693-48A8-866F-222F24990FF9}"/>
            </a:ext>
          </a:extLst>
        </xdr:cNvPr>
        <xdr:cNvCxnSpPr/>
      </xdr:nvCxnSpPr>
      <xdr:spPr>
        <a:xfrm>
          <a:off x="18399760" y="1442084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29" name="楕円 728">
          <a:extLst>
            <a:ext uri="{FF2B5EF4-FFF2-40B4-BE49-F238E27FC236}">
              <a16:creationId xmlns:a16="http://schemas.microsoft.com/office/drawing/2014/main" id="{BBC16368-4A5E-4CDE-B0A0-3EC83F5ECFE2}"/>
            </a:ext>
          </a:extLst>
        </xdr:cNvPr>
        <xdr:cNvSpPr/>
      </xdr:nvSpPr>
      <xdr:spPr>
        <a:xfrm>
          <a:off x="17547590" y="143624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15239</xdr:rowOff>
    </xdr:to>
    <xdr:cxnSp macro="">
      <xdr:nvCxnSpPr>
        <xdr:cNvPr id="730" name="直線コネクタ 729">
          <a:extLst>
            <a:ext uri="{FF2B5EF4-FFF2-40B4-BE49-F238E27FC236}">
              <a16:creationId xmlns:a16="http://schemas.microsoft.com/office/drawing/2014/main" id="{272D3DB4-E54B-468F-88C4-A7C5105DAED8}"/>
            </a:ext>
          </a:extLst>
        </xdr:cNvPr>
        <xdr:cNvCxnSpPr/>
      </xdr:nvCxnSpPr>
      <xdr:spPr>
        <a:xfrm>
          <a:off x="17602200" y="1442084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31" name="楕円 730">
          <a:extLst>
            <a:ext uri="{FF2B5EF4-FFF2-40B4-BE49-F238E27FC236}">
              <a16:creationId xmlns:a16="http://schemas.microsoft.com/office/drawing/2014/main" id="{C5C09117-4642-46D3-ADCC-CF5821577BED}"/>
            </a:ext>
          </a:extLst>
        </xdr:cNvPr>
        <xdr:cNvSpPr/>
      </xdr:nvSpPr>
      <xdr:spPr>
        <a:xfrm>
          <a:off x="16761460" y="143624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15239</xdr:rowOff>
    </xdr:to>
    <xdr:cxnSp macro="">
      <xdr:nvCxnSpPr>
        <xdr:cNvPr id="732" name="直線コネクタ 731">
          <a:extLst>
            <a:ext uri="{FF2B5EF4-FFF2-40B4-BE49-F238E27FC236}">
              <a16:creationId xmlns:a16="http://schemas.microsoft.com/office/drawing/2014/main" id="{7A49A937-0B96-482C-90D4-90CF8025B8A0}"/>
            </a:ext>
          </a:extLst>
        </xdr:cNvPr>
        <xdr:cNvCxnSpPr/>
      </xdr:nvCxnSpPr>
      <xdr:spPr>
        <a:xfrm>
          <a:off x="16804640" y="1442084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33" name="n_1aveValue【児童館】&#10;一人当たり面積">
          <a:extLst>
            <a:ext uri="{FF2B5EF4-FFF2-40B4-BE49-F238E27FC236}">
              <a16:creationId xmlns:a16="http://schemas.microsoft.com/office/drawing/2014/main" id="{74AB771A-03DB-4DEB-A49E-D78ABD69A795}"/>
            </a:ext>
          </a:extLst>
        </xdr:cNvPr>
        <xdr:cNvSpPr txBox="1"/>
      </xdr:nvSpPr>
      <xdr:spPr>
        <a:xfrm>
          <a:off x="18982132"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34" name="n_2aveValue【児童館】&#10;一人当たり面積">
          <a:extLst>
            <a:ext uri="{FF2B5EF4-FFF2-40B4-BE49-F238E27FC236}">
              <a16:creationId xmlns:a16="http://schemas.microsoft.com/office/drawing/2014/main" id="{B1B340A2-B0AC-49DE-876E-ADD363E5CDD0}"/>
            </a:ext>
          </a:extLst>
        </xdr:cNvPr>
        <xdr:cNvSpPr txBox="1"/>
      </xdr:nvSpPr>
      <xdr:spPr>
        <a:xfrm>
          <a:off x="18182032"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5" name="n_3aveValue【児童館】&#10;一人当たり面積">
          <a:extLst>
            <a:ext uri="{FF2B5EF4-FFF2-40B4-BE49-F238E27FC236}">
              <a16:creationId xmlns:a16="http://schemas.microsoft.com/office/drawing/2014/main" id="{17A5FDF2-BA6F-4071-858D-BCA4BD5AC0AA}"/>
            </a:ext>
          </a:extLst>
        </xdr:cNvPr>
        <xdr:cNvSpPr txBox="1"/>
      </xdr:nvSpPr>
      <xdr:spPr>
        <a:xfrm>
          <a:off x="17384472" y="144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736" name="n_4aveValue【児童館】&#10;一人当たり面積">
          <a:extLst>
            <a:ext uri="{FF2B5EF4-FFF2-40B4-BE49-F238E27FC236}">
              <a16:creationId xmlns:a16="http://schemas.microsoft.com/office/drawing/2014/main" id="{FB866632-599B-44A3-B575-0D635D57BBD4}"/>
            </a:ext>
          </a:extLst>
        </xdr:cNvPr>
        <xdr:cNvSpPr txBox="1"/>
      </xdr:nvSpPr>
      <xdr:spPr>
        <a:xfrm>
          <a:off x="1658881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82566</xdr:rowOff>
    </xdr:from>
    <xdr:ext cx="469744" cy="259045"/>
    <xdr:sp macro="" textlink="">
      <xdr:nvSpPr>
        <xdr:cNvPr id="737" name="n_1mainValue【児童館】&#10;一人当たり面積">
          <a:extLst>
            <a:ext uri="{FF2B5EF4-FFF2-40B4-BE49-F238E27FC236}">
              <a16:creationId xmlns:a16="http://schemas.microsoft.com/office/drawing/2014/main" id="{50F0E970-F011-4834-A6F7-4195226BF8EF}"/>
            </a:ext>
          </a:extLst>
        </xdr:cNvPr>
        <xdr:cNvSpPr txBox="1"/>
      </xdr:nvSpPr>
      <xdr:spPr>
        <a:xfrm>
          <a:off x="18982132" y="141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38" name="n_2mainValue【児童館】&#10;一人当たり面積">
          <a:extLst>
            <a:ext uri="{FF2B5EF4-FFF2-40B4-BE49-F238E27FC236}">
              <a16:creationId xmlns:a16="http://schemas.microsoft.com/office/drawing/2014/main" id="{1A605437-FF83-4885-B95D-3EAFE2DFE34E}"/>
            </a:ext>
          </a:extLst>
        </xdr:cNvPr>
        <xdr:cNvSpPr txBox="1"/>
      </xdr:nvSpPr>
      <xdr:spPr>
        <a:xfrm>
          <a:off x="18182032" y="141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39" name="n_3mainValue【児童館】&#10;一人当たり面積">
          <a:extLst>
            <a:ext uri="{FF2B5EF4-FFF2-40B4-BE49-F238E27FC236}">
              <a16:creationId xmlns:a16="http://schemas.microsoft.com/office/drawing/2014/main" id="{A1FBE402-AAC0-4368-A4DD-954A04F560D4}"/>
            </a:ext>
          </a:extLst>
        </xdr:cNvPr>
        <xdr:cNvSpPr txBox="1"/>
      </xdr:nvSpPr>
      <xdr:spPr>
        <a:xfrm>
          <a:off x="17384472" y="141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40" name="n_4mainValue【児童館】&#10;一人当たり面積">
          <a:extLst>
            <a:ext uri="{FF2B5EF4-FFF2-40B4-BE49-F238E27FC236}">
              <a16:creationId xmlns:a16="http://schemas.microsoft.com/office/drawing/2014/main" id="{03B252FE-4220-428F-95EB-20FDB0FCBD34}"/>
            </a:ext>
          </a:extLst>
        </xdr:cNvPr>
        <xdr:cNvSpPr txBox="1"/>
      </xdr:nvSpPr>
      <xdr:spPr>
        <a:xfrm>
          <a:off x="16588817" y="141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72F4C704-628E-43B3-A9BA-41F92C5E19FA}"/>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3705DACF-3311-47A0-917F-9A9893F0ECD1}"/>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FB95B0-575B-4397-87FB-642EB1DB3D44}"/>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7068440E-9E1F-4EA7-87D9-AE8E5973516A}"/>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409E1B77-F279-4DFF-854E-98BE1BAAB779}"/>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97FD5953-9F56-4A6B-A9C1-F1103E054BA3}"/>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B185862A-D924-45F1-93AE-FC044AA2E0E5}"/>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51930D17-7B15-4343-BF83-55E467FC3BB8}"/>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E3460CCA-F09A-49F3-B82F-C3A8B3AD9D72}"/>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57DBB41E-BBEF-4F2F-B947-3497715D52FE}"/>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D9E5582C-BFC4-4D25-A4C7-EC43EDB6DAF4}"/>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9BE248E8-96A4-4B91-92D4-39C044C25BAD}"/>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EF5E8A7D-D635-49A2-91BC-9900B2AA82DB}"/>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C8E5617A-AD48-4AFA-9D26-2D82A172CC94}"/>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EB1DE2C7-BA49-4A65-8CFB-EC44ED8FEAE2}"/>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49C5AD94-FE3C-471A-8A69-5E947D0D0AB9}"/>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9881E88C-23E3-4A3E-B429-9480EC500320}"/>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7952C2A0-C15A-4C73-8E68-CEC44AD676B8}"/>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D034A276-2FFD-4E0B-A04A-B07618028F3C}"/>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05C692EE-B747-4B3A-8B24-43F2E69C3B83}"/>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B98F56D0-5009-4214-9F08-A84CB2D7B525}"/>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A20C3CA3-1A48-4FAC-AD04-6ECC056BD82C}"/>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50684E7B-F4C8-4216-88A7-7E51208960D9}"/>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68439DF6-AD12-45EB-8222-EFD0347BD86E}"/>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4BEB019B-7014-43FB-894D-AF4AD252FBC1}"/>
            </a:ext>
          </a:extLst>
        </xdr:cNvPr>
        <xdr:cNvCxnSpPr/>
      </xdr:nvCxnSpPr>
      <xdr:spPr>
        <a:xfrm flipV="1">
          <a:off x="14703424" y="1740217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FBAC6987-F024-42A8-B459-6751A8440B0F}"/>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65E901A5-194E-4D7D-849B-5B4DA11186A1}"/>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4B74117F-7DC1-4734-B148-696E599A3995}"/>
            </a:ext>
          </a:extLst>
        </xdr:cNvPr>
        <xdr:cNvSpPr txBox="1"/>
      </xdr:nvSpPr>
      <xdr:spPr>
        <a:xfrm>
          <a:off x="14742160" y="1717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69" name="直線コネクタ 768">
          <a:extLst>
            <a:ext uri="{FF2B5EF4-FFF2-40B4-BE49-F238E27FC236}">
              <a16:creationId xmlns:a16="http://schemas.microsoft.com/office/drawing/2014/main" id="{1EFCD3CB-E284-4B81-875F-2B1711F5BEDE}"/>
            </a:ext>
          </a:extLst>
        </xdr:cNvPr>
        <xdr:cNvCxnSpPr/>
      </xdr:nvCxnSpPr>
      <xdr:spPr>
        <a:xfrm>
          <a:off x="14611350" y="174021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70" name="【公民館】&#10;有形固定資産減価償却率平均値テキスト">
          <a:extLst>
            <a:ext uri="{FF2B5EF4-FFF2-40B4-BE49-F238E27FC236}">
              <a16:creationId xmlns:a16="http://schemas.microsoft.com/office/drawing/2014/main" id="{D246012C-E000-443B-9275-3520D475608D}"/>
            </a:ext>
          </a:extLst>
        </xdr:cNvPr>
        <xdr:cNvSpPr txBox="1"/>
      </xdr:nvSpPr>
      <xdr:spPr>
        <a:xfrm>
          <a:off x="1474216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1" name="フローチャート: 判断 770">
          <a:extLst>
            <a:ext uri="{FF2B5EF4-FFF2-40B4-BE49-F238E27FC236}">
              <a16:creationId xmlns:a16="http://schemas.microsoft.com/office/drawing/2014/main" id="{2D7C4DDF-0E62-440D-A074-08B4525513D4}"/>
            </a:ext>
          </a:extLst>
        </xdr:cNvPr>
        <xdr:cNvSpPr/>
      </xdr:nvSpPr>
      <xdr:spPr>
        <a:xfrm>
          <a:off x="14649450" y="178104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772" name="フローチャート: 判断 771">
          <a:extLst>
            <a:ext uri="{FF2B5EF4-FFF2-40B4-BE49-F238E27FC236}">
              <a16:creationId xmlns:a16="http://schemas.microsoft.com/office/drawing/2014/main" id="{AE4C82DA-6D45-4515-ACB7-C974CB5FA93D}"/>
            </a:ext>
          </a:extLst>
        </xdr:cNvPr>
        <xdr:cNvSpPr/>
      </xdr:nvSpPr>
      <xdr:spPr>
        <a:xfrm>
          <a:off x="13887450" y="177933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773" name="フローチャート: 判断 772">
          <a:extLst>
            <a:ext uri="{FF2B5EF4-FFF2-40B4-BE49-F238E27FC236}">
              <a16:creationId xmlns:a16="http://schemas.microsoft.com/office/drawing/2014/main" id="{285AEFE1-981E-4411-8BE3-5F48E5F8C906}"/>
            </a:ext>
          </a:extLst>
        </xdr:cNvPr>
        <xdr:cNvSpPr/>
      </xdr:nvSpPr>
      <xdr:spPr>
        <a:xfrm>
          <a:off x="13089890" y="1778381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774" name="フローチャート: 判断 773">
          <a:extLst>
            <a:ext uri="{FF2B5EF4-FFF2-40B4-BE49-F238E27FC236}">
              <a16:creationId xmlns:a16="http://schemas.microsoft.com/office/drawing/2014/main" id="{88BA470F-8E10-4560-8A00-71B6E8258312}"/>
            </a:ext>
          </a:extLst>
        </xdr:cNvPr>
        <xdr:cNvSpPr/>
      </xdr:nvSpPr>
      <xdr:spPr>
        <a:xfrm>
          <a:off x="12303760" y="177723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775" name="フローチャート: 判断 774">
          <a:extLst>
            <a:ext uri="{FF2B5EF4-FFF2-40B4-BE49-F238E27FC236}">
              <a16:creationId xmlns:a16="http://schemas.microsoft.com/office/drawing/2014/main" id="{F0B2D830-57F3-4C5F-9726-2DDBF4269FA6}"/>
            </a:ext>
          </a:extLst>
        </xdr:cNvPr>
        <xdr:cNvSpPr/>
      </xdr:nvSpPr>
      <xdr:spPr>
        <a:xfrm>
          <a:off x="11487150" y="177609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759BDF5-D181-4F15-9A54-23F16425C947}"/>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7C11AED-6294-46C7-B236-13E9C1BB6776}"/>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6B297885-5C1F-48EC-83AC-F60EA34E175A}"/>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3F49208D-8DDE-4091-879C-FC0E44DE6323}"/>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5A54A2DF-C83D-4696-989C-CBA3637F174C}"/>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81" name="楕円 780">
          <a:extLst>
            <a:ext uri="{FF2B5EF4-FFF2-40B4-BE49-F238E27FC236}">
              <a16:creationId xmlns:a16="http://schemas.microsoft.com/office/drawing/2014/main" id="{D71C7E2B-F749-422C-BED6-375DE36AED12}"/>
            </a:ext>
          </a:extLst>
        </xdr:cNvPr>
        <xdr:cNvSpPr/>
      </xdr:nvSpPr>
      <xdr:spPr>
        <a:xfrm>
          <a:off x="14649450" y="180238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3827</xdr:rowOff>
    </xdr:from>
    <xdr:ext cx="405111" cy="259045"/>
    <xdr:sp macro="" textlink="">
      <xdr:nvSpPr>
        <xdr:cNvPr id="782" name="【公民館】&#10;有形固定資産減価償却率該当値テキスト">
          <a:extLst>
            <a:ext uri="{FF2B5EF4-FFF2-40B4-BE49-F238E27FC236}">
              <a16:creationId xmlns:a16="http://schemas.microsoft.com/office/drawing/2014/main" id="{F6DD441C-039E-4D30-B8DE-C0ABDEEABFA8}"/>
            </a:ext>
          </a:extLst>
        </xdr:cNvPr>
        <xdr:cNvSpPr txBox="1"/>
      </xdr:nvSpPr>
      <xdr:spPr>
        <a:xfrm>
          <a:off x="14742160"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170180</xdr:rowOff>
    </xdr:from>
    <xdr:to>
      <xdr:col>81</xdr:col>
      <xdr:colOff>101600</xdr:colOff>
      <xdr:row>105</xdr:row>
      <xdr:rowOff>100330</xdr:rowOff>
    </xdr:to>
    <xdr:sp macro="" textlink="">
      <xdr:nvSpPr>
        <xdr:cNvPr id="783" name="楕円 782">
          <a:extLst>
            <a:ext uri="{FF2B5EF4-FFF2-40B4-BE49-F238E27FC236}">
              <a16:creationId xmlns:a16="http://schemas.microsoft.com/office/drawing/2014/main" id="{7D70F283-8B23-4046-AC7A-5E660F2135F5}"/>
            </a:ext>
          </a:extLst>
        </xdr:cNvPr>
        <xdr:cNvSpPr/>
      </xdr:nvSpPr>
      <xdr:spPr>
        <a:xfrm>
          <a:off x="13887450" y="180047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49530</xdr:rowOff>
    </xdr:from>
    <xdr:to>
      <xdr:col>85</xdr:col>
      <xdr:colOff>127000</xdr:colOff>
      <xdr:row>105</xdr:row>
      <xdr:rowOff>76200</xdr:rowOff>
    </xdr:to>
    <xdr:cxnSp macro="">
      <xdr:nvCxnSpPr>
        <xdr:cNvPr id="784" name="直線コネクタ 783">
          <a:extLst>
            <a:ext uri="{FF2B5EF4-FFF2-40B4-BE49-F238E27FC236}">
              <a16:creationId xmlns:a16="http://schemas.microsoft.com/office/drawing/2014/main" id="{A856E493-0D39-4B6E-9FDF-598625E76145}"/>
            </a:ext>
          </a:extLst>
        </xdr:cNvPr>
        <xdr:cNvCxnSpPr/>
      </xdr:nvCxnSpPr>
      <xdr:spPr>
        <a:xfrm>
          <a:off x="13942060" y="18055590"/>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166370</xdr:rowOff>
    </xdr:from>
    <xdr:to>
      <xdr:col>76</xdr:col>
      <xdr:colOff>165100</xdr:colOff>
      <xdr:row>105</xdr:row>
      <xdr:rowOff>96520</xdr:rowOff>
    </xdr:to>
    <xdr:sp macro="" textlink="">
      <xdr:nvSpPr>
        <xdr:cNvPr id="785" name="楕円 784">
          <a:extLst>
            <a:ext uri="{FF2B5EF4-FFF2-40B4-BE49-F238E27FC236}">
              <a16:creationId xmlns:a16="http://schemas.microsoft.com/office/drawing/2014/main" id="{151DE258-BEB7-4865-872E-60189CB709EB}"/>
            </a:ext>
          </a:extLst>
        </xdr:cNvPr>
        <xdr:cNvSpPr/>
      </xdr:nvSpPr>
      <xdr:spPr>
        <a:xfrm>
          <a:off x="13089890" y="1800098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45720</xdr:rowOff>
    </xdr:from>
    <xdr:to>
      <xdr:col>81</xdr:col>
      <xdr:colOff>50800</xdr:colOff>
      <xdr:row>105</xdr:row>
      <xdr:rowOff>49530</xdr:rowOff>
    </xdr:to>
    <xdr:cxnSp macro="">
      <xdr:nvCxnSpPr>
        <xdr:cNvPr id="786" name="直線コネクタ 785">
          <a:extLst>
            <a:ext uri="{FF2B5EF4-FFF2-40B4-BE49-F238E27FC236}">
              <a16:creationId xmlns:a16="http://schemas.microsoft.com/office/drawing/2014/main" id="{3DEB5CAB-3361-43F7-87AD-D0384DB1B746}"/>
            </a:ext>
          </a:extLst>
        </xdr:cNvPr>
        <xdr:cNvCxnSpPr/>
      </xdr:nvCxnSpPr>
      <xdr:spPr>
        <a:xfrm>
          <a:off x="13144500" y="18049875"/>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787" name="楕円 786">
          <a:extLst>
            <a:ext uri="{FF2B5EF4-FFF2-40B4-BE49-F238E27FC236}">
              <a16:creationId xmlns:a16="http://schemas.microsoft.com/office/drawing/2014/main" id="{A7FB3140-10A7-46CC-A477-C1C62B8B99D0}"/>
            </a:ext>
          </a:extLst>
        </xdr:cNvPr>
        <xdr:cNvSpPr/>
      </xdr:nvSpPr>
      <xdr:spPr>
        <a:xfrm>
          <a:off x="12303760" y="179666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11430</xdr:rowOff>
    </xdr:from>
    <xdr:to>
      <xdr:col>76</xdr:col>
      <xdr:colOff>114300</xdr:colOff>
      <xdr:row>105</xdr:row>
      <xdr:rowOff>45720</xdr:rowOff>
    </xdr:to>
    <xdr:cxnSp macro="">
      <xdr:nvCxnSpPr>
        <xdr:cNvPr id="788" name="直線コネクタ 787">
          <a:extLst>
            <a:ext uri="{FF2B5EF4-FFF2-40B4-BE49-F238E27FC236}">
              <a16:creationId xmlns:a16="http://schemas.microsoft.com/office/drawing/2014/main" id="{F81B7D5F-860C-4224-A9D9-54A2B885C1D9}"/>
            </a:ext>
          </a:extLst>
        </xdr:cNvPr>
        <xdr:cNvCxnSpPr/>
      </xdr:nvCxnSpPr>
      <xdr:spPr>
        <a:xfrm>
          <a:off x="12346940" y="18017490"/>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57786</xdr:rowOff>
    </xdr:from>
    <xdr:to>
      <xdr:col>67</xdr:col>
      <xdr:colOff>101600</xdr:colOff>
      <xdr:row>104</xdr:row>
      <xdr:rowOff>159386</xdr:rowOff>
    </xdr:to>
    <xdr:sp macro="" textlink="">
      <xdr:nvSpPr>
        <xdr:cNvPr id="789" name="楕円 788">
          <a:extLst>
            <a:ext uri="{FF2B5EF4-FFF2-40B4-BE49-F238E27FC236}">
              <a16:creationId xmlns:a16="http://schemas.microsoft.com/office/drawing/2014/main" id="{B62926B9-661D-4584-89D1-4E701729C2B1}"/>
            </a:ext>
          </a:extLst>
        </xdr:cNvPr>
        <xdr:cNvSpPr/>
      </xdr:nvSpPr>
      <xdr:spPr>
        <a:xfrm>
          <a:off x="11487150" y="1788477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108586</xdr:rowOff>
    </xdr:from>
    <xdr:to>
      <xdr:col>71</xdr:col>
      <xdr:colOff>177800</xdr:colOff>
      <xdr:row>105</xdr:row>
      <xdr:rowOff>11430</xdr:rowOff>
    </xdr:to>
    <xdr:cxnSp macro="">
      <xdr:nvCxnSpPr>
        <xdr:cNvPr id="790" name="直線コネクタ 789">
          <a:extLst>
            <a:ext uri="{FF2B5EF4-FFF2-40B4-BE49-F238E27FC236}">
              <a16:creationId xmlns:a16="http://schemas.microsoft.com/office/drawing/2014/main" id="{AFCD725B-E934-4690-AE6F-08171F501E79}"/>
            </a:ext>
          </a:extLst>
        </xdr:cNvPr>
        <xdr:cNvCxnSpPr/>
      </xdr:nvCxnSpPr>
      <xdr:spPr>
        <a:xfrm>
          <a:off x="11541760" y="17937481"/>
          <a:ext cx="80518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84472</xdr:rowOff>
    </xdr:from>
    <xdr:ext cx="405111" cy="259045"/>
    <xdr:sp macro="" textlink="">
      <xdr:nvSpPr>
        <xdr:cNvPr id="791" name="n_1aveValue【公民館】&#10;有形固定資産減価償却率">
          <a:extLst>
            <a:ext uri="{FF2B5EF4-FFF2-40B4-BE49-F238E27FC236}">
              <a16:creationId xmlns:a16="http://schemas.microsoft.com/office/drawing/2014/main" id="{2B82A796-9887-4003-B27C-494A985F65E1}"/>
            </a:ext>
          </a:extLst>
        </xdr:cNvPr>
        <xdr:cNvSpPr txBox="1"/>
      </xdr:nvSpPr>
      <xdr:spPr>
        <a:xfrm>
          <a:off x="1373823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792" name="n_2aveValue【公民館】&#10;有形固定資産減価償却率">
          <a:extLst>
            <a:ext uri="{FF2B5EF4-FFF2-40B4-BE49-F238E27FC236}">
              <a16:creationId xmlns:a16="http://schemas.microsoft.com/office/drawing/2014/main" id="{A318D960-8F05-493F-AFCD-AF3DF8FD8C4E}"/>
            </a:ext>
          </a:extLst>
        </xdr:cNvPr>
        <xdr:cNvSpPr txBox="1"/>
      </xdr:nvSpPr>
      <xdr:spPr>
        <a:xfrm>
          <a:off x="1295718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59707</xdr:rowOff>
    </xdr:from>
    <xdr:ext cx="405111" cy="259045"/>
    <xdr:sp macro="" textlink="">
      <xdr:nvSpPr>
        <xdr:cNvPr id="793" name="n_3aveValue【公民館】&#10;有形固定資産減価償却率">
          <a:extLst>
            <a:ext uri="{FF2B5EF4-FFF2-40B4-BE49-F238E27FC236}">
              <a16:creationId xmlns:a16="http://schemas.microsoft.com/office/drawing/2014/main" id="{18AF31BC-9D1A-4611-83E3-BF535B4230E5}"/>
            </a:ext>
          </a:extLst>
        </xdr:cNvPr>
        <xdr:cNvSpPr txBox="1"/>
      </xdr:nvSpPr>
      <xdr:spPr>
        <a:xfrm>
          <a:off x="1217105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50182</xdr:rowOff>
    </xdr:from>
    <xdr:ext cx="405111" cy="259045"/>
    <xdr:sp macro="" textlink="">
      <xdr:nvSpPr>
        <xdr:cNvPr id="794" name="n_4aveValue【公民館】&#10;有形固定資産減価償却率">
          <a:extLst>
            <a:ext uri="{FF2B5EF4-FFF2-40B4-BE49-F238E27FC236}">
              <a16:creationId xmlns:a16="http://schemas.microsoft.com/office/drawing/2014/main" id="{FA8A0A2E-02A9-47E8-B894-89296825AC05}"/>
            </a:ext>
          </a:extLst>
        </xdr:cNvPr>
        <xdr:cNvSpPr txBox="1"/>
      </xdr:nvSpPr>
      <xdr:spPr>
        <a:xfrm>
          <a:off x="11354444" y="1754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91457</xdr:rowOff>
    </xdr:from>
    <xdr:ext cx="405111" cy="259045"/>
    <xdr:sp macro="" textlink="">
      <xdr:nvSpPr>
        <xdr:cNvPr id="795" name="n_1mainValue【公民館】&#10;有形固定資産減価償却率">
          <a:extLst>
            <a:ext uri="{FF2B5EF4-FFF2-40B4-BE49-F238E27FC236}">
              <a16:creationId xmlns:a16="http://schemas.microsoft.com/office/drawing/2014/main" id="{025FDDBE-BB84-42F1-A9D8-C6CBBB6F946C}"/>
            </a:ext>
          </a:extLst>
        </xdr:cNvPr>
        <xdr:cNvSpPr txBox="1"/>
      </xdr:nvSpPr>
      <xdr:spPr>
        <a:xfrm>
          <a:off x="13738234" y="1809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87647</xdr:rowOff>
    </xdr:from>
    <xdr:ext cx="405111" cy="259045"/>
    <xdr:sp macro="" textlink="">
      <xdr:nvSpPr>
        <xdr:cNvPr id="796" name="n_2mainValue【公民館】&#10;有形固定資産減価償却率">
          <a:extLst>
            <a:ext uri="{FF2B5EF4-FFF2-40B4-BE49-F238E27FC236}">
              <a16:creationId xmlns:a16="http://schemas.microsoft.com/office/drawing/2014/main" id="{4B333309-31BC-4742-A16C-B8FD77D5CCC3}"/>
            </a:ext>
          </a:extLst>
        </xdr:cNvPr>
        <xdr:cNvSpPr txBox="1"/>
      </xdr:nvSpPr>
      <xdr:spPr>
        <a:xfrm>
          <a:off x="1295718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53357</xdr:rowOff>
    </xdr:from>
    <xdr:ext cx="405111" cy="259045"/>
    <xdr:sp macro="" textlink="">
      <xdr:nvSpPr>
        <xdr:cNvPr id="797" name="n_3mainValue【公民館】&#10;有形固定資産減価償却率">
          <a:extLst>
            <a:ext uri="{FF2B5EF4-FFF2-40B4-BE49-F238E27FC236}">
              <a16:creationId xmlns:a16="http://schemas.microsoft.com/office/drawing/2014/main" id="{6E062F02-7312-4636-8F25-10E6E2EB7286}"/>
            </a:ext>
          </a:extLst>
        </xdr:cNvPr>
        <xdr:cNvSpPr txBox="1"/>
      </xdr:nvSpPr>
      <xdr:spPr>
        <a:xfrm>
          <a:off x="12171054" y="1805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798" name="n_4mainValue【公民館】&#10;有形固定資産減価償却率">
          <a:extLst>
            <a:ext uri="{FF2B5EF4-FFF2-40B4-BE49-F238E27FC236}">
              <a16:creationId xmlns:a16="http://schemas.microsoft.com/office/drawing/2014/main" id="{9DEC3887-E2D7-490B-AE59-0D3A4D62A446}"/>
            </a:ext>
          </a:extLst>
        </xdr:cNvPr>
        <xdr:cNvSpPr txBox="1"/>
      </xdr:nvSpPr>
      <xdr:spPr>
        <a:xfrm>
          <a:off x="113544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45DA2731-EF40-4E66-9A70-75FD9AF151FF}"/>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5B9E57BF-0E1E-4CD3-96C7-CD4DD844C861}"/>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AF5499D5-233C-4308-8757-855AD2D50A20}"/>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C5B101EF-B4C1-43DA-9D56-23E52862712B}"/>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9B206345-FF84-484D-906D-B0BACC7F78CE}"/>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B2169EC8-D379-4946-957B-86FB8F74AE5C}"/>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7D1C7A7A-A54E-4BB6-9A30-DC7786F65D3C}"/>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72F8F123-C68E-434D-8C87-6CD013996455}"/>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21095CDC-6D97-4C3D-8487-C39C7AC52B45}"/>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DD004439-525C-4428-8266-9C535B60BB8C}"/>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A6D15A95-F813-4791-AFA7-25EEBC8C472A}"/>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717B2886-7BC0-4543-8F31-E703E702FDB1}"/>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9F885947-1443-4508-959C-2F876A961AFB}"/>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B87C3551-999D-4E39-A88F-7D71D54C12C6}"/>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875D181F-28E6-471A-91DA-84DB8C7F9525}"/>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2D0A3C2F-80F2-44E6-A2EF-99CB22D76E31}"/>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31445C7D-F635-4FCE-87BC-16983EB65C7E}"/>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3463BDAE-E056-48B2-AF28-3C387BA37E20}"/>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51B8C11A-29F1-41D2-AB09-386BAEB5F26C}"/>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D9EABAFC-EA84-47E4-ABBC-20765AB4EE0E}"/>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4F865EAA-4510-4B0E-8F0B-B10A44E409C0}"/>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975626D0-A2C1-4C02-BBF9-EFA7955B9CF4}"/>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7D2D8BCF-3C8C-4BAC-B9B4-1F2258561173}"/>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822" name="直線コネクタ 821">
          <a:extLst>
            <a:ext uri="{FF2B5EF4-FFF2-40B4-BE49-F238E27FC236}">
              <a16:creationId xmlns:a16="http://schemas.microsoft.com/office/drawing/2014/main" id="{5CEE1CD7-29E7-4C6F-936C-81BCFF92CDFC}"/>
            </a:ext>
          </a:extLst>
        </xdr:cNvPr>
        <xdr:cNvCxnSpPr/>
      </xdr:nvCxnSpPr>
      <xdr:spPr>
        <a:xfrm flipV="1">
          <a:off x="19947254" y="172307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3" name="【公民館】&#10;一人当たり面積最小値テキスト">
          <a:extLst>
            <a:ext uri="{FF2B5EF4-FFF2-40B4-BE49-F238E27FC236}">
              <a16:creationId xmlns:a16="http://schemas.microsoft.com/office/drawing/2014/main" id="{BEEF50F6-9853-4183-8F37-DC2ABC4740CB}"/>
            </a:ext>
          </a:extLst>
        </xdr:cNvPr>
        <xdr:cNvSpPr txBox="1"/>
      </xdr:nvSpPr>
      <xdr:spPr>
        <a:xfrm>
          <a:off x="1998599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4" name="直線コネクタ 823">
          <a:extLst>
            <a:ext uri="{FF2B5EF4-FFF2-40B4-BE49-F238E27FC236}">
              <a16:creationId xmlns:a16="http://schemas.microsoft.com/office/drawing/2014/main" id="{D2E570B8-6A72-4C47-9E2A-254AE94E1E6C}"/>
            </a:ext>
          </a:extLst>
        </xdr:cNvPr>
        <xdr:cNvCxnSpPr/>
      </xdr:nvCxnSpPr>
      <xdr:spPr>
        <a:xfrm>
          <a:off x="19885660" y="1863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825" name="【公民館】&#10;一人当たり面積最大値テキスト">
          <a:extLst>
            <a:ext uri="{FF2B5EF4-FFF2-40B4-BE49-F238E27FC236}">
              <a16:creationId xmlns:a16="http://schemas.microsoft.com/office/drawing/2014/main" id="{693A6668-1098-49F4-9158-9AE0310EF2AC}"/>
            </a:ext>
          </a:extLst>
        </xdr:cNvPr>
        <xdr:cNvSpPr txBox="1"/>
      </xdr:nvSpPr>
      <xdr:spPr>
        <a:xfrm>
          <a:off x="19985990" y="1700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826" name="直線コネクタ 825">
          <a:extLst>
            <a:ext uri="{FF2B5EF4-FFF2-40B4-BE49-F238E27FC236}">
              <a16:creationId xmlns:a16="http://schemas.microsoft.com/office/drawing/2014/main" id="{074DDF9E-3E5B-4F9D-AD37-FA6B74E56D01}"/>
            </a:ext>
          </a:extLst>
        </xdr:cNvPr>
        <xdr:cNvCxnSpPr/>
      </xdr:nvCxnSpPr>
      <xdr:spPr>
        <a:xfrm>
          <a:off x="19885660" y="1723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7" name="【公民館】&#10;一人当たり面積平均値テキスト">
          <a:extLst>
            <a:ext uri="{FF2B5EF4-FFF2-40B4-BE49-F238E27FC236}">
              <a16:creationId xmlns:a16="http://schemas.microsoft.com/office/drawing/2014/main" id="{9D329581-C6B9-4690-A931-D1290D449702}"/>
            </a:ext>
          </a:extLst>
        </xdr:cNvPr>
        <xdr:cNvSpPr txBox="1"/>
      </xdr:nvSpPr>
      <xdr:spPr>
        <a:xfrm>
          <a:off x="19985990" y="1792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8" name="フローチャート: 判断 827">
          <a:extLst>
            <a:ext uri="{FF2B5EF4-FFF2-40B4-BE49-F238E27FC236}">
              <a16:creationId xmlns:a16="http://schemas.microsoft.com/office/drawing/2014/main" id="{C4847521-356F-4D55-A7A7-B37C40536B56}"/>
            </a:ext>
          </a:extLst>
        </xdr:cNvPr>
        <xdr:cNvSpPr/>
      </xdr:nvSpPr>
      <xdr:spPr>
        <a:xfrm>
          <a:off x="19904710" y="180771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29" name="フローチャート: 判断 828">
          <a:extLst>
            <a:ext uri="{FF2B5EF4-FFF2-40B4-BE49-F238E27FC236}">
              <a16:creationId xmlns:a16="http://schemas.microsoft.com/office/drawing/2014/main" id="{0FE1C9E4-9BB0-4766-988D-B064CB9318B2}"/>
            </a:ext>
          </a:extLst>
        </xdr:cNvPr>
        <xdr:cNvSpPr/>
      </xdr:nvSpPr>
      <xdr:spPr>
        <a:xfrm>
          <a:off x="19161760" y="180771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0" name="フローチャート: 判断 829">
          <a:extLst>
            <a:ext uri="{FF2B5EF4-FFF2-40B4-BE49-F238E27FC236}">
              <a16:creationId xmlns:a16="http://schemas.microsoft.com/office/drawing/2014/main" id="{A91FD8A6-C88A-47B2-BEC7-32C867BDC4A9}"/>
            </a:ext>
          </a:extLst>
        </xdr:cNvPr>
        <xdr:cNvSpPr/>
      </xdr:nvSpPr>
      <xdr:spPr>
        <a:xfrm>
          <a:off x="18345150" y="180867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1" name="フローチャート: 判断 830">
          <a:extLst>
            <a:ext uri="{FF2B5EF4-FFF2-40B4-BE49-F238E27FC236}">
              <a16:creationId xmlns:a16="http://schemas.microsoft.com/office/drawing/2014/main" id="{213683C7-3FD5-45EF-9558-A498C255B051}"/>
            </a:ext>
          </a:extLst>
        </xdr:cNvPr>
        <xdr:cNvSpPr/>
      </xdr:nvSpPr>
      <xdr:spPr>
        <a:xfrm>
          <a:off x="17547590" y="1806765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32" name="フローチャート: 判断 831">
          <a:extLst>
            <a:ext uri="{FF2B5EF4-FFF2-40B4-BE49-F238E27FC236}">
              <a16:creationId xmlns:a16="http://schemas.microsoft.com/office/drawing/2014/main" id="{D210B4E3-3E2F-4BE7-8D83-C468B42EE5D3}"/>
            </a:ext>
          </a:extLst>
        </xdr:cNvPr>
        <xdr:cNvSpPr/>
      </xdr:nvSpPr>
      <xdr:spPr>
        <a:xfrm>
          <a:off x="16761460" y="180962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EF24D262-808C-4E03-8EBE-CADE5EC6BA44}"/>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2A98186-DAEB-405E-9B2B-3541B885658D}"/>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7B108475-2FC6-4CC7-A2D0-84C369F7ED22}"/>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A7CD9CA-8DEB-4F1B-8517-22CDE56ABD81}"/>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710ADFC-FD98-4D77-8F9B-75207A2BC2F6}"/>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838" name="楕円 837">
          <a:extLst>
            <a:ext uri="{FF2B5EF4-FFF2-40B4-BE49-F238E27FC236}">
              <a16:creationId xmlns:a16="http://schemas.microsoft.com/office/drawing/2014/main" id="{D0F6D481-0B98-44E5-89A9-92262D863B02}"/>
            </a:ext>
          </a:extLst>
        </xdr:cNvPr>
        <xdr:cNvSpPr/>
      </xdr:nvSpPr>
      <xdr:spPr>
        <a:xfrm>
          <a:off x="19904710" y="1817623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152416</xdr:rowOff>
    </xdr:from>
    <xdr:ext cx="469744" cy="259045"/>
    <xdr:sp macro="" textlink="">
      <xdr:nvSpPr>
        <xdr:cNvPr id="839" name="【公民館】&#10;一人当たり面積該当値テキスト">
          <a:extLst>
            <a:ext uri="{FF2B5EF4-FFF2-40B4-BE49-F238E27FC236}">
              <a16:creationId xmlns:a16="http://schemas.microsoft.com/office/drawing/2014/main" id="{54411A49-ABBF-4BF5-8ED0-4236DABB3423}"/>
            </a:ext>
          </a:extLst>
        </xdr:cNvPr>
        <xdr:cNvSpPr txBox="1"/>
      </xdr:nvSpPr>
      <xdr:spPr>
        <a:xfrm>
          <a:off x="1998599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158750</xdr:rowOff>
    </xdr:from>
    <xdr:to>
      <xdr:col>112</xdr:col>
      <xdr:colOff>38100</xdr:colOff>
      <xdr:row>106</xdr:row>
      <xdr:rowOff>88900</xdr:rowOff>
    </xdr:to>
    <xdr:sp macro="" textlink="">
      <xdr:nvSpPr>
        <xdr:cNvPr id="840" name="楕円 839">
          <a:extLst>
            <a:ext uri="{FF2B5EF4-FFF2-40B4-BE49-F238E27FC236}">
              <a16:creationId xmlns:a16="http://schemas.microsoft.com/office/drawing/2014/main" id="{80CF8D02-1536-4EB8-8E13-94061878EA41}"/>
            </a:ext>
          </a:extLst>
        </xdr:cNvPr>
        <xdr:cNvSpPr/>
      </xdr:nvSpPr>
      <xdr:spPr>
        <a:xfrm>
          <a:off x="19161760" y="181629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38100</xdr:rowOff>
    </xdr:from>
    <xdr:to>
      <xdr:col>116</xdr:col>
      <xdr:colOff>63500</xdr:colOff>
      <xdr:row>106</xdr:row>
      <xdr:rowOff>53339</xdr:rowOff>
    </xdr:to>
    <xdr:cxnSp macro="">
      <xdr:nvCxnSpPr>
        <xdr:cNvPr id="841" name="直線コネクタ 840">
          <a:extLst>
            <a:ext uri="{FF2B5EF4-FFF2-40B4-BE49-F238E27FC236}">
              <a16:creationId xmlns:a16="http://schemas.microsoft.com/office/drawing/2014/main" id="{9FC3EFBF-C19D-46A0-9CCF-7AD042D3E264}"/>
            </a:ext>
          </a:extLst>
        </xdr:cNvPr>
        <xdr:cNvCxnSpPr/>
      </xdr:nvCxnSpPr>
      <xdr:spPr>
        <a:xfrm>
          <a:off x="19204940" y="18211800"/>
          <a:ext cx="74295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842" name="楕円 841">
          <a:extLst>
            <a:ext uri="{FF2B5EF4-FFF2-40B4-BE49-F238E27FC236}">
              <a16:creationId xmlns:a16="http://schemas.microsoft.com/office/drawing/2014/main" id="{0B63826C-8847-4797-8D86-B62855E47964}"/>
            </a:ext>
          </a:extLst>
        </xdr:cNvPr>
        <xdr:cNvSpPr/>
      </xdr:nvSpPr>
      <xdr:spPr>
        <a:xfrm>
          <a:off x="18345150" y="1817623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38100</xdr:rowOff>
    </xdr:from>
    <xdr:to>
      <xdr:col>111</xdr:col>
      <xdr:colOff>177800</xdr:colOff>
      <xdr:row>106</xdr:row>
      <xdr:rowOff>53339</xdr:rowOff>
    </xdr:to>
    <xdr:cxnSp macro="">
      <xdr:nvCxnSpPr>
        <xdr:cNvPr id="843" name="直線コネクタ 842">
          <a:extLst>
            <a:ext uri="{FF2B5EF4-FFF2-40B4-BE49-F238E27FC236}">
              <a16:creationId xmlns:a16="http://schemas.microsoft.com/office/drawing/2014/main" id="{8FF28062-B54F-4A12-9574-E408D5993F80}"/>
            </a:ext>
          </a:extLst>
        </xdr:cNvPr>
        <xdr:cNvCxnSpPr/>
      </xdr:nvCxnSpPr>
      <xdr:spPr>
        <a:xfrm flipV="1">
          <a:off x="18399760" y="18211800"/>
          <a:ext cx="80518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44" name="楕円 843">
          <a:extLst>
            <a:ext uri="{FF2B5EF4-FFF2-40B4-BE49-F238E27FC236}">
              <a16:creationId xmlns:a16="http://schemas.microsoft.com/office/drawing/2014/main" id="{B8C2EA5A-A01A-4AF4-A140-F0AB5D81454B}"/>
            </a:ext>
          </a:extLst>
        </xdr:cNvPr>
        <xdr:cNvSpPr/>
      </xdr:nvSpPr>
      <xdr:spPr>
        <a:xfrm>
          <a:off x="17547590" y="1817623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53339</xdr:rowOff>
    </xdr:to>
    <xdr:cxnSp macro="">
      <xdr:nvCxnSpPr>
        <xdr:cNvPr id="845" name="直線コネクタ 844">
          <a:extLst>
            <a:ext uri="{FF2B5EF4-FFF2-40B4-BE49-F238E27FC236}">
              <a16:creationId xmlns:a16="http://schemas.microsoft.com/office/drawing/2014/main" id="{D062A3B9-5276-42E8-AFD3-591A3C783E90}"/>
            </a:ext>
          </a:extLst>
        </xdr:cNvPr>
        <xdr:cNvCxnSpPr/>
      </xdr:nvCxnSpPr>
      <xdr:spPr>
        <a:xfrm>
          <a:off x="17602200" y="1823084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846" name="楕円 845">
          <a:extLst>
            <a:ext uri="{FF2B5EF4-FFF2-40B4-BE49-F238E27FC236}">
              <a16:creationId xmlns:a16="http://schemas.microsoft.com/office/drawing/2014/main" id="{72AB6566-6901-4AFB-8EA2-A1B0A73A6B7E}"/>
            </a:ext>
          </a:extLst>
        </xdr:cNvPr>
        <xdr:cNvSpPr/>
      </xdr:nvSpPr>
      <xdr:spPr>
        <a:xfrm>
          <a:off x="16761460" y="181724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45720</xdr:rowOff>
    </xdr:from>
    <xdr:to>
      <xdr:col>102</xdr:col>
      <xdr:colOff>114300</xdr:colOff>
      <xdr:row>106</xdr:row>
      <xdr:rowOff>53339</xdr:rowOff>
    </xdr:to>
    <xdr:cxnSp macro="">
      <xdr:nvCxnSpPr>
        <xdr:cNvPr id="847" name="直線コネクタ 846">
          <a:extLst>
            <a:ext uri="{FF2B5EF4-FFF2-40B4-BE49-F238E27FC236}">
              <a16:creationId xmlns:a16="http://schemas.microsoft.com/office/drawing/2014/main" id="{C322FA93-935D-4F92-964D-1573E598227B}"/>
            </a:ext>
          </a:extLst>
        </xdr:cNvPr>
        <xdr:cNvCxnSpPr/>
      </xdr:nvCxnSpPr>
      <xdr:spPr>
        <a:xfrm>
          <a:off x="16804640" y="18221325"/>
          <a:ext cx="79756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848" name="n_1aveValue【公民館】&#10;一人当たり面積">
          <a:extLst>
            <a:ext uri="{FF2B5EF4-FFF2-40B4-BE49-F238E27FC236}">
              <a16:creationId xmlns:a16="http://schemas.microsoft.com/office/drawing/2014/main" id="{2A3C8A9C-359E-4349-8184-1324B3852F50}"/>
            </a:ext>
          </a:extLst>
        </xdr:cNvPr>
        <xdr:cNvSpPr txBox="1"/>
      </xdr:nvSpPr>
      <xdr:spPr>
        <a:xfrm>
          <a:off x="18982132"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49" name="n_2aveValue【公民館】&#10;一人当たり面積">
          <a:extLst>
            <a:ext uri="{FF2B5EF4-FFF2-40B4-BE49-F238E27FC236}">
              <a16:creationId xmlns:a16="http://schemas.microsoft.com/office/drawing/2014/main" id="{8C11F63F-48B4-4629-9881-5CC53FCBCB95}"/>
            </a:ext>
          </a:extLst>
        </xdr:cNvPr>
        <xdr:cNvSpPr txBox="1"/>
      </xdr:nvSpPr>
      <xdr:spPr>
        <a:xfrm>
          <a:off x="18182032" y="178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850" name="n_3aveValue【公民館】&#10;一人当たり面積">
          <a:extLst>
            <a:ext uri="{FF2B5EF4-FFF2-40B4-BE49-F238E27FC236}">
              <a16:creationId xmlns:a16="http://schemas.microsoft.com/office/drawing/2014/main" id="{89113561-34F8-44F3-AC1E-6209C791D877}"/>
            </a:ext>
          </a:extLst>
        </xdr:cNvPr>
        <xdr:cNvSpPr txBox="1"/>
      </xdr:nvSpPr>
      <xdr:spPr>
        <a:xfrm>
          <a:off x="17384472" y="1784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851" name="n_4aveValue【公民館】&#10;一人当たり面積">
          <a:extLst>
            <a:ext uri="{FF2B5EF4-FFF2-40B4-BE49-F238E27FC236}">
              <a16:creationId xmlns:a16="http://schemas.microsoft.com/office/drawing/2014/main" id="{3D466E41-BB6D-4D94-A7DB-06FDBF69F817}"/>
            </a:ext>
          </a:extLst>
        </xdr:cNvPr>
        <xdr:cNvSpPr txBox="1"/>
      </xdr:nvSpPr>
      <xdr:spPr>
        <a:xfrm>
          <a:off x="1658881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80027</xdr:rowOff>
    </xdr:from>
    <xdr:ext cx="469744" cy="259045"/>
    <xdr:sp macro="" textlink="">
      <xdr:nvSpPr>
        <xdr:cNvPr id="852" name="n_1mainValue【公民館】&#10;一人当たり面積">
          <a:extLst>
            <a:ext uri="{FF2B5EF4-FFF2-40B4-BE49-F238E27FC236}">
              <a16:creationId xmlns:a16="http://schemas.microsoft.com/office/drawing/2014/main" id="{34317425-0057-4892-A72F-1FAD282C6D6B}"/>
            </a:ext>
          </a:extLst>
        </xdr:cNvPr>
        <xdr:cNvSpPr txBox="1"/>
      </xdr:nvSpPr>
      <xdr:spPr>
        <a:xfrm>
          <a:off x="18982132" y="1825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853" name="n_2mainValue【公民館】&#10;一人当たり面積">
          <a:extLst>
            <a:ext uri="{FF2B5EF4-FFF2-40B4-BE49-F238E27FC236}">
              <a16:creationId xmlns:a16="http://schemas.microsoft.com/office/drawing/2014/main" id="{2FEB7BE2-9AE1-4642-A58B-E56A25559A53}"/>
            </a:ext>
          </a:extLst>
        </xdr:cNvPr>
        <xdr:cNvSpPr txBox="1"/>
      </xdr:nvSpPr>
      <xdr:spPr>
        <a:xfrm>
          <a:off x="18182032" y="1826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854" name="n_3mainValue【公民館】&#10;一人当たり面積">
          <a:extLst>
            <a:ext uri="{FF2B5EF4-FFF2-40B4-BE49-F238E27FC236}">
              <a16:creationId xmlns:a16="http://schemas.microsoft.com/office/drawing/2014/main" id="{0B8D5510-D4E3-4812-8346-AB83312CFA0F}"/>
            </a:ext>
          </a:extLst>
        </xdr:cNvPr>
        <xdr:cNvSpPr txBox="1"/>
      </xdr:nvSpPr>
      <xdr:spPr>
        <a:xfrm>
          <a:off x="17384472" y="1826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87647</xdr:rowOff>
    </xdr:from>
    <xdr:ext cx="469744" cy="259045"/>
    <xdr:sp macro="" textlink="">
      <xdr:nvSpPr>
        <xdr:cNvPr id="855" name="n_4mainValue【公民館】&#10;一人当たり面積">
          <a:extLst>
            <a:ext uri="{FF2B5EF4-FFF2-40B4-BE49-F238E27FC236}">
              <a16:creationId xmlns:a16="http://schemas.microsoft.com/office/drawing/2014/main" id="{D53A3524-830A-446A-9353-8768CB787F8C}"/>
            </a:ext>
          </a:extLst>
        </xdr:cNvPr>
        <xdr:cNvSpPr txBox="1"/>
      </xdr:nvSpPr>
      <xdr:spPr>
        <a:xfrm>
          <a:off x="1658881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E054B755-46FA-48F1-BBDA-6F696A0F4B30}"/>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42941F6D-739A-4D7B-B12B-ADA0A4310C6B}"/>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7BC62DEF-F2CB-48DF-9C5F-712079C44046}"/>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類似団体と比較して特に有形固定資産減価償却率が高くなっている施設は、公営住宅であり、類似団体内平均値を下回っているものは、道路、橋りょう・トンネルである。</a:t>
          </a:r>
        </a:p>
        <a:p>
          <a:r>
            <a:rPr kumimoji="1" lang="ja-JP" altLang="en-US" sz="1300">
              <a:latin typeface="ＭＳ Ｐゴシック" panose="020B0600070205080204" pitchFamily="50" charset="-128"/>
              <a:ea typeface="ＭＳ Ｐゴシック" panose="020B0600070205080204" pitchFamily="50" charset="-128"/>
            </a:rPr>
            <a:t>公営住宅については、昭和３０～５０年代に多くの建物が建設されており、有形固定資産減価償却率は高くなっているが、住宅マスタープラン及び公営住宅等長寿命化計画に基づき、適切な維持管理及び、長寿命化が困難な施設においては用途廃止・解体を行っている。</a:t>
          </a:r>
        </a:p>
        <a:p>
          <a:r>
            <a:rPr kumimoji="1" lang="ja-JP" altLang="en-US" sz="1300">
              <a:latin typeface="ＭＳ Ｐゴシック" panose="020B0600070205080204" pitchFamily="50" charset="-128"/>
              <a:ea typeface="ＭＳ Ｐゴシック" panose="020B0600070205080204" pitchFamily="50" charset="-128"/>
            </a:rPr>
            <a:t>道路については、都市計画道路の整備などにより有形固定資産減価償却率が類似団体内平均値を下回っている。橋りょう・トンネルについては、一人当たり有形固定資産額が類似団体内平均値を上回っているが、長良川をはじめとする河川が複数あるという地域特有の要因によるものが大きいと考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B0436A-8709-4B5D-8475-929ECE2E3528}"/>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CD4976A-9209-4154-ADF0-D82063EE943C}"/>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821E53B-F204-419B-BD0E-41F4559610E6}"/>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1A022DA-85B3-4E2E-9BFA-39D1C56FA4DD}"/>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7FE208F-C8A0-4E45-8732-F63E3BAC9310}"/>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87E2AED-2993-4C34-AE9D-387F69A48A0F}"/>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07D6CFB-8B09-48DE-975D-FE93C08AA890}"/>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7353249-165E-471D-AA36-F33A46EC92DF}"/>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73753FA-8C8C-419A-A83F-910D29061DDC}"/>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629A21C-B9DA-4423-817E-A5D4393460ED}"/>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402,400
392,482
203.60
196,878,547
188,492,600
7,955,344
88,752,918
148,503,913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8B2DB6C-9C3E-47A8-9EB5-F4BAC56E99F6}"/>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15FD13E-185E-49F7-A587-54EA8E15D49F}"/>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4F1AFAD-40B6-4134-A116-04E293EB4A03}"/>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DAB5026-1700-464F-87FF-08981766E80C}"/>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A3B0944-7BFB-4DF9-8AB9-839F2C8A1A98}"/>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A04DB4B-E887-4903-A24B-47841DA154F0}"/>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14C6CDE-245A-4607-AD34-A54F2454B343}"/>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FCE8E27-8B31-4057-AFD4-96D0ED49A65B}"/>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F74CD09-3963-46E8-901D-9AE8D611FC9C}"/>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2801FE-23BA-43F1-8A7C-2000A93BC432}"/>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93A2B82-45D7-4E4A-9492-3A20FA8A424C}"/>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C469A14-1767-4AD9-BE49-A9984A21C953}"/>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6FA7E2A-9BC6-425F-B014-953636977531}"/>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E610BD8-806C-4FEE-A1AD-EFF009C80AF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24C83D-52DD-4897-93B7-F488B7C4CEA6}"/>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595363-359D-47F0-8EC2-A9EC5E91F2E6}"/>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FE01DC2-0726-40FE-938C-6BFCCB071356}"/>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E934A36-5801-482B-BB10-8A5C8010484A}"/>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E042ABE-0D2B-4F9F-BF9F-84AC68EC9E22}"/>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E02EA53-7B19-4495-BE12-9026A41FF5F7}"/>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31A4C8D-4917-4B47-822D-2CD01D0E0770}"/>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A2DDC1B-19B3-45C7-B99A-3FF74BF2F211}"/>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38EF29B-0C27-4A74-9471-A2C0910E3E0F}"/>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2ADAE0B-262C-4951-AD6E-80E64D8F8C69}"/>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2881406-8594-4AC2-AA05-356FB5D97290}"/>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CAAA2DB-332D-459B-85F5-FE45A813AEA6}"/>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A56737-1836-40C7-8ACF-B0E53E608489}"/>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BEB0A4F-6FFA-4644-B12A-BC19CAC3168B}"/>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22D3B24-9907-41BB-8A05-A5BB373ECA22}"/>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A4E21B1-A9ED-4A3F-91C4-394CD6857859}"/>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1D558E1-8B19-4EFC-A780-40F92F43D2F3}"/>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6FCC10D-6603-44FA-B50B-1DA067C97589}"/>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AE24D5C-4333-4649-A117-11D1E0DD499B}"/>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857497A-9AFC-495D-8FB0-4F6BDF04131A}"/>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5E7C4A0-B571-49A3-A40E-16A898BF0F72}"/>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E0D68B7-0A70-416C-8E59-8DF1D07C333D}"/>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FD5D4B0-739B-443D-9DFD-FA200CE51E4F}"/>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9252F8A-8E3F-4E56-8EA6-2E29522207F5}"/>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B209308-651E-4F4A-BA1F-C6C6FAB1760A}"/>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443B099-03F1-440C-9721-7A4392B1339F}"/>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11CC65D-22C2-42AC-B236-81044FBD1127}"/>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55C6F47-8DAC-4C49-9C81-7AE5BFAA6C12}"/>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438D812-5352-4F4B-9428-9CB16C11BBEA}"/>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D451DF9-6367-41ED-A5A1-B87440A35A6B}"/>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2EFE7C28-9B2C-4EBA-9A4B-C8B9B8FD6086}"/>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45281EE0-91BF-46C5-AD2F-8E3CEE4982B1}"/>
            </a:ext>
          </a:extLst>
        </xdr:cNvPr>
        <xdr:cNvCxnSpPr/>
      </xdr:nvCxnSpPr>
      <xdr:spPr>
        <a:xfrm flipV="1">
          <a:off x="4173855" y="574929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4D378CEF-5D76-4E18-BB64-FB6465BCDA70}"/>
            </a:ext>
          </a:extLst>
        </xdr:cNvPr>
        <xdr:cNvSpPr txBox="1"/>
      </xdr:nvSpPr>
      <xdr:spPr>
        <a:xfrm>
          <a:off x="421259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8B37ABE1-38F6-41E5-B61C-FAF2188B54BA}"/>
            </a:ext>
          </a:extLst>
        </xdr:cNvPr>
        <xdr:cNvCxnSpPr/>
      </xdr:nvCxnSpPr>
      <xdr:spPr>
        <a:xfrm>
          <a:off x="4112260" y="7218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1B2BC935-FDEB-44F8-8168-7FF91765BADE}"/>
            </a:ext>
          </a:extLst>
        </xdr:cNvPr>
        <xdr:cNvSpPr txBox="1"/>
      </xdr:nvSpPr>
      <xdr:spPr>
        <a:xfrm>
          <a:off x="421259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17524716-70F5-4426-9B91-1EFF7B4D3E5A}"/>
            </a:ext>
          </a:extLst>
        </xdr:cNvPr>
        <xdr:cNvCxnSpPr/>
      </xdr:nvCxnSpPr>
      <xdr:spPr>
        <a:xfrm>
          <a:off x="4112260" y="574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11447</xdr:rowOff>
    </xdr:from>
    <xdr:ext cx="405111" cy="259045"/>
    <xdr:sp macro="" textlink="">
      <xdr:nvSpPr>
        <xdr:cNvPr id="62" name="【図書館】&#10;有形固定資産減価償却率平均値テキスト">
          <a:extLst>
            <a:ext uri="{FF2B5EF4-FFF2-40B4-BE49-F238E27FC236}">
              <a16:creationId xmlns:a16="http://schemas.microsoft.com/office/drawing/2014/main" id="{3C6D6CAA-7D23-491F-B24B-CF4E6FDD59B5}"/>
            </a:ext>
          </a:extLst>
        </xdr:cNvPr>
        <xdr:cNvSpPr txBox="1"/>
      </xdr:nvSpPr>
      <xdr:spPr>
        <a:xfrm>
          <a:off x="4212590" y="618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E7814E6C-8215-4425-9B53-9459243272E4}"/>
            </a:ext>
          </a:extLst>
        </xdr:cNvPr>
        <xdr:cNvSpPr/>
      </xdr:nvSpPr>
      <xdr:spPr>
        <a:xfrm>
          <a:off x="4131310" y="62033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D220D5C5-7016-449E-8164-B3072C884D61}"/>
            </a:ext>
          </a:extLst>
        </xdr:cNvPr>
        <xdr:cNvSpPr/>
      </xdr:nvSpPr>
      <xdr:spPr>
        <a:xfrm>
          <a:off x="3388360" y="61747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D8A7C432-280D-43DE-83B7-107D4CF061D8}"/>
            </a:ext>
          </a:extLst>
        </xdr:cNvPr>
        <xdr:cNvSpPr/>
      </xdr:nvSpPr>
      <xdr:spPr>
        <a:xfrm>
          <a:off x="2571750" y="61728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B8A8EBC1-CF3A-4FB8-A25F-41C750BFE01F}"/>
            </a:ext>
          </a:extLst>
        </xdr:cNvPr>
        <xdr:cNvSpPr/>
      </xdr:nvSpPr>
      <xdr:spPr>
        <a:xfrm>
          <a:off x="1774190" y="61347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883A65F8-24FF-4D0B-B4C5-D6D62EB69FB3}"/>
            </a:ext>
          </a:extLst>
        </xdr:cNvPr>
        <xdr:cNvSpPr/>
      </xdr:nvSpPr>
      <xdr:spPr>
        <a:xfrm>
          <a:off x="988060" y="61118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1C0F7A-7A50-4621-831E-97A6AF93AC28}"/>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BB20258-56C4-41B6-B3F7-FBA0071A1E63}"/>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14CF3E6-194C-4D42-B9EB-5A23453F9F75}"/>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CDFEE8B-3C91-4514-8E95-85B2E7B051A2}"/>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337FAF3-436C-40D8-B662-3B689980B774}"/>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15875</xdr:rowOff>
    </xdr:from>
    <xdr:to>
      <xdr:col>24</xdr:col>
      <xdr:colOff>114300</xdr:colOff>
      <xdr:row>34</xdr:row>
      <xdr:rowOff>117475</xdr:rowOff>
    </xdr:to>
    <xdr:sp macro="" textlink="">
      <xdr:nvSpPr>
        <xdr:cNvPr id="73" name="楕円 72">
          <a:extLst>
            <a:ext uri="{FF2B5EF4-FFF2-40B4-BE49-F238E27FC236}">
              <a16:creationId xmlns:a16="http://schemas.microsoft.com/office/drawing/2014/main" id="{55F447FA-F2F0-45B3-A9C7-260EAC9D67FE}"/>
            </a:ext>
          </a:extLst>
        </xdr:cNvPr>
        <xdr:cNvSpPr/>
      </xdr:nvSpPr>
      <xdr:spPr>
        <a:xfrm>
          <a:off x="4131310" y="58489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38752</xdr:rowOff>
    </xdr:from>
    <xdr:ext cx="405111" cy="259045"/>
    <xdr:sp macro="" textlink="">
      <xdr:nvSpPr>
        <xdr:cNvPr id="74" name="【図書館】&#10;有形固定資産減価償却率該当値テキスト">
          <a:extLst>
            <a:ext uri="{FF2B5EF4-FFF2-40B4-BE49-F238E27FC236}">
              <a16:creationId xmlns:a16="http://schemas.microsoft.com/office/drawing/2014/main" id="{1555F7B9-5689-43A7-96FD-987CF5A9DEF0}"/>
            </a:ext>
          </a:extLst>
        </xdr:cNvPr>
        <xdr:cNvSpPr txBox="1"/>
      </xdr:nvSpPr>
      <xdr:spPr>
        <a:xfrm>
          <a:off x="4212590"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122555</xdr:rowOff>
    </xdr:from>
    <xdr:to>
      <xdr:col>20</xdr:col>
      <xdr:colOff>38100</xdr:colOff>
      <xdr:row>34</xdr:row>
      <xdr:rowOff>52705</xdr:rowOff>
    </xdr:to>
    <xdr:sp macro="" textlink="">
      <xdr:nvSpPr>
        <xdr:cNvPr id="75" name="楕円 74">
          <a:extLst>
            <a:ext uri="{FF2B5EF4-FFF2-40B4-BE49-F238E27FC236}">
              <a16:creationId xmlns:a16="http://schemas.microsoft.com/office/drawing/2014/main" id="{E253899F-D778-4DAF-8D16-ADAABBD6CDA0}"/>
            </a:ext>
          </a:extLst>
        </xdr:cNvPr>
        <xdr:cNvSpPr/>
      </xdr:nvSpPr>
      <xdr:spPr>
        <a:xfrm>
          <a:off x="3388360" y="57823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1905</xdr:rowOff>
    </xdr:from>
    <xdr:to>
      <xdr:col>24</xdr:col>
      <xdr:colOff>63500</xdr:colOff>
      <xdr:row>34</xdr:row>
      <xdr:rowOff>66675</xdr:rowOff>
    </xdr:to>
    <xdr:cxnSp macro="">
      <xdr:nvCxnSpPr>
        <xdr:cNvPr id="76" name="直線コネクタ 75">
          <a:extLst>
            <a:ext uri="{FF2B5EF4-FFF2-40B4-BE49-F238E27FC236}">
              <a16:creationId xmlns:a16="http://schemas.microsoft.com/office/drawing/2014/main" id="{2ACEA132-72DD-4C4E-ADA3-3B6796BB6BEE}"/>
            </a:ext>
          </a:extLst>
        </xdr:cNvPr>
        <xdr:cNvCxnSpPr/>
      </xdr:nvCxnSpPr>
      <xdr:spPr>
        <a:xfrm>
          <a:off x="3431540" y="5831205"/>
          <a:ext cx="74295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59690</xdr:rowOff>
    </xdr:from>
    <xdr:to>
      <xdr:col>15</xdr:col>
      <xdr:colOff>101600</xdr:colOff>
      <xdr:row>33</xdr:row>
      <xdr:rowOff>161290</xdr:rowOff>
    </xdr:to>
    <xdr:sp macro="" textlink="">
      <xdr:nvSpPr>
        <xdr:cNvPr id="77" name="楕円 76">
          <a:extLst>
            <a:ext uri="{FF2B5EF4-FFF2-40B4-BE49-F238E27FC236}">
              <a16:creationId xmlns:a16="http://schemas.microsoft.com/office/drawing/2014/main" id="{4FF79A2A-07E9-4610-BA31-8605BEAA5A59}"/>
            </a:ext>
          </a:extLst>
        </xdr:cNvPr>
        <xdr:cNvSpPr/>
      </xdr:nvSpPr>
      <xdr:spPr>
        <a:xfrm>
          <a:off x="2571750" y="57137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110490</xdr:rowOff>
    </xdr:from>
    <xdr:to>
      <xdr:col>19</xdr:col>
      <xdr:colOff>177800</xdr:colOff>
      <xdr:row>34</xdr:row>
      <xdr:rowOff>1905</xdr:rowOff>
    </xdr:to>
    <xdr:cxnSp macro="">
      <xdr:nvCxnSpPr>
        <xdr:cNvPr id="78" name="直線コネクタ 77">
          <a:extLst>
            <a:ext uri="{FF2B5EF4-FFF2-40B4-BE49-F238E27FC236}">
              <a16:creationId xmlns:a16="http://schemas.microsoft.com/office/drawing/2014/main" id="{8E507380-F208-4FEF-BD3B-379A2E7E78F3}"/>
            </a:ext>
          </a:extLst>
        </xdr:cNvPr>
        <xdr:cNvCxnSpPr/>
      </xdr:nvCxnSpPr>
      <xdr:spPr>
        <a:xfrm>
          <a:off x="2626360" y="5768340"/>
          <a:ext cx="80518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168275</xdr:rowOff>
    </xdr:from>
    <xdr:to>
      <xdr:col>10</xdr:col>
      <xdr:colOff>165100</xdr:colOff>
      <xdr:row>33</xdr:row>
      <xdr:rowOff>98425</xdr:rowOff>
    </xdr:to>
    <xdr:sp macro="" textlink="">
      <xdr:nvSpPr>
        <xdr:cNvPr id="79" name="楕円 78">
          <a:extLst>
            <a:ext uri="{FF2B5EF4-FFF2-40B4-BE49-F238E27FC236}">
              <a16:creationId xmlns:a16="http://schemas.microsoft.com/office/drawing/2014/main" id="{F28E8B5F-5F64-4AB1-8BB0-AA6B9AD1DB01}"/>
            </a:ext>
          </a:extLst>
        </xdr:cNvPr>
        <xdr:cNvSpPr/>
      </xdr:nvSpPr>
      <xdr:spPr>
        <a:xfrm>
          <a:off x="1774190" y="565848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47625</xdr:rowOff>
    </xdr:from>
    <xdr:to>
      <xdr:col>15</xdr:col>
      <xdr:colOff>50800</xdr:colOff>
      <xdr:row>33</xdr:row>
      <xdr:rowOff>110490</xdr:rowOff>
    </xdr:to>
    <xdr:cxnSp macro="">
      <xdr:nvCxnSpPr>
        <xdr:cNvPr id="80" name="直線コネクタ 79">
          <a:extLst>
            <a:ext uri="{FF2B5EF4-FFF2-40B4-BE49-F238E27FC236}">
              <a16:creationId xmlns:a16="http://schemas.microsoft.com/office/drawing/2014/main" id="{91119E98-2135-4E2F-B51C-F4DDA0CBEE75}"/>
            </a:ext>
          </a:extLst>
        </xdr:cNvPr>
        <xdr:cNvCxnSpPr/>
      </xdr:nvCxnSpPr>
      <xdr:spPr>
        <a:xfrm>
          <a:off x="1828800" y="5707380"/>
          <a:ext cx="7975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105410</xdr:rowOff>
    </xdr:from>
    <xdr:to>
      <xdr:col>6</xdr:col>
      <xdr:colOff>38100</xdr:colOff>
      <xdr:row>33</xdr:row>
      <xdr:rowOff>35560</xdr:rowOff>
    </xdr:to>
    <xdr:sp macro="" textlink="">
      <xdr:nvSpPr>
        <xdr:cNvPr id="81" name="楕円 80">
          <a:extLst>
            <a:ext uri="{FF2B5EF4-FFF2-40B4-BE49-F238E27FC236}">
              <a16:creationId xmlns:a16="http://schemas.microsoft.com/office/drawing/2014/main" id="{1A7DF9F6-319A-454D-8CD0-D7E963614881}"/>
            </a:ext>
          </a:extLst>
        </xdr:cNvPr>
        <xdr:cNvSpPr/>
      </xdr:nvSpPr>
      <xdr:spPr>
        <a:xfrm>
          <a:off x="988060" y="55899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156210</xdr:rowOff>
    </xdr:from>
    <xdr:to>
      <xdr:col>10</xdr:col>
      <xdr:colOff>114300</xdr:colOff>
      <xdr:row>33</xdr:row>
      <xdr:rowOff>47625</xdr:rowOff>
    </xdr:to>
    <xdr:cxnSp macro="">
      <xdr:nvCxnSpPr>
        <xdr:cNvPr id="82" name="直線コネクタ 81">
          <a:extLst>
            <a:ext uri="{FF2B5EF4-FFF2-40B4-BE49-F238E27FC236}">
              <a16:creationId xmlns:a16="http://schemas.microsoft.com/office/drawing/2014/main" id="{49947C5F-DB34-4B21-BE80-20914557C4C3}"/>
            </a:ext>
          </a:extLst>
        </xdr:cNvPr>
        <xdr:cNvCxnSpPr/>
      </xdr:nvCxnSpPr>
      <xdr:spPr>
        <a:xfrm>
          <a:off x="1031240" y="5644515"/>
          <a:ext cx="79756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95267</xdr:rowOff>
    </xdr:from>
    <xdr:ext cx="405111" cy="259045"/>
    <xdr:sp macro="" textlink="">
      <xdr:nvSpPr>
        <xdr:cNvPr id="83" name="n_1aveValue【図書館】&#10;有形固定資産減価償却率">
          <a:extLst>
            <a:ext uri="{FF2B5EF4-FFF2-40B4-BE49-F238E27FC236}">
              <a16:creationId xmlns:a16="http://schemas.microsoft.com/office/drawing/2014/main" id="{C7DC8AA3-DACB-496E-85B6-4EB3A9A1C141}"/>
            </a:ext>
          </a:extLst>
        </xdr:cNvPr>
        <xdr:cNvSpPr txBox="1"/>
      </xdr:nvSpPr>
      <xdr:spPr>
        <a:xfrm>
          <a:off x="323914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89552</xdr:rowOff>
    </xdr:from>
    <xdr:ext cx="405111" cy="259045"/>
    <xdr:sp macro="" textlink="">
      <xdr:nvSpPr>
        <xdr:cNvPr id="84" name="n_2aveValue【図書館】&#10;有形固定資産減価償却率">
          <a:extLst>
            <a:ext uri="{FF2B5EF4-FFF2-40B4-BE49-F238E27FC236}">
              <a16:creationId xmlns:a16="http://schemas.microsoft.com/office/drawing/2014/main" id="{DB670823-2D37-4618-8E8F-321F19AF3088}"/>
            </a:ext>
          </a:extLst>
        </xdr:cNvPr>
        <xdr:cNvSpPr txBox="1"/>
      </xdr:nvSpPr>
      <xdr:spPr>
        <a:xfrm>
          <a:off x="2439044" y="626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59072</xdr:rowOff>
    </xdr:from>
    <xdr:ext cx="405111" cy="259045"/>
    <xdr:sp macro="" textlink="">
      <xdr:nvSpPr>
        <xdr:cNvPr id="85" name="n_3aveValue【図書館】&#10;有形固定資産減価償却率">
          <a:extLst>
            <a:ext uri="{FF2B5EF4-FFF2-40B4-BE49-F238E27FC236}">
              <a16:creationId xmlns:a16="http://schemas.microsoft.com/office/drawing/2014/main" id="{A93001A3-458F-4CFC-B356-6962CCE06A0E}"/>
            </a:ext>
          </a:extLst>
        </xdr:cNvPr>
        <xdr:cNvSpPr txBox="1"/>
      </xdr:nvSpPr>
      <xdr:spPr>
        <a:xfrm>
          <a:off x="1641484"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32402</xdr:rowOff>
    </xdr:from>
    <xdr:ext cx="405111" cy="259045"/>
    <xdr:sp macro="" textlink="">
      <xdr:nvSpPr>
        <xdr:cNvPr id="86" name="n_4aveValue【図書館】&#10;有形固定資産減価償却率">
          <a:extLst>
            <a:ext uri="{FF2B5EF4-FFF2-40B4-BE49-F238E27FC236}">
              <a16:creationId xmlns:a16="http://schemas.microsoft.com/office/drawing/2014/main" id="{DB5F2A10-9857-4232-B015-CECF4943CD37}"/>
            </a:ext>
          </a:extLst>
        </xdr:cNvPr>
        <xdr:cNvSpPr txBox="1"/>
      </xdr:nvSpPr>
      <xdr:spPr>
        <a:xfrm>
          <a:off x="855354" y="620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69232</xdr:rowOff>
    </xdr:from>
    <xdr:ext cx="405111" cy="259045"/>
    <xdr:sp macro="" textlink="">
      <xdr:nvSpPr>
        <xdr:cNvPr id="87" name="n_1mainValue【図書館】&#10;有形固定資産減価償却率">
          <a:extLst>
            <a:ext uri="{FF2B5EF4-FFF2-40B4-BE49-F238E27FC236}">
              <a16:creationId xmlns:a16="http://schemas.microsoft.com/office/drawing/2014/main" id="{D8802D66-B429-481E-A8A9-410C3EF5239E}"/>
            </a:ext>
          </a:extLst>
        </xdr:cNvPr>
        <xdr:cNvSpPr txBox="1"/>
      </xdr:nvSpPr>
      <xdr:spPr>
        <a:xfrm>
          <a:off x="3239144" y="55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6367</xdr:rowOff>
    </xdr:from>
    <xdr:ext cx="405111" cy="259045"/>
    <xdr:sp macro="" textlink="">
      <xdr:nvSpPr>
        <xdr:cNvPr id="88" name="n_2mainValue【図書館】&#10;有形固定資産減価償却率">
          <a:extLst>
            <a:ext uri="{FF2B5EF4-FFF2-40B4-BE49-F238E27FC236}">
              <a16:creationId xmlns:a16="http://schemas.microsoft.com/office/drawing/2014/main" id="{1B927628-1797-444C-B3D0-4B12E379ED56}"/>
            </a:ext>
          </a:extLst>
        </xdr:cNvPr>
        <xdr:cNvSpPr txBox="1"/>
      </xdr:nvSpPr>
      <xdr:spPr>
        <a:xfrm>
          <a:off x="2439044" y="54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114952</xdr:rowOff>
    </xdr:from>
    <xdr:ext cx="405111" cy="259045"/>
    <xdr:sp macro="" textlink="">
      <xdr:nvSpPr>
        <xdr:cNvPr id="89" name="n_3mainValue【図書館】&#10;有形固定資産減価償却率">
          <a:extLst>
            <a:ext uri="{FF2B5EF4-FFF2-40B4-BE49-F238E27FC236}">
              <a16:creationId xmlns:a16="http://schemas.microsoft.com/office/drawing/2014/main" id="{7ABD6610-01BC-473B-8881-585C8F03B4E0}"/>
            </a:ext>
          </a:extLst>
        </xdr:cNvPr>
        <xdr:cNvSpPr txBox="1"/>
      </xdr:nvSpPr>
      <xdr:spPr>
        <a:xfrm>
          <a:off x="1641484" y="54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52087</xdr:rowOff>
    </xdr:from>
    <xdr:ext cx="405111" cy="259045"/>
    <xdr:sp macro="" textlink="">
      <xdr:nvSpPr>
        <xdr:cNvPr id="90" name="n_4mainValue【図書館】&#10;有形固定資産減価償却率">
          <a:extLst>
            <a:ext uri="{FF2B5EF4-FFF2-40B4-BE49-F238E27FC236}">
              <a16:creationId xmlns:a16="http://schemas.microsoft.com/office/drawing/2014/main" id="{CDCE47B3-B7B7-4D25-B6FE-D0F0237B0AC4}"/>
            </a:ext>
          </a:extLst>
        </xdr:cNvPr>
        <xdr:cNvSpPr txBox="1"/>
      </xdr:nvSpPr>
      <xdr:spPr>
        <a:xfrm>
          <a:off x="855354" y="53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963B89A-2BEA-4D53-AF11-7036900B167D}"/>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87E73F5-BD67-4FBA-918D-3C099F42FD22}"/>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42362B8-4F20-437B-8B28-140BCB8B6E42}"/>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9E199E1-8740-4D12-B208-84ECBCBF01A6}"/>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05808E1-4B95-4FC3-9689-3F7EA8224642}"/>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6B1F1FC-D786-464E-A7EE-7EF7BFDE5199}"/>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230580C-F3FD-4AA2-90E5-B9BEA49B20C1}"/>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C48CD9D-6766-4D89-AC34-BFFA60ED12E7}"/>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6824FFC8-3DA7-452C-AF1A-575A74F5DF43}"/>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D6A95C7-5ADC-4811-BBBC-0548F48FC253}"/>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5783C689-4BBD-478E-92CE-787030C23F47}"/>
            </a:ext>
          </a:extLst>
        </xdr:cNvPr>
        <xdr:cNvCxnSpPr/>
      </xdr:nvCxnSpPr>
      <xdr:spPr>
        <a:xfrm>
          <a:off x="5960110" y="7330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A3501C8B-14F9-46F9-A2D4-5EE2AAFE0A2C}"/>
            </a:ext>
          </a:extLst>
        </xdr:cNvPr>
        <xdr:cNvSpPr txBox="1"/>
      </xdr:nvSpPr>
      <xdr:spPr>
        <a:xfrm>
          <a:off x="5527221" y="71939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FEB092A1-CB13-4405-A4DC-BAB196E34AD8}"/>
            </a:ext>
          </a:extLst>
        </xdr:cNvPr>
        <xdr:cNvCxnSpPr/>
      </xdr:nvCxnSpPr>
      <xdr:spPr>
        <a:xfrm>
          <a:off x="5960110" y="704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385D1BF0-37C1-4D43-AC6A-A4322D7B1755}"/>
            </a:ext>
          </a:extLst>
        </xdr:cNvPr>
        <xdr:cNvSpPr txBox="1"/>
      </xdr:nvSpPr>
      <xdr:spPr>
        <a:xfrm>
          <a:off x="5527221" y="690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6E4D44E5-CD44-4C52-BCBF-80FCA30C76B9}"/>
            </a:ext>
          </a:extLst>
        </xdr:cNvPr>
        <xdr:cNvCxnSpPr/>
      </xdr:nvCxnSpPr>
      <xdr:spPr>
        <a:xfrm>
          <a:off x="5960110" y="676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C36F7E68-561A-4F09-9D6C-6631AB4B3851}"/>
            </a:ext>
          </a:extLst>
        </xdr:cNvPr>
        <xdr:cNvSpPr txBox="1"/>
      </xdr:nvSpPr>
      <xdr:spPr>
        <a:xfrm>
          <a:off x="5527221" y="66186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84DEF418-96C0-46D4-A859-58E7A6116DDC}"/>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AFA99C29-4D21-4EFE-8388-95E8E993F8CA}"/>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0C9B1DED-9EF8-477C-AC48-149E756367A8}"/>
            </a:ext>
          </a:extLst>
        </xdr:cNvPr>
        <xdr:cNvCxnSpPr/>
      </xdr:nvCxnSpPr>
      <xdr:spPr>
        <a:xfrm>
          <a:off x="5960110" y="6187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45CC296B-B0C8-4942-89ED-0B9DA4A65092}"/>
            </a:ext>
          </a:extLst>
        </xdr:cNvPr>
        <xdr:cNvSpPr txBox="1"/>
      </xdr:nvSpPr>
      <xdr:spPr>
        <a:xfrm>
          <a:off x="5527221" y="60509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24E83F17-C54A-491C-906E-4B5B8A820C04}"/>
            </a:ext>
          </a:extLst>
        </xdr:cNvPr>
        <xdr:cNvCxnSpPr/>
      </xdr:nvCxnSpPr>
      <xdr:spPr>
        <a:xfrm>
          <a:off x="5960110" y="590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BA7393A6-2C81-4A69-A5E3-E3CD6EE2FF01}"/>
            </a:ext>
          </a:extLst>
        </xdr:cNvPr>
        <xdr:cNvSpPr txBox="1"/>
      </xdr:nvSpPr>
      <xdr:spPr>
        <a:xfrm>
          <a:off x="5527221" y="5761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03A409D0-320F-4BE3-806D-A0869721E70E}"/>
            </a:ext>
          </a:extLst>
        </xdr:cNvPr>
        <xdr:cNvCxnSpPr/>
      </xdr:nvCxnSpPr>
      <xdr:spPr>
        <a:xfrm>
          <a:off x="5960110" y="56159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9B25CDC4-5261-48C3-90AA-DAB76518579F}"/>
            </a:ext>
          </a:extLst>
        </xdr:cNvPr>
        <xdr:cNvSpPr txBox="1"/>
      </xdr:nvSpPr>
      <xdr:spPr>
        <a:xfrm>
          <a:off x="5527221" y="54794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3B14A4EF-C7A4-4D43-BF4D-3AACA4519B02}"/>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F2E05191-BDA6-44B1-8E9B-B105BEE76E07}"/>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DCD18273-AE9F-499C-83DF-B3197296A821}"/>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B765A602-FDBA-4D2A-A72C-3190ADAC04DF}"/>
            </a:ext>
          </a:extLst>
        </xdr:cNvPr>
        <xdr:cNvCxnSpPr/>
      </xdr:nvCxnSpPr>
      <xdr:spPr>
        <a:xfrm flipV="1">
          <a:off x="9429115" y="578739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FFC6099B-8148-446F-9DA4-E2D7AC4D207A}"/>
            </a:ext>
          </a:extLst>
        </xdr:cNvPr>
        <xdr:cNvSpPr txBox="1"/>
      </xdr:nvSpPr>
      <xdr:spPr>
        <a:xfrm>
          <a:off x="946785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0D62DF7B-05C7-4C5E-962A-81925E52134E}"/>
            </a:ext>
          </a:extLst>
        </xdr:cNvPr>
        <xdr:cNvCxnSpPr/>
      </xdr:nvCxnSpPr>
      <xdr:spPr>
        <a:xfrm>
          <a:off x="9356090" y="71589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01300FB3-F74A-454A-87A0-1C8DA232399C}"/>
            </a:ext>
          </a:extLst>
        </xdr:cNvPr>
        <xdr:cNvSpPr txBox="1"/>
      </xdr:nvSpPr>
      <xdr:spPr>
        <a:xfrm>
          <a:off x="9467850" y="556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E4C496AD-CEFD-4E95-890D-CF139CCDDE72}"/>
            </a:ext>
          </a:extLst>
        </xdr:cNvPr>
        <xdr:cNvCxnSpPr/>
      </xdr:nvCxnSpPr>
      <xdr:spPr>
        <a:xfrm>
          <a:off x="9356090" y="57873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a:extLst>
            <a:ext uri="{FF2B5EF4-FFF2-40B4-BE49-F238E27FC236}">
              <a16:creationId xmlns:a16="http://schemas.microsoft.com/office/drawing/2014/main" id="{57B480A8-1AF4-4DBA-9371-1059C720A3A7}"/>
            </a:ext>
          </a:extLst>
        </xdr:cNvPr>
        <xdr:cNvSpPr txBox="1"/>
      </xdr:nvSpPr>
      <xdr:spPr>
        <a:xfrm>
          <a:off x="9467850" y="6520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4AB71F6C-0CD4-4D3C-A656-6A628D2E1370}"/>
            </a:ext>
          </a:extLst>
        </xdr:cNvPr>
        <xdr:cNvSpPr/>
      </xdr:nvSpPr>
      <xdr:spPr>
        <a:xfrm>
          <a:off x="9394190" y="6536690"/>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F2303D23-36A9-45E1-AE46-1A17B1637115}"/>
            </a:ext>
          </a:extLst>
        </xdr:cNvPr>
        <xdr:cNvSpPr/>
      </xdr:nvSpPr>
      <xdr:spPr>
        <a:xfrm>
          <a:off x="8632190" y="65366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4B67FFC3-DC44-4632-83AF-E8274C542E0F}"/>
            </a:ext>
          </a:extLst>
        </xdr:cNvPr>
        <xdr:cNvSpPr/>
      </xdr:nvSpPr>
      <xdr:spPr>
        <a:xfrm>
          <a:off x="7846060" y="65366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75C1468D-B511-4A1F-A02D-937DE725506C}"/>
            </a:ext>
          </a:extLst>
        </xdr:cNvPr>
        <xdr:cNvSpPr/>
      </xdr:nvSpPr>
      <xdr:spPr>
        <a:xfrm>
          <a:off x="7029450" y="65728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a:extLst>
            <a:ext uri="{FF2B5EF4-FFF2-40B4-BE49-F238E27FC236}">
              <a16:creationId xmlns:a16="http://schemas.microsoft.com/office/drawing/2014/main" id="{B06C4114-20B3-483C-9C9C-9B75F87FC5C1}"/>
            </a:ext>
          </a:extLst>
        </xdr:cNvPr>
        <xdr:cNvSpPr/>
      </xdr:nvSpPr>
      <xdr:spPr>
        <a:xfrm>
          <a:off x="6231890" y="657288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8757E9E-04F0-4635-B08B-A0CA23B845D9}"/>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05823D0-FF2F-4AB7-BACD-957807EEFBA3}"/>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B2DF5AD-91B9-4F95-B128-83E7EB72A9C6}"/>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D63B89ED-2BA7-49BE-9268-5641DF664117}"/>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928A2FC5-8845-431D-98E7-A4D8CFE08125}"/>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134" name="楕円 133">
          <a:extLst>
            <a:ext uri="{FF2B5EF4-FFF2-40B4-BE49-F238E27FC236}">
              <a16:creationId xmlns:a16="http://schemas.microsoft.com/office/drawing/2014/main" id="{5A9926E9-16BF-4941-B776-942DDDF39FEC}"/>
            </a:ext>
          </a:extLst>
        </xdr:cNvPr>
        <xdr:cNvSpPr/>
      </xdr:nvSpPr>
      <xdr:spPr>
        <a:xfrm>
          <a:off x="9394190" y="645477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134002</xdr:rowOff>
    </xdr:from>
    <xdr:ext cx="469744" cy="259045"/>
    <xdr:sp macro="" textlink="">
      <xdr:nvSpPr>
        <xdr:cNvPr id="135" name="【図書館】&#10;一人当たり面積該当値テキスト">
          <a:extLst>
            <a:ext uri="{FF2B5EF4-FFF2-40B4-BE49-F238E27FC236}">
              <a16:creationId xmlns:a16="http://schemas.microsoft.com/office/drawing/2014/main" id="{C2FA1690-38F2-4796-8C02-F4CCD0728D00}"/>
            </a:ext>
          </a:extLst>
        </xdr:cNvPr>
        <xdr:cNvSpPr txBox="1"/>
      </xdr:nvSpPr>
      <xdr:spPr>
        <a:xfrm>
          <a:off x="9467850"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111125</xdr:rowOff>
    </xdr:from>
    <xdr:to>
      <xdr:col>50</xdr:col>
      <xdr:colOff>165100</xdr:colOff>
      <xdr:row>38</xdr:row>
      <xdr:rowOff>41275</xdr:rowOff>
    </xdr:to>
    <xdr:sp macro="" textlink="">
      <xdr:nvSpPr>
        <xdr:cNvPr id="136" name="楕円 135">
          <a:extLst>
            <a:ext uri="{FF2B5EF4-FFF2-40B4-BE49-F238E27FC236}">
              <a16:creationId xmlns:a16="http://schemas.microsoft.com/office/drawing/2014/main" id="{2DE4E944-EAE3-48A8-9D75-3AD2BE8B9CFB}"/>
            </a:ext>
          </a:extLst>
        </xdr:cNvPr>
        <xdr:cNvSpPr/>
      </xdr:nvSpPr>
      <xdr:spPr>
        <a:xfrm>
          <a:off x="8632190" y="64547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161925</xdr:rowOff>
    </xdr:from>
    <xdr:to>
      <xdr:col>55</xdr:col>
      <xdr:colOff>0</xdr:colOff>
      <xdr:row>37</xdr:row>
      <xdr:rowOff>161925</xdr:rowOff>
    </xdr:to>
    <xdr:cxnSp macro="">
      <xdr:nvCxnSpPr>
        <xdr:cNvPr id="137" name="直線コネクタ 136">
          <a:extLst>
            <a:ext uri="{FF2B5EF4-FFF2-40B4-BE49-F238E27FC236}">
              <a16:creationId xmlns:a16="http://schemas.microsoft.com/office/drawing/2014/main" id="{486CEDE1-7AEA-467E-B396-15933A89DE0C}"/>
            </a:ext>
          </a:extLst>
        </xdr:cNvPr>
        <xdr:cNvCxnSpPr/>
      </xdr:nvCxnSpPr>
      <xdr:spPr>
        <a:xfrm>
          <a:off x="8686800" y="650748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111125</xdr:rowOff>
    </xdr:from>
    <xdr:to>
      <xdr:col>46</xdr:col>
      <xdr:colOff>38100</xdr:colOff>
      <xdr:row>38</xdr:row>
      <xdr:rowOff>41275</xdr:rowOff>
    </xdr:to>
    <xdr:sp macro="" textlink="">
      <xdr:nvSpPr>
        <xdr:cNvPr id="138" name="楕円 137">
          <a:extLst>
            <a:ext uri="{FF2B5EF4-FFF2-40B4-BE49-F238E27FC236}">
              <a16:creationId xmlns:a16="http://schemas.microsoft.com/office/drawing/2014/main" id="{86768CA5-8A89-46F0-8F6E-9FDAC34D0749}"/>
            </a:ext>
          </a:extLst>
        </xdr:cNvPr>
        <xdr:cNvSpPr/>
      </xdr:nvSpPr>
      <xdr:spPr>
        <a:xfrm>
          <a:off x="7846060" y="64547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161925</xdr:rowOff>
    </xdr:from>
    <xdr:to>
      <xdr:col>50</xdr:col>
      <xdr:colOff>114300</xdr:colOff>
      <xdr:row>37</xdr:row>
      <xdr:rowOff>161925</xdr:rowOff>
    </xdr:to>
    <xdr:cxnSp macro="">
      <xdr:nvCxnSpPr>
        <xdr:cNvPr id="139" name="直線コネクタ 138">
          <a:extLst>
            <a:ext uri="{FF2B5EF4-FFF2-40B4-BE49-F238E27FC236}">
              <a16:creationId xmlns:a16="http://schemas.microsoft.com/office/drawing/2014/main" id="{25131E2E-39C6-4D12-B752-626BB061E2D3}"/>
            </a:ext>
          </a:extLst>
        </xdr:cNvPr>
        <xdr:cNvCxnSpPr/>
      </xdr:nvCxnSpPr>
      <xdr:spPr>
        <a:xfrm>
          <a:off x="7889240" y="650748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111125</xdr:rowOff>
    </xdr:from>
    <xdr:to>
      <xdr:col>41</xdr:col>
      <xdr:colOff>101600</xdr:colOff>
      <xdr:row>38</xdr:row>
      <xdr:rowOff>41275</xdr:rowOff>
    </xdr:to>
    <xdr:sp macro="" textlink="">
      <xdr:nvSpPr>
        <xdr:cNvPr id="140" name="楕円 139">
          <a:extLst>
            <a:ext uri="{FF2B5EF4-FFF2-40B4-BE49-F238E27FC236}">
              <a16:creationId xmlns:a16="http://schemas.microsoft.com/office/drawing/2014/main" id="{DE73489C-7626-44AC-BD0A-8294B2476537}"/>
            </a:ext>
          </a:extLst>
        </xdr:cNvPr>
        <xdr:cNvSpPr/>
      </xdr:nvSpPr>
      <xdr:spPr>
        <a:xfrm>
          <a:off x="7029450" y="64547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161925</xdr:rowOff>
    </xdr:from>
    <xdr:to>
      <xdr:col>45</xdr:col>
      <xdr:colOff>177800</xdr:colOff>
      <xdr:row>37</xdr:row>
      <xdr:rowOff>161925</xdr:rowOff>
    </xdr:to>
    <xdr:cxnSp macro="">
      <xdr:nvCxnSpPr>
        <xdr:cNvPr id="141" name="直線コネクタ 140">
          <a:extLst>
            <a:ext uri="{FF2B5EF4-FFF2-40B4-BE49-F238E27FC236}">
              <a16:creationId xmlns:a16="http://schemas.microsoft.com/office/drawing/2014/main" id="{B458456E-672D-4FA4-8574-83684F1FE463}"/>
            </a:ext>
          </a:extLst>
        </xdr:cNvPr>
        <xdr:cNvCxnSpPr/>
      </xdr:nvCxnSpPr>
      <xdr:spPr>
        <a:xfrm>
          <a:off x="7084060" y="650748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111125</xdr:rowOff>
    </xdr:from>
    <xdr:to>
      <xdr:col>36</xdr:col>
      <xdr:colOff>165100</xdr:colOff>
      <xdr:row>38</xdr:row>
      <xdr:rowOff>41275</xdr:rowOff>
    </xdr:to>
    <xdr:sp macro="" textlink="">
      <xdr:nvSpPr>
        <xdr:cNvPr id="142" name="楕円 141">
          <a:extLst>
            <a:ext uri="{FF2B5EF4-FFF2-40B4-BE49-F238E27FC236}">
              <a16:creationId xmlns:a16="http://schemas.microsoft.com/office/drawing/2014/main" id="{28F61704-C3C4-4ADE-98AF-98D572458F43}"/>
            </a:ext>
          </a:extLst>
        </xdr:cNvPr>
        <xdr:cNvSpPr/>
      </xdr:nvSpPr>
      <xdr:spPr>
        <a:xfrm>
          <a:off x="6231890" y="64547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161925</xdr:rowOff>
    </xdr:from>
    <xdr:to>
      <xdr:col>41</xdr:col>
      <xdr:colOff>50800</xdr:colOff>
      <xdr:row>37</xdr:row>
      <xdr:rowOff>161925</xdr:rowOff>
    </xdr:to>
    <xdr:cxnSp macro="">
      <xdr:nvCxnSpPr>
        <xdr:cNvPr id="143" name="直線コネクタ 142">
          <a:extLst>
            <a:ext uri="{FF2B5EF4-FFF2-40B4-BE49-F238E27FC236}">
              <a16:creationId xmlns:a16="http://schemas.microsoft.com/office/drawing/2014/main" id="{748C44F0-FEF5-4018-ABB3-1212491FA29D}"/>
            </a:ext>
          </a:extLst>
        </xdr:cNvPr>
        <xdr:cNvCxnSpPr/>
      </xdr:nvCxnSpPr>
      <xdr:spPr>
        <a:xfrm>
          <a:off x="6286500" y="650748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a:extLst>
            <a:ext uri="{FF2B5EF4-FFF2-40B4-BE49-F238E27FC236}">
              <a16:creationId xmlns:a16="http://schemas.microsoft.com/office/drawing/2014/main" id="{24C5EE4E-C639-4297-BF00-4BDA39B1721A}"/>
            </a:ext>
          </a:extLst>
        </xdr:cNvPr>
        <xdr:cNvSpPr txBox="1"/>
      </xdr:nvSpPr>
      <xdr:spPr>
        <a:xfrm>
          <a:off x="8454467"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a:extLst>
            <a:ext uri="{FF2B5EF4-FFF2-40B4-BE49-F238E27FC236}">
              <a16:creationId xmlns:a16="http://schemas.microsoft.com/office/drawing/2014/main" id="{9BB0AF3B-6098-47D4-BA38-8F3EF813EF7A}"/>
            </a:ext>
          </a:extLst>
        </xdr:cNvPr>
        <xdr:cNvSpPr txBox="1"/>
      </xdr:nvSpPr>
      <xdr:spPr>
        <a:xfrm>
          <a:off x="7673417"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146702</xdr:rowOff>
    </xdr:from>
    <xdr:ext cx="469744" cy="259045"/>
    <xdr:sp macro="" textlink="">
      <xdr:nvSpPr>
        <xdr:cNvPr id="146" name="n_3aveValue【図書館】&#10;一人当たり面積">
          <a:extLst>
            <a:ext uri="{FF2B5EF4-FFF2-40B4-BE49-F238E27FC236}">
              <a16:creationId xmlns:a16="http://schemas.microsoft.com/office/drawing/2014/main" id="{08EE229D-B0D3-4D25-AC81-AA9982D4959A}"/>
            </a:ext>
          </a:extLst>
        </xdr:cNvPr>
        <xdr:cNvSpPr txBox="1"/>
      </xdr:nvSpPr>
      <xdr:spPr>
        <a:xfrm>
          <a:off x="6866332"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146702</xdr:rowOff>
    </xdr:from>
    <xdr:ext cx="469744" cy="259045"/>
    <xdr:sp macro="" textlink="">
      <xdr:nvSpPr>
        <xdr:cNvPr id="147" name="n_4aveValue【図書館】&#10;一人当たり面積">
          <a:extLst>
            <a:ext uri="{FF2B5EF4-FFF2-40B4-BE49-F238E27FC236}">
              <a16:creationId xmlns:a16="http://schemas.microsoft.com/office/drawing/2014/main" id="{FB101CDF-743E-4E88-A6DB-F0BDA6E14B37}"/>
            </a:ext>
          </a:extLst>
        </xdr:cNvPr>
        <xdr:cNvSpPr txBox="1"/>
      </xdr:nvSpPr>
      <xdr:spPr>
        <a:xfrm>
          <a:off x="6068772"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57802</xdr:rowOff>
    </xdr:from>
    <xdr:ext cx="469744" cy="259045"/>
    <xdr:sp macro="" textlink="">
      <xdr:nvSpPr>
        <xdr:cNvPr id="148" name="n_1mainValue【図書館】&#10;一人当たり面積">
          <a:extLst>
            <a:ext uri="{FF2B5EF4-FFF2-40B4-BE49-F238E27FC236}">
              <a16:creationId xmlns:a16="http://schemas.microsoft.com/office/drawing/2014/main" id="{02AC8736-5395-4C61-9D17-5FF779499984}"/>
            </a:ext>
          </a:extLst>
        </xdr:cNvPr>
        <xdr:cNvSpPr txBox="1"/>
      </xdr:nvSpPr>
      <xdr:spPr>
        <a:xfrm>
          <a:off x="8454467"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57802</xdr:rowOff>
    </xdr:from>
    <xdr:ext cx="469744" cy="259045"/>
    <xdr:sp macro="" textlink="">
      <xdr:nvSpPr>
        <xdr:cNvPr id="149" name="n_2mainValue【図書館】&#10;一人当たり面積">
          <a:extLst>
            <a:ext uri="{FF2B5EF4-FFF2-40B4-BE49-F238E27FC236}">
              <a16:creationId xmlns:a16="http://schemas.microsoft.com/office/drawing/2014/main" id="{1A0B84B6-CE06-490E-B615-18BF2B8D50C2}"/>
            </a:ext>
          </a:extLst>
        </xdr:cNvPr>
        <xdr:cNvSpPr txBox="1"/>
      </xdr:nvSpPr>
      <xdr:spPr>
        <a:xfrm>
          <a:off x="7673417"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57802</xdr:rowOff>
    </xdr:from>
    <xdr:ext cx="469744" cy="259045"/>
    <xdr:sp macro="" textlink="">
      <xdr:nvSpPr>
        <xdr:cNvPr id="150" name="n_3mainValue【図書館】&#10;一人当たり面積">
          <a:extLst>
            <a:ext uri="{FF2B5EF4-FFF2-40B4-BE49-F238E27FC236}">
              <a16:creationId xmlns:a16="http://schemas.microsoft.com/office/drawing/2014/main" id="{B35B2AD0-1D46-4D5E-AEFC-EEC95BC6E8CF}"/>
            </a:ext>
          </a:extLst>
        </xdr:cNvPr>
        <xdr:cNvSpPr txBox="1"/>
      </xdr:nvSpPr>
      <xdr:spPr>
        <a:xfrm>
          <a:off x="6866332"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57802</xdr:rowOff>
    </xdr:from>
    <xdr:ext cx="469744" cy="259045"/>
    <xdr:sp macro="" textlink="">
      <xdr:nvSpPr>
        <xdr:cNvPr id="151" name="n_4mainValue【図書館】&#10;一人当たり面積">
          <a:extLst>
            <a:ext uri="{FF2B5EF4-FFF2-40B4-BE49-F238E27FC236}">
              <a16:creationId xmlns:a16="http://schemas.microsoft.com/office/drawing/2014/main" id="{6240CF6A-9420-4B1C-A0D2-8C28DF77D16D}"/>
            </a:ext>
          </a:extLst>
        </xdr:cNvPr>
        <xdr:cNvSpPr txBox="1"/>
      </xdr:nvSpPr>
      <xdr:spPr>
        <a:xfrm>
          <a:off x="6068772"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87BB1AC5-5F62-4479-A024-571E790E96A3}"/>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3D58F923-F0C7-4F05-9AD6-D243701CBEC3}"/>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BE9F5EDC-81CA-43A4-8C6F-8C5C79576C8A}"/>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9CFFEABA-6762-411F-8970-E183A306210B}"/>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613C5B3E-A6DC-43EE-A594-7B051B071642}"/>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E938EE31-4177-4AA7-9FFA-8FD6AE8E5ED2}"/>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AA2D57C0-8E05-4CFE-8197-907E53D48028}"/>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878F4AA1-124D-45AF-861D-ABC2AC761744}"/>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F8FCC2A9-6C5B-43CF-88C4-F85A1102CEB9}"/>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6AF134DF-A138-48C5-8B21-AF6D8084370E}"/>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8092303B-DF88-4F4F-BAB6-2B417D3426B1}"/>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437B5FB4-CACD-43B9-86BA-6B5283AA2062}"/>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1A86C63E-9BF2-4B40-9EFB-BC0FD953A603}"/>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FB4CA5A1-4DB6-4977-8EC5-EADD6AAB02F8}"/>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FF53FEFF-5A87-49A6-9030-8E0A0180A2B5}"/>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F8A33C4E-7A31-4ECE-95C0-2C089797013B}"/>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79DAD5E6-0C52-4D62-9F2D-4762F0082851}"/>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F399C155-C521-40B5-946A-5971ED482FC1}"/>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18A2B11D-997E-4E0A-A50C-80C657B73D96}"/>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A64E31F4-2835-4C90-ABDE-71E75EE4BFD8}"/>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AA3A5F59-E372-43C0-94B8-C0291DD44D97}"/>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66DB544D-AF9E-4F1B-9715-08A08A96627C}"/>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B306BBEB-9AEC-4424-AE13-D4B158FFFBC2}"/>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806AA76F-4AF3-4EBE-8228-6472CD5BE52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A39AA1BE-BC39-41D2-A69E-62117047BE30}"/>
            </a:ext>
          </a:extLst>
        </xdr:cNvPr>
        <xdr:cNvCxnSpPr/>
      </xdr:nvCxnSpPr>
      <xdr:spPr>
        <a:xfrm flipV="1">
          <a:off x="4173855" y="968883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6EF92C44-64E1-4EC1-85EC-DD25144F4007}"/>
            </a:ext>
          </a:extLst>
        </xdr:cNvPr>
        <xdr:cNvSpPr txBox="1"/>
      </xdr:nvSpPr>
      <xdr:spPr>
        <a:xfrm>
          <a:off x="421259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82A3310D-3593-4B08-8DA9-D5DD0F185783}"/>
            </a:ext>
          </a:extLst>
        </xdr:cNvPr>
        <xdr:cNvCxnSpPr/>
      </xdr:nvCxnSpPr>
      <xdr:spPr>
        <a:xfrm>
          <a:off x="4112260" y="11026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DB43332E-22D4-43DF-B5BD-D29020057EF1}"/>
            </a:ext>
          </a:extLst>
        </xdr:cNvPr>
        <xdr:cNvSpPr txBox="1"/>
      </xdr:nvSpPr>
      <xdr:spPr>
        <a:xfrm>
          <a:off x="421259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6E05A17C-3877-4AE7-8E2F-0F434CC95BDA}"/>
            </a:ext>
          </a:extLst>
        </xdr:cNvPr>
        <xdr:cNvCxnSpPr/>
      </xdr:nvCxnSpPr>
      <xdr:spPr>
        <a:xfrm>
          <a:off x="4112260" y="9688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81DFE6A3-48EF-4B0A-894A-C7447EC59D44}"/>
            </a:ext>
          </a:extLst>
        </xdr:cNvPr>
        <xdr:cNvSpPr txBox="1"/>
      </xdr:nvSpPr>
      <xdr:spPr>
        <a:xfrm>
          <a:off x="421259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1603EE47-D608-4592-A9AD-CB159539F826}"/>
            </a:ext>
          </a:extLst>
        </xdr:cNvPr>
        <xdr:cNvSpPr/>
      </xdr:nvSpPr>
      <xdr:spPr>
        <a:xfrm>
          <a:off x="4131310" y="101409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6807E723-123F-4B91-8159-A652FFE67364}"/>
            </a:ext>
          </a:extLst>
        </xdr:cNvPr>
        <xdr:cNvSpPr/>
      </xdr:nvSpPr>
      <xdr:spPr>
        <a:xfrm>
          <a:off x="3388360" y="1012761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49BD35E9-0542-4CC3-8E47-CA891FCAE0D8}"/>
            </a:ext>
          </a:extLst>
        </xdr:cNvPr>
        <xdr:cNvSpPr/>
      </xdr:nvSpPr>
      <xdr:spPr>
        <a:xfrm>
          <a:off x="2571750" y="101028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7FA325CC-B6FF-4F75-83C4-38728B559952}"/>
            </a:ext>
          </a:extLst>
        </xdr:cNvPr>
        <xdr:cNvSpPr/>
      </xdr:nvSpPr>
      <xdr:spPr>
        <a:xfrm>
          <a:off x="1774190" y="1008761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a:extLst>
            <a:ext uri="{FF2B5EF4-FFF2-40B4-BE49-F238E27FC236}">
              <a16:creationId xmlns:a16="http://schemas.microsoft.com/office/drawing/2014/main" id="{300CE58F-36CA-4A17-905C-31E84D267814}"/>
            </a:ext>
          </a:extLst>
        </xdr:cNvPr>
        <xdr:cNvSpPr/>
      </xdr:nvSpPr>
      <xdr:spPr>
        <a:xfrm>
          <a:off x="988060" y="100799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B114C79-4301-4EF1-BEB6-857DBD212659}"/>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35E0A58-A41B-4B26-9D1C-9A378E7568F8}"/>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5EFF60F-F477-44FA-9091-25F9ADB57160}"/>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5BE26B51-2734-47E3-8814-B79755811812}"/>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B49F211D-0304-4349-9325-038E6D1C7E0D}"/>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82550</xdr:rowOff>
    </xdr:from>
    <xdr:to>
      <xdr:col>24</xdr:col>
      <xdr:colOff>114300</xdr:colOff>
      <xdr:row>61</xdr:row>
      <xdr:rowOff>12700</xdr:rowOff>
    </xdr:to>
    <xdr:sp macro="" textlink="">
      <xdr:nvSpPr>
        <xdr:cNvPr id="192" name="楕円 191">
          <a:extLst>
            <a:ext uri="{FF2B5EF4-FFF2-40B4-BE49-F238E27FC236}">
              <a16:creationId xmlns:a16="http://schemas.microsoft.com/office/drawing/2014/main" id="{45878C3E-8D03-4DFE-881D-E82BA13EC572}"/>
            </a:ext>
          </a:extLst>
        </xdr:cNvPr>
        <xdr:cNvSpPr/>
      </xdr:nvSpPr>
      <xdr:spPr>
        <a:xfrm>
          <a:off x="4131310" y="103714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60977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71292DFA-5BD1-4676-BF0B-499CAF7F95D2}"/>
            </a:ext>
          </a:extLst>
        </xdr:cNvPr>
        <xdr:cNvSpPr txBox="1"/>
      </xdr:nvSpPr>
      <xdr:spPr>
        <a:xfrm>
          <a:off x="421259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94" name="楕円 193">
          <a:extLst>
            <a:ext uri="{FF2B5EF4-FFF2-40B4-BE49-F238E27FC236}">
              <a16:creationId xmlns:a16="http://schemas.microsoft.com/office/drawing/2014/main" id="{08F1EF70-EB8A-4E8A-8D64-85A84349EA68}"/>
            </a:ext>
          </a:extLst>
        </xdr:cNvPr>
        <xdr:cNvSpPr/>
      </xdr:nvSpPr>
      <xdr:spPr>
        <a:xfrm>
          <a:off x="3388360" y="103466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133350</xdr:rowOff>
    </xdr:to>
    <xdr:cxnSp macro="">
      <xdr:nvCxnSpPr>
        <xdr:cNvPr id="195" name="直線コネクタ 194">
          <a:extLst>
            <a:ext uri="{FF2B5EF4-FFF2-40B4-BE49-F238E27FC236}">
              <a16:creationId xmlns:a16="http://schemas.microsoft.com/office/drawing/2014/main" id="{9CDFB864-7CEA-4678-994A-7DC06C2E3FDE}"/>
            </a:ext>
          </a:extLst>
        </xdr:cNvPr>
        <xdr:cNvCxnSpPr/>
      </xdr:nvCxnSpPr>
      <xdr:spPr>
        <a:xfrm>
          <a:off x="3431540" y="10401300"/>
          <a:ext cx="7429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38735</xdr:rowOff>
    </xdr:from>
    <xdr:to>
      <xdr:col>15</xdr:col>
      <xdr:colOff>101600</xdr:colOff>
      <xdr:row>60</xdr:row>
      <xdr:rowOff>140335</xdr:rowOff>
    </xdr:to>
    <xdr:sp macro="" textlink="">
      <xdr:nvSpPr>
        <xdr:cNvPr id="196" name="楕円 195">
          <a:extLst>
            <a:ext uri="{FF2B5EF4-FFF2-40B4-BE49-F238E27FC236}">
              <a16:creationId xmlns:a16="http://schemas.microsoft.com/office/drawing/2014/main" id="{4FFD0F76-2B8C-4CB1-8C28-8A43B12C1827}"/>
            </a:ext>
          </a:extLst>
        </xdr:cNvPr>
        <xdr:cNvSpPr/>
      </xdr:nvSpPr>
      <xdr:spPr>
        <a:xfrm>
          <a:off x="2571750" y="103257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89535</xdr:rowOff>
    </xdr:from>
    <xdr:to>
      <xdr:col>19</xdr:col>
      <xdr:colOff>177800</xdr:colOff>
      <xdr:row>60</xdr:row>
      <xdr:rowOff>114300</xdr:rowOff>
    </xdr:to>
    <xdr:cxnSp macro="">
      <xdr:nvCxnSpPr>
        <xdr:cNvPr id="197" name="直線コネクタ 196">
          <a:extLst>
            <a:ext uri="{FF2B5EF4-FFF2-40B4-BE49-F238E27FC236}">
              <a16:creationId xmlns:a16="http://schemas.microsoft.com/office/drawing/2014/main" id="{87C41537-74B2-4BD0-AD8F-EE6C801B1FFC}"/>
            </a:ext>
          </a:extLst>
        </xdr:cNvPr>
        <xdr:cNvCxnSpPr/>
      </xdr:nvCxnSpPr>
      <xdr:spPr>
        <a:xfrm>
          <a:off x="2626360" y="10380345"/>
          <a:ext cx="80518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98" name="楕円 197">
          <a:extLst>
            <a:ext uri="{FF2B5EF4-FFF2-40B4-BE49-F238E27FC236}">
              <a16:creationId xmlns:a16="http://schemas.microsoft.com/office/drawing/2014/main" id="{789D5290-D130-40F8-A5F5-B5C1F15A8E0B}"/>
            </a:ext>
          </a:extLst>
        </xdr:cNvPr>
        <xdr:cNvSpPr/>
      </xdr:nvSpPr>
      <xdr:spPr>
        <a:xfrm>
          <a:off x="1774190" y="1031811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83820</xdr:rowOff>
    </xdr:from>
    <xdr:to>
      <xdr:col>15</xdr:col>
      <xdr:colOff>50800</xdr:colOff>
      <xdr:row>60</xdr:row>
      <xdr:rowOff>89535</xdr:rowOff>
    </xdr:to>
    <xdr:cxnSp macro="">
      <xdr:nvCxnSpPr>
        <xdr:cNvPr id="199" name="直線コネクタ 198">
          <a:extLst>
            <a:ext uri="{FF2B5EF4-FFF2-40B4-BE49-F238E27FC236}">
              <a16:creationId xmlns:a16="http://schemas.microsoft.com/office/drawing/2014/main" id="{7F82ECA5-B8D3-486A-B03C-E1C7F6702F96}"/>
            </a:ext>
          </a:extLst>
        </xdr:cNvPr>
        <xdr:cNvCxnSpPr/>
      </xdr:nvCxnSpPr>
      <xdr:spPr>
        <a:xfrm>
          <a:off x="1828800" y="10372725"/>
          <a:ext cx="7975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170180</xdr:rowOff>
    </xdr:from>
    <xdr:to>
      <xdr:col>6</xdr:col>
      <xdr:colOff>38100</xdr:colOff>
      <xdr:row>60</xdr:row>
      <xdr:rowOff>100330</xdr:rowOff>
    </xdr:to>
    <xdr:sp macro="" textlink="">
      <xdr:nvSpPr>
        <xdr:cNvPr id="200" name="楕円 199">
          <a:extLst>
            <a:ext uri="{FF2B5EF4-FFF2-40B4-BE49-F238E27FC236}">
              <a16:creationId xmlns:a16="http://schemas.microsoft.com/office/drawing/2014/main" id="{3B1767B8-DC46-47E0-8CFF-70BA7F0D374D}"/>
            </a:ext>
          </a:extLst>
        </xdr:cNvPr>
        <xdr:cNvSpPr/>
      </xdr:nvSpPr>
      <xdr:spPr>
        <a:xfrm>
          <a:off x="988060" y="102895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49530</xdr:rowOff>
    </xdr:from>
    <xdr:to>
      <xdr:col>10</xdr:col>
      <xdr:colOff>114300</xdr:colOff>
      <xdr:row>60</xdr:row>
      <xdr:rowOff>83820</xdr:rowOff>
    </xdr:to>
    <xdr:cxnSp macro="">
      <xdr:nvCxnSpPr>
        <xdr:cNvPr id="201" name="直線コネクタ 200">
          <a:extLst>
            <a:ext uri="{FF2B5EF4-FFF2-40B4-BE49-F238E27FC236}">
              <a16:creationId xmlns:a16="http://schemas.microsoft.com/office/drawing/2014/main" id="{CE1C9A36-214C-4CC7-85B2-5E0C3445FF29}"/>
            </a:ext>
          </a:extLst>
        </xdr:cNvPr>
        <xdr:cNvCxnSpPr/>
      </xdr:nvCxnSpPr>
      <xdr:spPr>
        <a:xfrm>
          <a:off x="1031240" y="10340340"/>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a:extLst>
            <a:ext uri="{FF2B5EF4-FFF2-40B4-BE49-F238E27FC236}">
              <a16:creationId xmlns:a16="http://schemas.microsoft.com/office/drawing/2014/main" id="{D34EAC64-1C2F-4E54-8813-8632F8202768}"/>
            </a:ext>
          </a:extLst>
        </xdr:cNvPr>
        <xdr:cNvSpPr txBox="1"/>
      </xdr:nvSpPr>
      <xdr:spPr>
        <a:xfrm>
          <a:off x="32391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a:extLst>
            <a:ext uri="{FF2B5EF4-FFF2-40B4-BE49-F238E27FC236}">
              <a16:creationId xmlns:a16="http://schemas.microsoft.com/office/drawing/2014/main" id="{9DBD65B4-4B5D-466F-B214-74A50344505B}"/>
            </a:ext>
          </a:extLst>
        </xdr:cNvPr>
        <xdr:cNvSpPr txBox="1"/>
      </xdr:nvSpPr>
      <xdr:spPr>
        <a:xfrm>
          <a:off x="2439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a:extLst>
            <a:ext uri="{FF2B5EF4-FFF2-40B4-BE49-F238E27FC236}">
              <a16:creationId xmlns:a16="http://schemas.microsoft.com/office/drawing/2014/main" id="{D4FF3F2E-D964-4DBA-863D-B5656B1FD97D}"/>
            </a:ext>
          </a:extLst>
        </xdr:cNvPr>
        <xdr:cNvSpPr txBox="1"/>
      </xdr:nvSpPr>
      <xdr:spPr>
        <a:xfrm>
          <a:off x="164148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体育館・プール】&#10;有形固定資産減価償却率">
          <a:extLst>
            <a:ext uri="{FF2B5EF4-FFF2-40B4-BE49-F238E27FC236}">
              <a16:creationId xmlns:a16="http://schemas.microsoft.com/office/drawing/2014/main" id="{2392CC00-4E19-461F-A2AE-A208A269B15B}"/>
            </a:ext>
          </a:extLst>
        </xdr:cNvPr>
        <xdr:cNvSpPr txBox="1"/>
      </xdr:nvSpPr>
      <xdr:spPr>
        <a:xfrm>
          <a:off x="85535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156227</xdr:rowOff>
    </xdr:from>
    <xdr:ext cx="405111" cy="259045"/>
    <xdr:sp macro="" textlink="">
      <xdr:nvSpPr>
        <xdr:cNvPr id="206" name="n_1mainValue【体育館・プール】&#10;有形固定資産減価償却率">
          <a:extLst>
            <a:ext uri="{FF2B5EF4-FFF2-40B4-BE49-F238E27FC236}">
              <a16:creationId xmlns:a16="http://schemas.microsoft.com/office/drawing/2014/main" id="{33B13AF5-E92D-4069-90B4-55D8CA4D9C91}"/>
            </a:ext>
          </a:extLst>
        </xdr:cNvPr>
        <xdr:cNvSpPr txBox="1"/>
      </xdr:nvSpPr>
      <xdr:spPr>
        <a:xfrm>
          <a:off x="32391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131462</xdr:rowOff>
    </xdr:from>
    <xdr:ext cx="405111" cy="259045"/>
    <xdr:sp macro="" textlink="">
      <xdr:nvSpPr>
        <xdr:cNvPr id="207" name="n_2mainValue【体育館・プール】&#10;有形固定資産減価償却率">
          <a:extLst>
            <a:ext uri="{FF2B5EF4-FFF2-40B4-BE49-F238E27FC236}">
              <a16:creationId xmlns:a16="http://schemas.microsoft.com/office/drawing/2014/main" id="{85CAC0C6-6279-438B-8DF6-EF93F5092437}"/>
            </a:ext>
          </a:extLst>
        </xdr:cNvPr>
        <xdr:cNvSpPr txBox="1"/>
      </xdr:nvSpPr>
      <xdr:spPr>
        <a:xfrm>
          <a:off x="2439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208" name="n_3mainValue【体育館・プール】&#10;有形固定資産減価償却率">
          <a:extLst>
            <a:ext uri="{FF2B5EF4-FFF2-40B4-BE49-F238E27FC236}">
              <a16:creationId xmlns:a16="http://schemas.microsoft.com/office/drawing/2014/main" id="{263E39A8-E054-45C3-BC2B-D4E595DAAD70}"/>
            </a:ext>
          </a:extLst>
        </xdr:cNvPr>
        <xdr:cNvSpPr txBox="1"/>
      </xdr:nvSpPr>
      <xdr:spPr>
        <a:xfrm>
          <a:off x="164148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91457</xdr:rowOff>
    </xdr:from>
    <xdr:ext cx="405111" cy="259045"/>
    <xdr:sp macro="" textlink="">
      <xdr:nvSpPr>
        <xdr:cNvPr id="209" name="n_4mainValue【体育館・プール】&#10;有形固定資産減価償却率">
          <a:extLst>
            <a:ext uri="{FF2B5EF4-FFF2-40B4-BE49-F238E27FC236}">
              <a16:creationId xmlns:a16="http://schemas.microsoft.com/office/drawing/2014/main" id="{687CD491-809B-4962-90AD-ACDDF5920EB2}"/>
            </a:ext>
          </a:extLst>
        </xdr:cNvPr>
        <xdr:cNvSpPr txBox="1"/>
      </xdr:nvSpPr>
      <xdr:spPr>
        <a:xfrm>
          <a:off x="85535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FBB651D3-B576-401F-9D0D-8F272C5FCA56}"/>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D30347CA-9214-4D48-B710-E1F21D2D5299}"/>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2275A6A7-F5B7-4A6F-8DE2-B5AA2D4CAE8F}"/>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3B9A1435-992A-4A02-96ED-A43D63228B7E}"/>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D768BAE6-E6FF-4CCB-A357-C6E39E74301B}"/>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E635EC77-DC2D-4FFB-A30B-923073CDFEAF}"/>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CEFC246B-F029-4EF0-B470-D5E4182EC52C}"/>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F7FEC51C-2154-4AD8-8670-F53DD5981699}"/>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F555D07B-C474-454F-BB21-A93F11C8CD2C}"/>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A56722B8-0194-4A4B-ABF5-CB47F5EA4113}"/>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DF59E3DC-1BD8-4E0D-A322-595851DF23DB}"/>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0CA1DF46-7D2C-4B02-B3FB-C0D007563FF8}"/>
            </a:ext>
          </a:extLst>
        </xdr:cNvPr>
        <xdr:cNvSpPr txBox="1"/>
      </xdr:nvSpPr>
      <xdr:spPr>
        <a:xfrm>
          <a:off x="552722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E123C03A-D026-4522-B564-21B7C7A55649}"/>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AB55081A-5670-4660-9625-94CBF2AE5D40}"/>
            </a:ext>
          </a:extLst>
        </xdr:cNvPr>
        <xdr:cNvSpPr txBox="1"/>
      </xdr:nvSpPr>
      <xdr:spPr>
        <a:xfrm>
          <a:off x="5527221"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568E6C8F-DA34-4C3E-A75D-CACF48F1CB05}"/>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7DCE4255-B64F-4758-B625-CD7CDC133E2F}"/>
            </a:ext>
          </a:extLst>
        </xdr:cNvPr>
        <xdr:cNvSpPr txBox="1"/>
      </xdr:nvSpPr>
      <xdr:spPr>
        <a:xfrm>
          <a:off x="5527221"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24D0B67A-FB3E-4B30-94B6-331772D3CF70}"/>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9C62A0AC-6389-400C-8FCD-ED5C61D2C433}"/>
            </a:ext>
          </a:extLst>
        </xdr:cNvPr>
        <xdr:cNvSpPr txBox="1"/>
      </xdr:nvSpPr>
      <xdr:spPr>
        <a:xfrm>
          <a:off x="5527221"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EBC90A5A-C28B-49E8-A4E3-D59E586F2C2D}"/>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5F35296F-6830-4B39-A78D-638967D7811D}"/>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E47B8FE1-AFC1-4429-94F1-EDB4A4999060}"/>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88067FFC-C151-423C-B4AC-8F32DCFA1D03}"/>
            </a:ext>
          </a:extLst>
        </xdr:cNvPr>
        <xdr:cNvCxnSpPr/>
      </xdr:nvCxnSpPr>
      <xdr:spPr>
        <a:xfrm flipV="1">
          <a:off x="9429115" y="9715500"/>
          <a:ext cx="0" cy="1245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73D83FBC-7EE6-489A-88DF-FF46740A08D6}"/>
            </a:ext>
          </a:extLst>
        </xdr:cNvPr>
        <xdr:cNvSpPr txBox="1"/>
      </xdr:nvSpPr>
      <xdr:spPr>
        <a:xfrm>
          <a:off x="9467850" y="1096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5F2E94E9-5330-4592-BEED-3B3970F2DBDE}"/>
            </a:ext>
          </a:extLst>
        </xdr:cNvPr>
        <xdr:cNvCxnSpPr/>
      </xdr:nvCxnSpPr>
      <xdr:spPr>
        <a:xfrm>
          <a:off x="9356090" y="1096098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FC97B378-6491-436E-A1A5-4A16104CDE4D}"/>
            </a:ext>
          </a:extLst>
        </xdr:cNvPr>
        <xdr:cNvSpPr txBox="1"/>
      </xdr:nvSpPr>
      <xdr:spPr>
        <a:xfrm>
          <a:off x="9467850" y="948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F49E4BA9-A63A-400F-8BF9-AFEF5D364E6D}"/>
            </a:ext>
          </a:extLst>
        </xdr:cNvPr>
        <xdr:cNvCxnSpPr/>
      </xdr:nvCxnSpPr>
      <xdr:spPr>
        <a:xfrm>
          <a:off x="9356090" y="97155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a:extLst>
            <a:ext uri="{FF2B5EF4-FFF2-40B4-BE49-F238E27FC236}">
              <a16:creationId xmlns:a16="http://schemas.microsoft.com/office/drawing/2014/main" id="{CF1C5BD1-BBE5-4B14-95F8-91830EE0C6AA}"/>
            </a:ext>
          </a:extLst>
        </xdr:cNvPr>
        <xdr:cNvSpPr txBox="1"/>
      </xdr:nvSpPr>
      <xdr:spPr>
        <a:xfrm>
          <a:off x="9467850" y="10512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29EB7AB6-8744-4522-AE40-723EDF68586E}"/>
            </a:ext>
          </a:extLst>
        </xdr:cNvPr>
        <xdr:cNvSpPr/>
      </xdr:nvSpPr>
      <xdr:spPr>
        <a:xfrm>
          <a:off x="9394190" y="1065491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C6601914-C7A0-4CE1-ADD4-779AB6378C14}"/>
            </a:ext>
          </a:extLst>
        </xdr:cNvPr>
        <xdr:cNvSpPr/>
      </xdr:nvSpPr>
      <xdr:spPr>
        <a:xfrm>
          <a:off x="8632190" y="1065720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BFE8F878-72E2-469D-8AAD-D62EB802B138}"/>
            </a:ext>
          </a:extLst>
        </xdr:cNvPr>
        <xdr:cNvSpPr/>
      </xdr:nvSpPr>
      <xdr:spPr>
        <a:xfrm>
          <a:off x="7846060" y="1066177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EEB4C9E8-5495-4E6B-942F-BE9403CFF60F}"/>
            </a:ext>
          </a:extLst>
        </xdr:cNvPr>
        <xdr:cNvSpPr/>
      </xdr:nvSpPr>
      <xdr:spPr>
        <a:xfrm>
          <a:off x="7029450" y="1066177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a:extLst>
            <a:ext uri="{FF2B5EF4-FFF2-40B4-BE49-F238E27FC236}">
              <a16:creationId xmlns:a16="http://schemas.microsoft.com/office/drawing/2014/main" id="{8F75A65F-3FD4-4444-9E87-18383D0AB630}"/>
            </a:ext>
          </a:extLst>
        </xdr:cNvPr>
        <xdr:cNvSpPr/>
      </xdr:nvSpPr>
      <xdr:spPr>
        <a:xfrm>
          <a:off x="6231890" y="1066177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153EF08-AEB8-4138-B066-537FEA04B240}"/>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6888B74-33D7-43FB-BA20-481FDB6DC3E5}"/>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309D765-C198-4622-A364-3E5D171664BD}"/>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4D48E24-4222-4016-81EC-EA0128F3A508}"/>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95D122D-AC52-4779-94C8-F3BC62C51380}"/>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127508</xdr:rowOff>
    </xdr:from>
    <xdr:to>
      <xdr:col>55</xdr:col>
      <xdr:colOff>50800</xdr:colOff>
      <xdr:row>63</xdr:row>
      <xdr:rowOff>57658</xdr:rowOff>
    </xdr:to>
    <xdr:sp macro="" textlink="">
      <xdr:nvSpPr>
        <xdr:cNvPr id="247" name="楕円 246">
          <a:extLst>
            <a:ext uri="{FF2B5EF4-FFF2-40B4-BE49-F238E27FC236}">
              <a16:creationId xmlns:a16="http://schemas.microsoft.com/office/drawing/2014/main" id="{0E8DA9CF-4BB4-480F-A70D-C61D20A970D7}"/>
            </a:ext>
          </a:extLst>
        </xdr:cNvPr>
        <xdr:cNvSpPr/>
      </xdr:nvSpPr>
      <xdr:spPr>
        <a:xfrm>
          <a:off x="9394190" y="10761218"/>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105935</xdr:rowOff>
    </xdr:from>
    <xdr:ext cx="469744" cy="259045"/>
    <xdr:sp macro="" textlink="">
      <xdr:nvSpPr>
        <xdr:cNvPr id="248" name="【体育館・プール】&#10;一人当たり面積該当値テキスト">
          <a:extLst>
            <a:ext uri="{FF2B5EF4-FFF2-40B4-BE49-F238E27FC236}">
              <a16:creationId xmlns:a16="http://schemas.microsoft.com/office/drawing/2014/main" id="{344C331A-09DD-4DFC-832E-4D5101E6A503}"/>
            </a:ext>
          </a:extLst>
        </xdr:cNvPr>
        <xdr:cNvSpPr txBox="1"/>
      </xdr:nvSpPr>
      <xdr:spPr>
        <a:xfrm>
          <a:off x="9467850" y="1073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129794</xdr:rowOff>
    </xdr:from>
    <xdr:to>
      <xdr:col>50</xdr:col>
      <xdr:colOff>165100</xdr:colOff>
      <xdr:row>63</xdr:row>
      <xdr:rowOff>59944</xdr:rowOff>
    </xdr:to>
    <xdr:sp macro="" textlink="">
      <xdr:nvSpPr>
        <xdr:cNvPr id="249" name="楕円 248">
          <a:extLst>
            <a:ext uri="{FF2B5EF4-FFF2-40B4-BE49-F238E27FC236}">
              <a16:creationId xmlns:a16="http://schemas.microsoft.com/office/drawing/2014/main" id="{94A04577-D1DD-49F0-B015-8C909628E82E}"/>
            </a:ext>
          </a:extLst>
        </xdr:cNvPr>
        <xdr:cNvSpPr/>
      </xdr:nvSpPr>
      <xdr:spPr>
        <a:xfrm>
          <a:off x="8632190" y="1076350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6858</xdr:rowOff>
    </xdr:from>
    <xdr:to>
      <xdr:col>55</xdr:col>
      <xdr:colOff>0</xdr:colOff>
      <xdr:row>63</xdr:row>
      <xdr:rowOff>9144</xdr:rowOff>
    </xdr:to>
    <xdr:cxnSp macro="">
      <xdr:nvCxnSpPr>
        <xdr:cNvPr id="250" name="直線コネクタ 249">
          <a:extLst>
            <a:ext uri="{FF2B5EF4-FFF2-40B4-BE49-F238E27FC236}">
              <a16:creationId xmlns:a16="http://schemas.microsoft.com/office/drawing/2014/main" id="{ED78CCF1-0787-4A9F-9CA8-8FDA4BB725AC}"/>
            </a:ext>
          </a:extLst>
        </xdr:cNvPr>
        <xdr:cNvCxnSpPr/>
      </xdr:nvCxnSpPr>
      <xdr:spPr>
        <a:xfrm flipV="1">
          <a:off x="8686800" y="10810113"/>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129794</xdr:rowOff>
    </xdr:from>
    <xdr:to>
      <xdr:col>46</xdr:col>
      <xdr:colOff>38100</xdr:colOff>
      <xdr:row>63</xdr:row>
      <xdr:rowOff>59944</xdr:rowOff>
    </xdr:to>
    <xdr:sp macro="" textlink="">
      <xdr:nvSpPr>
        <xdr:cNvPr id="251" name="楕円 250">
          <a:extLst>
            <a:ext uri="{FF2B5EF4-FFF2-40B4-BE49-F238E27FC236}">
              <a16:creationId xmlns:a16="http://schemas.microsoft.com/office/drawing/2014/main" id="{F58F4AB0-A452-4EAA-9A30-D51505C0753E}"/>
            </a:ext>
          </a:extLst>
        </xdr:cNvPr>
        <xdr:cNvSpPr/>
      </xdr:nvSpPr>
      <xdr:spPr>
        <a:xfrm>
          <a:off x="7846060" y="1076350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9144</xdr:rowOff>
    </xdr:from>
    <xdr:to>
      <xdr:col>50</xdr:col>
      <xdr:colOff>114300</xdr:colOff>
      <xdr:row>63</xdr:row>
      <xdr:rowOff>9144</xdr:rowOff>
    </xdr:to>
    <xdr:cxnSp macro="">
      <xdr:nvCxnSpPr>
        <xdr:cNvPr id="252" name="直線コネクタ 251">
          <a:extLst>
            <a:ext uri="{FF2B5EF4-FFF2-40B4-BE49-F238E27FC236}">
              <a16:creationId xmlns:a16="http://schemas.microsoft.com/office/drawing/2014/main" id="{1DAC81B8-B19E-4153-9C83-1A79CA7BAA0E}"/>
            </a:ext>
          </a:extLst>
        </xdr:cNvPr>
        <xdr:cNvCxnSpPr/>
      </xdr:nvCxnSpPr>
      <xdr:spPr>
        <a:xfrm>
          <a:off x="7889240" y="1081239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129794</xdr:rowOff>
    </xdr:from>
    <xdr:to>
      <xdr:col>41</xdr:col>
      <xdr:colOff>101600</xdr:colOff>
      <xdr:row>63</xdr:row>
      <xdr:rowOff>59944</xdr:rowOff>
    </xdr:to>
    <xdr:sp macro="" textlink="">
      <xdr:nvSpPr>
        <xdr:cNvPr id="253" name="楕円 252">
          <a:extLst>
            <a:ext uri="{FF2B5EF4-FFF2-40B4-BE49-F238E27FC236}">
              <a16:creationId xmlns:a16="http://schemas.microsoft.com/office/drawing/2014/main" id="{F3A53C52-A541-4088-A3FB-92C7B4AAD57E}"/>
            </a:ext>
          </a:extLst>
        </xdr:cNvPr>
        <xdr:cNvSpPr/>
      </xdr:nvSpPr>
      <xdr:spPr>
        <a:xfrm>
          <a:off x="7029450" y="1076350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9144</xdr:rowOff>
    </xdr:from>
    <xdr:to>
      <xdr:col>45</xdr:col>
      <xdr:colOff>177800</xdr:colOff>
      <xdr:row>63</xdr:row>
      <xdr:rowOff>9144</xdr:rowOff>
    </xdr:to>
    <xdr:cxnSp macro="">
      <xdr:nvCxnSpPr>
        <xdr:cNvPr id="254" name="直線コネクタ 253">
          <a:extLst>
            <a:ext uri="{FF2B5EF4-FFF2-40B4-BE49-F238E27FC236}">
              <a16:creationId xmlns:a16="http://schemas.microsoft.com/office/drawing/2014/main" id="{6D1F3A23-CDEB-49D4-8CE6-90DCFB1B1143}"/>
            </a:ext>
          </a:extLst>
        </xdr:cNvPr>
        <xdr:cNvCxnSpPr/>
      </xdr:nvCxnSpPr>
      <xdr:spPr>
        <a:xfrm>
          <a:off x="7084060" y="1081239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55" name="楕円 254">
          <a:extLst>
            <a:ext uri="{FF2B5EF4-FFF2-40B4-BE49-F238E27FC236}">
              <a16:creationId xmlns:a16="http://schemas.microsoft.com/office/drawing/2014/main" id="{E43B05ED-18E4-4395-8659-C7B83EFC4B89}"/>
            </a:ext>
          </a:extLst>
        </xdr:cNvPr>
        <xdr:cNvSpPr/>
      </xdr:nvSpPr>
      <xdr:spPr>
        <a:xfrm>
          <a:off x="6231890" y="107657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9144</xdr:rowOff>
    </xdr:from>
    <xdr:to>
      <xdr:col>41</xdr:col>
      <xdr:colOff>50800</xdr:colOff>
      <xdr:row>63</xdr:row>
      <xdr:rowOff>11430</xdr:rowOff>
    </xdr:to>
    <xdr:cxnSp macro="">
      <xdr:nvCxnSpPr>
        <xdr:cNvPr id="256" name="直線コネクタ 255">
          <a:extLst>
            <a:ext uri="{FF2B5EF4-FFF2-40B4-BE49-F238E27FC236}">
              <a16:creationId xmlns:a16="http://schemas.microsoft.com/office/drawing/2014/main" id="{079401CF-7C1B-4EA5-A4BD-4E2978C53F80}"/>
            </a:ext>
          </a:extLst>
        </xdr:cNvPr>
        <xdr:cNvCxnSpPr/>
      </xdr:nvCxnSpPr>
      <xdr:spPr>
        <a:xfrm flipV="1">
          <a:off x="6286500" y="10812399"/>
          <a:ext cx="79756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a:extLst>
            <a:ext uri="{FF2B5EF4-FFF2-40B4-BE49-F238E27FC236}">
              <a16:creationId xmlns:a16="http://schemas.microsoft.com/office/drawing/2014/main" id="{F738C6CD-03CE-4C9E-AD96-EC0CC74CC066}"/>
            </a:ext>
          </a:extLst>
        </xdr:cNvPr>
        <xdr:cNvSpPr txBox="1"/>
      </xdr:nvSpPr>
      <xdr:spPr>
        <a:xfrm>
          <a:off x="8454467" y="1043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a:extLst>
            <a:ext uri="{FF2B5EF4-FFF2-40B4-BE49-F238E27FC236}">
              <a16:creationId xmlns:a16="http://schemas.microsoft.com/office/drawing/2014/main" id="{218AD71F-36DD-4139-AF24-38DE2998081F}"/>
            </a:ext>
          </a:extLst>
        </xdr:cNvPr>
        <xdr:cNvSpPr txBox="1"/>
      </xdr:nvSpPr>
      <xdr:spPr>
        <a:xfrm>
          <a:off x="767341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a:extLst>
            <a:ext uri="{FF2B5EF4-FFF2-40B4-BE49-F238E27FC236}">
              <a16:creationId xmlns:a16="http://schemas.microsoft.com/office/drawing/2014/main" id="{71F85AA8-7EC0-4BF8-B8D8-DE92750230EC}"/>
            </a:ext>
          </a:extLst>
        </xdr:cNvPr>
        <xdr:cNvSpPr txBox="1"/>
      </xdr:nvSpPr>
      <xdr:spPr>
        <a:xfrm>
          <a:off x="6866332"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60" name="n_4aveValue【体育館・プール】&#10;一人当たり面積">
          <a:extLst>
            <a:ext uri="{FF2B5EF4-FFF2-40B4-BE49-F238E27FC236}">
              <a16:creationId xmlns:a16="http://schemas.microsoft.com/office/drawing/2014/main" id="{7C42B6BA-F868-4F96-A502-92B1D4F74D54}"/>
            </a:ext>
          </a:extLst>
        </xdr:cNvPr>
        <xdr:cNvSpPr txBox="1"/>
      </xdr:nvSpPr>
      <xdr:spPr>
        <a:xfrm>
          <a:off x="6068772"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51071</xdr:rowOff>
    </xdr:from>
    <xdr:ext cx="469744" cy="259045"/>
    <xdr:sp macro="" textlink="">
      <xdr:nvSpPr>
        <xdr:cNvPr id="261" name="n_1mainValue【体育館・プール】&#10;一人当たり面積">
          <a:extLst>
            <a:ext uri="{FF2B5EF4-FFF2-40B4-BE49-F238E27FC236}">
              <a16:creationId xmlns:a16="http://schemas.microsoft.com/office/drawing/2014/main" id="{55861336-69B3-4369-ADA9-959FE8DA9D3C}"/>
            </a:ext>
          </a:extLst>
        </xdr:cNvPr>
        <xdr:cNvSpPr txBox="1"/>
      </xdr:nvSpPr>
      <xdr:spPr>
        <a:xfrm>
          <a:off x="8454467" y="1085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51071</xdr:rowOff>
    </xdr:from>
    <xdr:ext cx="469744" cy="259045"/>
    <xdr:sp macro="" textlink="">
      <xdr:nvSpPr>
        <xdr:cNvPr id="262" name="n_2mainValue【体育館・プール】&#10;一人当たり面積">
          <a:extLst>
            <a:ext uri="{FF2B5EF4-FFF2-40B4-BE49-F238E27FC236}">
              <a16:creationId xmlns:a16="http://schemas.microsoft.com/office/drawing/2014/main" id="{97AA0AA5-A5BD-4489-B96E-0B2799D40CB7}"/>
            </a:ext>
          </a:extLst>
        </xdr:cNvPr>
        <xdr:cNvSpPr txBox="1"/>
      </xdr:nvSpPr>
      <xdr:spPr>
        <a:xfrm>
          <a:off x="7673417" y="1085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51071</xdr:rowOff>
    </xdr:from>
    <xdr:ext cx="469744" cy="259045"/>
    <xdr:sp macro="" textlink="">
      <xdr:nvSpPr>
        <xdr:cNvPr id="263" name="n_3mainValue【体育館・プール】&#10;一人当たり面積">
          <a:extLst>
            <a:ext uri="{FF2B5EF4-FFF2-40B4-BE49-F238E27FC236}">
              <a16:creationId xmlns:a16="http://schemas.microsoft.com/office/drawing/2014/main" id="{4BD41CDE-6E43-4DC7-93AB-F85419A54A12}"/>
            </a:ext>
          </a:extLst>
        </xdr:cNvPr>
        <xdr:cNvSpPr txBox="1"/>
      </xdr:nvSpPr>
      <xdr:spPr>
        <a:xfrm>
          <a:off x="6866332" y="1085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64" name="n_4mainValue【体育館・プール】&#10;一人当たり面積">
          <a:extLst>
            <a:ext uri="{FF2B5EF4-FFF2-40B4-BE49-F238E27FC236}">
              <a16:creationId xmlns:a16="http://schemas.microsoft.com/office/drawing/2014/main" id="{EAFDB75E-31D7-4DCC-862F-A364DCA1F049}"/>
            </a:ext>
          </a:extLst>
        </xdr:cNvPr>
        <xdr:cNvSpPr txBox="1"/>
      </xdr:nvSpPr>
      <xdr:spPr>
        <a:xfrm>
          <a:off x="6068772"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2B8DCE60-E904-47CB-BE9C-C2D80DBB22C1}"/>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FF7C80C-FFB3-404A-BDC7-C3BEE97355C7}"/>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B833630E-2FF2-44CC-9A5D-EAA5ADF076CC}"/>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8962916-D582-49A0-AAA2-6FC20F8E186E}"/>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1C97B3-D5D9-4815-96E3-CA92A34B2CBF}"/>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8AA76AB3-8DFC-4B3A-B468-DA12182E02D9}"/>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C7BB8E55-2322-4B5E-8650-C509B00D7FE6}"/>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82A9A156-0167-4616-977A-52C61A34435C}"/>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4FA6E705-FC6D-4D9B-8CAA-11736BE614BD}"/>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971CDCC8-640B-42BC-8865-E30EAA46BB80}"/>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564615E7-A3F2-4ACC-98AE-E9EEADE9948D}"/>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598F9DA-7699-4486-8129-09D2EBF17FEE}"/>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3AEB1717-FB3D-4AF8-8219-9D7D4115CEC8}"/>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CE0ADCC4-74D7-4AE2-AC3B-B97F71464FEF}"/>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D2C4ECC3-0A5D-42F1-9151-B06D75FF9C70}"/>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EFFB2DF7-0B46-4510-A67F-6591FB2CF4F5}"/>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3AA98DE4-DDC5-4AE3-9365-8C57ED68F9DA}"/>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576876EC-1ABA-4385-8B07-0CC980DF0F1F}"/>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7C320054-24B5-431C-A78A-43AD4429CFFF}"/>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81B644B-DB40-42F9-B77C-AA55CBD5E4FC}"/>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344D7D93-E140-4C6D-A218-AC23404393FF}"/>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EC8D3019-733E-47C5-8D0A-F7A714D36F74}"/>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77542C93-5CFE-4AB1-8333-5EA436AD997A}"/>
            </a:ext>
          </a:extLst>
        </xdr:cNvPr>
        <xdr:cNvCxnSpPr/>
      </xdr:nvCxnSpPr>
      <xdr:spPr>
        <a:xfrm flipV="1">
          <a:off x="4173855" y="13321666"/>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C6CDE6B2-E5B3-4E4B-8098-77762697E901}"/>
            </a:ext>
          </a:extLst>
        </xdr:cNvPr>
        <xdr:cNvSpPr txBox="1"/>
      </xdr:nvSpPr>
      <xdr:spPr>
        <a:xfrm>
          <a:off x="4212590" y="1461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063C7D1B-36D7-401D-97CA-D261CDA726F5}"/>
            </a:ext>
          </a:extLst>
        </xdr:cNvPr>
        <xdr:cNvCxnSpPr/>
      </xdr:nvCxnSpPr>
      <xdr:spPr>
        <a:xfrm>
          <a:off x="4112260" y="146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B9B0CB64-8E94-4E34-AEF6-36FAD28D68BD}"/>
            </a:ext>
          </a:extLst>
        </xdr:cNvPr>
        <xdr:cNvSpPr txBox="1"/>
      </xdr:nvSpPr>
      <xdr:spPr>
        <a:xfrm>
          <a:off x="4212590" y="13093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1AD8BBA9-EEA1-40E7-BED1-A70355C69E24}"/>
            </a:ext>
          </a:extLst>
        </xdr:cNvPr>
        <xdr:cNvCxnSpPr/>
      </xdr:nvCxnSpPr>
      <xdr:spPr>
        <a:xfrm>
          <a:off x="4112260" y="13321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7F39A9BA-1E58-4DF9-B97D-239BE5D0247D}"/>
            </a:ext>
          </a:extLst>
        </xdr:cNvPr>
        <xdr:cNvSpPr txBox="1"/>
      </xdr:nvSpPr>
      <xdr:spPr>
        <a:xfrm>
          <a:off x="4212590" y="13603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DBD3F0F7-8277-4908-AE61-9AB4D7073739}"/>
            </a:ext>
          </a:extLst>
        </xdr:cNvPr>
        <xdr:cNvSpPr/>
      </xdr:nvSpPr>
      <xdr:spPr>
        <a:xfrm>
          <a:off x="4131310" y="1375587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59D2597E-6E72-49E4-AE01-67F45C2FF408}"/>
            </a:ext>
          </a:extLst>
        </xdr:cNvPr>
        <xdr:cNvSpPr/>
      </xdr:nvSpPr>
      <xdr:spPr>
        <a:xfrm>
          <a:off x="3388360" y="137322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9B95FEDA-0603-4798-AADB-035092462562}"/>
            </a:ext>
          </a:extLst>
        </xdr:cNvPr>
        <xdr:cNvSpPr/>
      </xdr:nvSpPr>
      <xdr:spPr>
        <a:xfrm>
          <a:off x="2571750" y="136899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FB69DA20-EDF3-4ED2-8545-CE8CEEC990C0}"/>
            </a:ext>
          </a:extLst>
        </xdr:cNvPr>
        <xdr:cNvSpPr/>
      </xdr:nvSpPr>
      <xdr:spPr>
        <a:xfrm>
          <a:off x="1774190" y="1365529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a:extLst>
            <a:ext uri="{FF2B5EF4-FFF2-40B4-BE49-F238E27FC236}">
              <a16:creationId xmlns:a16="http://schemas.microsoft.com/office/drawing/2014/main" id="{6CC25361-769E-413A-8157-2AD0394F4652}"/>
            </a:ext>
          </a:extLst>
        </xdr:cNvPr>
        <xdr:cNvSpPr/>
      </xdr:nvSpPr>
      <xdr:spPr>
        <a:xfrm>
          <a:off x="988060" y="136385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4AF6B8E-64DB-4E42-B065-4770CB21E3BD}"/>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D1690B6-291D-422C-AD62-2E14BF749EA0}"/>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FAC3ECB-04BD-43EC-B204-A9126B931F0B}"/>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E0C7FFF-AF1F-412E-8102-7AF2FACC182B}"/>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E5C4805-16BE-47D8-A0FD-6CDB57163593}"/>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303" name="楕円 302">
          <a:extLst>
            <a:ext uri="{FF2B5EF4-FFF2-40B4-BE49-F238E27FC236}">
              <a16:creationId xmlns:a16="http://schemas.microsoft.com/office/drawing/2014/main" id="{405C8730-B39F-42D0-99C9-83B7FA060C69}"/>
            </a:ext>
          </a:extLst>
        </xdr:cNvPr>
        <xdr:cNvSpPr/>
      </xdr:nvSpPr>
      <xdr:spPr>
        <a:xfrm>
          <a:off x="4131310" y="143757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125747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A8FCD421-A234-4F03-A189-3508223884DC}"/>
            </a:ext>
          </a:extLst>
        </xdr:cNvPr>
        <xdr:cNvSpPr txBox="1"/>
      </xdr:nvSpPr>
      <xdr:spPr>
        <a:xfrm>
          <a:off x="421259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135889</xdr:rowOff>
    </xdr:from>
    <xdr:to>
      <xdr:col>20</xdr:col>
      <xdr:colOff>38100</xdr:colOff>
      <xdr:row>84</xdr:row>
      <xdr:rowOff>66039</xdr:rowOff>
    </xdr:to>
    <xdr:sp macro="" textlink="">
      <xdr:nvSpPr>
        <xdr:cNvPr id="305" name="楕円 304">
          <a:extLst>
            <a:ext uri="{FF2B5EF4-FFF2-40B4-BE49-F238E27FC236}">
              <a16:creationId xmlns:a16="http://schemas.microsoft.com/office/drawing/2014/main" id="{B5814FEA-1EDD-4AD5-B673-BAC0BB2EF98E}"/>
            </a:ext>
          </a:extLst>
        </xdr:cNvPr>
        <xdr:cNvSpPr/>
      </xdr:nvSpPr>
      <xdr:spPr>
        <a:xfrm>
          <a:off x="3388360" y="143624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15239</xdr:rowOff>
    </xdr:from>
    <xdr:to>
      <xdr:col>24</xdr:col>
      <xdr:colOff>63500</xdr:colOff>
      <xdr:row>84</xdr:row>
      <xdr:rowOff>26670</xdr:rowOff>
    </xdr:to>
    <xdr:cxnSp macro="">
      <xdr:nvCxnSpPr>
        <xdr:cNvPr id="306" name="直線コネクタ 305">
          <a:extLst>
            <a:ext uri="{FF2B5EF4-FFF2-40B4-BE49-F238E27FC236}">
              <a16:creationId xmlns:a16="http://schemas.microsoft.com/office/drawing/2014/main" id="{E16822CF-E3DA-4616-8492-05A1801003C6}"/>
            </a:ext>
          </a:extLst>
        </xdr:cNvPr>
        <xdr:cNvCxnSpPr/>
      </xdr:nvCxnSpPr>
      <xdr:spPr>
        <a:xfrm>
          <a:off x="3431540" y="14420849"/>
          <a:ext cx="7429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145035</xdr:rowOff>
    </xdr:from>
    <xdr:to>
      <xdr:col>15</xdr:col>
      <xdr:colOff>101600</xdr:colOff>
      <xdr:row>84</xdr:row>
      <xdr:rowOff>75185</xdr:rowOff>
    </xdr:to>
    <xdr:sp macro="" textlink="">
      <xdr:nvSpPr>
        <xdr:cNvPr id="307" name="楕円 306">
          <a:extLst>
            <a:ext uri="{FF2B5EF4-FFF2-40B4-BE49-F238E27FC236}">
              <a16:creationId xmlns:a16="http://schemas.microsoft.com/office/drawing/2014/main" id="{092E576B-64DE-4AFE-A318-C164E770CE1D}"/>
            </a:ext>
          </a:extLst>
        </xdr:cNvPr>
        <xdr:cNvSpPr/>
      </xdr:nvSpPr>
      <xdr:spPr>
        <a:xfrm>
          <a:off x="2571750" y="143734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24385</xdr:rowOff>
    </xdr:to>
    <xdr:cxnSp macro="">
      <xdr:nvCxnSpPr>
        <xdr:cNvPr id="308" name="直線コネクタ 307">
          <a:extLst>
            <a:ext uri="{FF2B5EF4-FFF2-40B4-BE49-F238E27FC236}">
              <a16:creationId xmlns:a16="http://schemas.microsoft.com/office/drawing/2014/main" id="{7D038247-45AB-4F16-801B-3D4015E7A8CA}"/>
            </a:ext>
          </a:extLst>
        </xdr:cNvPr>
        <xdr:cNvCxnSpPr/>
      </xdr:nvCxnSpPr>
      <xdr:spPr>
        <a:xfrm flipV="1">
          <a:off x="2626360" y="14420849"/>
          <a:ext cx="80518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147320</xdr:rowOff>
    </xdr:from>
    <xdr:to>
      <xdr:col>10</xdr:col>
      <xdr:colOff>165100</xdr:colOff>
      <xdr:row>84</xdr:row>
      <xdr:rowOff>77470</xdr:rowOff>
    </xdr:to>
    <xdr:sp macro="" textlink="">
      <xdr:nvSpPr>
        <xdr:cNvPr id="309" name="楕円 308">
          <a:extLst>
            <a:ext uri="{FF2B5EF4-FFF2-40B4-BE49-F238E27FC236}">
              <a16:creationId xmlns:a16="http://schemas.microsoft.com/office/drawing/2014/main" id="{5E1F0F28-E00B-4232-BE29-D42F70682F17}"/>
            </a:ext>
          </a:extLst>
        </xdr:cNvPr>
        <xdr:cNvSpPr/>
      </xdr:nvSpPr>
      <xdr:spPr>
        <a:xfrm>
          <a:off x="1774190" y="143757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24385</xdr:rowOff>
    </xdr:from>
    <xdr:to>
      <xdr:col>15</xdr:col>
      <xdr:colOff>50800</xdr:colOff>
      <xdr:row>84</xdr:row>
      <xdr:rowOff>26670</xdr:rowOff>
    </xdr:to>
    <xdr:cxnSp macro="">
      <xdr:nvCxnSpPr>
        <xdr:cNvPr id="310" name="直線コネクタ 309">
          <a:extLst>
            <a:ext uri="{FF2B5EF4-FFF2-40B4-BE49-F238E27FC236}">
              <a16:creationId xmlns:a16="http://schemas.microsoft.com/office/drawing/2014/main" id="{E056BA00-4869-477A-B2D6-FEFF11524657}"/>
            </a:ext>
          </a:extLst>
        </xdr:cNvPr>
        <xdr:cNvCxnSpPr/>
      </xdr:nvCxnSpPr>
      <xdr:spPr>
        <a:xfrm flipV="1">
          <a:off x="1828800" y="14422375"/>
          <a:ext cx="79756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156463</xdr:rowOff>
    </xdr:from>
    <xdr:to>
      <xdr:col>6</xdr:col>
      <xdr:colOff>38100</xdr:colOff>
      <xdr:row>84</xdr:row>
      <xdr:rowOff>86613</xdr:rowOff>
    </xdr:to>
    <xdr:sp macro="" textlink="">
      <xdr:nvSpPr>
        <xdr:cNvPr id="311" name="楕円 310">
          <a:extLst>
            <a:ext uri="{FF2B5EF4-FFF2-40B4-BE49-F238E27FC236}">
              <a16:creationId xmlns:a16="http://schemas.microsoft.com/office/drawing/2014/main" id="{7DB81943-9C6F-4A87-8E36-E308A6DC6D9B}"/>
            </a:ext>
          </a:extLst>
        </xdr:cNvPr>
        <xdr:cNvSpPr/>
      </xdr:nvSpPr>
      <xdr:spPr>
        <a:xfrm>
          <a:off x="988060" y="143887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26670</xdr:rowOff>
    </xdr:from>
    <xdr:to>
      <xdr:col>10</xdr:col>
      <xdr:colOff>114300</xdr:colOff>
      <xdr:row>84</xdr:row>
      <xdr:rowOff>35813</xdr:rowOff>
    </xdr:to>
    <xdr:cxnSp macro="">
      <xdr:nvCxnSpPr>
        <xdr:cNvPr id="312" name="直線コネクタ 311">
          <a:extLst>
            <a:ext uri="{FF2B5EF4-FFF2-40B4-BE49-F238E27FC236}">
              <a16:creationId xmlns:a16="http://schemas.microsoft.com/office/drawing/2014/main" id="{542E964B-024F-414A-A9C9-5E7686313763}"/>
            </a:ext>
          </a:extLst>
        </xdr:cNvPr>
        <xdr:cNvCxnSpPr/>
      </xdr:nvCxnSpPr>
      <xdr:spPr>
        <a:xfrm flipV="1">
          <a:off x="1031240" y="14426565"/>
          <a:ext cx="79756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a:extLst>
            <a:ext uri="{FF2B5EF4-FFF2-40B4-BE49-F238E27FC236}">
              <a16:creationId xmlns:a16="http://schemas.microsoft.com/office/drawing/2014/main" id="{BB8B1131-390F-484D-8AC5-312C47EF05D8}"/>
            </a:ext>
          </a:extLst>
        </xdr:cNvPr>
        <xdr:cNvSpPr txBox="1"/>
      </xdr:nvSpPr>
      <xdr:spPr>
        <a:xfrm>
          <a:off x="3239144" y="1350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4" name="n_2aveValue【福祉施設】&#10;有形固定資産減価償却率">
          <a:extLst>
            <a:ext uri="{FF2B5EF4-FFF2-40B4-BE49-F238E27FC236}">
              <a16:creationId xmlns:a16="http://schemas.microsoft.com/office/drawing/2014/main" id="{741E9A79-6EA6-421E-BC38-5D10A81901AA}"/>
            </a:ext>
          </a:extLst>
        </xdr:cNvPr>
        <xdr:cNvSpPr txBox="1"/>
      </xdr:nvSpPr>
      <xdr:spPr>
        <a:xfrm>
          <a:off x="24390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a:extLst>
            <a:ext uri="{FF2B5EF4-FFF2-40B4-BE49-F238E27FC236}">
              <a16:creationId xmlns:a16="http://schemas.microsoft.com/office/drawing/2014/main" id="{96FFBD30-DA76-4178-A8BE-691778DC78F8}"/>
            </a:ext>
          </a:extLst>
        </xdr:cNvPr>
        <xdr:cNvSpPr txBox="1"/>
      </xdr:nvSpPr>
      <xdr:spPr>
        <a:xfrm>
          <a:off x="1641484" y="134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6" name="n_4aveValue【福祉施設】&#10;有形固定資産減価償却率">
          <a:extLst>
            <a:ext uri="{FF2B5EF4-FFF2-40B4-BE49-F238E27FC236}">
              <a16:creationId xmlns:a16="http://schemas.microsoft.com/office/drawing/2014/main" id="{C75C6C62-E2D5-4845-8ECF-6C471B00329E}"/>
            </a:ext>
          </a:extLst>
        </xdr:cNvPr>
        <xdr:cNvSpPr txBox="1"/>
      </xdr:nvSpPr>
      <xdr:spPr>
        <a:xfrm>
          <a:off x="85535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57166</xdr:rowOff>
    </xdr:from>
    <xdr:ext cx="405111" cy="259045"/>
    <xdr:sp macro="" textlink="">
      <xdr:nvSpPr>
        <xdr:cNvPr id="317" name="n_1mainValue【福祉施設】&#10;有形固定資産減価償却率">
          <a:extLst>
            <a:ext uri="{FF2B5EF4-FFF2-40B4-BE49-F238E27FC236}">
              <a16:creationId xmlns:a16="http://schemas.microsoft.com/office/drawing/2014/main" id="{BA142F0C-5CEF-4295-B752-EFF3E129503B}"/>
            </a:ext>
          </a:extLst>
        </xdr:cNvPr>
        <xdr:cNvSpPr txBox="1"/>
      </xdr:nvSpPr>
      <xdr:spPr>
        <a:xfrm>
          <a:off x="3239144" y="1445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66312</xdr:rowOff>
    </xdr:from>
    <xdr:ext cx="405111" cy="259045"/>
    <xdr:sp macro="" textlink="">
      <xdr:nvSpPr>
        <xdr:cNvPr id="318" name="n_2mainValue【福祉施設】&#10;有形固定資産減価償却率">
          <a:extLst>
            <a:ext uri="{FF2B5EF4-FFF2-40B4-BE49-F238E27FC236}">
              <a16:creationId xmlns:a16="http://schemas.microsoft.com/office/drawing/2014/main" id="{944F638F-6421-48C6-A489-C991A625C465}"/>
            </a:ext>
          </a:extLst>
        </xdr:cNvPr>
        <xdr:cNvSpPr txBox="1"/>
      </xdr:nvSpPr>
      <xdr:spPr>
        <a:xfrm>
          <a:off x="2439044" y="144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68597</xdr:rowOff>
    </xdr:from>
    <xdr:ext cx="405111" cy="259045"/>
    <xdr:sp macro="" textlink="">
      <xdr:nvSpPr>
        <xdr:cNvPr id="319" name="n_3mainValue【福祉施設】&#10;有形固定資産減価償却率">
          <a:extLst>
            <a:ext uri="{FF2B5EF4-FFF2-40B4-BE49-F238E27FC236}">
              <a16:creationId xmlns:a16="http://schemas.microsoft.com/office/drawing/2014/main" id="{85BA044D-82AE-4772-91B5-E823C5CD3E1F}"/>
            </a:ext>
          </a:extLst>
        </xdr:cNvPr>
        <xdr:cNvSpPr txBox="1"/>
      </xdr:nvSpPr>
      <xdr:spPr>
        <a:xfrm>
          <a:off x="1641484"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77740</xdr:rowOff>
    </xdr:from>
    <xdr:ext cx="405111" cy="259045"/>
    <xdr:sp macro="" textlink="">
      <xdr:nvSpPr>
        <xdr:cNvPr id="320" name="n_4mainValue【福祉施設】&#10;有形固定資産減価償却率">
          <a:extLst>
            <a:ext uri="{FF2B5EF4-FFF2-40B4-BE49-F238E27FC236}">
              <a16:creationId xmlns:a16="http://schemas.microsoft.com/office/drawing/2014/main" id="{7F32AB60-8BF6-4F9D-AE23-9587621D66A1}"/>
            </a:ext>
          </a:extLst>
        </xdr:cNvPr>
        <xdr:cNvSpPr txBox="1"/>
      </xdr:nvSpPr>
      <xdr:spPr>
        <a:xfrm>
          <a:off x="855354" y="1447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07B3294-ECC0-4B69-AFB6-5E46E997EE34}"/>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7498593-BFC9-4988-8425-04D9A9BA786C}"/>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16573881-0494-4832-BB01-685291CFF3B8}"/>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941977BC-F508-4BCD-BEE5-F96F150BCC14}"/>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65E03729-0F29-40C9-BC5C-25F8F2698A10}"/>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9C84600B-8EA6-4909-A6A5-9E4BD2F4351A}"/>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6CEDE052-AE68-40CB-900D-EE04355EBC6F}"/>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4E16C3B9-04AE-4E0C-A27F-9BDA977D5666}"/>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870A6028-4EE6-4411-8199-092E388BBED4}"/>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8643C698-090C-4F3E-B0C0-F2EFE8AB55C6}"/>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C2871A76-71EC-41C1-A1BB-38B1777284D9}"/>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D2788BFD-D84C-405C-ABCC-183CBB6183BA}"/>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2E30A009-C5D9-4B7D-88A0-5AEDCEBE9C2A}"/>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752780FB-518B-4544-8B42-6E57F35B1908}"/>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AE634200-7103-4AC4-A176-979569619C8C}"/>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77F03697-D2AB-42E1-86E7-52910C1465B5}"/>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B23688C4-06A2-421D-8F48-CF0F31ADEF58}"/>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C9EF06C0-3FC7-4494-A347-64FFA82BAB02}"/>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76C5229D-F3DC-427A-8470-A1CDA0347EB3}"/>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E2713FDE-97C9-4BC9-A559-A4DA5CCFC14A}"/>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D0E27BEF-B5F9-4BAE-A6A8-DEABC2BF7961}"/>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BBCF6610-8A48-4862-8AA1-C8863E88A238}"/>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60FE5DED-D040-4A94-A99E-4FC6DC4AC6BD}"/>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EE32F280-F55B-424C-81CD-E077D3093C7F}"/>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1FAE0255-ACE6-4EAE-A7C3-34503E83277C}"/>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60230882-2980-4FDB-AC46-1521FAC318F5}"/>
            </a:ext>
          </a:extLst>
        </xdr:cNvPr>
        <xdr:cNvCxnSpPr/>
      </xdr:nvCxnSpPr>
      <xdr:spPr>
        <a:xfrm flipV="1">
          <a:off x="9429115" y="13423991"/>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B9305862-6B25-4232-9F9E-5EC4621254E2}"/>
            </a:ext>
          </a:extLst>
        </xdr:cNvPr>
        <xdr:cNvSpPr txBox="1"/>
      </xdr:nvSpPr>
      <xdr:spPr>
        <a:xfrm>
          <a:off x="9467850" y="1483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F10DB3B8-91C9-4561-99F0-BDD32F0FE1E9}"/>
            </a:ext>
          </a:extLst>
        </xdr:cNvPr>
        <xdr:cNvCxnSpPr/>
      </xdr:nvCxnSpPr>
      <xdr:spPr>
        <a:xfrm>
          <a:off x="9356090" y="148282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7C7F21B1-161C-40E1-84CE-EADD0FB71DC2}"/>
            </a:ext>
          </a:extLst>
        </xdr:cNvPr>
        <xdr:cNvSpPr txBox="1"/>
      </xdr:nvSpPr>
      <xdr:spPr>
        <a:xfrm>
          <a:off x="9467850" y="1320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A7D7B78F-784D-4703-801B-F3E74ED4C1A4}"/>
            </a:ext>
          </a:extLst>
        </xdr:cNvPr>
        <xdr:cNvCxnSpPr/>
      </xdr:nvCxnSpPr>
      <xdr:spPr>
        <a:xfrm>
          <a:off x="9356090" y="1342399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78213</xdr:rowOff>
    </xdr:from>
    <xdr:ext cx="469744" cy="259045"/>
    <xdr:sp macro="" textlink="">
      <xdr:nvSpPr>
        <xdr:cNvPr id="351" name="【福祉施設】&#10;一人当たり面積平均値テキスト">
          <a:extLst>
            <a:ext uri="{FF2B5EF4-FFF2-40B4-BE49-F238E27FC236}">
              <a16:creationId xmlns:a16="http://schemas.microsoft.com/office/drawing/2014/main" id="{7045660C-9F35-4343-A0B2-A432C1DE4367}"/>
            </a:ext>
          </a:extLst>
        </xdr:cNvPr>
        <xdr:cNvSpPr txBox="1"/>
      </xdr:nvSpPr>
      <xdr:spPr>
        <a:xfrm>
          <a:off x="9467850" y="14137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744B60B5-6583-4DF6-BC68-2BD176E0A56F}"/>
            </a:ext>
          </a:extLst>
        </xdr:cNvPr>
        <xdr:cNvSpPr/>
      </xdr:nvSpPr>
      <xdr:spPr>
        <a:xfrm>
          <a:off x="9394190" y="14289496"/>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FAB37562-092B-4792-BBF3-0F22341CCED6}"/>
            </a:ext>
          </a:extLst>
        </xdr:cNvPr>
        <xdr:cNvSpPr/>
      </xdr:nvSpPr>
      <xdr:spPr>
        <a:xfrm>
          <a:off x="8632190" y="1429466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3919EAEE-8D2B-426C-8D3D-585C4B3108B1}"/>
            </a:ext>
          </a:extLst>
        </xdr:cNvPr>
        <xdr:cNvSpPr/>
      </xdr:nvSpPr>
      <xdr:spPr>
        <a:xfrm>
          <a:off x="7846060" y="1430745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813FC43D-A711-4F02-B0B2-3490D8932FAC}"/>
            </a:ext>
          </a:extLst>
        </xdr:cNvPr>
        <xdr:cNvSpPr/>
      </xdr:nvSpPr>
      <xdr:spPr>
        <a:xfrm>
          <a:off x="7029450" y="143074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a:extLst>
            <a:ext uri="{FF2B5EF4-FFF2-40B4-BE49-F238E27FC236}">
              <a16:creationId xmlns:a16="http://schemas.microsoft.com/office/drawing/2014/main" id="{E02E49A1-F2C3-4907-9E41-863F6366DC52}"/>
            </a:ext>
          </a:extLst>
        </xdr:cNvPr>
        <xdr:cNvSpPr/>
      </xdr:nvSpPr>
      <xdr:spPr>
        <a:xfrm>
          <a:off x="6231890" y="1432215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FDADA40-0A43-4B24-AFA8-48D8BCF5A35F}"/>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8ACB290-6C77-4353-801B-4595858FECAD}"/>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49A6D5D-5B01-410A-AA3D-240A6790F444}"/>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9B12B3D-42E0-4301-AB2F-B2C26F49D8EE}"/>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00F4B6C-6360-4D65-9491-EA404782E618}"/>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123371</xdr:rowOff>
    </xdr:from>
    <xdr:to>
      <xdr:col>55</xdr:col>
      <xdr:colOff>50800</xdr:colOff>
      <xdr:row>85</xdr:row>
      <xdr:rowOff>53521</xdr:rowOff>
    </xdr:to>
    <xdr:sp macro="" textlink="">
      <xdr:nvSpPr>
        <xdr:cNvPr id="362" name="楕円 361">
          <a:extLst>
            <a:ext uri="{FF2B5EF4-FFF2-40B4-BE49-F238E27FC236}">
              <a16:creationId xmlns:a16="http://schemas.microsoft.com/office/drawing/2014/main" id="{7667928D-2583-4BA7-B4F8-0E27EAE9F3C2}"/>
            </a:ext>
          </a:extLst>
        </xdr:cNvPr>
        <xdr:cNvSpPr/>
      </xdr:nvSpPr>
      <xdr:spPr>
        <a:xfrm>
          <a:off x="9394190" y="1452707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101798</xdr:rowOff>
    </xdr:from>
    <xdr:ext cx="469744" cy="259045"/>
    <xdr:sp macro="" textlink="">
      <xdr:nvSpPr>
        <xdr:cNvPr id="363" name="【福祉施設】&#10;一人当たり面積該当値テキスト">
          <a:extLst>
            <a:ext uri="{FF2B5EF4-FFF2-40B4-BE49-F238E27FC236}">
              <a16:creationId xmlns:a16="http://schemas.microsoft.com/office/drawing/2014/main" id="{44E7AF20-6BEC-4DDF-947C-35D46123660A}"/>
            </a:ext>
          </a:extLst>
        </xdr:cNvPr>
        <xdr:cNvSpPr txBox="1"/>
      </xdr:nvSpPr>
      <xdr:spPr>
        <a:xfrm>
          <a:off x="9467850" y="1449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123371</xdr:rowOff>
    </xdr:from>
    <xdr:to>
      <xdr:col>50</xdr:col>
      <xdr:colOff>165100</xdr:colOff>
      <xdr:row>85</xdr:row>
      <xdr:rowOff>53521</xdr:rowOff>
    </xdr:to>
    <xdr:sp macro="" textlink="">
      <xdr:nvSpPr>
        <xdr:cNvPr id="364" name="楕円 363">
          <a:extLst>
            <a:ext uri="{FF2B5EF4-FFF2-40B4-BE49-F238E27FC236}">
              <a16:creationId xmlns:a16="http://schemas.microsoft.com/office/drawing/2014/main" id="{538F081B-2B71-47A4-96CE-5A97DA2DABA1}"/>
            </a:ext>
          </a:extLst>
        </xdr:cNvPr>
        <xdr:cNvSpPr/>
      </xdr:nvSpPr>
      <xdr:spPr>
        <a:xfrm>
          <a:off x="8632190" y="1452707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2721</xdr:rowOff>
    </xdr:from>
    <xdr:to>
      <xdr:col>55</xdr:col>
      <xdr:colOff>0</xdr:colOff>
      <xdr:row>85</xdr:row>
      <xdr:rowOff>2721</xdr:rowOff>
    </xdr:to>
    <xdr:cxnSp macro="">
      <xdr:nvCxnSpPr>
        <xdr:cNvPr id="365" name="直線コネクタ 364">
          <a:extLst>
            <a:ext uri="{FF2B5EF4-FFF2-40B4-BE49-F238E27FC236}">
              <a16:creationId xmlns:a16="http://schemas.microsoft.com/office/drawing/2014/main" id="{3FFF1ED3-2B26-448A-9F0C-86F857603104}"/>
            </a:ext>
          </a:extLst>
        </xdr:cNvPr>
        <xdr:cNvCxnSpPr/>
      </xdr:nvCxnSpPr>
      <xdr:spPr>
        <a:xfrm>
          <a:off x="8686800" y="1457597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123371</xdr:rowOff>
    </xdr:from>
    <xdr:to>
      <xdr:col>46</xdr:col>
      <xdr:colOff>38100</xdr:colOff>
      <xdr:row>85</xdr:row>
      <xdr:rowOff>53521</xdr:rowOff>
    </xdr:to>
    <xdr:sp macro="" textlink="">
      <xdr:nvSpPr>
        <xdr:cNvPr id="366" name="楕円 365">
          <a:extLst>
            <a:ext uri="{FF2B5EF4-FFF2-40B4-BE49-F238E27FC236}">
              <a16:creationId xmlns:a16="http://schemas.microsoft.com/office/drawing/2014/main" id="{88543276-ABE2-4AC8-867C-74353969D4E8}"/>
            </a:ext>
          </a:extLst>
        </xdr:cNvPr>
        <xdr:cNvSpPr/>
      </xdr:nvSpPr>
      <xdr:spPr>
        <a:xfrm>
          <a:off x="7846060" y="1452707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2721</xdr:rowOff>
    </xdr:from>
    <xdr:to>
      <xdr:col>50</xdr:col>
      <xdr:colOff>114300</xdr:colOff>
      <xdr:row>85</xdr:row>
      <xdr:rowOff>2721</xdr:rowOff>
    </xdr:to>
    <xdr:cxnSp macro="">
      <xdr:nvCxnSpPr>
        <xdr:cNvPr id="367" name="直線コネクタ 366">
          <a:extLst>
            <a:ext uri="{FF2B5EF4-FFF2-40B4-BE49-F238E27FC236}">
              <a16:creationId xmlns:a16="http://schemas.microsoft.com/office/drawing/2014/main" id="{41482DC0-8451-4804-BCC0-4ECBBC0E615E}"/>
            </a:ext>
          </a:extLst>
        </xdr:cNvPr>
        <xdr:cNvCxnSpPr/>
      </xdr:nvCxnSpPr>
      <xdr:spPr>
        <a:xfrm>
          <a:off x="7889240" y="1457597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145143</xdr:rowOff>
    </xdr:from>
    <xdr:to>
      <xdr:col>41</xdr:col>
      <xdr:colOff>101600</xdr:colOff>
      <xdr:row>85</xdr:row>
      <xdr:rowOff>75293</xdr:rowOff>
    </xdr:to>
    <xdr:sp macro="" textlink="">
      <xdr:nvSpPr>
        <xdr:cNvPr id="368" name="楕円 367">
          <a:extLst>
            <a:ext uri="{FF2B5EF4-FFF2-40B4-BE49-F238E27FC236}">
              <a16:creationId xmlns:a16="http://schemas.microsoft.com/office/drawing/2014/main" id="{C63200C4-F951-49E8-9AEC-2CB760243C6F}"/>
            </a:ext>
          </a:extLst>
        </xdr:cNvPr>
        <xdr:cNvSpPr/>
      </xdr:nvSpPr>
      <xdr:spPr>
        <a:xfrm>
          <a:off x="7029450" y="145450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2721</xdr:rowOff>
    </xdr:from>
    <xdr:to>
      <xdr:col>45</xdr:col>
      <xdr:colOff>177800</xdr:colOff>
      <xdr:row>85</xdr:row>
      <xdr:rowOff>24493</xdr:rowOff>
    </xdr:to>
    <xdr:cxnSp macro="">
      <xdr:nvCxnSpPr>
        <xdr:cNvPr id="369" name="直線コネクタ 368">
          <a:extLst>
            <a:ext uri="{FF2B5EF4-FFF2-40B4-BE49-F238E27FC236}">
              <a16:creationId xmlns:a16="http://schemas.microsoft.com/office/drawing/2014/main" id="{EC4FFF5F-5A90-4D16-929E-B76E652A081D}"/>
            </a:ext>
          </a:extLst>
        </xdr:cNvPr>
        <xdr:cNvCxnSpPr/>
      </xdr:nvCxnSpPr>
      <xdr:spPr>
        <a:xfrm flipV="1">
          <a:off x="7084060" y="14575971"/>
          <a:ext cx="80518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145143</xdr:rowOff>
    </xdr:from>
    <xdr:to>
      <xdr:col>36</xdr:col>
      <xdr:colOff>165100</xdr:colOff>
      <xdr:row>85</xdr:row>
      <xdr:rowOff>75293</xdr:rowOff>
    </xdr:to>
    <xdr:sp macro="" textlink="">
      <xdr:nvSpPr>
        <xdr:cNvPr id="370" name="楕円 369">
          <a:extLst>
            <a:ext uri="{FF2B5EF4-FFF2-40B4-BE49-F238E27FC236}">
              <a16:creationId xmlns:a16="http://schemas.microsoft.com/office/drawing/2014/main" id="{8164AAD1-DB27-4779-A69B-2CF94B4E40BD}"/>
            </a:ext>
          </a:extLst>
        </xdr:cNvPr>
        <xdr:cNvSpPr/>
      </xdr:nvSpPr>
      <xdr:spPr>
        <a:xfrm>
          <a:off x="6231890" y="1454503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24493</xdr:rowOff>
    </xdr:from>
    <xdr:to>
      <xdr:col>41</xdr:col>
      <xdr:colOff>50800</xdr:colOff>
      <xdr:row>85</xdr:row>
      <xdr:rowOff>24493</xdr:rowOff>
    </xdr:to>
    <xdr:cxnSp macro="">
      <xdr:nvCxnSpPr>
        <xdr:cNvPr id="371" name="直線コネクタ 370">
          <a:extLst>
            <a:ext uri="{FF2B5EF4-FFF2-40B4-BE49-F238E27FC236}">
              <a16:creationId xmlns:a16="http://schemas.microsoft.com/office/drawing/2014/main" id="{BF200F83-56E4-48FB-B6B2-67F3E8B4CA1B}"/>
            </a:ext>
          </a:extLst>
        </xdr:cNvPr>
        <xdr:cNvCxnSpPr/>
      </xdr:nvCxnSpPr>
      <xdr:spPr>
        <a:xfrm>
          <a:off x="6286500" y="1459393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2" name="n_1aveValue【福祉施設】&#10;一人当たり面積">
          <a:extLst>
            <a:ext uri="{FF2B5EF4-FFF2-40B4-BE49-F238E27FC236}">
              <a16:creationId xmlns:a16="http://schemas.microsoft.com/office/drawing/2014/main" id="{6385A4D8-7DE4-4889-A9FB-8F9571C2AB05}"/>
            </a:ext>
          </a:extLst>
        </xdr:cNvPr>
        <xdr:cNvSpPr txBox="1"/>
      </xdr:nvSpPr>
      <xdr:spPr>
        <a:xfrm>
          <a:off x="8454467" y="1407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a:extLst>
            <a:ext uri="{FF2B5EF4-FFF2-40B4-BE49-F238E27FC236}">
              <a16:creationId xmlns:a16="http://schemas.microsoft.com/office/drawing/2014/main" id="{0C21FF59-D701-40BC-8FB9-507EA060E746}"/>
            </a:ext>
          </a:extLst>
        </xdr:cNvPr>
        <xdr:cNvSpPr txBox="1"/>
      </xdr:nvSpPr>
      <xdr:spPr>
        <a:xfrm>
          <a:off x="7673417" y="1407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74" name="n_3aveValue【福祉施設】&#10;一人当たり面積">
          <a:extLst>
            <a:ext uri="{FF2B5EF4-FFF2-40B4-BE49-F238E27FC236}">
              <a16:creationId xmlns:a16="http://schemas.microsoft.com/office/drawing/2014/main" id="{BB31AA70-B57D-41DF-9E2F-BA5A37740066}"/>
            </a:ext>
          </a:extLst>
        </xdr:cNvPr>
        <xdr:cNvSpPr txBox="1"/>
      </xdr:nvSpPr>
      <xdr:spPr>
        <a:xfrm>
          <a:off x="6866332" y="1407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34670</xdr:rowOff>
    </xdr:from>
    <xdr:ext cx="469744" cy="259045"/>
    <xdr:sp macro="" textlink="">
      <xdr:nvSpPr>
        <xdr:cNvPr id="375" name="n_4aveValue【福祉施設】&#10;一人当たり面積">
          <a:extLst>
            <a:ext uri="{FF2B5EF4-FFF2-40B4-BE49-F238E27FC236}">
              <a16:creationId xmlns:a16="http://schemas.microsoft.com/office/drawing/2014/main" id="{10891F2E-8426-49A4-9BF9-BE63F22FC7F8}"/>
            </a:ext>
          </a:extLst>
        </xdr:cNvPr>
        <xdr:cNvSpPr txBox="1"/>
      </xdr:nvSpPr>
      <xdr:spPr>
        <a:xfrm>
          <a:off x="6068772"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44648</xdr:rowOff>
    </xdr:from>
    <xdr:ext cx="469744" cy="259045"/>
    <xdr:sp macro="" textlink="">
      <xdr:nvSpPr>
        <xdr:cNvPr id="376" name="n_1mainValue【福祉施設】&#10;一人当たり面積">
          <a:extLst>
            <a:ext uri="{FF2B5EF4-FFF2-40B4-BE49-F238E27FC236}">
              <a16:creationId xmlns:a16="http://schemas.microsoft.com/office/drawing/2014/main" id="{2E828740-861A-4B4D-9889-062AD4EAE113}"/>
            </a:ext>
          </a:extLst>
        </xdr:cNvPr>
        <xdr:cNvSpPr txBox="1"/>
      </xdr:nvSpPr>
      <xdr:spPr>
        <a:xfrm>
          <a:off x="8454467" y="1461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44648</xdr:rowOff>
    </xdr:from>
    <xdr:ext cx="469744" cy="259045"/>
    <xdr:sp macro="" textlink="">
      <xdr:nvSpPr>
        <xdr:cNvPr id="377" name="n_2mainValue【福祉施設】&#10;一人当たり面積">
          <a:extLst>
            <a:ext uri="{FF2B5EF4-FFF2-40B4-BE49-F238E27FC236}">
              <a16:creationId xmlns:a16="http://schemas.microsoft.com/office/drawing/2014/main" id="{DD97EE3E-6D52-4B49-9F44-97FBD1925744}"/>
            </a:ext>
          </a:extLst>
        </xdr:cNvPr>
        <xdr:cNvSpPr txBox="1"/>
      </xdr:nvSpPr>
      <xdr:spPr>
        <a:xfrm>
          <a:off x="7673417" y="1461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66420</xdr:rowOff>
    </xdr:from>
    <xdr:ext cx="469744" cy="259045"/>
    <xdr:sp macro="" textlink="">
      <xdr:nvSpPr>
        <xdr:cNvPr id="378" name="n_3mainValue【福祉施設】&#10;一人当たり面積">
          <a:extLst>
            <a:ext uri="{FF2B5EF4-FFF2-40B4-BE49-F238E27FC236}">
              <a16:creationId xmlns:a16="http://schemas.microsoft.com/office/drawing/2014/main" id="{DE970D91-C1D7-4621-BC6A-97C078BE1FCA}"/>
            </a:ext>
          </a:extLst>
        </xdr:cNvPr>
        <xdr:cNvSpPr txBox="1"/>
      </xdr:nvSpPr>
      <xdr:spPr>
        <a:xfrm>
          <a:off x="6866332" y="1463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66420</xdr:rowOff>
    </xdr:from>
    <xdr:ext cx="469744" cy="259045"/>
    <xdr:sp macro="" textlink="">
      <xdr:nvSpPr>
        <xdr:cNvPr id="379" name="n_4mainValue【福祉施設】&#10;一人当たり面積">
          <a:extLst>
            <a:ext uri="{FF2B5EF4-FFF2-40B4-BE49-F238E27FC236}">
              <a16:creationId xmlns:a16="http://schemas.microsoft.com/office/drawing/2014/main" id="{706D5BB3-56EA-4FAB-A56D-A17EB21DC564}"/>
            </a:ext>
          </a:extLst>
        </xdr:cNvPr>
        <xdr:cNvSpPr txBox="1"/>
      </xdr:nvSpPr>
      <xdr:spPr>
        <a:xfrm>
          <a:off x="6068772" y="1463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E0C9DD18-FF84-447D-A44B-A361C2532703}"/>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5267D52E-CBC3-4732-875C-6AB11C569CC3}"/>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78E362CC-593D-453B-A282-2EE2FF11DE5E}"/>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3C06E936-27CA-4CAC-BAEC-A5AB844A6435}"/>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85DC2CCC-7353-41B4-B5C1-109FBC80E7C1}"/>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FE8B2009-67E6-423F-B2F9-325D353F4FC2}"/>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4A014303-2C5E-43EE-A24E-0183CAF19010}"/>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72213738-24F7-436A-B88B-5E35AA157B28}"/>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CBB71D9B-EB64-4C06-8CE7-6BAB93146E67}"/>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2D62D90A-CBDB-4BC7-A317-620A0E92EBB0}"/>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89F0C1AC-686D-4547-8E80-D09420917AE4}"/>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CB78B412-48B2-4630-BBF8-900671869471}"/>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23839A4B-ED54-4D12-A55D-9A1FBB859310}"/>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5DEA40D7-D216-4E95-B000-2439710E0EFB}"/>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18754C3A-8EE9-4C34-BBEC-1513F117010B}"/>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C3AC8DD4-840F-44FB-BBF4-45B8D0D10AFC}"/>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A91FB5DC-AB5A-4CA6-AAC9-F218E7EB4F44}"/>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D5F5438B-BDB0-4C19-B1A1-622442CF4A5B}"/>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2F19CF04-AC42-4FE6-8464-7D87AB95CC9F}"/>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B9BE1263-26B7-4248-BBF0-BCEF0FD06234}"/>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86CF2521-5A0B-4A3B-9A9A-8A6A6546C3AC}"/>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1E951CC9-29BB-468E-9FB2-DB988238CE5B}"/>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067FBD1F-474A-4AD8-893F-CD9ED6619431}"/>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809A4E6B-64B0-4815-9778-B8B726335EB5}"/>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0BE6F271-9C87-4B84-8816-3D9BEA93E0B6}"/>
            </a:ext>
          </a:extLst>
        </xdr:cNvPr>
        <xdr:cNvCxnSpPr/>
      </xdr:nvCxnSpPr>
      <xdr:spPr>
        <a:xfrm flipV="1">
          <a:off x="417385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20CB173F-9029-409B-9E65-D77A8B57A955}"/>
            </a:ext>
          </a:extLst>
        </xdr:cNvPr>
        <xdr:cNvSpPr txBox="1"/>
      </xdr:nvSpPr>
      <xdr:spPr>
        <a:xfrm>
          <a:off x="421259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03DD1959-1FEE-42B3-AFBD-000289580EDE}"/>
            </a:ext>
          </a:extLst>
        </xdr:cNvPr>
        <xdr:cNvCxnSpPr/>
      </xdr:nvCxnSpPr>
      <xdr:spPr>
        <a:xfrm>
          <a:off x="411226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E1975AED-1357-4358-8FE2-DFD207E02533}"/>
            </a:ext>
          </a:extLst>
        </xdr:cNvPr>
        <xdr:cNvSpPr txBox="1"/>
      </xdr:nvSpPr>
      <xdr:spPr>
        <a:xfrm>
          <a:off x="421259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752AAD71-9DB2-4FFB-B769-D22416B5D160}"/>
            </a:ext>
          </a:extLst>
        </xdr:cNvPr>
        <xdr:cNvCxnSpPr/>
      </xdr:nvCxnSpPr>
      <xdr:spPr>
        <a:xfrm>
          <a:off x="411226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A67A3A3F-62E7-415A-A193-7BFF9BF1C064}"/>
            </a:ext>
          </a:extLst>
        </xdr:cNvPr>
        <xdr:cNvSpPr txBox="1"/>
      </xdr:nvSpPr>
      <xdr:spPr>
        <a:xfrm>
          <a:off x="421259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9401F28E-F376-4411-B279-CFF0BA968A07}"/>
            </a:ext>
          </a:extLst>
        </xdr:cNvPr>
        <xdr:cNvSpPr/>
      </xdr:nvSpPr>
      <xdr:spPr>
        <a:xfrm>
          <a:off x="4131310" y="176771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93FD1468-B979-4824-9200-A2637FF7E503}"/>
            </a:ext>
          </a:extLst>
        </xdr:cNvPr>
        <xdr:cNvSpPr/>
      </xdr:nvSpPr>
      <xdr:spPr>
        <a:xfrm>
          <a:off x="3388360" y="176809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6F384FF5-5CF3-4518-BD4E-7F0A2E0C0471}"/>
            </a:ext>
          </a:extLst>
        </xdr:cNvPr>
        <xdr:cNvSpPr/>
      </xdr:nvSpPr>
      <xdr:spPr>
        <a:xfrm>
          <a:off x="2571750" y="1767903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88EB5921-28EF-4A55-8C19-D24A309D60F5}"/>
            </a:ext>
          </a:extLst>
        </xdr:cNvPr>
        <xdr:cNvSpPr/>
      </xdr:nvSpPr>
      <xdr:spPr>
        <a:xfrm>
          <a:off x="1774190" y="176618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a:extLst>
            <a:ext uri="{FF2B5EF4-FFF2-40B4-BE49-F238E27FC236}">
              <a16:creationId xmlns:a16="http://schemas.microsoft.com/office/drawing/2014/main" id="{34EB1BF3-6418-41E6-961E-F036B73AB3FE}"/>
            </a:ext>
          </a:extLst>
        </xdr:cNvPr>
        <xdr:cNvSpPr/>
      </xdr:nvSpPr>
      <xdr:spPr>
        <a:xfrm>
          <a:off x="988060" y="1771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F1F878C-05A9-4BF9-853B-76E080F64DC7}"/>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C36A189-AB70-44F1-A820-3AF3E358A7AD}"/>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011D569-A9CA-4A76-9351-18F2186A54D2}"/>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64C4072-837F-40CB-A3A1-FD932B41A28E}"/>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15D0142-03D8-4AD1-BBD2-7406E89D4522}"/>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147320</xdr:rowOff>
    </xdr:from>
    <xdr:to>
      <xdr:col>24</xdr:col>
      <xdr:colOff>114300</xdr:colOff>
      <xdr:row>105</xdr:row>
      <xdr:rowOff>77470</xdr:rowOff>
    </xdr:to>
    <xdr:sp macro="" textlink="">
      <xdr:nvSpPr>
        <xdr:cNvPr id="420" name="楕円 419">
          <a:extLst>
            <a:ext uri="{FF2B5EF4-FFF2-40B4-BE49-F238E27FC236}">
              <a16:creationId xmlns:a16="http://schemas.microsoft.com/office/drawing/2014/main" id="{46E41185-AD17-4FD7-8874-C9C0F85050B3}"/>
            </a:ext>
          </a:extLst>
        </xdr:cNvPr>
        <xdr:cNvSpPr/>
      </xdr:nvSpPr>
      <xdr:spPr>
        <a:xfrm>
          <a:off x="4131310" y="179762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125747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61C9A7C8-9C23-4283-B735-3995595DC022}"/>
            </a:ext>
          </a:extLst>
        </xdr:cNvPr>
        <xdr:cNvSpPr txBox="1"/>
      </xdr:nvSpPr>
      <xdr:spPr>
        <a:xfrm>
          <a:off x="4212590"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118745</xdr:rowOff>
    </xdr:from>
    <xdr:to>
      <xdr:col>20</xdr:col>
      <xdr:colOff>38100</xdr:colOff>
      <xdr:row>105</xdr:row>
      <xdr:rowOff>48895</xdr:rowOff>
    </xdr:to>
    <xdr:sp macro="" textlink="">
      <xdr:nvSpPr>
        <xdr:cNvPr id="422" name="楕円 421">
          <a:extLst>
            <a:ext uri="{FF2B5EF4-FFF2-40B4-BE49-F238E27FC236}">
              <a16:creationId xmlns:a16="http://schemas.microsoft.com/office/drawing/2014/main" id="{8AB64E76-FF72-43AB-B807-E1E29EA1573B}"/>
            </a:ext>
          </a:extLst>
        </xdr:cNvPr>
        <xdr:cNvSpPr/>
      </xdr:nvSpPr>
      <xdr:spPr>
        <a:xfrm>
          <a:off x="3388360" y="179514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169545</xdr:rowOff>
    </xdr:from>
    <xdr:to>
      <xdr:col>24</xdr:col>
      <xdr:colOff>63500</xdr:colOff>
      <xdr:row>105</xdr:row>
      <xdr:rowOff>26670</xdr:rowOff>
    </xdr:to>
    <xdr:cxnSp macro="">
      <xdr:nvCxnSpPr>
        <xdr:cNvPr id="423" name="直線コネクタ 422">
          <a:extLst>
            <a:ext uri="{FF2B5EF4-FFF2-40B4-BE49-F238E27FC236}">
              <a16:creationId xmlns:a16="http://schemas.microsoft.com/office/drawing/2014/main" id="{2D7E14D7-6B71-4078-A96A-9908468488DE}"/>
            </a:ext>
          </a:extLst>
        </xdr:cNvPr>
        <xdr:cNvCxnSpPr/>
      </xdr:nvCxnSpPr>
      <xdr:spPr>
        <a:xfrm>
          <a:off x="3431540" y="18004155"/>
          <a:ext cx="7429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80645</xdr:rowOff>
    </xdr:from>
    <xdr:to>
      <xdr:col>15</xdr:col>
      <xdr:colOff>101600</xdr:colOff>
      <xdr:row>105</xdr:row>
      <xdr:rowOff>10795</xdr:rowOff>
    </xdr:to>
    <xdr:sp macro="" textlink="">
      <xdr:nvSpPr>
        <xdr:cNvPr id="424" name="楕円 423">
          <a:extLst>
            <a:ext uri="{FF2B5EF4-FFF2-40B4-BE49-F238E27FC236}">
              <a16:creationId xmlns:a16="http://schemas.microsoft.com/office/drawing/2014/main" id="{811B0B17-20B3-40A9-B456-748216D33C3E}"/>
            </a:ext>
          </a:extLst>
        </xdr:cNvPr>
        <xdr:cNvSpPr/>
      </xdr:nvSpPr>
      <xdr:spPr>
        <a:xfrm>
          <a:off x="2571750" y="179133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131445</xdr:rowOff>
    </xdr:from>
    <xdr:to>
      <xdr:col>19</xdr:col>
      <xdr:colOff>177800</xdr:colOff>
      <xdr:row>104</xdr:row>
      <xdr:rowOff>169545</xdr:rowOff>
    </xdr:to>
    <xdr:cxnSp macro="">
      <xdr:nvCxnSpPr>
        <xdr:cNvPr id="425" name="直線コネクタ 424">
          <a:extLst>
            <a:ext uri="{FF2B5EF4-FFF2-40B4-BE49-F238E27FC236}">
              <a16:creationId xmlns:a16="http://schemas.microsoft.com/office/drawing/2014/main" id="{72DF976F-966D-4FEE-92DC-55D5CD3B9A41}"/>
            </a:ext>
          </a:extLst>
        </xdr:cNvPr>
        <xdr:cNvCxnSpPr/>
      </xdr:nvCxnSpPr>
      <xdr:spPr>
        <a:xfrm>
          <a:off x="2626360" y="17966055"/>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44450</xdr:rowOff>
    </xdr:from>
    <xdr:to>
      <xdr:col>10</xdr:col>
      <xdr:colOff>165100</xdr:colOff>
      <xdr:row>104</xdr:row>
      <xdr:rowOff>146050</xdr:rowOff>
    </xdr:to>
    <xdr:sp macro="" textlink="">
      <xdr:nvSpPr>
        <xdr:cNvPr id="426" name="楕円 425">
          <a:extLst>
            <a:ext uri="{FF2B5EF4-FFF2-40B4-BE49-F238E27FC236}">
              <a16:creationId xmlns:a16="http://schemas.microsoft.com/office/drawing/2014/main" id="{BD85556F-5784-4FD3-95F8-9B3783878E42}"/>
            </a:ext>
          </a:extLst>
        </xdr:cNvPr>
        <xdr:cNvSpPr/>
      </xdr:nvSpPr>
      <xdr:spPr>
        <a:xfrm>
          <a:off x="1774190" y="1787715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95250</xdr:rowOff>
    </xdr:from>
    <xdr:to>
      <xdr:col>15</xdr:col>
      <xdr:colOff>50800</xdr:colOff>
      <xdr:row>104</xdr:row>
      <xdr:rowOff>131445</xdr:rowOff>
    </xdr:to>
    <xdr:cxnSp macro="">
      <xdr:nvCxnSpPr>
        <xdr:cNvPr id="427" name="直線コネクタ 426">
          <a:extLst>
            <a:ext uri="{FF2B5EF4-FFF2-40B4-BE49-F238E27FC236}">
              <a16:creationId xmlns:a16="http://schemas.microsoft.com/office/drawing/2014/main" id="{EFB7254D-C309-4803-82E2-76A924EB8358}"/>
            </a:ext>
          </a:extLst>
        </xdr:cNvPr>
        <xdr:cNvCxnSpPr/>
      </xdr:nvCxnSpPr>
      <xdr:spPr>
        <a:xfrm>
          <a:off x="1828800" y="17922240"/>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12064</xdr:rowOff>
    </xdr:from>
    <xdr:to>
      <xdr:col>6</xdr:col>
      <xdr:colOff>38100</xdr:colOff>
      <xdr:row>104</xdr:row>
      <xdr:rowOff>113664</xdr:rowOff>
    </xdr:to>
    <xdr:sp macro="" textlink="">
      <xdr:nvSpPr>
        <xdr:cNvPr id="428" name="楕円 427">
          <a:extLst>
            <a:ext uri="{FF2B5EF4-FFF2-40B4-BE49-F238E27FC236}">
              <a16:creationId xmlns:a16="http://schemas.microsoft.com/office/drawing/2014/main" id="{930658F5-F588-4601-A266-6C3598BFCD8E}"/>
            </a:ext>
          </a:extLst>
        </xdr:cNvPr>
        <xdr:cNvSpPr/>
      </xdr:nvSpPr>
      <xdr:spPr>
        <a:xfrm>
          <a:off x="988060" y="178466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62864</xdr:rowOff>
    </xdr:from>
    <xdr:to>
      <xdr:col>10</xdr:col>
      <xdr:colOff>114300</xdr:colOff>
      <xdr:row>104</xdr:row>
      <xdr:rowOff>95250</xdr:rowOff>
    </xdr:to>
    <xdr:cxnSp macro="">
      <xdr:nvCxnSpPr>
        <xdr:cNvPr id="429" name="直線コネクタ 428">
          <a:extLst>
            <a:ext uri="{FF2B5EF4-FFF2-40B4-BE49-F238E27FC236}">
              <a16:creationId xmlns:a16="http://schemas.microsoft.com/office/drawing/2014/main" id="{A6D8D7B9-F0DB-4867-9F38-DBA489927C44}"/>
            </a:ext>
          </a:extLst>
        </xdr:cNvPr>
        <xdr:cNvCxnSpPr/>
      </xdr:nvCxnSpPr>
      <xdr:spPr>
        <a:xfrm>
          <a:off x="1031240" y="17889854"/>
          <a:ext cx="79756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a:extLst>
            <a:ext uri="{FF2B5EF4-FFF2-40B4-BE49-F238E27FC236}">
              <a16:creationId xmlns:a16="http://schemas.microsoft.com/office/drawing/2014/main" id="{AC84265F-357F-4051-AAAD-8F00C0CE89DF}"/>
            </a:ext>
          </a:extLst>
        </xdr:cNvPr>
        <xdr:cNvSpPr txBox="1"/>
      </xdr:nvSpPr>
      <xdr:spPr>
        <a:xfrm>
          <a:off x="32391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a:extLst>
            <a:ext uri="{FF2B5EF4-FFF2-40B4-BE49-F238E27FC236}">
              <a16:creationId xmlns:a16="http://schemas.microsoft.com/office/drawing/2014/main" id="{1DCF4E56-34F6-4278-AB6E-5F7A9877F407}"/>
            </a:ext>
          </a:extLst>
        </xdr:cNvPr>
        <xdr:cNvSpPr txBox="1"/>
      </xdr:nvSpPr>
      <xdr:spPr>
        <a:xfrm>
          <a:off x="2439044" y="1745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a:extLst>
            <a:ext uri="{FF2B5EF4-FFF2-40B4-BE49-F238E27FC236}">
              <a16:creationId xmlns:a16="http://schemas.microsoft.com/office/drawing/2014/main" id="{6B733212-5935-49CD-A691-846DBA01AF7B}"/>
            </a:ext>
          </a:extLst>
        </xdr:cNvPr>
        <xdr:cNvSpPr txBox="1"/>
      </xdr:nvSpPr>
      <xdr:spPr>
        <a:xfrm>
          <a:off x="164148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3" name="n_4aveValue【市民会館】&#10;有形固定資産減価償却率">
          <a:extLst>
            <a:ext uri="{FF2B5EF4-FFF2-40B4-BE49-F238E27FC236}">
              <a16:creationId xmlns:a16="http://schemas.microsoft.com/office/drawing/2014/main" id="{1527C107-D7B9-43BC-B6EC-70ADEFD7AB57}"/>
            </a:ext>
          </a:extLst>
        </xdr:cNvPr>
        <xdr:cNvSpPr txBox="1"/>
      </xdr:nvSpPr>
      <xdr:spPr>
        <a:xfrm>
          <a:off x="85535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40022</xdr:rowOff>
    </xdr:from>
    <xdr:ext cx="405111" cy="259045"/>
    <xdr:sp macro="" textlink="">
      <xdr:nvSpPr>
        <xdr:cNvPr id="434" name="n_1mainValue【市民会館】&#10;有形固定資産減価償却率">
          <a:extLst>
            <a:ext uri="{FF2B5EF4-FFF2-40B4-BE49-F238E27FC236}">
              <a16:creationId xmlns:a16="http://schemas.microsoft.com/office/drawing/2014/main" id="{29E7E850-C42D-4658-9828-5B38521A30BC}"/>
            </a:ext>
          </a:extLst>
        </xdr:cNvPr>
        <xdr:cNvSpPr txBox="1"/>
      </xdr:nvSpPr>
      <xdr:spPr>
        <a:xfrm>
          <a:off x="3239144"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1922</xdr:rowOff>
    </xdr:from>
    <xdr:ext cx="405111" cy="259045"/>
    <xdr:sp macro="" textlink="">
      <xdr:nvSpPr>
        <xdr:cNvPr id="435" name="n_2mainValue【市民会館】&#10;有形固定資産減価償却率">
          <a:extLst>
            <a:ext uri="{FF2B5EF4-FFF2-40B4-BE49-F238E27FC236}">
              <a16:creationId xmlns:a16="http://schemas.microsoft.com/office/drawing/2014/main" id="{5459D148-E2ED-483C-8FC1-D462820BE72B}"/>
            </a:ext>
          </a:extLst>
        </xdr:cNvPr>
        <xdr:cNvSpPr txBox="1"/>
      </xdr:nvSpPr>
      <xdr:spPr>
        <a:xfrm>
          <a:off x="24390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137177</xdr:rowOff>
    </xdr:from>
    <xdr:ext cx="405111" cy="259045"/>
    <xdr:sp macro="" textlink="">
      <xdr:nvSpPr>
        <xdr:cNvPr id="436" name="n_3mainValue【市民会館】&#10;有形固定資産減価償却率">
          <a:extLst>
            <a:ext uri="{FF2B5EF4-FFF2-40B4-BE49-F238E27FC236}">
              <a16:creationId xmlns:a16="http://schemas.microsoft.com/office/drawing/2014/main" id="{2768593D-495D-4ED9-891C-B59A15CD9E43}"/>
            </a:ext>
          </a:extLst>
        </xdr:cNvPr>
        <xdr:cNvSpPr txBox="1"/>
      </xdr:nvSpPr>
      <xdr:spPr>
        <a:xfrm>
          <a:off x="1641484" y="1796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104791</xdr:rowOff>
    </xdr:from>
    <xdr:ext cx="405111" cy="259045"/>
    <xdr:sp macro="" textlink="">
      <xdr:nvSpPr>
        <xdr:cNvPr id="437" name="n_4mainValue【市民会館】&#10;有形固定資産減価償却率">
          <a:extLst>
            <a:ext uri="{FF2B5EF4-FFF2-40B4-BE49-F238E27FC236}">
              <a16:creationId xmlns:a16="http://schemas.microsoft.com/office/drawing/2014/main" id="{A171D901-8BE4-44F9-AAB3-A3137AA0D2A3}"/>
            </a:ext>
          </a:extLst>
        </xdr:cNvPr>
        <xdr:cNvSpPr txBox="1"/>
      </xdr:nvSpPr>
      <xdr:spPr>
        <a:xfrm>
          <a:off x="855354" y="17933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E4F66D28-B222-4DCB-A136-E72EC853CE7E}"/>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4A453CF-EE35-4A53-9A34-48CD43F527F1}"/>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81A05DDA-B97C-4E8B-AD0B-B74E4EE90205}"/>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8A99B9F4-DCB0-49ED-B46D-3B7C585AF2A9}"/>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871B2CE3-8059-4B3D-8A62-ECB4AF576F9C}"/>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E9D2DAA0-7977-47EF-8AAD-CB9105768E31}"/>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7367BA17-FCBC-498C-9F88-3CAB19957BEE}"/>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C19C1EC6-E3A2-4D26-9F6E-2213C2B10C12}"/>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D5D82533-031E-4DE0-8385-A60707771C45}"/>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1647B143-C216-43B9-A06E-3BF21FCE0C32}"/>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F5037413-02BE-4197-B92F-0C1B4336ABF6}"/>
            </a:ext>
          </a:extLst>
        </xdr:cNvPr>
        <xdr:cNvCxnSpPr/>
      </xdr:nvCxnSpPr>
      <xdr:spPr>
        <a:xfrm>
          <a:off x="5960110" y="1847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756295FC-239A-4D15-AD96-8FFA12D4CD00}"/>
            </a:ext>
          </a:extLst>
        </xdr:cNvPr>
        <xdr:cNvSpPr txBox="1"/>
      </xdr:nvSpPr>
      <xdr:spPr>
        <a:xfrm>
          <a:off x="5527221" y="1833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44BF95E-1B65-4C7F-802D-047206487EA5}"/>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1BD09EF3-56AB-4575-B022-C877D434F3C3}"/>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8483EB4A-8859-4ED3-A7D0-AC9FD1B69E0D}"/>
            </a:ext>
          </a:extLst>
        </xdr:cNvPr>
        <xdr:cNvCxnSpPr/>
      </xdr:nvCxnSpPr>
      <xdr:spPr>
        <a:xfrm>
          <a:off x="5960110" y="17331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E806132D-E656-46E0-ABF8-20E99C38E055}"/>
            </a:ext>
          </a:extLst>
        </xdr:cNvPr>
        <xdr:cNvSpPr txBox="1"/>
      </xdr:nvSpPr>
      <xdr:spPr>
        <a:xfrm>
          <a:off x="5527221" y="1719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E863A381-967D-489A-AF11-EDCACF23DF89}"/>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9EEDCE89-0A5D-479C-A547-80A985802667}"/>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F9CC4A3-C8A6-4686-B3B9-8675B35D1381}"/>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E8433B0F-0D41-4770-9AFE-9E748312CEEA}"/>
            </a:ext>
          </a:extLst>
        </xdr:cNvPr>
        <xdr:cNvCxnSpPr/>
      </xdr:nvCxnSpPr>
      <xdr:spPr>
        <a:xfrm flipV="1">
          <a:off x="9429115" y="172478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4CFCC60A-F295-41CB-A3EE-2EECB7C61FF8}"/>
            </a:ext>
          </a:extLst>
        </xdr:cNvPr>
        <xdr:cNvSpPr txBox="1"/>
      </xdr:nvSpPr>
      <xdr:spPr>
        <a:xfrm>
          <a:off x="946785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94F33578-A5F2-4AA7-8CD8-A6CBA7F0FA7B}"/>
            </a:ext>
          </a:extLst>
        </xdr:cNvPr>
        <xdr:cNvCxnSpPr/>
      </xdr:nvCxnSpPr>
      <xdr:spPr>
        <a:xfrm>
          <a:off x="9356090" y="1844802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1A156E6B-3779-4117-8E0D-A1DAD1281312}"/>
            </a:ext>
          </a:extLst>
        </xdr:cNvPr>
        <xdr:cNvSpPr txBox="1"/>
      </xdr:nvSpPr>
      <xdr:spPr>
        <a:xfrm>
          <a:off x="9467850" y="1702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3901BD26-1C52-4316-84C5-CA445105D690}"/>
            </a:ext>
          </a:extLst>
        </xdr:cNvPr>
        <xdr:cNvCxnSpPr/>
      </xdr:nvCxnSpPr>
      <xdr:spPr>
        <a:xfrm>
          <a:off x="9356090" y="1724787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2" name="【市民会館】&#10;一人当たり面積平均値テキスト">
          <a:extLst>
            <a:ext uri="{FF2B5EF4-FFF2-40B4-BE49-F238E27FC236}">
              <a16:creationId xmlns:a16="http://schemas.microsoft.com/office/drawing/2014/main" id="{8D110E38-4069-48B3-8641-9FFE1E9C12AC}"/>
            </a:ext>
          </a:extLst>
        </xdr:cNvPr>
        <xdr:cNvSpPr txBox="1"/>
      </xdr:nvSpPr>
      <xdr:spPr>
        <a:xfrm>
          <a:off x="9467850" y="17969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5A0149CE-5953-4243-A783-6C2CE9BC9543}"/>
            </a:ext>
          </a:extLst>
        </xdr:cNvPr>
        <xdr:cNvSpPr/>
      </xdr:nvSpPr>
      <xdr:spPr>
        <a:xfrm>
          <a:off x="9394190" y="1799526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D2A36FDE-FE1B-4FF2-BFF6-6236E2EA7638}"/>
            </a:ext>
          </a:extLst>
        </xdr:cNvPr>
        <xdr:cNvSpPr/>
      </xdr:nvSpPr>
      <xdr:spPr>
        <a:xfrm>
          <a:off x="8632190" y="179952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BDF2D6E0-918C-4F4F-8F4F-388C30DC1A1E}"/>
            </a:ext>
          </a:extLst>
        </xdr:cNvPr>
        <xdr:cNvSpPr/>
      </xdr:nvSpPr>
      <xdr:spPr>
        <a:xfrm>
          <a:off x="7846060" y="18020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17F5AEF0-92A8-4B6C-922C-2B4942212FC5}"/>
            </a:ext>
          </a:extLst>
        </xdr:cNvPr>
        <xdr:cNvSpPr/>
      </xdr:nvSpPr>
      <xdr:spPr>
        <a:xfrm>
          <a:off x="7029450" y="1802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a:extLst>
            <a:ext uri="{FF2B5EF4-FFF2-40B4-BE49-F238E27FC236}">
              <a16:creationId xmlns:a16="http://schemas.microsoft.com/office/drawing/2014/main" id="{FD0392BB-8D8B-4D25-82CC-B6942026D624}"/>
            </a:ext>
          </a:extLst>
        </xdr:cNvPr>
        <xdr:cNvSpPr/>
      </xdr:nvSpPr>
      <xdr:spPr>
        <a:xfrm>
          <a:off x="6231890" y="1801812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8A2EA41F-D6BF-4187-9830-4838E4ACA885}"/>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AFC9BB6-6341-4ACC-AAB5-283463473934}"/>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1DA8CAB-9C4B-4536-AB5F-4DC44249BC56}"/>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67D4304-F524-4EB6-890A-8389147425B3}"/>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14E5638-F328-4B33-B2B1-7FFC53084C1D}"/>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88264</xdr:rowOff>
    </xdr:from>
    <xdr:to>
      <xdr:col>55</xdr:col>
      <xdr:colOff>50800</xdr:colOff>
      <xdr:row>104</xdr:row>
      <xdr:rowOff>18414</xdr:rowOff>
    </xdr:to>
    <xdr:sp macro="" textlink="">
      <xdr:nvSpPr>
        <xdr:cNvPr id="473" name="楕円 472">
          <a:extLst>
            <a:ext uri="{FF2B5EF4-FFF2-40B4-BE49-F238E27FC236}">
              <a16:creationId xmlns:a16="http://schemas.microsoft.com/office/drawing/2014/main" id="{587F9DA5-FC9F-47A8-BB9D-A544685BCBD8}"/>
            </a:ext>
          </a:extLst>
        </xdr:cNvPr>
        <xdr:cNvSpPr/>
      </xdr:nvSpPr>
      <xdr:spPr>
        <a:xfrm>
          <a:off x="9394190" y="17751424"/>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111141</xdr:rowOff>
    </xdr:from>
    <xdr:ext cx="469744" cy="259045"/>
    <xdr:sp macro="" textlink="">
      <xdr:nvSpPr>
        <xdr:cNvPr id="474" name="【市民会館】&#10;一人当たり面積該当値テキスト">
          <a:extLst>
            <a:ext uri="{FF2B5EF4-FFF2-40B4-BE49-F238E27FC236}">
              <a16:creationId xmlns:a16="http://schemas.microsoft.com/office/drawing/2014/main" id="{3791D02D-82A0-4296-8AF3-370A3D6F57BD}"/>
            </a:ext>
          </a:extLst>
        </xdr:cNvPr>
        <xdr:cNvSpPr txBox="1"/>
      </xdr:nvSpPr>
      <xdr:spPr>
        <a:xfrm>
          <a:off x="9467850" y="1759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88264</xdr:rowOff>
    </xdr:from>
    <xdr:to>
      <xdr:col>50</xdr:col>
      <xdr:colOff>165100</xdr:colOff>
      <xdr:row>104</xdr:row>
      <xdr:rowOff>18414</xdr:rowOff>
    </xdr:to>
    <xdr:sp macro="" textlink="">
      <xdr:nvSpPr>
        <xdr:cNvPr id="475" name="楕円 474">
          <a:extLst>
            <a:ext uri="{FF2B5EF4-FFF2-40B4-BE49-F238E27FC236}">
              <a16:creationId xmlns:a16="http://schemas.microsoft.com/office/drawing/2014/main" id="{5B4BD7C3-057C-4898-BEA9-7F2D42AAD13C}"/>
            </a:ext>
          </a:extLst>
        </xdr:cNvPr>
        <xdr:cNvSpPr/>
      </xdr:nvSpPr>
      <xdr:spPr>
        <a:xfrm>
          <a:off x="8632190" y="17751424"/>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139064</xdr:rowOff>
    </xdr:from>
    <xdr:to>
      <xdr:col>55</xdr:col>
      <xdr:colOff>0</xdr:colOff>
      <xdr:row>103</xdr:row>
      <xdr:rowOff>139064</xdr:rowOff>
    </xdr:to>
    <xdr:cxnSp macro="">
      <xdr:nvCxnSpPr>
        <xdr:cNvPr id="476" name="直線コネクタ 475">
          <a:extLst>
            <a:ext uri="{FF2B5EF4-FFF2-40B4-BE49-F238E27FC236}">
              <a16:creationId xmlns:a16="http://schemas.microsoft.com/office/drawing/2014/main" id="{907DE731-A1F8-4A1E-8263-DE27FFF12E04}"/>
            </a:ext>
          </a:extLst>
        </xdr:cNvPr>
        <xdr:cNvCxnSpPr/>
      </xdr:nvCxnSpPr>
      <xdr:spPr>
        <a:xfrm>
          <a:off x="8686800" y="1779460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93980</xdr:rowOff>
    </xdr:from>
    <xdr:to>
      <xdr:col>46</xdr:col>
      <xdr:colOff>38100</xdr:colOff>
      <xdr:row>104</xdr:row>
      <xdr:rowOff>24130</xdr:rowOff>
    </xdr:to>
    <xdr:sp macro="" textlink="">
      <xdr:nvSpPr>
        <xdr:cNvPr id="477" name="楕円 476">
          <a:extLst>
            <a:ext uri="{FF2B5EF4-FFF2-40B4-BE49-F238E27FC236}">
              <a16:creationId xmlns:a16="http://schemas.microsoft.com/office/drawing/2014/main" id="{635F4D4F-698D-4942-866C-501B32845349}"/>
            </a:ext>
          </a:extLst>
        </xdr:cNvPr>
        <xdr:cNvSpPr/>
      </xdr:nvSpPr>
      <xdr:spPr>
        <a:xfrm>
          <a:off x="7846060" y="177571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139064</xdr:rowOff>
    </xdr:from>
    <xdr:to>
      <xdr:col>50</xdr:col>
      <xdr:colOff>114300</xdr:colOff>
      <xdr:row>103</xdr:row>
      <xdr:rowOff>144780</xdr:rowOff>
    </xdr:to>
    <xdr:cxnSp macro="">
      <xdr:nvCxnSpPr>
        <xdr:cNvPr id="478" name="直線コネクタ 477">
          <a:extLst>
            <a:ext uri="{FF2B5EF4-FFF2-40B4-BE49-F238E27FC236}">
              <a16:creationId xmlns:a16="http://schemas.microsoft.com/office/drawing/2014/main" id="{ED65BB87-BDED-491D-8556-C17D340977E3}"/>
            </a:ext>
          </a:extLst>
        </xdr:cNvPr>
        <xdr:cNvCxnSpPr/>
      </xdr:nvCxnSpPr>
      <xdr:spPr>
        <a:xfrm flipV="1">
          <a:off x="7889240" y="17794604"/>
          <a:ext cx="79756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93980</xdr:rowOff>
    </xdr:from>
    <xdr:to>
      <xdr:col>41</xdr:col>
      <xdr:colOff>101600</xdr:colOff>
      <xdr:row>104</xdr:row>
      <xdr:rowOff>24130</xdr:rowOff>
    </xdr:to>
    <xdr:sp macro="" textlink="">
      <xdr:nvSpPr>
        <xdr:cNvPr id="479" name="楕円 478">
          <a:extLst>
            <a:ext uri="{FF2B5EF4-FFF2-40B4-BE49-F238E27FC236}">
              <a16:creationId xmlns:a16="http://schemas.microsoft.com/office/drawing/2014/main" id="{17AF5F35-EF9E-4548-B828-A7633D1D81A1}"/>
            </a:ext>
          </a:extLst>
        </xdr:cNvPr>
        <xdr:cNvSpPr/>
      </xdr:nvSpPr>
      <xdr:spPr>
        <a:xfrm>
          <a:off x="7029450" y="177571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144780</xdr:rowOff>
    </xdr:from>
    <xdr:to>
      <xdr:col>45</xdr:col>
      <xdr:colOff>177800</xdr:colOff>
      <xdr:row>103</xdr:row>
      <xdr:rowOff>144780</xdr:rowOff>
    </xdr:to>
    <xdr:cxnSp macro="">
      <xdr:nvCxnSpPr>
        <xdr:cNvPr id="480" name="直線コネクタ 479">
          <a:extLst>
            <a:ext uri="{FF2B5EF4-FFF2-40B4-BE49-F238E27FC236}">
              <a16:creationId xmlns:a16="http://schemas.microsoft.com/office/drawing/2014/main" id="{5FE7A21B-3AE3-4BB1-88B6-4145C3CD5DC5}"/>
            </a:ext>
          </a:extLst>
        </xdr:cNvPr>
        <xdr:cNvCxnSpPr/>
      </xdr:nvCxnSpPr>
      <xdr:spPr>
        <a:xfrm>
          <a:off x="7084060" y="1780222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99695</xdr:rowOff>
    </xdr:from>
    <xdr:to>
      <xdr:col>36</xdr:col>
      <xdr:colOff>165100</xdr:colOff>
      <xdr:row>104</xdr:row>
      <xdr:rowOff>29845</xdr:rowOff>
    </xdr:to>
    <xdr:sp macro="" textlink="">
      <xdr:nvSpPr>
        <xdr:cNvPr id="481" name="楕円 480">
          <a:extLst>
            <a:ext uri="{FF2B5EF4-FFF2-40B4-BE49-F238E27FC236}">
              <a16:creationId xmlns:a16="http://schemas.microsoft.com/office/drawing/2014/main" id="{60A3E1B2-D856-4761-B2D9-7995835A29EA}"/>
            </a:ext>
          </a:extLst>
        </xdr:cNvPr>
        <xdr:cNvSpPr/>
      </xdr:nvSpPr>
      <xdr:spPr>
        <a:xfrm>
          <a:off x="6231890" y="177552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144780</xdr:rowOff>
    </xdr:from>
    <xdr:to>
      <xdr:col>41</xdr:col>
      <xdr:colOff>50800</xdr:colOff>
      <xdr:row>103</xdr:row>
      <xdr:rowOff>150495</xdr:rowOff>
    </xdr:to>
    <xdr:cxnSp macro="">
      <xdr:nvCxnSpPr>
        <xdr:cNvPr id="482" name="直線コネクタ 481">
          <a:extLst>
            <a:ext uri="{FF2B5EF4-FFF2-40B4-BE49-F238E27FC236}">
              <a16:creationId xmlns:a16="http://schemas.microsoft.com/office/drawing/2014/main" id="{3133BC59-C5C8-4948-A608-0F5563F5009A}"/>
            </a:ext>
          </a:extLst>
        </xdr:cNvPr>
        <xdr:cNvCxnSpPr/>
      </xdr:nvCxnSpPr>
      <xdr:spPr>
        <a:xfrm flipV="1">
          <a:off x="6286500" y="17802225"/>
          <a:ext cx="7975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83" name="n_1aveValue【市民会館】&#10;一人当たり面積">
          <a:extLst>
            <a:ext uri="{FF2B5EF4-FFF2-40B4-BE49-F238E27FC236}">
              <a16:creationId xmlns:a16="http://schemas.microsoft.com/office/drawing/2014/main" id="{891717F7-FF69-4CC3-84E5-C627B327D8A9}"/>
            </a:ext>
          </a:extLst>
        </xdr:cNvPr>
        <xdr:cNvSpPr txBox="1"/>
      </xdr:nvSpPr>
      <xdr:spPr>
        <a:xfrm>
          <a:off x="8454467" y="1808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4" name="n_2aveValue【市民会館】&#10;一人当たり面積">
          <a:extLst>
            <a:ext uri="{FF2B5EF4-FFF2-40B4-BE49-F238E27FC236}">
              <a16:creationId xmlns:a16="http://schemas.microsoft.com/office/drawing/2014/main" id="{ABFCB1C6-92AE-4D3C-9713-7A928033A94E}"/>
            </a:ext>
          </a:extLst>
        </xdr:cNvPr>
        <xdr:cNvSpPr txBox="1"/>
      </xdr:nvSpPr>
      <xdr:spPr>
        <a:xfrm>
          <a:off x="7673417" y="181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85" name="n_3aveValue【市民会館】&#10;一人当たり面積">
          <a:extLst>
            <a:ext uri="{FF2B5EF4-FFF2-40B4-BE49-F238E27FC236}">
              <a16:creationId xmlns:a16="http://schemas.microsoft.com/office/drawing/2014/main" id="{DC877D3E-CB4D-4478-95A3-E0647983B744}"/>
            </a:ext>
          </a:extLst>
        </xdr:cNvPr>
        <xdr:cNvSpPr txBox="1"/>
      </xdr:nvSpPr>
      <xdr:spPr>
        <a:xfrm>
          <a:off x="6866332" y="181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6" name="n_4aveValue【市民会館】&#10;一人当たり面積">
          <a:extLst>
            <a:ext uri="{FF2B5EF4-FFF2-40B4-BE49-F238E27FC236}">
              <a16:creationId xmlns:a16="http://schemas.microsoft.com/office/drawing/2014/main" id="{68410702-6C8D-4679-994E-30B8192B71EB}"/>
            </a:ext>
          </a:extLst>
        </xdr:cNvPr>
        <xdr:cNvSpPr txBox="1"/>
      </xdr:nvSpPr>
      <xdr:spPr>
        <a:xfrm>
          <a:off x="6068772"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34941</xdr:rowOff>
    </xdr:from>
    <xdr:ext cx="469744" cy="259045"/>
    <xdr:sp macro="" textlink="">
      <xdr:nvSpPr>
        <xdr:cNvPr id="487" name="n_1mainValue【市民会館】&#10;一人当たり面積">
          <a:extLst>
            <a:ext uri="{FF2B5EF4-FFF2-40B4-BE49-F238E27FC236}">
              <a16:creationId xmlns:a16="http://schemas.microsoft.com/office/drawing/2014/main" id="{08251479-872E-44C2-A14C-B46EC98EECE0}"/>
            </a:ext>
          </a:extLst>
        </xdr:cNvPr>
        <xdr:cNvSpPr txBox="1"/>
      </xdr:nvSpPr>
      <xdr:spPr>
        <a:xfrm>
          <a:off x="8454467" y="1752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40657</xdr:rowOff>
    </xdr:from>
    <xdr:ext cx="469744" cy="259045"/>
    <xdr:sp macro="" textlink="">
      <xdr:nvSpPr>
        <xdr:cNvPr id="488" name="n_2mainValue【市民会館】&#10;一人当たり面積">
          <a:extLst>
            <a:ext uri="{FF2B5EF4-FFF2-40B4-BE49-F238E27FC236}">
              <a16:creationId xmlns:a16="http://schemas.microsoft.com/office/drawing/2014/main" id="{FFD1AA5C-70D8-46EE-B25E-0929094B4A39}"/>
            </a:ext>
          </a:extLst>
        </xdr:cNvPr>
        <xdr:cNvSpPr txBox="1"/>
      </xdr:nvSpPr>
      <xdr:spPr>
        <a:xfrm>
          <a:off x="767341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40657</xdr:rowOff>
    </xdr:from>
    <xdr:ext cx="469744" cy="259045"/>
    <xdr:sp macro="" textlink="">
      <xdr:nvSpPr>
        <xdr:cNvPr id="489" name="n_3mainValue【市民会館】&#10;一人当たり面積">
          <a:extLst>
            <a:ext uri="{FF2B5EF4-FFF2-40B4-BE49-F238E27FC236}">
              <a16:creationId xmlns:a16="http://schemas.microsoft.com/office/drawing/2014/main" id="{FA606342-7292-4EBC-8BFC-16D02669F84A}"/>
            </a:ext>
          </a:extLst>
        </xdr:cNvPr>
        <xdr:cNvSpPr txBox="1"/>
      </xdr:nvSpPr>
      <xdr:spPr>
        <a:xfrm>
          <a:off x="6866332"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46372</xdr:rowOff>
    </xdr:from>
    <xdr:ext cx="469744" cy="259045"/>
    <xdr:sp macro="" textlink="">
      <xdr:nvSpPr>
        <xdr:cNvPr id="490" name="n_4mainValue【市民会館】&#10;一人当たり面積">
          <a:extLst>
            <a:ext uri="{FF2B5EF4-FFF2-40B4-BE49-F238E27FC236}">
              <a16:creationId xmlns:a16="http://schemas.microsoft.com/office/drawing/2014/main" id="{DF7DF8DB-9A59-41BC-A5BB-BA24BF31329F}"/>
            </a:ext>
          </a:extLst>
        </xdr:cNvPr>
        <xdr:cNvSpPr txBox="1"/>
      </xdr:nvSpPr>
      <xdr:spPr>
        <a:xfrm>
          <a:off x="6068772" y="1753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9D51F0E5-0361-4AC5-81DB-A2E4808B0BE1}"/>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E2C871E7-52B6-431F-892F-7817C750F998}"/>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ECE53ED0-F551-49E3-BBB3-CFB4D51848C1}"/>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612C047C-E946-4321-BBBC-C29B05DFAC3D}"/>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1C8807BF-AB21-4E8E-B57D-66031A3DA904}"/>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4C9848DF-579F-467D-9C85-74CBF48662CD}"/>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292E5986-F5D9-4F26-965D-028E33E3F387}"/>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69E3E94A-6883-4664-AC44-537FDFABCF80}"/>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D7F03660-4E1E-4D7B-BE57-40E729EB4617}"/>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3908ABE6-7B13-43E3-B201-4FE1003D057C}"/>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679AAED6-7816-4E0C-BB54-497D0694F375}"/>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FD29E271-32F6-4036-ADB4-DCF56591B8FC}"/>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51D21894-BDD4-404B-86BB-9936F59717B5}"/>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6C447FAB-DBD9-4407-9FBE-DE2A3770EB17}"/>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1ED56F45-E63C-4E14-AC69-EF42C8A7DE34}"/>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12A5838-C488-44DE-A6E3-6E665DBAE466}"/>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9A98E804-963A-43F6-86BD-8E703F3530AA}"/>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E8DCA99E-E47C-4193-BFCB-6CE017CE755C}"/>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40D28800-8AAC-4958-8DF8-31FFBF201E0E}"/>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ABD08958-B744-4130-8289-F45756E52335}"/>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2D13DA77-2C99-44A7-8227-3BE718E7F247}"/>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35CCFFFA-C409-4AB6-8794-BB95CB733A79}"/>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75FB1453-ACFF-420A-BED4-D5F03CA04781}"/>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DA637071-763B-4ECC-A930-9A487F4C0400}"/>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132F2BAF-9EEC-4257-A0FE-A4C78240024D}"/>
            </a:ext>
          </a:extLst>
        </xdr:cNvPr>
        <xdr:cNvCxnSpPr/>
      </xdr:nvCxnSpPr>
      <xdr:spPr>
        <a:xfrm flipV="1">
          <a:off x="14703424" y="5669280"/>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B7FE2481-1292-4535-A3A7-03A7F083FEF2}"/>
            </a:ext>
          </a:extLst>
        </xdr:cNvPr>
        <xdr:cNvSpPr txBox="1"/>
      </xdr:nvSpPr>
      <xdr:spPr>
        <a:xfrm>
          <a:off x="1474216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9E4267B8-F257-4CBA-BE85-3391B7B7CAEA}"/>
            </a:ext>
          </a:extLst>
        </xdr:cNvPr>
        <xdr:cNvCxnSpPr/>
      </xdr:nvCxnSpPr>
      <xdr:spPr>
        <a:xfrm>
          <a:off x="14611350" y="71227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8D742936-83BB-44B4-83D3-25EBFD6428AA}"/>
            </a:ext>
          </a:extLst>
        </xdr:cNvPr>
        <xdr:cNvSpPr txBox="1"/>
      </xdr:nvSpPr>
      <xdr:spPr>
        <a:xfrm>
          <a:off x="14742160" y="544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EE0093F3-21CE-4617-B7C4-59AE8CBE03BE}"/>
            </a:ext>
          </a:extLst>
        </xdr:cNvPr>
        <xdr:cNvCxnSpPr/>
      </xdr:nvCxnSpPr>
      <xdr:spPr>
        <a:xfrm>
          <a:off x="14611350" y="5669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62882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59E4BC91-8CE0-42F4-A5BD-5B07D11A578C}"/>
            </a:ext>
          </a:extLst>
        </xdr:cNvPr>
        <xdr:cNvSpPr txBox="1"/>
      </xdr:nvSpPr>
      <xdr:spPr>
        <a:xfrm>
          <a:off x="1474216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90A90239-D11B-481E-8287-1F8EFA651B87}"/>
            </a:ext>
          </a:extLst>
        </xdr:cNvPr>
        <xdr:cNvSpPr/>
      </xdr:nvSpPr>
      <xdr:spPr>
        <a:xfrm>
          <a:off x="14649450" y="64300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A929D2E6-12E0-45F2-A46A-AD4C580DF1DD}"/>
            </a:ext>
          </a:extLst>
        </xdr:cNvPr>
        <xdr:cNvSpPr/>
      </xdr:nvSpPr>
      <xdr:spPr>
        <a:xfrm>
          <a:off x="13887450" y="63995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DBF1CDB4-D36B-4CEE-8170-8703251082DE}"/>
            </a:ext>
          </a:extLst>
        </xdr:cNvPr>
        <xdr:cNvSpPr/>
      </xdr:nvSpPr>
      <xdr:spPr>
        <a:xfrm>
          <a:off x="13089890" y="63900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83E70E43-014C-4EEC-B0C3-8D4C33632716}"/>
            </a:ext>
          </a:extLst>
        </xdr:cNvPr>
        <xdr:cNvSpPr/>
      </xdr:nvSpPr>
      <xdr:spPr>
        <a:xfrm>
          <a:off x="12303760" y="63747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a:extLst>
            <a:ext uri="{FF2B5EF4-FFF2-40B4-BE49-F238E27FC236}">
              <a16:creationId xmlns:a16="http://schemas.microsoft.com/office/drawing/2014/main" id="{8ED867BF-7A04-4216-8880-69E493566E5D}"/>
            </a:ext>
          </a:extLst>
        </xdr:cNvPr>
        <xdr:cNvSpPr/>
      </xdr:nvSpPr>
      <xdr:spPr>
        <a:xfrm>
          <a:off x="11487150" y="640143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742FFE2D-86F8-4ADC-8906-F1AAD1DBEB7D}"/>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7D725A26-2347-4F09-B451-134DE64DC392}"/>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B17929C-901A-4125-9D7A-DF44EEFA512F}"/>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F720CD86-AC13-4081-8055-E88B6430D0CB}"/>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B9B38F2-5DBC-4530-A06E-48ACD28B0CDC}"/>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154940</xdr:rowOff>
    </xdr:from>
    <xdr:to>
      <xdr:col>85</xdr:col>
      <xdr:colOff>177800</xdr:colOff>
      <xdr:row>36</xdr:row>
      <xdr:rowOff>85090</xdr:rowOff>
    </xdr:to>
    <xdr:sp macro="" textlink="">
      <xdr:nvSpPr>
        <xdr:cNvPr id="531" name="楕円 530">
          <a:extLst>
            <a:ext uri="{FF2B5EF4-FFF2-40B4-BE49-F238E27FC236}">
              <a16:creationId xmlns:a16="http://schemas.microsoft.com/office/drawing/2014/main" id="{C8DA3F3E-5AE2-419F-B76E-5764923968F0}"/>
            </a:ext>
          </a:extLst>
        </xdr:cNvPr>
        <xdr:cNvSpPr/>
      </xdr:nvSpPr>
      <xdr:spPr>
        <a:xfrm>
          <a:off x="14649450" y="61556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6367</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51CCA43C-725B-49B0-88C2-D891EA0FB225}"/>
            </a:ext>
          </a:extLst>
        </xdr:cNvPr>
        <xdr:cNvSpPr txBox="1"/>
      </xdr:nvSpPr>
      <xdr:spPr>
        <a:xfrm>
          <a:off x="14742160"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92075</xdr:rowOff>
    </xdr:from>
    <xdr:to>
      <xdr:col>81</xdr:col>
      <xdr:colOff>101600</xdr:colOff>
      <xdr:row>36</xdr:row>
      <xdr:rowOff>22225</xdr:rowOff>
    </xdr:to>
    <xdr:sp macro="" textlink="">
      <xdr:nvSpPr>
        <xdr:cNvPr id="533" name="楕円 532">
          <a:extLst>
            <a:ext uri="{FF2B5EF4-FFF2-40B4-BE49-F238E27FC236}">
              <a16:creationId xmlns:a16="http://schemas.microsoft.com/office/drawing/2014/main" id="{41ACFC46-BF30-4114-B317-658DAF911FE8}"/>
            </a:ext>
          </a:extLst>
        </xdr:cNvPr>
        <xdr:cNvSpPr/>
      </xdr:nvSpPr>
      <xdr:spPr>
        <a:xfrm>
          <a:off x="13887450" y="60966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142875</xdr:rowOff>
    </xdr:from>
    <xdr:to>
      <xdr:col>85</xdr:col>
      <xdr:colOff>127000</xdr:colOff>
      <xdr:row>36</xdr:row>
      <xdr:rowOff>34290</xdr:rowOff>
    </xdr:to>
    <xdr:cxnSp macro="">
      <xdr:nvCxnSpPr>
        <xdr:cNvPr id="534" name="直線コネクタ 533">
          <a:extLst>
            <a:ext uri="{FF2B5EF4-FFF2-40B4-BE49-F238E27FC236}">
              <a16:creationId xmlns:a16="http://schemas.microsoft.com/office/drawing/2014/main" id="{AD1CE1A6-8524-4DA6-9BF8-5E6D6F883564}"/>
            </a:ext>
          </a:extLst>
        </xdr:cNvPr>
        <xdr:cNvCxnSpPr/>
      </xdr:nvCxnSpPr>
      <xdr:spPr>
        <a:xfrm>
          <a:off x="13942060" y="614172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57785</xdr:rowOff>
    </xdr:from>
    <xdr:to>
      <xdr:col>76</xdr:col>
      <xdr:colOff>165100</xdr:colOff>
      <xdr:row>38</xdr:row>
      <xdr:rowOff>159385</xdr:rowOff>
    </xdr:to>
    <xdr:sp macro="" textlink="">
      <xdr:nvSpPr>
        <xdr:cNvPr id="535" name="楕円 534">
          <a:extLst>
            <a:ext uri="{FF2B5EF4-FFF2-40B4-BE49-F238E27FC236}">
              <a16:creationId xmlns:a16="http://schemas.microsoft.com/office/drawing/2014/main" id="{314C859A-B10B-495A-886A-3F61D3E0D088}"/>
            </a:ext>
          </a:extLst>
        </xdr:cNvPr>
        <xdr:cNvSpPr/>
      </xdr:nvSpPr>
      <xdr:spPr>
        <a:xfrm>
          <a:off x="13089890" y="656907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142875</xdr:rowOff>
    </xdr:from>
    <xdr:to>
      <xdr:col>81</xdr:col>
      <xdr:colOff>50800</xdr:colOff>
      <xdr:row>38</xdr:row>
      <xdr:rowOff>108585</xdr:rowOff>
    </xdr:to>
    <xdr:cxnSp macro="">
      <xdr:nvCxnSpPr>
        <xdr:cNvPr id="536" name="直線コネクタ 535">
          <a:extLst>
            <a:ext uri="{FF2B5EF4-FFF2-40B4-BE49-F238E27FC236}">
              <a16:creationId xmlns:a16="http://schemas.microsoft.com/office/drawing/2014/main" id="{E3AAF18E-4164-4518-8300-0838D49C902D}"/>
            </a:ext>
          </a:extLst>
        </xdr:cNvPr>
        <xdr:cNvCxnSpPr/>
      </xdr:nvCxnSpPr>
      <xdr:spPr>
        <a:xfrm flipV="1">
          <a:off x="13144500" y="6141720"/>
          <a:ext cx="79756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116840</xdr:rowOff>
    </xdr:from>
    <xdr:to>
      <xdr:col>72</xdr:col>
      <xdr:colOff>38100</xdr:colOff>
      <xdr:row>38</xdr:row>
      <xdr:rowOff>46990</xdr:rowOff>
    </xdr:to>
    <xdr:sp macro="" textlink="">
      <xdr:nvSpPr>
        <xdr:cNvPr id="537" name="楕円 536">
          <a:extLst>
            <a:ext uri="{FF2B5EF4-FFF2-40B4-BE49-F238E27FC236}">
              <a16:creationId xmlns:a16="http://schemas.microsoft.com/office/drawing/2014/main" id="{B3379846-0CC4-42F1-8F6A-24FB78BAEDB0}"/>
            </a:ext>
          </a:extLst>
        </xdr:cNvPr>
        <xdr:cNvSpPr/>
      </xdr:nvSpPr>
      <xdr:spPr>
        <a:xfrm>
          <a:off x="12303760" y="64604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167640</xdr:rowOff>
    </xdr:from>
    <xdr:to>
      <xdr:col>76</xdr:col>
      <xdr:colOff>114300</xdr:colOff>
      <xdr:row>38</xdr:row>
      <xdr:rowOff>108585</xdr:rowOff>
    </xdr:to>
    <xdr:cxnSp macro="">
      <xdr:nvCxnSpPr>
        <xdr:cNvPr id="538" name="直線コネクタ 537">
          <a:extLst>
            <a:ext uri="{FF2B5EF4-FFF2-40B4-BE49-F238E27FC236}">
              <a16:creationId xmlns:a16="http://schemas.microsoft.com/office/drawing/2014/main" id="{D7E07166-BE21-4765-8C21-88A74EB9F687}"/>
            </a:ext>
          </a:extLst>
        </xdr:cNvPr>
        <xdr:cNvCxnSpPr/>
      </xdr:nvCxnSpPr>
      <xdr:spPr>
        <a:xfrm>
          <a:off x="12346940" y="6515100"/>
          <a:ext cx="79756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95885</xdr:rowOff>
    </xdr:from>
    <xdr:to>
      <xdr:col>67</xdr:col>
      <xdr:colOff>101600</xdr:colOff>
      <xdr:row>38</xdr:row>
      <xdr:rowOff>26035</xdr:rowOff>
    </xdr:to>
    <xdr:sp macro="" textlink="">
      <xdr:nvSpPr>
        <xdr:cNvPr id="539" name="楕円 538">
          <a:extLst>
            <a:ext uri="{FF2B5EF4-FFF2-40B4-BE49-F238E27FC236}">
              <a16:creationId xmlns:a16="http://schemas.microsoft.com/office/drawing/2014/main" id="{03AF3EA8-7F19-4689-8033-C4B789BC7CF5}"/>
            </a:ext>
          </a:extLst>
        </xdr:cNvPr>
        <xdr:cNvSpPr/>
      </xdr:nvSpPr>
      <xdr:spPr>
        <a:xfrm>
          <a:off x="11487150" y="64357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146685</xdr:rowOff>
    </xdr:from>
    <xdr:to>
      <xdr:col>71</xdr:col>
      <xdr:colOff>177800</xdr:colOff>
      <xdr:row>37</xdr:row>
      <xdr:rowOff>167640</xdr:rowOff>
    </xdr:to>
    <xdr:cxnSp macro="">
      <xdr:nvCxnSpPr>
        <xdr:cNvPr id="540" name="直線コネクタ 539">
          <a:extLst>
            <a:ext uri="{FF2B5EF4-FFF2-40B4-BE49-F238E27FC236}">
              <a16:creationId xmlns:a16="http://schemas.microsoft.com/office/drawing/2014/main" id="{7ACFECFB-BA7C-425F-B676-D002B424A9D7}"/>
            </a:ext>
          </a:extLst>
        </xdr:cNvPr>
        <xdr:cNvCxnSpPr/>
      </xdr:nvCxnSpPr>
      <xdr:spPr>
        <a:xfrm>
          <a:off x="11541760" y="6488430"/>
          <a:ext cx="80518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152417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2384CADC-C5C2-48AE-88B5-D68B29455BAF}"/>
            </a:ext>
          </a:extLst>
        </xdr:cNvPr>
        <xdr:cNvSpPr txBox="1"/>
      </xdr:nvSpPr>
      <xdr:spPr>
        <a:xfrm>
          <a:off x="1373823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BD87585B-EBD4-459A-8544-EFE42DDAFCB5}"/>
            </a:ext>
          </a:extLst>
        </xdr:cNvPr>
        <xdr:cNvSpPr txBox="1"/>
      </xdr:nvSpPr>
      <xdr:spPr>
        <a:xfrm>
          <a:off x="1295718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893574DC-2B55-4C19-AD59-873A2E93A488}"/>
            </a:ext>
          </a:extLst>
        </xdr:cNvPr>
        <xdr:cNvSpPr txBox="1"/>
      </xdr:nvSpPr>
      <xdr:spPr>
        <a:xfrm>
          <a:off x="1217105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8272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FE6EBA3E-9384-4F96-A1CC-888C45D2B9CF}"/>
            </a:ext>
          </a:extLst>
        </xdr:cNvPr>
        <xdr:cNvSpPr txBox="1"/>
      </xdr:nvSpPr>
      <xdr:spPr>
        <a:xfrm>
          <a:off x="113544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38752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AB9EC09D-FC18-4E35-8F04-7D001ADE0960}"/>
            </a:ext>
          </a:extLst>
        </xdr:cNvPr>
        <xdr:cNvSpPr txBox="1"/>
      </xdr:nvSpPr>
      <xdr:spPr>
        <a:xfrm>
          <a:off x="1373823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150512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70FE1455-DC0D-4810-9B82-98CA35587DF5}"/>
            </a:ext>
          </a:extLst>
        </xdr:cNvPr>
        <xdr:cNvSpPr txBox="1"/>
      </xdr:nvSpPr>
      <xdr:spPr>
        <a:xfrm>
          <a:off x="1295718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38117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7BB4BBFF-C7C2-4084-AFA1-9E9FDB92AAD0}"/>
            </a:ext>
          </a:extLst>
        </xdr:cNvPr>
        <xdr:cNvSpPr txBox="1"/>
      </xdr:nvSpPr>
      <xdr:spPr>
        <a:xfrm>
          <a:off x="1217105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17162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2E340738-535B-4DBA-860C-A54DF7D71D28}"/>
            </a:ext>
          </a:extLst>
        </xdr:cNvPr>
        <xdr:cNvSpPr txBox="1"/>
      </xdr:nvSpPr>
      <xdr:spPr>
        <a:xfrm>
          <a:off x="113544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240F1C05-FA4E-4383-823B-0562066F3D03}"/>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C4CF1D94-4CAE-4256-B52A-0277AD1A0A71}"/>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709E5847-BF82-4237-A9FF-6FB2A9205950}"/>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94890BF1-9580-4335-AA99-D9E633E7FCF1}"/>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89CFE298-AEB8-4386-92F5-15324D40345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EFE2A227-35A2-4FB3-B1FC-2814208DEF92}"/>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63B41AFD-CB46-4512-8AE4-489D961D9C7D}"/>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2DF5701A-4411-426A-A774-C42198F94133}"/>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1D2E1773-79EF-4939-8A97-2D8D3CC4005E}"/>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5A871970-180E-432E-83FC-8D4C7FCB8F3C}"/>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7A5C72B6-A459-482B-8D39-DA4621C99F0B}"/>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BC739FC8-9666-42C1-8953-19B25B5FE8F2}"/>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A34E59F1-1427-4516-A382-E43EBC50F0F5}"/>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1896AF26-3376-4E20-8BD1-475413BC3F71}"/>
            </a:ext>
          </a:extLst>
        </xdr:cNvPr>
        <xdr:cNvSpPr txBox="1"/>
      </xdr:nvSpPr>
      <xdr:spPr>
        <a:xfrm>
          <a:off x="1598505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91590E54-9051-4C5F-A9A5-0663730E6BDC}"/>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F600C3C7-8B73-493B-A82B-42D03BEB793A}"/>
            </a:ext>
          </a:extLst>
        </xdr:cNvPr>
        <xdr:cNvSpPr txBox="1"/>
      </xdr:nvSpPr>
      <xdr:spPr>
        <a:xfrm>
          <a:off x="15943791"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C738A6CD-852C-4E84-B3AA-D9C8A1D245B7}"/>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1E330421-A2BD-41F3-8243-D3767F440260}"/>
            </a:ext>
          </a:extLst>
        </xdr:cNvPr>
        <xdr:cNvSpPr txBox="1"/>
      </xdr:nvSpPr>
      <xdr:spPr>
        <a:xfrm>
          <a:off x="15943791"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5EBFB1F1-C5A6-40D4-9BD7-C656055B6B5B}"/>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7F5EA61F-67BA-487E-8865-0EA942B66B78}"/>
            </a:ext>
          </a:extLst>
        </xdr:cNvPr>
        <xdr:cNvSpPr txBox="1"/>
      </xdr:nvSpPr>
      <xdr:spPr>
        <a:xfrm>
          <a:off x="15943791"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ED05FDE5-F16F-48BC-9623-FCCD6C3B289E}"/>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482ABB17-AE90-462C-A0E3-FDFC3004113B}"/>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09A09AE-D779-47D1-8F5D-F2632FC97929}"/>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E58D6120-21E1-4BB3-94AE-D413C1C03984}"/>
            </a:ext>
          </a:extLst>
        </xdr:cNvPr>
        <xdr:cNvCxnSpPr/>
      </xdr:nvCxnSpPr>
      <xdr:spPr>
        <a:xfrm flipV="1">
          <a:off x="19947254" y="5722932"/>
          <a:ext cx="0" cy="1499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14F0C9E4-2EA3-4FC2-924E-F7A90897B75E}"/>
            </a:ext>
          </a:extLst>
        </xdr:cNvPr>
        <xdr:cNvSpPr txBox="1"/>
      </xdr:nvSpPr>
      <xdr:spPr>
        <a:xfrm>
          <a:off x="19985990" y="721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70705836-D050-4D0A-B3B2-2BDE9D3949C9}"/>
            </a:ext>
          </a:extLst>
        </xdr:cNvPr>
        <xdr:cNvCxnSpPr/>
      </xdr:nvCxnSpPr>
      <xdr:spPr>
        <a:xfrm>
          <a:off x="19885660" y="7222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94B481D7-7BAF-4610-96E9-1F2C98A34A05}"/>
            </a:ext>
          </a:extLst>
        </xdr:cNvPr>
        <xdr:cNvSpPr txBox="1"/>
      </xdr:nvSpPr>
      <xdr:spPr>
        <a:xfrm>
          <a:off x="19985990" y="550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EDCC45D2-08E2-4184-898B-1F6031318059}"/>
            </a:ext>
          </a:extLst>
        </xdr:cNvPr>
        <xdr:cNvCxnSpPr/>
      </xdr:nvCxnSpPr>
      <xdr:spPr>
        <a:xfrm>
          <a:off x="19885660" y="5722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CD94FF24-D6E7-404A-A1AB-2FB169E474EB}"/>
            </a:ext>
          </a:extLst>
        </xdr:cNvPr>
        <xdr:cNvSpPr txBox="1"/>
      </xdr:nvSpPr>
      <xdr:spPr>
        <a:xfrm>
          <a:off x="19985990" y="6468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D76B8D48-A11A-4BEA-8869-17598BE3072B}"/>
            </a:ext>
          </a:extLst>
        </xdr:cNvPr>
        <xdr:cNvSpPr/>
      </xdr:nvSpPr>
      <xdr:spPr>
        <a:xfrm>
          <a:off x="19904710" y="66117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DFF742AE-7FE3-4F96-A061-CAB76767F967}"/>
            </a:ext>
          </a:extLst>
        </xdr:cNvPr>
        <xdr:cNvSpPr/>
      </xdr:nvSpPr>
      <xdr:spPr>
        <a:xfrm>
          <a:off x="19161760" y="66257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8418F675-439C-4427-80A0-AAC0221464B8}"/>
            </a:ext>
          </a:extLst>
        </xdr:cNvPr>
        <xdr:cNvSpPr/>
      </xdr:nvSpPr>
      <xdr:spPr>
        <a:xfrm>
          <a:off x="18345150" y="664850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1B95E931-3ADF-4AEA-BEB7-C1B77859C990}"/>
            </a:ext>
          </a:extLst>
        </xdr:cNvPr>
        <xdr:cNvSpPr/>
      </xdr:nvSpPr>
      <xdr:spPr>
        <a:xfrm>
          <a:off x="17547590" y="665638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a:extLst>
            <a:ext uri="{FF2B5EF4-FFF2-40B4-BE49-F238E27FC236}">
              <a16:creationId xmlns:a16="http://schemas.microsoft.com/office/drawing/2014/main" id="{13DE13F4-5AFE-4906-88F6-9652E6F524F6}"/>
            </a:ext>
          </a:extLst>
        </xdr:cNvPr>
        <xdr:cNvSpPr/>
      </xdr:nvSpPr>
      <xdr:spPr>
        <a:xfrm>
          <a:off x="16761460" y="668758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6BFA4430-AFA1-4164-8557-7EC9B22C516E}"/>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ED57A7DE-D324-4F59-85CE-C6D29EFEA91A}"/>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3F97510-EC38-4726-B80E-CACEB243436A}"/>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DAA901DB-A8B3-432F-ABB5-B05A1A3A64D5}"/>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F9F4B0A-C618-494E-BB3E-7B1A8EE4C7BA}"/>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168542</xdr:rowOff>
    </xdr:from>
    <xdr:to>
      <xdr:col>116</xdr:col>
      <xdr:colOff>114300</xdr:colOff>
      <xdr:row>39</xdr:row>
      <xdr:rowOff>98692</xdr:rowOff>
    </xdr:to>
    <xdr:sp macro="" textlink="">
      <xdr:nvSpPr>
        <xdr:cNvPr id="588" name="楕円 587">
          <a:extLst>
            <a:ext uri="{FF2B5EF4-FFF2-40B4-BE49-F238E27FC236}">
              <a16:creationId xmlns:a16="http://schemas.microsoft.com/office/drawing/2014/main" id="{82853845-F433-4490-A473-5FE6D7344850}"/>
            </a:ext>
          </a:extLst>
        </xdr:cNvPr>
        <xdr:cNvSpPr/>
      </xdr:nvSpPr>
      <xdr:spPr>
        <a:xfrm>
          <a:off x="19904710" y="668745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146969</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D5D2C525-5464-4193-A0A1-02FA83D16F98}"/>
            </a:ext>
          </a:extLst>
        </xdr:cNvPr>
        <xdr:cNvSpPr txBox="1"/>
      </xdr:nvSpPr>
      <xdr:spPr>
        <a:xfrm>
          <a:off x="19985990" y="666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3812</xdr:rowOff>
    </xdr:from>
    <xdr:to>
      <xdr:col>112</xdr:col>
      <xdr:colOff>38100</xdr:colOff>
      <xdr:row>39</xdr:row>
      <xdr:rowOff>105412</xdr:rowOff>
    </xdr:to>
    <xdr:sp macro="" textlink="">
      <xdr:nvSpPr>
        <xdr:cNvPr id="590" name="楕円 589">
          <a:extLst>
            <a:ext uri="{FF2B5EF4-FFF2-40B4-BE49-F238E27FC236}">
              <a16:creationId xmlns:a16="http://schemas.microsoft.com/office/drawing/2014/main" id="{84B66738-1C29-4F7E-B083-62409F2F1BEC}"/>
            </a:ext>
          </a:extLst>
        </xdr:cNvPr>
        <xdr:cNvSpPr/>
      </xdr:nvSpPr>
      <xdr:spPr>
        <a:xfrm>
          <a:off x="19161760" y="66922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47892</xdr:rowOff>
    </xdr:from>
    <xdr:to>
      <xdr:col>116</xdr:col>
      <xdr:colOff>63500</xdr:colOff>
      <xdr:row>39</xdr:row>
      <xdr:rowOff>54612</xdr:rowOff>
    </xdr:to>
    <xdr:cxnSp macro="">
      <xdr:nvCxnSpPr>
        <xdr:cNvPr id="591" name="直線コネクタ 590">
          <a:extLst>
            <a:ext uri="{FF2B5EF4-FFF2-40B4-BE49-F238E27FC236}">
              <a16:creationId xmlns:a16="http://schemas.microsoft.com/office/drawing/2014/main" id="{0132056F-8287-448B-8AAE-04EE97421295}"/>
            </a:ext>
          </a:extLst>
        </xdr:cNvPr>
        <xdr:cNvCxnSpPr/>
      </xdr:nvCxnSpPr>
      <xdr:spPr>
        <a:xfrm flipV="1">
          <a:off x="19204940" y="6736347"/>
          <a:ext cx="742950" cy="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62913</xdr:rowOff>
    </xdr:from>
    <xdr:to>
      <xdr:col>107</xdr:col>
      <xdr:colOff>101600</xdr:colOff>
      <xdr:row>39</xdr:row>
      <xdr:rowOff>164513</xdr:rowOff>
    </xdr:to>
    <xdr:sp macro="" textlink="">
      <xdr:nvSpPr>
        <xdr:cNvPr id="592" name="楕円 591">
          <a:extLst>
            <a:ext uri="{FF2B5EF4-FFF2-40B4-BE49-F238E27FC236}">
              <a16:creationId xmlns:a16="http://schemas.microsoft.com/office/drawing/2014/main" id="{C0A2B5DD-7F8B-448B-BCAC-2F862AB00636}"/>
            </a:ext>
          </a:extLst>
        </xdr:cNvPr>
        <xdr:cNvSpPr/>
      </xdr:nvSpPr>
      <xdr:spPr>
        <a:xfrm>
          <a:off x="18345150" y="6745653"/>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54612</xdr:rowOff>
    </xdr:from>
    <xdr:to>
      <xdr:col>111</xdr:col>
      <xdr:colOff>177800</xdr:colOff>
      <xdr:row>39</xdr:row>
      <xdr:rowOff>113713</xdr:rowOff>
    </xdr:to>
    <xdr:cxnSp macro="">
      <xdr:nvCxnSpPr>
        <xdr:cNvPr id="593" name="直線コネクタ 592">
          <a:extLst>
            <a:ext uri="{FF2B5EF4-FFF2-40B4-BE49-F238E27FC236}">
              <a16:creationId xmlns:a16="http://schemas.microsoft.com/office/drawing/2014/main" id="{A749D2D5-BA8F-44BA-9718-786C0817257D}"/>
            </a:ext>
          </a:extLst>
        </xdr:cNvPr>
        <xdr:cNvCxnSpPr/>
      </xdr:nvCxnSpPr>
      <xdr:spPr>
        <a:xfrm flipV="1">
          <a:off x="18399760" y="6744972"/>
          <a:ext cx="805180" cy="5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46348</xdr:rowOff>
    </xdr:from>
    <xdr:to>
      <xdr:col>102</xdr:col>
      <xdr:colOff>165100</xdr:colOff>
      <xdr:row>39</xdr:row>
      <xdr:rowOff>147948</xdr:rowOff>
    </xdr:to>
    <xdr:sp macro="" textlink="">
      <xdr:nvSpPr>
        <xdr:cNvPr id="594" name="楕円 593">
          <a:extLst>
            <a:ext uri="{FF2B5EF4-FFF2-40B4-BE49-F238E27FC236}">
              <a16:creationId xmlns:a16="http://schemas.microsoft.com/office/drawing/2014/main" id="{D8AF0CD7-6B9C-4C3C-B963-8EF1A4F1BEEE}"/>
            </a:ext>
          </a:extLst>
        </xdr:cNvPr>
        <xdr:cNvSpPr/>
      </xdr:nvSpPr>
      <xdr:spPr>
        <a:xfrm>
          <a:off x="17547590" y="673480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97148</xdr:rowOff>
    </xdr:from>
    <xdr:to>
      <xdr:col>107</xdr:col>
      <xdr:colOff>50800</xdr:colOff>
      <xdr:row>39</xdr:row>
      <xdr:rowOff>113713</xdr:rowOff>
    </xdr:to>
    <xdr:cxnSp macro="">
      <xdr:nvCxnSpPr>
        <xdr:cNvPr id="595" name="直線コネクタ 594">
          <a:extLst>
            <a:ext uri="{FF2B5EF4-FFF2-40B4-BE49-F238E27FC236}">
              <a16:creationId xmlns:a16="http://schemas.microsoft.com/office/drawing/2014/main" id="{CBA12E0E-2183-4197-9701-E6202297F764}"/>
            </a:ext>
          </a:extLst>
        </xdr:cNvPr>
        <xdr:cNvCxnSpPr/>
      </xdr:nvCxnSpPr>
      <xdr:spPr>
        <a:xfrm>
          <a:off x="17602200" y="6779888"/>
          <a:ext cx="797560" cy="2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38278</xdr:rowOff>
    </xdr:from>
    <xdr:to>
      <xdr:col>98</xdr:col>
      <xdr:colOff>38100</xdr:colOff>
      <xdr:row>39</xdr:row>
      <xdr:rowOff>139878</xdr:rowOff>
    </xdr:to>
    <xdr:sp macro="" textlink="">
      <xdr:nvSpPr>
        <xdr:cNvPr id="596" name="楕円 595">
          <a:extLst>
            <a:ext uri="{FF2B5EF4-FFF2-40B4-BE49-F238E27FC236}">
              <a16:creationId xmlns:a16="http://schemas.microsoft.com/office/drawing/2014/main" id="{77A0A3F7-B6A0-4CB4-BF73-516401E4EAAD}"/>
            </a:ext>
          </a:extLst>
        </xdr:cNvPr>
        <xdr:cNvSpPr/>
      </xdr:nvSpPr>
      <xdr:spPr>
        <a:xfrm>
          <a:off x="16761460" y="67248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89078</xdr:rowOff>
    </xdr:from>
    <xdr:to>
      <xdr:col>102</xdr:col>
      <xdr:colOff>114300</xdr:colOff>
      <xdr:row>39</xdr:row>
      <xdr:rowOff>97148</xdr:rowOff>
    </xdr:to>
    <xdr:cxnSp macro="">
      <xdr:nvCxnSpPr>
        <xdr:cNvPr id="597" name="直線コネクタ 596">
          <a:extLst>
            <a:ext uri="{FF2B5EF4-FFF2-40B4-BE49-F238E27FC236}">
              <a16:creationId xmlns:a16="http://schemas.microsoft.com/office/drawing/2014/main" id="{AFD2562F-0832-4A95-8D58-12B90424ABF6}"/>
            </a:ext>
          </a:extLst>
        </xdr:cNvPr>
        <xdr:cNvCxnSpPr/>
      </xdr:nvCxnSpPr>
      <xdr:spPr>
        <a:xfrm>
          <a:off x="16804640" y="6779438"/>
          <a:ext cx="79756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C5774913-28B7-4280-A320-C19ACDBA57A2}"/>
            </a:ext>
          </a:extLst>
        </xdr:cNvPr>
        <xdr:cNvSpPr txBox="1"/>
      </xdr:nvSpPr>
      <xdr:spPr>
        <a:xfrm>
          <a:off x="18951721" y="63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76273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184A82B2-7F71-4FD1-9670-C92C54D69F28}"/>
            </a:ext>
          </a:extLst>
        </xdr:cNvPr>
        <xdr:cNvSpPr txBox="1"/>
      </xdr:nvSpPr>
      <xdr:spPr>
        <a:xfrm>
          <a:off x="18170671" y="64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89867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B68DCBB6-2F25-4415-B5B8-C48FD01FC4ED}"/>
            </a:ext>
          </a:extLst>
        </xdr:cNvPr>
        <xdr:cNvSpPr txBox="1"/>
      </xdr:nvSpPr>
      <xdr:spPr>
        <a:xfrm>
          <a:off x="17354061" y="643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115348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117339FA-C559-420D-B334-AB1CB181DADA}"/>
            </a:ext>
          </a:extLst>
        </xdr:cNvPr>
        <xdr:cNvSpPr txBox="1"/>
      </xdr:nvSpPr>
      <xdr:spPr>
        <a:xfrm>
          <a:off x="16556501" y="64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96539</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0FC2E9A8-B2B5-4E87-AF5C-1367D5029188}"/>
            </a:ext>
          </a:extLst>
        </xdr:cNvPr>
        <xdr:cNvSpPr txBox="1"/>
      </xdr:nvSpPr>
      <xdr:spPr>
        <a:xfrm>
          <a:off x="18951721" y="677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155640</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89EB54B7-93B6-4F57-8F3B-38D45A70C134}"/>
            </a:ext>
          </a:extLst>
        </xdr:cNvPr>
        <xdr:cNvSpPr txBox="1"/>
      </xdr:nvSpPr>
      <xdr:spPr>
        <a:xfrm>
          <a:off x="18170671" y="684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139075</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F9F1CD66-AFC9-40ED-8364-9B8C7E2BE869}"/>
            </a:ext>
          </a:extLst>
        </xdr:cNvPr>
        <xdr:cNvSpPr txBox="1"/>
      </xdr:nvSpPr>
      <xdr:spPr>
        <a:xfrm>
          <a:off x="17354061" y="682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131005</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D12DA6C3-360F-4777-BD27-420391CCE28C}"/>
            </a:ext>
          </a:extLst>
        </xdr:cNvPr>
        <xdr:cNvSpPr txBox="1"/>
      </xdr:nvSpPr>
      <xdr:spPr>
        <a:xfrm>
          <a:off x="16556501" y="682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A3F89C21-3C45-464E-AB71-1C9DAA1EA185}"/>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78DDA2A2-42E1-4597-9787-EC9A97FF0187}"/>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511D2ED6-6972-4561-9837-2882689E37F3}"/>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D17DA536-B308-4191-806F-EC5D88D1C5EC}"/>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BC0048B3-A90E-41DA-B84D-C0D0DD2172D0}"/>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3E262BF0-93B0-460F-A327-DCFCF8790AFD}"/>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954B8A37-EB4B-4029-9B8D-CD59B6CC7C79}"/>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CF53ED2F-7A73-47BA-9D98-05178C5161F4}"/>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DE0D484-E113-4036-8D15-AA76CCB62113}"/>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6D5B61F8-D07D-4F1B-AD4D-399B63E258DE}"/>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1A0FCEA6-F7B3-45B8-94AD-B3CC5F37A7D3}"/>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C0044C9C-8818-48BE-B72C-4AD690FD330B}"/>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DEBF7530-3123-40E6-9B83-6220FF0DD36A}"/>
            </a:ext>
          </a:extLst>
        </xdr:cNvPr>
        <xdr:cNvSpPr txBox="1"/>
      </xdr:nvSpPr>
      <xdr:spPr>
        <a:xfrm>
          <a:off x="10842791" y="1090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F4F57BD1-282B-41CF-9C37-14EEEF4D9029}"/>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42C889DA-4145-4120-BCBC-F7F17FA8B9DC}"/>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A423FCE8-6A00-49A9-8A87-137E11B4DECF}"/>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55DC41F7-637D-4E4C-9F00-783ABDBF32D8}"/>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26789789-D0E0-48D2-8B20-C2A88D8359DF}"/>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F44A4A70-9A5A-44DA-A515-E02B43F6E3CE}"/>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84781A78-8D52-45CC-A8FD-7B013D51A814}"/>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0B85F319-1D9D-48DD-A110-526B2466BD90}"/>
            </a:ext>
          </a:extLst>
        </xdr:cNvPr>
        <xdr:cNvSpPr txBox="1"/>
      </xdr:nvSpPr>
      <xdr:spPr>
        <a:xfrm>
          <a:off x="10905006" y="938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5E0F6028-A0D8-4731-A276-D8B5F79919DF}"/>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A0A88739-B2DF-4EAA-930B-25AF8AFDD3F8}"/>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40EE9746-C841-45CF-B534-9FB0DE5D88AE}"/>
            </a:ext>
          </a:extLst>
        </xdr:cNvPr>
        <xdr:cNvCxnSpPr/>
      </xdr:nvCxnSpPr>
      <xdr:spPr>
        <a:xfrm flipV="1">
          <a:off x="14703424" y="969835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9636CE23-C64C-4E60-80DD-04DBA2C4A27E}"/>
            </a:ext>
          </a:extLst>
        </xdr:cNvPr>
        <xdr:cNvSpPr txBox="1"/>
      </xdr:nvSpPr>
      <xdr:spPr>
        <a:xfrm>
          <a:off x="14742160"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A5DD4780-2DE8-4137-9CF4-BFA27A61000A}"/>
            </a:ext>
          </a:extLst>
        </xdr:cNvPr>
        <xdr:cNvCxnSpPr/>
      </xdr:nvCxnSpPr>
      <xdr:spPr>
        <a:xfrm>
          <a:off x="14611350" y="1085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CFBC276D-1190-4A93-8018-27562940798F}"/>
            </a:ext>
          </a:extLst>
        </xdr:cNvPr>
        <xdr:cNvSpPr txBox="1"/>
      </xdr:nvSpPr>
      <xdr:spPr>
        <a:xfrm>
          <a:off x="14742160" y="9479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C71DFB84-6B0F-4118-854C-AE8C4D8B655E}"/>
            </a:ext>
          </a:extLst>
        </xdr:cNvPr>
        <xdr:cNvCxnSpPr/>
      </xdr:nvCxnSpPr>
      <xdr:spPr>
        <a:xfrm>
          <a:off x="14611350" y="9698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17BAE0F-A812-4653-998A-E86C749FCE3C}"/>
            </a:ext>
          </a:extLst>
        </xdr:cNvPr>
        <xdr:cNvSpPr txBox="1"/>
      </xdr:nvSpPr>
      <xdr:spPr>
        <a:xfrm>
          <a:off x="14742160" y="1017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28258F1D-50F6-42B1-AE92-3D7EBC9D1810}"/>
            </a:ext>
          </a:extLst>
        </xdr:cNvPr>
        <xdr:cNvSpPr/>
      </xdr:nvSpPr>
      <xdr:spPr>
        <a:xfrm>
          <a:off x="14649450" y="103181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2DAA30D6-7804-4C86-92E0-AA799EC78298}"/>
            </a:ext>
          </a:extLst>
        </xdr:cNvPr>
        <xdr:cNvSpPr/>
      </xdr:nvSpPr>
      <xdr:spPr>
        <a:xfrm>
          <a:off x="13887450" y="1031430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116E08EE-D195-4CA2-8882-8A76E1828C23}"/>
            </a:ext>
          </a:extLst>
        </xdr:cNvPr>
        <xdr:cNvSpPr/>
      </xdr:nvSpPr>
      <xdr:spPr>
        <a:xfrm>
          <a:off x="13089890" y="102514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2C1739F0-826A-40D9-BD5D-3EA6447A7937}"/>
            </a:ext>
          </a:extLst>
        </xdr:cNvPr>
        <xdr:cNvSpPr/>
      </xdr:nvSpPr>
      <xdr:spPr>
        <a:xfrm>
          <a:off x="12303760" y="102514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a:extLst>
            <a:ext uri="{FF2B5EF4-FFF2-40B4-BE49-F238E27FC236}">
              <a16:creationId xmlns:a16="http://schemas.microsoft.com/office/drawing/2014/main" id="{734B9BD2-69DA-4D6E-B3FD-23BD81520951}"/>
            </a:ext>
          </a:extLst>
        </xdr:cNvPr>
        <xdr:cNvSpPr/>
      </xdr:nvSpPr>
      <xdr:spPr>
        <a:xfrm>
          <a:off x="11487150" y="102095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B75C464A-3964-4461-85F9-1F7F2665DF56}"/>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E5C54A53-F3CC-4961-A77A-6D5AF307E9B5}"/>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A16B502-A4AC-4F3F-87ED-76E4A042A0A0}"/>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4FA6F98-AB82-4E93-B522-4F8596567226}"/>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14D6474B-7B45-4106-899A-417E3FD7C0BE}"/>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63500</xdr:rowOff>
    </xdr:from>
    <xdr:to>
      <xdr:col>85</xdr:col>
      <xdr:colOff>177800</xdr:colOff>
      <xdr:row>61</xdr:row>
      <xdr:rowOff>165100</xdr:rowOff>
    </xdr:to>
    <xdr:sp macro="" textlink="">
      <xdr:nvSpPr>
        <xdr:cNvPr id="645" name="楕円 644">
          <a:extLst>
            <a:ext uri="{FF2B5EF4-FFF2-40B4-BE49-F238E27FC236}">
              <a16:creationId xmlns:a16="http://schemas.microsoft.com/office/drawing/2014/main" id="{071D68BD-2160-4A6C-9B1C-496F15979A1E}"/>
            </a:ext>
          </a:extLst>
        </xdr:cNvPr>
        <xdr:cNvSpPr/>
      </xdr:nvSpPr>
      <xdr:spPr>
        <a:xfrm>
          <a:off x="14649450" y="105181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41927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EB57C550-93AB-4A1F-8738-78DA6F12FA48}"/>
            </a:ext>
          </a:extLst>
        </xdr:cNvPr>
        <xdr:cNvSpPr txBox="1"/>
      </xdr:nvSpPr>
      <xdr:spPr>
        <a:xfrm>
          <a:off x="14742160"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647" name="楕円 646">
          <a:extLst>
            <a:ext uri="{FF2B5EF4-FFF2-40B4-BE49-F238E27FC236}">
              <a16:creationId xmlns:a16="http://schemas.microsoft.com/office/drawing/2014/main" id="{BF863A5A-E405-485E-A79B-3AE58FACAB63}"/>
            </a:ext>
          </a:extLst>
        </xdr:cNvPr>
        <xdr:cNvSpPr/>
      </xdr:nvSpPr>
      <xdr:spPr>
        <a:xfrm>
          <a:off x="13887450" y="1048575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61</xdr:row>
      <xdr:rowOff>114300</xdr:rowOff>
    </xdr:to>
    <xdr:cxnSp macro="">
      <xdr:nvCxnSpPr>
        <xdr:cNvPr id="648" name="直線コネクタ 647">
          <a:extLst>
            <a:ext uri="{FF2B5EF4-FFF2-40B4-BE49-F238E27FC236}">
              <a16:creationId xmlns:a16="http://schemas.microsoft.com/office/drawing/2014/main" id="{9619AAE5-587C-4A72-98CA-91E61867421C}"/>
            </a:ext>
          </a:extLst>
        </xdr:cNvPr>
        <xdr:cNvCxnSpPr/>
      </xdr:nvCxnSpPr>
      <xdr:spPr>
        <a:xfrm>
          <a:off x="13942060" y="1054036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xdr:rowOff>
    </xdr:from>
    <xdr:to>
      <xdr:col>76</xdr:col>
      <xdr:colOff>165100</xdr:colOff>
      <xdr:row>61</xdr:row>
      <xdr:rowOff>113665</xdr:rowOff>
    </xdr:to>
    <xdr:sp macro="" textlink="">
      <xdr:nvSpPr>
        <xdr:cNvPr id="649" name="楕円 648">
          <a:extLst>
            <a:ext uri="{FF2B5EF4-FFF2-40B4-BE49-F238E27FC236}">
              <a16:creationId xmlns:a16="http://schemas.microsoft.com/office/drawing/2014/main" id="{2479F83A-57FF-46C2-89E6-9CE3F6301BBC}"/>
            </a:ext>
          </a:extLst>
        </xdr:cNvPr>
        <xdr:cNvSpPr/>
      </xdr:nvSpPr>
      <xdr:spPr>
        <a:xfrm>
          <a:off x="13089890" y="1047432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62865</xdr:rowOff>
    </xdr:from>
    <xdr:to>
      <xdr:col>81</xdr:col>
      <xdr:colOff>50800</xdr:colOff>
      <xdr:row>61</xdr:row>
      <xdr:rowOff>80010</xdr:rowOff>
    </xdr:to>
    <xdr:cxnSp macro="">
      <xdr:nvCxnSpPr>
        <xdr:cNvPr id="650" name="直線コネクタ 649">
          <a:extLst>
            <a:ext uri="{FF2B5EF4-FFF2-40B4-BE49-F238E27FC236}">
              <a16:creationId xmlns:a16="http://schemas.microsoft.com/office/drawing/2014/main" id="{775CBF78-8CE2-4CFA-AE8F-EFDE6423DB54}"/>
            </a:ext>
          </a:extLst>
        </xdr:cNvPr>
        <xdr:cNvCxnSpPr/>
      </xdr:nvCxnSpPr>
      <xdr:spPr>
        <a:xfrm>
          <a:off x="13144500" y="10517505"/>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651" name="楕円 650">
          <a:extLst>
            <a:ext uri="{FF2B5EF4-FFF2-40B4-BE49-F238E27FC236}">
              <a16:creationId xmlns:a16="http://schemas.microsoft.com/office/drawing/2014/main" id="{CF87F19E-BA47-4A7B-9276-B678230B4FB7}"/>
            </a:ext>
          </a:extLst>
        </xdr:cNvPr>
        <xdr:cNvSpPr/>
      </xdr:nvSpPr>
      <xdr:spPr>
        <a:xfrm>
          <a:off x="12303760" y="104228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xdr:rowOff>
    </xdr:from>
    <xdr:to>
      <xdr:col>76</xdr:col>
      <xdr:colOff>114300</xdr:colOff>
      <xdr:row>61</xdr:row>
      <xdr:rowOff>62865</xdr:rowOff>
    </xdr:to>
    <xdr:cxnSp macro="">
      <xdr:nvCxnSpPr>
        <xdr:cNvPr id="652" name="直線コネクタ 651">
          <a:extLst>
            <a:ext uri="{FF2B5EF4-FFF2-40B4-BE49-F238E27FC236}">
              <a16:creationId xmlns:a16="http://schemas.microsoft.com/office/drawing/2014/main" id="{3F13E885-E2A2-4F57-A22A-70B74B4834A1}"/>
            </a:ext>
          </a:extLst>
        </xdr:cNvPr>
        <xdr:cNvCxnSpPr/>
      </xdr:nvCxnSpPr>
      <xdr:spPr>
        <a:xfrm>
          <a:off x="12346940" y="10473690"/>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107315</xdr:rowOff>
    </xdr:from>
    <xdr:to>
      <xdr:col>67</xdr:col>
      <xdr:colOff>101600</xdr:colOff>
      <xdr:row>61</xdr:row>
      <xdr:rowOff>37465</xdr:rowOff>
    </xdr:to>
    <xdr:sp macro="" textlink="">
      <xdr:nvSpPr>
        <xdr:cNvPr id="653" name="楕円 652">
          <a:extLst>
            <a:ext uri="{FF2B5EF4-FFF2-40B4-BE49-F238E27FC236}">
              <a16:creationId xmlns:a16="http://schemas.microsoft.com/office/drawing/2014/main" id="{113A1E74-DB7D-404C-84D9-BC9D9D284872}"/>
            </a:ext>
          </a:extLst>
        </xdr:cNvPr>
        <xdr:cNvSpPr/>
      </xdr:nvSpPr>
      <xdr:spPr>
        <a:xfrm>
          <a:off x="11487150" y="103924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158115</xdr:rowOff>
    </xdr:from>
    <xdr:to>
      <xdr:col>71</xdr:col>
      <xdr:colOff>177800</xdr:colOff>
      <xdr:row>61</xdr:row>
      <xdr:rowOff>11430</xdr:rowOff>
    </xdr:to>
    <xdr:cxnSp macro="">
      <xdr:nvCxnSpPr>
        <xdr:cNvPr id="654" name="直線コネクタ 653">
          <a:extLst>
            <a:ext uri="{FF2B5EF4-FFF2-40B4-BE49-F238E27FC236}">
              <a16:creationId xmlns:a16="http://schemas.microsoft.com/office/drawing/2014/main" id="{175F41FF-4CA7-4C1C-B87D-E9B56323CBA8}"/>
            </a:ext>
          </a:extLst>
        </xdr:cNvPr>
        <xdr:cNvCxnSpPr/>
      </xdr:nvCxnSpPr>
      <xdr:spPr>
        <a:xfrm>
          <a:off x="11541760" y="10447020"/>
          <a:ext cx="80518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E9C89540-FE2C-4888-8931-7450EA3AF40E}"/>
            </a:ext>
          </a:extLst>
        </xdr:cNvPr>
        <xdr:cNvSpPr txBox="1"/>
      </xdr:nvSpPr>
      <xdr:spPr>
        <a:xfrm>
          <a:off x="1373823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BB10A702-78D2-493D-92F5-D624B5E4B601}"/>
            </a:ext>
          </a:extLst>
        </xdr:cNvPr>
        <xdr:cNvSpPr txBox="1"/>
      </xdr:nvSpPr>
      <xdr:spPr>
        <a:xfrm>
          <a:off x="1295718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E3F27423-D3ED-4938-91C8-BD169DD0FED6}"/>
            </a:ext>
          </a:extLst>
        </xdr:cNvPr>
        <xdr:cNvSpPr txBox="1"/>
      </xdr:nvSpPr>
      <xdr:spPr>
        <a:xfrm>
          <a:off x="1217105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C4D31CDE-AE17-4E75-A68C-4352E7B3AB5E}"/>
            </a:ext>
          </a:extLst>
        </xdr:cNvPr>
        <xdr:cNvSpPr txBox="1"/>
      </xdr:nvSpPr>
      <xdr:spPr>
        <a:xfrm>
          <a:off x="113544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96058908-61F6-4519-BBB8-C083DC80F5CF}"/>
            </a:ext>
          </a:extLst>
        </xdr:cNvPr>
        <xdr:cNvSpPr txBox="1"/>
      </xdr:nvSpPr>
      <xdr:spPr>
        <a:xfrm>
          <a:off x="1373823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104792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6A6826AB-4883-4354-94EA-06F0492519CA}"/>
            </a:ext>
          </a:extLst>
        </xdr:cNvPr>
        <xdr:cNvSpPr txBox="1"/>
      </xdr:nvSpPr>
      <xdr:spPr>
        <a:xfrm>
          <a:off x="1295718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342C0A67-8502-4880-8AB9-002C5EFBD44C}"/>
            </a:ext>
          </a:extLst>
        </xdr:cNvPr>
        <xdr:cNvSpPr txBox="1"/>
      </xdr:nvSpPr>
      <xdr:spPr>
        <a:xfrm>
          <a:off x="1217105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28592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545A2A28-6404-4B77-80A5-78F79571AC1F}"/>
            </a:ext>
          </a:extLst>
        </xdr:cNvPr>
        <xdr:cNvSpPr txBox="1"/>
      </xdr:nvSpPr>
      <xdr:spPr>
        <a:xfrm>
          <a:off x="113544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649AD2CC-1825-419B-B04B-3BCD47D4C2C7}"/>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388F6CD4-1453-489B-837A-50B54554762A}"/>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55ADA710-80DE-430A-A06A-1F6C56A23FF1}"/>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50F0C186-1509-43C0-86CE-C81FD761EDFE}"/>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96E81E24-BD6E-4B7F-99AC-4D3DDB8511E6}"/>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DD574396-0B4C-4EC6-8500-AA10D4B1555C}"/>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DD7B7F97-66BF-4B7A-9E1E-4BC1A7D02279}"/>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566B68C9-855A-4F94-895E-CBCC35E33C63}"/>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F99C0527-A443-4972-9722-232442E31A1A}"/>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133E2367-0342-4B8A-8CA6-271241CB9763}"/>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754374DB-8440-47F6-990E-47C43722F20E}"/>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CA054670-DA76-439B-9677-FD96A82E1723}"/>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145CD8D3-C8FB-4253-8A6F-5A1ADCCC6500}"/>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47C52136-C5DE-4449-BCE6-F652CC073189}"/>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B690F770-E38B-45FA-A83B-A03D3A27157B}"/>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5B7C2F3D-849D-4E81-8A2F-B6FA957F7D02}"/>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DA178B0E-B7E5-4153-95A4-D098F5C6B8DA}"/>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8892DD72-DF53-4971-A8E2-5B2E7EF54D16}"/>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5BA4FE4A-078E-49D2-907A-33957C867464}"/>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76E3F722-BC14-4E3B-912A-70E57B15FA82}"/>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EC5E8CFE-7701-4FFD-8231-17230370B126}"/>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7B226080-4100-4D3E-B180-7B06EDDB3A5B}"/>
            </a:ext>
          </a:extLst>
        </xdr:cNvPr>
        <xdr:cNvCxnSpPr/>
      </xdr:nvCxnSpPr>
      <xdr:spPr>
        <a:xfrm flipV="1">
          <a:off x="19947254" y="9498711"/>
          <a:ext cx="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6BAA175A-FCD8-4793-AC38-0C93A70D8D28}"/>
            </a:ext>
          </a:extLst>
        </xdr:cNvPr>
        <xdr:cNvSpPr txBox="1"/>
      </xdr:nvSpPr>
      <xdr:spPr>
        <a:xfrm>
          <a:off x="19985990" y="109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B5980924-BF83-4DC9-94C6-2B73989D73BC}"/>
            </a:ext>
          </a:extLst>
        </xdr:cNvPr>
        <xdr:cNvCxnSpPr/>
      </xdr:nvCxnSpPr>
      <xdr:spPr>
        <a:xfrm>
          <a:off x="19885660" y="10954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F8A2177B-3356-4151-ACD4-008439F463AB}"/>
            </a:ext>
          </a:extLst>
        </xdr:cNvPr>
        <xdr:cNvSpPr txBox="1"/>
      </xdr:nvSpPr>
      <xdr:spPr>
        <a:xfrm>
          <a:off x="19985990" y="927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1B03373B-A1AC-4804-91BD-42883125E420}"/>
            </a:ext>
          </a:extLst>
        </xdr:cNvPr>
        <xdr:cNvCxnSpPr/>
      </xdr:nvCxnSpPr>
      <xdr:spPr>
        <a:xfrm>
          <a:off x="19885660" y="94987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73AECFFA-8282-425B-9947-39A7E8045290}"/>
            </a:ext>
          </a:extLst>
        </xdr:cNvPr>
        <xdr:cNvSpPr txBox="1"/>
      </xdr:nvSpPr>
      <xdr:spPr>
        <a:xfrm>
          <a:off x="19985990" y="10524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FCC65411-378B-4F34-AA92-3F3DB285765B}"/>
            </a:ext>
          </a:extLst>
        </xdr:cNvPr>
        <xdr:cNvSpPr/>
      </xdr:nvSpPr>
      <xdr:spPr>
        <a:xfrm>
          <a:off x="19904710" y="1067701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CE1CB818-1A64-43FB-BA50-E5355B33E2F1}"/>
            </a:ext>
          </a:extLst>
        </xdr:cNvPr>
        <xdr:cNvSpPr/>
      </xdr:nvSpPr>
      <xdr:spPr>
        <a:xfrm>
          <a:off x="19161760" y="106880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90F2378E-A622-40A5-B692-D47DF8E46B89}"/>
            </a:ext>
          </a:extLst>
        </xdr:cNvPr>
        <xdr:cNvSpPr/>
      </xdr:nvSpPr>
      <xdr:spPr>
        <a:xfrm>
          <a:off x="18345150" y="1068806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8B614F44-4060-4E00-80CB-4B97B9652B8D}"/>
            </a:ext>
          </a:extLst>
        </xdr:cNvPr>
        <xdr:cNvSpPr/>
      </xdr:nvSpPr>
      <xdr:spPr>
        <a:xfrm>
          <a:off x="17547590" y="106895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a:extLst>
            <a:ext uri="{FF2B5EF4-FFF2-40B4-BE49-F238E27FC236}">
              <a16:creationId xmlns:a16="http://schemas.microsoft.com/office/drawing/2014/main" id="{CA41F408-9F57-4BF5-8F4E-0E26F58DC599}"/>
            </a:ext>
          </a:extLst>
        </xdr:cNvPr>
        <xdr:cNvSpPr/>
      </xdr:nvSpPr>
      <xdr:spPr>
        <a:xfrm>
          <a:off x="16761460" y="106880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8237F3EC-7B03-4DD8-BFA5-C5D1D697AB1F}"/>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18E22293-07C7-41BB-B049-CB27E185D5DF}"/>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3E21878E-C273-4F21-B240-87CDCA98E2A2}"/>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C53FB3E4-FB78-4A06-824D-127893D90F20}"/>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D1CD99FA-5842-49A9-9B58-A18E43C58D80}"/>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700" name="楕円 699">
          <a:extLst>
            <a:ext uri="{FF2B5EF4-FFF2-40B4-BE49-F238E27FC236}">
              <a16:creationId xmlns:a16="http://schemas.microsoft.com/office/drawing/2014/main" id="{3BC57837-C358-4487-9750-25CA26CE77EE}"/>
            </a:ext>
          </a:extLst>
        </xdr:cNvPr>
        <xdr:cNvSpPr/>
      </xdr:nvSpPr>
      <xdr:spPr>
        <a:xfrm>
          <a:off x="19904710" y="1072464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69359</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698FA093-519D-46E0-B43C-99CFBD55DF19}"/>
            </a:ext>
          </a:extLst>
        </xdr:cNvPr>
        <xdr:cNvSpPr txBox="1"/>
      </xdr:nvSpPr>
      <xdr:spPr>
        <a:xfrm>
          <a:off x="19985990" y="1069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702" name="楕円 701">
          <a:extLst>
            <a:ext uri="{FF2B5EF4-FFF2-40B4-BE49-F238E27FC236}">
              <a16:creationId xmlns:a16="http://schemas.microsoft.com/office/drawing/2014/main" id="{1B2ED504-195F-4BFA-BEC7-933DADE4860E}"/>
            </a:ext>
          </a:extLst>
        </xdr:cNvPr>
        <xdr:cNvSpPr/>
      </xdr:nvSpPr>
      <xdr:spPr>
        <a:xfrm>
          <a:off x="19161760" y="1077379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141732</xdr:rowOff>
    </xdr:from>
    <xdr:to>
      <xdr:col>116</xdr:col>
      <xdr:colOff>63500</xdr:colOff>
      <xdr:row>63</xdr:row>
      <xdr:rowOff>25146</xdr:rowOff>
    </xdr:to>
    <xdr:cxnSp macro="">
      <xdr:nvCxnSpPr>
        <xdr:cNvPr id="703" name="直線コネクタ 702">
          <a:extLst>
            <a:ext uri="{FF2B5EF4-FFF2-40B4-BE49-F238E27FC236}">
              <a16:creationId xmlns:a16="http://schemas.microsoft.com/office/drawing/2014/main" id="{37975574-B5BA-469E-BEBF-09BC474F5081}"/>
            </a:ext>
          </a:extLst>
        </xdr:cNvPr>
        <xdr:cNvCxnSpPr/>
      </xdr:nvCxnSpPr>
      <xdr:spPr>
        <a:xfrm flipV="1">
          <a:off x="19204940" y="10769727"/>
          <a:ext cx="74295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704" name="楕円 703">
          <a:extLst>
            <a:ext uri="{FF2B5EF4-FFF2-40B4-BE49-F238E27FC236}">
              <a16:creationId xmlns:a16="http://schemas.microsoft.com/office/drawing/2014/main" id="{8844C783-D457-4767-9454-F1A3C2CD5652}"/>
            </a:ext>
          </a:extLst>
        </xdr:cNvPr>
        <xdr:cNvSpPr/>
      </xdr:nvSpPr>
      <xdr:spPr>
        <a:xfrm>
          <a:off x="18345150" y="1077379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25146</xdr:rowOff>
    </xdr:to>
    <xdr:cxnSp macro="">
      <xdr:nvCxnSpPr>
        <xdr:cNvPr id="705" name="直線コネクタ 704">
          <a:extLst>
            <a:ext uri="{FF2B5EF4-FFF2-40B4-BE49-F238E27FC236}">
              <a16:creationId xmlns:a16="http://schemas.microsoft.com/office/drawing/2014/main" id="{BEBCC6CA-2F6F-49C7-8A5D-30D39198F65E}"/>
            </a:ext>
          </a:extLst>
        </xdr:cNvPr>
        <xdr:cNvCxnSpPr/>
      </xdr:nvCxnSpPr>
      <xdr:spPr>
        <a:xfrm>
          <a:off x="18399760" y="10822686"/>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706" name="楕円 705">
          <a:extLst>
            <a:ext uri="{FF2B5EF4-FFF2-40B4-BE49-F238E27FC236}">
              <a16:creationId xmlns:a16="http://schemas.microsoft.com/office/drawing/2014/main" id="{5936898D-5A83-440C-BF15-F7E51D271228}"/>
            </a:ext>
          </a:extLst>
        </xdr:cNvPr>
        <xdr:cNvSpPr/>
      </xdr:nvSpPr>
      <xdr:spPr>
        <a:xfrm>
          <a:off x="17547590" y="1077379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25146</xdr:rowOff>
    </xdr:to>
    <xdr:cxnSp macro="">
      <xdr:nvCxnSpPr>
        <xdr:cNvPr id="707" name="直線コネクタ 706">
          <a:extLst>
            <a:ext uri="{FF2B5EF4-FFF2-40B4-BE49-F238E27FC236}">
              <a16:creationId xmlns:a16="http://schemas.microsoft.com/office/drawing/2014/main" id="{A3E66EA8-A950-4B77-A7B8-F643618B2E2E}"/>
            </a:ext>
          </a:extLst>
        </xdr:cNvPr>
        <xdr:cNvCxnSpPr/>
      </xdr:nvCxnSpPr>
      <xdr:spPr>
        <a:xfrm>
          <a:off x="17602200" y="1082268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708" name="楕円 707">
          <a:extLst>
            <a:ext uri="{FF2B5EF4-FFF2-40B4-BE49-F238E27FC236}">
              <a16:creationId xmlns:a16="http://schemas.microsoft.com/office/drawing/2014/main" id="{4CDF8BDA-2A6B-41C9-B1C7-2115C918409C}"/>
            </a:ext>
          </a:extLst>
        </xdr:cNvPr>
        <xdr:cNvSpPr/>
      </xdr:nvSpPr>
      <xdr:spPr>
        <a:xfrm>
          <a:off x="16761460" y="1077379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25146</xdr:rowOff>
    </xdr:to>
    <xdr:cxnSp macro="">
      <xdr:nvCxnSpPr>
        <xdr:cNvPr id="709" name="直線コネクタ 708">
          <a:extLst>
            <a:ext uri="{FF2B5EF4-FFF2-40B4-BE49-F238E27FC236}">
              <a16:creationId xmlns:a16="http://schemas.microsoft.com/office/drawing/2014/main" id="{2A65B0ED-B806-4BC3-A4D8-D1DEC39D7F47}"/>
            </a:ext>
          </a:extLst>
        </xdr:cNvPr>
        <xdr:cNvCxnSpPr/>
      </xdr:nvCxnSpPr>
      <xdr:spPr>
        <a:xfrm>
          <a:off x="16804640" y="1082268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0" name="n_1aveValue【保健センター・保健所】&#10;一人当たり面積">
          <a:extLst>
            <a:ext uri="{FF2B5EF4-FFF2-40B4-BE49-F238E27FC236}">
              <a16:creationId xmlns:a16="http://schemas.microsoft.com/office/drawing/2014/main" id="{F66592C5-0629-4D65-AD4C-9EC82A22D8C9}"/>
            </a:ext>
          </a:extLst>
        </xdr:cNvPr>
        <xdr:cNvSpPr txBox="1"/>
      </xdr:nvSpPr>
      <xdr:spPr>
        <a:xfrm>
          <a:off x="18982132"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a:extLst>
            <a:ext uri="{FF2B5EF4-FFF2-40B4-BE49-F238E27FC236}">
              <a16:creationId xmlns:a16="http://schemas.microsoft.com/office/drawing/2014/main" id="{0647881F-FB91-4AAA-9010-7963B96831CF}"/>
            </a:ext>
          </a:extLst>
        </xdr:cNvPr>
        <xdr:cNvSpPr txBox="1"/>
      </xdr:nvSpPr>
      <xdr:spPr>
        <a:xfrm>
          <a:off x="18182032"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2" name="n_3aveValue【保健センター・保健所】&#10;一人当たり面積">
          <a:extLst>
            <a:ext uri="{FF2B5EF4-FFF2-40B4-BE49-F238E27FC236}">
              <a16:creationId xmlns:a16="http://schemas.microsoft.com/office/drawing/2014/main" id="{E1DB5FFA-0EB5-4247-B52A-427D62FD6940}"/>
            </a:ext>
          </a:extLst>
        </xdr:cNvPr>
        <xdr:cNvSpPr txBox="1"/>
      </xdr:nvSpPr>
      <xdr:spPr>
        <a:xfrm>
          <a:off x="17384472" y="104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3" name="n_4aveValue【保健センター・保健所】&#10;一人当たり面積">
          <a:extLst>
            <a:ext uri="{FF2B5EF4-FFF2-40B4-BE49-F238E27FC236}">
              <a16:creationId xmlns:a16="http://schemas.microsoft.com/office/drawing/2014/main" id="{649E28B6-3379-455E-9CB8-EE238435899F}"/>
            </a:ext>
          </a:extLst>
        </xdr:cNvPr>
        <xdr:cNvSpPr txBox="1"/>
      </xdr:nvSpPr>
      <xdr:spPr>
        <a:xfrm>
          <a:off x="1658881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714" name="n_1mainValue【保健センター・保健所】&#10;一人当たり面積">
          <a:extLst>
            <a:ext uri="{FF2B5EF4-FFF2-40B4-BE49-F238E27FC236}">
              <a16:creationId xmlns:a16="http://schemas.microsoft.com/office/drawing/2014/main" id="{BF524C7A-DE94-4544-A218-966CAB33555B}"/>
            </a:ext>
          </a:extLst>
        </xdr:cNvPr>
        <xdr:cNvSpPr txBox="1"/>
      </xdr:nvSpPr>
      <xdr:spPr>
        <a:xfrm>
          <a:off x="18982132" y="1086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715" name="n_2mainValue【保健センター・保健所】&#10;一人当たり面積">
          <a:extLst>
            <a:ext uri="{FF2B5EF4-FFF2-40B4-BE49-F238E27FC236}">
              <a16:creationId xmlns:a16="http://schemas.microsoft.com/office/drawing/2014/main" id="{B167EECC-52AF-4825-BE46-A1BD77BB5FB2}"/>
            </a:ext>
          </a:extLst>
        </xdr:cNvPr>
        <xdr:cNvSpPr txBox="1"/>
      </xdr:nvSpPr>
      <xdr:spPr>
        <a:xfrm>
          <a:off x="18182032" y="1086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716" name="n_3mainValue【保健センター・保健所】&#10;一人当たり面積">
          <a:extLst>
            <a:ext uri="{FF2B5EF4-FFF2-40B4-BE49-F238E27FC236}">
              <a16:creationId xmlns:a16="http://schemas.microsoft.com/office/drawing/2014/main" id="{AB0B70E9-3063-46A5-A228-74BA8DF12B5D}"/>
            </a:ext>
          </a:extLst>
        </xdr:cNvPr>
        <xdr:cNvSpPr txBox="1"/>
      </xdr:nvSpPr>
      <xdr:spPr>
        <a:xfrm>
          <a:off x="17384472" y="1086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717" name="n_4mainValue【保健センター・保健所】&#10;一人当たり面積">
          <a:extLst>
            <a:ext uri="{FF2B5EF4-FFF2-40B4-BE49-F238E27FC236}">
              <a16:creationId xmlns:a16="http://schemas.microsoft.com/office/drawing/2014/main" id="{C23D07BC-0ABD-4CAA-879C-3400B27B7214}"/>
            </a:ext>
          </a:extLst>
        </xdr:cNvPr>
        <xdr:cNvSpPr txBox="1"/>
      </xdr:nvSpPr>
      <xdr:spPr>
        <a:xfrm>
          <a:off x="16588817" y="1086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F6D17669-D7C2-46C4-B36C-A47E423D544E}"/>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79F11491-2F2B-43EE-93FB-C65287018322}"/>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E7763F1F-C982-4093-BA3C-B54354992C17}"/>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9C703F63-8577-4DC9-A6D5-CC70FAC0BDA3}"/>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604060D2-A68A-4B19-B787-1624FDDA703C}"/>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72BE9702-272B-40AB-8652-356B47845070}"/>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89120982-0318-4F2E-8C03-12C8562A2370}"/>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F927BD66-B877-4B2A-83EA-78F81D18CDDE}"/>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8ECBFCFC-8A2F-4928-AAB6-3CAEB2915415}"/>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CC205FF8-673C-4F89-A57E-379D619DDD68}"/>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84B368DD-E107-4A71-B25C-77E27AF4495C}"/>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1D31C948-1938-4CA0-8039-4920C049BDAC}"/>
            </a:ext>
          </a:extLst>
        </xdr:cNvPr>
        <xdr:cNvCxnSpPr/>
      </xdr:nvCxnSpPr>
      <xdr:spPr>
        <a:xfrm>
          <a:off x="1120394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22566C9B-B046-4A0F-AF3F-DB800E61BAF5}"/>
            </a:ext>
          </a:extLst>
        </xdr:cNvPr>
        <xdr:cNvSpPr txBox="1"/>
      </xdr:nvSpPr>
      <xdr:spPr>
        <a:xfrm>
          <a:off x="1080153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8B1F60BE-5892-4856-8624-3503C9D60096}"/>
            </a:ext>
          </a:extLst>
        </xdr:cNvPr>
        <xdr:cNvCxnSpPr/>
      </xdr:nvCxnSpPr>
      <xdr:spPr>
        <a:xfrm>
          <a:off x="1120394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46353FDE-A1BF-414A-B6E8-E9971E3787B9}"/>
            </a:ext>
          </a:extLst>
        </xdr:cNvPr>
        <xdr:cNvSpPr txBox="1"/>
      </xdr:nvSpPr>
      <xdr:spPr>
        <a:xfrm>
          <a:off x="1084279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F5CB6AC4-D176-4F79-8BF7-69C4242B9B6E}"/>
            </a:ext>
          </a:extLst>
        </xdr:cNvPr>
        <xdr:cNvCxnSpPr/>
      </xdr:nvCxnSpPr>
      <xdr:spPr>
        <a:xfrm>
          <a:off x="1120394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CD0BB95D-5438-4D06-A2A6-386A5E112BE8}"/>
            </a:ext>
          </a:extLst>
        </xdr:cNvPr>
        <xdr:cNvSpPr txBox="1"/>
      </xdr:nvSpPr>
      <xdr:spPr>
        <a:xfrm>
          <a:off x="1084279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0E7CA841-F2CD-4A11-876D-8FE4B160D1FA}"/>
            </a:ext>
          </a:extLst>
        </xdr:cNvPr>
        <xdr:cNvCxnSpPr/>
      </xdr:nvCxnSpPr>
      <xdr:spPr>
        <a:xfrm>
          <a:off x="1120394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3773613C-4AA8-4F4E-B60E-5431EA5B4DE9}"/>
            </a:ext>
          </a:extLst>
        </xdr:cNvPr>
        <xdr:cNvSpPr txBox="1"/>
      </xdr:nvSpPr>
      <xdr:spPr>
        <a:xfrm>
          <a:off x="1084279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FE778E64-5FA8-47CE-B6ED-24A9C0E75A11}"/>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838D446D-02AA-45B7-B583-587F7AF925A0}"/>
            </a:ext>
          </a:extLst>
        </xdr:cNvPr>
        <xdr:cNvSpPr txBox="1"/>
      </xdr:nvSpPr>
      <xdr:spPr>
        <a:xfrm>
          <a:off x="1084279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B4793BF2-107F-44CC-ADCC-5B680A0DA98F}"/>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EEF8BD0B-B1E4-4CB7-A207-49D1B713F1DD}"/>
            </a:ext>
          </a:extLst>
        </xdr:cNvPr>
        <xdr:cNvCxnSpPr/>
      </xdr:nvCxnSpPr>
      <xdr:spPr>
        <a:xfrm flipV="1">
          <a:off x="14703424" y="13295377"/>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334F73CD-AC74-4292-8572-2761470C309C}"/>
            </a:ext>
          </a:extLst>
        </xdr:cNvPr>
        <xdr:cNvSpPr txBox="1"/>
      </xdr:nvSpPr>
      <xdr:spPr>
        <a:xfrm>
          <a:off x="14742160" y="1456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6125C0CA-075A-4D38-BFF2-9A6C4DA7CCBE}"/>
            </a:ext>
          </a:extLst>
        </xdr:cNvPr>
        <xdr:cNvCxnSpPr/>
      </xdr:nvCxnSpPr>
      <xdr:spPr>
        <a:xfrm>
          <a:off x="14611350" y="14556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9D6FBD8F-7B05-449A-A5F9-F80B7B88967C}"/>
            </a:ext>
          </a:extLst>
        </xdr:cNvPr>
        <xdr:cNvSpPr txBox="1"/>
      </xdr:nvSpPr>
      <xdr:spPr>
        <a:xfrm>
          <a:off x="14742160" y="1307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D343E63B-9F55-4A25-923D-04905E648E2F}"/>
            </a:ext>
          </a:extLst>
        </xdr:cNvPr>
        <xdr:cNvCxnSpPr/>
      </xdr:nvCxnSpPr>
      <xdr:spPr>
        <a:xfrm>
          <a:off x="14611350" y="13295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38879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9016FD64-3B3F-49F6-8F60-212618EBEC55}"/>
            </a:ext>
          </a:extLst>
        </xdr:cNvPr>
        <xdr:cNvSpPr txBox="1"/>
      </xdr:nvSpPr>
      <xdr:spPr>
        <a:xfrm>
          <a:off x="14742160" y="13754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98B565D8-84FD-49E4-9EB4-C4CD21322385}"/>
            </a:ext>
          </a:extLst>
        </xdr:cNvPr>
        <xdr:cNvSpPr/>
      </xdr:nvSpPr>
      <xdr:spPr>
        <a:xfrm>
          <a:off x="14649450" y="1377264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22D1B51D-544A-43AD-9501-8D3A467C2C59}"/>
            </a:ext>
          </a:extLst>
        </xdr:cNvPr>
        <xdr:cNvSpPr/>
      </xdr:nvSpPr>
      <xdr:spPr>
        <a:xfrm>
          <a:off x="13887450" y="137623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7472C918-9847-4708-AC02-36A31AABECF2}"/>
            </a:ext>
          </a:extLst>
        </xdr:cNvPr>
        <xdr:cNvSpPr/>
      </xdr:nvSpPr>
      <xdr:spPr>
        <a:xfrm>
          <a:off x="13089890" y="1373682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FA5FE41B-E658-4D37-9BD9-E2960DB0B6AB}"/>
            </a:ext>
          </a:extLst>
        </xdr:cNvPr>
        <xdr:cNvSpPr/>
      </xdr:nvSpPr>
      <xdr:spPr>
        <a:xfrm>
          <a:off x="12303760" y="1370977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a:extLst>
            <a:ext uri="{FF2B5EF4-FFF2-40B4-BE49-F238E27FC236}">
              <a16:creationId xmlns:a16="http://schemas.microsoft.com/office/drawing/2014/main" id="{60C9BD72-3710-49E3-8CCA-F3F54C84A59D}"/>
            </a:ext>
          </a:extLst>
        </xdr:cNvPr>
        <xdr:cNvSpPr/>
      </xdr:nvSpPr>
      <xdr:spPr>
        <a:xfrm>
          <a:off x="11487150" y="136789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1B0CCFDF-99CE-410F-82C7-0889466D4CEA}"/>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B8B00AD3-336B-4E3F-AC85-6741DD74412C}"/>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6546F4DC-B40B-4F09-B0F8-C3AFEFDAADF1}"/>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953ACACD-D7FD-4236-B64F-4C51131E1AC6}"/>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BBD26E73-3F8D-43E7-AF56-C47078D97300}"/>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37592</xdr:rowOff>
    </xdr:from>
    <xdr:to>
      <xdr:col>85</xdr:col>
      <xdr:colOff>177800</xdr:colOff>
      <xdr:row>79</xdr:row>
      <xdr:rowOff>139192</xdr:rowOff>
    </xdr:to>
    <xdr:sp macro="" textlink="">
      <xdr:nvSpPr>
        <xdr:cNvPr id="756" name="楕円 755">
          <a:extLst>
            <a:ext uri="{FF2B5EF4-FFF2-40B4-BE49-F238E27FC236}">
              <a16:creationId xmlns:a16="http://schemas.microsoft.com/office/drawing/2014/main" id="{50938E79-3735-42B9-97B1-6F4E571BF879}"/>
            </a:ext>
          </a:extLst>
        </xdr:cNvPr>
        <xdr:cNvSpPr/>
      </xdr:nvSpPr>
      <xdr:spPr>
        <a:xfrm>
          <a:off x="14649450" y="1358214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60469</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46E5F5FF-29DD-45D6-BF2B-7ECFECDC1C8A}"/>
            </a:ext>
          </a:extLst>
        </xdr:cNvPr>
        <xdr:cNvSpPr txBox="1"/>
      </xdr:nvSpPr>
      <xdr:spPr>
        <a:xfrm>
          <a:off x="14742160" y="1342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161037</xdr:rowOff>
    </xdr:from>
    <xdr:to>
      <xdr:col>81</xdr:col>
      <xdr:colOff>101600</xdr:colOff>
      <xdr:row>79</xdr:row>
      <xdr:rowOff>91187</xdr:rowOff>
    </xdr:to>
    <xdr:sp macro="" textlink="">
      <xdr:nvSpPr>
        <xdr:cNvPr id="758" name="楕円 757">
          <a:extLst>
            <a:ext uri="{FF2B5EF4-FFF2-40B4-BE49-F238E27FC236}">
              <a16:creationId xmlns:a16="http://schemas.microsoft.com/office/drawing/2014/main" id="{B20D4E94-C579-4F27-B7BA-81867DE20418}"/>
            </a:ext>
          </a:extLst>
        </xdr:cNvPr>
        <xdr:cNvSpPr/>
      </xdr:nvSpPr>
      <xdr:spPr>
        <a:xfrm>
          <a:off x="13887450" y="135360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40387</xdr:rowOff>
    </xdr:from>
    <xdr:to>
      <xdr:col>85</xdr:col>
      <xdr:colOff>127000</xdr:colOff>
      <xdr:row>79</xdr:row>
      <xdr:rowOff>88392</xdr:rowOff>
    </xdr:to>
    <xdr:cxnSp macro="">
      <xdr:nvCxnSpPr>
        <xdr:cNvPr id="759" name="直線コネクタ 758">
          <a:extLst>
            <a:ext uri="{FF2B5EF4-FFF2-40B4-BE49-F238E27FC236}">
              <a16:creationId xmlns:a16="http://schemas.microsoft.com/office/drawing/2014/main" id="{9F51933A-0DB6-41E3-9E3F-0EA27F5EEBE2}"/>
            </a:ext>
          </a:extLst>
        </xdr:cNvPr>
        <xdr:cNvCxnSpPr/>
      </xdr:nvCxnSpPr>
      <xdr:spPr>
        <a:xfrm>
          <a:off x="13942060" y="13584937"/>
          <a:ext cx="762000" cy="5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119887</xdr:rowOff>
    </xdr:from>
    <xdr:to>
      <xdr:col>76</xdr:col>
      <xdr:colOff>165100</xdr:colOff>
      <xdr:row>79</xdr:row>
      <xdr:rowOff>50037</xdr:rowOff>
    </xdr:to>
    <xdr:sp macro="" textlink="">
      <xdr:nvSpPr>
        <xdr:cNvPr id="760" name="楕円 759">
          <a:extLst>
            <a:ext uri="{FF2B5EF4-FFF2-40B4-BE49-F238E27FC236}">
              <a16:creationId xmlns:a16="http://schemas.microsoft.com/office/drawing/2014/main" id="{B7D8CCF7-721C-43F8-B9CB-EF469245A805}"/>
            </a:ext>
          </a:extLst>
        </xdr:cNvPr>
        <xdr:cNvSpPr/>
      </xdr:nvSpPr>
      <xdr:spPr>
        <a:xfrm>
          <a:off x="13089890" y="1349489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170687</xdr:rowOff>
    </xdr:from>
    <xdr:to>
      <xdr:col>81</xdr:col>
      <xdr:colOff>50800</xdr:colOff>
      <xdr:row>79</xdr:row>
      <xdr:rowOff>40387</xdr:rowOff>
    </xdr:to>
    <xdr:cxnSp macro="">
      <xdr:nvCxnSpPr>
        <xdr:cNvPr id="761" name="直線コネクタ 760">
          <a:extLst>
            <a:ext uri="{FF2B5EF4-FFF2-40B4-BE49-F238E27FC236}">
              <a16:creationId xmlns:a16="http://schemas.microsoft.com/office/drawing/2014/main" id="{A0A37CD8-DCCC-4E62-A5E6-29F9A106309F}"/>
            </a:ext>
          </a:extLst>
        </xdr:cNvPr>
        <xdr:cNvCxnSpPr/>
      </xdr:nvCxnSpPr>
      <xdr:spPr>
        <a:xfrm>
          <a:off x="13144500" y="13547597"/>
          <a:ext cx="797560" cy="3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65024</xdr:rowOff>
    </xdr:from>
    <xdr:to>
      <xdr:col>72</xdr:col>
      <xdr:colOff>38100</xdr:colOff>
      <xdr:row>78</xdr:row>
      <xdr:rowOff>166624</xdr:rowOff>
    </xdr:to>
    <xdr:sp macro="" textlink="">
      <xdr:nvSpPr>
        <xdr:cNvPr id="762" name="楕円 761">
          <a:extLst>
            <a:ext uri="{FF2B5EF4-FFF2-40B4-BE49-F238E27FC236}">
              <a16:creationId xmlns:a16="http://schemas.microsoft.com/office/drawing/2014/main" id="{522C4010-5ECE-4191-AE16-A929385FB7BC}"/>
            </a:ext>
          </a:extLst>
        </xdr:cNvPr>
        <xdr:cNvSpPr/>
      </xdr:nvSpPr>
      <xdr:spPr>
        <a:xfrm>
          <a:off x="12303760" y="1343621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115824</xdr:rowOff>
    </xdr:from>
    <xdr:to>
      <xdr:col>76</xdr:col>
      <xdr:colOff>114300</xdr:colOff>
      <xdr:row>78</xdr:row>
      <xdr:rowOff>170687</xdr:rowOff>
    </xdr:to>
    <xdr:cxnSp macro="">
      <xdr:nvCxnSpPr>
        <xdr:cNvPr id="763" name="直線コネクタ 762">
          <a:extLst>
            <a:ext uri="{FF2B5EF4-FFF2-40B4-BE49-F238E27FC236}">
              <a16:creationId xmlns:a16="http://schemas.microsoft.com/office/drawing/2014/main" id="{919D1DE7-FEEE-425D-BC5C-EA745D570D22}"/>
            </a:ext>
          </a:extLst>
        </xdr:cNvPr>
        <xdr:cNvCxnSpPr/>
      </xdr:nvCxnSpPr>
      <xdr:spPr>
        <a:xfrm>
          <a:off x="12346940" y="13488924"/>
          <a:ext cx="797560" cy="5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33020</xdr:rowOff>
    </xdr:from>
    <xdr:to>
      <xdr:col>67</xdr:col>
      <xdr:colOff>101600</xdr:colOff>
      <xdr:row>78</xdr:row>
      <xdr:rowOff>134620</xdr:rowOff>
    </xdr:to>
    <xdr:sp macro="" textlink="">
      <xdr:nvSpPr>
        <xdr:cNvPr id="764" name="楕円 763">
          <a:extLst>
            <a:ext uri="{FF2B5EF4-FFF2-40B4-BE49-F238E27FC236}">
              <a16:creationId xmlns:a16="http://schemas.microsoft.com/office/drawing/2014/main" id="{2DB31FBE-7C7E-4549-897D-68E80481A17F}"/>
            </a:ext>
          </a:extLst>
        </xdr:cNvPr>
        <xdr:cNvSpPr/>
      </xdr:nvSpPr>
      <xdr:spPr>
        <a:xfrm>
          <a:off x="11487150" y="134042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83820</xdr:rowOff>
    </xdr:from>
    <xdr:to>
      <xdr:col>71</xdr:col>
      <xdr:colOff>177800</xdr:colOff>
      <xdr:row>78</xdr:row>
      <xdr:rowOff>115824</xdr:rowOff>
    </xdr:to>
    <xdr:cxnSp macro="">
      <xdr:nvCxnSpPr>
        <xdr:cNvPr id="765" name="直線コネクタ 764">
          <a:extLst>
            <a:ext uri="{FF2B5EF4-FFF2-40B4-BE49-F238E27FC236}">
              <a16:creationId xmlns:a16="http://schemas.microsoft.com/office/drawing/2014/main" id="{72EB5E98-7978-4524-B3DA-52913FD636BB}"/>
            </a:ext>
          </a:extLst>
        </xdr:cNvPr>
        <xdr:cNvCxnSpPr/>
      </xdr:nvCxnSpPr>
      <xdr:spPr>
        <a:xfrm>
          <a:off x="11541760" y="13458825"/>
          <a:ext cx="80518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137177</xdr:rowOff>
    </xdr:from>
    <xdr:ext cx="405111" cy="259045"/>
    <xdr:sp macro="" textlink="">
      <xdr:nvSpPr>
        <xdr:cNvPr id="766" name="n_1aveValue【消防施設】&#10;有形固定資産減価償却率">
          <a:extLst>
            <a:ext uri="{FF2B5EF4-FFF2-40B4-BE49-F238E27FC236}">
              <a16:creationId xmlns:a16="http://schemas.microsoft.com/office/drawing/2014/main" id="{0F020D0C-0113-4E03-8862-FD85DA904F80}"/>
            </a:ext>
          </a:extLst>
        </xdr:cNvPr>
        <xdr:cNvSpPr txBox="1"/>
      </xdr:nvSpPr>
      <xdr:spPr>
        <a:xfrm>
          <a:off x="13738234" y="1384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109745</xdr:rowOff>
    </xdr:from>
    <xdr:ext cx="405111" cy="259045"/>
    <xdr:sp macro="" textlink="">
      <xdr:nvSpPr>
        <xdr:cNvPr id="767" name="n_2aveValue【消防施設】&#10;有形固定資産減価償却率">
          <a:extLst>
            <a:ext uri="{FF2B5EF4-FFF2-40B4-BE49-F238E27FC236}">
              <a16:creationId xmlns:a16="http://schemas.microsoft.com/office/drawing/2014/main" id="{C4623EBA-1AE9-42D0-AB8C-C3C3F5B1A39F}"/>
            </a:ext>
          </a:extLst>
        </xdr:cNvPr>
        <xdr:cNvSpPr txBox="1"/>
      </xdr:nvSpPr>
      <xdr:spPr>
        <a:xfrm>
          <a:off x="12957184" y="1382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84599</xdr:rowOff>
    </xdr:from>
    <xdr:ext cx="405111" cy="259045"/>
    <xdr:sp macro="" textlink="">
      <xdr:nvSpPr>
        <xdr:cNvPr id="768" name="n_3aveValue【消防施設】&#10;有形固定資産減価償却率">
          <a:extLst>
            <a:ext uri="{FF2B5EF4-FFF2-40B4-BE49-F238E27FC236}">
              <a16:creationId xmlns:a16="http://schemas.microsoft.com/office/drawing/2014/main" id="{10B39E53-1053-46B0-AADA-530A7FA5C0BD}"/>
            </a:ext>
          </a:extLst>
        </xdr:cNvPr>
        <xdr:cNvSpPr txBox="1"/>
      </xdr:nvSpPr>
      <xdr:spPr>
        <a:xfrm>
          <a:off x="12171054" y="13802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59453</xdr:rowOff>
    </xdr:from>
    <xdr:ext cx="405111" cy="259045"/>
    <xdr:sp macro="" textlink="">
      <xdr:nvSpPr>
        <xdr:cNvPr id="769" name="n_4aveValue【消防施設】&#10;有形固定資産減価償却率">
          <a:extLst>
            <a:ext uri="{FF2B5EF4-FFF2-40B4-BE49-F238E27FC236}">
              <a16:creationId xmlns:a16="http://schemas.microsoft.com/office/drawing/2014/main" id="{5AD8DB31-748D-407F-B7AE-4ECBA81FEBF9}"/>
            </a:ext>
          </a:extLst>
        </xdr:cNvPr>
        <xdr:cNvSpPr txBox="1"/>
      </xdr:nvSpPr>
      <xdr:spPr>
        <a:xfrm>
          <a:off x="11354444" y="13771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107714</xdr:rowOff>
    </xdr:from>
    <xdr:ext cx="405111" cy="259045"/>
    <xdr:sp macro="" textlink="">
      <xdr:nvSpPr>
        <xdr:cNvPr id="770" name="n_1mainValue【消防施設】&#10;有形固定資産減価償却率">
          <a:extLst>
            <a:ext uri="{FF2B5EF4-FFF2-40B4-BE49-F238E27FC236}">
              <a16:creationId xmlns:a16="http://schemas.microsoft.com/office/drawing/2014/main" id="{4279687F-9A92-4343-A667-C93413B7289E}"/>
            </a:ext>
          </a:extLst>
        </xdr:cNvPr>
        <xdr:cNvSpPr txBox="1"/>
      </xdr:nvSpPr>
      <xdr:spPr>
        <a:xfrm>
          <a:off x="13738234" y="1330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66564</xdr:rowOff>
    </xdr:from>
    <xdr:ext cx="405111" cy="259045"/>
    <xdr:sp macro="" textlink="">
      <xdr:nvSpPr>
        <xdr:cNvPr id="771" name="n_2mainValue【消防施設】&#10;有形固定資産減価償却率">
          <a:extLst>
            <a:ext uri="{FF2B5EF4-FFF2-40B4-BE49-F238E27FC236}">
              <a16:creationId xmlns:a16="http://schemas.microsoft.com/office/drawing/2014/main" id="{8A0077AF-4514-4FA1-A042-2B893CA9B1F5}"/>
            </a:ext>
          </a:extLst>
        </xdr:cNvPr>
        <xdr:cNvSpPr txBox="1"/>
      </xdr:nvSpPr>
      <xdr:spPr>
        <a:xfrm>
          <a:off x="12957184" y="1326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11701</xdr:rowOff>
    </xdr:from>
    <xdr:ext cx="405111" cy="259045"/>
    <xdr:sp macro="" textlink="">
      <xdr:nvSpPr>
        <xdr:cNvPr id="772" name="n_3mainValue【消防施設】&#10;有形固定資産減価償却率">
          <a:extLst>
            <a:ext uri="{FF2B5EF4-FFF2-40B4-BE49-F238E27FC236}">
              <a16:creationId xmlns:a16="http://schemas.microsoft.com/office/drawing/2014/main" id="{1B169BB2-F08F-4260-BE73-ED84DC474E22}"/>
            </a:ext>
          </a:extLst>
        </xdr:cNvPr>
        <xdr:cNvSpPr txBox="1"/>
      </xdr:nvSpPr>
      <xdr:spPr>
        <a:xfrm>
          <a:off x="12171054" y="132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151147</xdr:rowOff>
    </xdr:from>
    <xdr:ext cx="405111" cy="259045"/>
    <xdr:sp macro="" textlink="">
      <xdr:nvSpPr>
        <xdr:cNvPr id="773" name="n_4mainValue【消防施設】&#10;有形固定資産減価償却率">
          <a:extLst>
            <a:ext uri="{FF2B5EF4-FFF2-40B4-BE49-F238E27FC236}">
              <a16:creationId xmlns:a16="http://schemas.microsoft.com/office/drawing/2014/main" id="{66D2E5F1-2FFE-4E5A-A6C5-CA7EDDAEB983}"/>
            </a:ext>
          </a:extLst>
        </xdr:cNvPr>
        <xdr:cNvSpPr txBox="1"/>
      </xdr:nvSpPr>
      <xdr:spPr>
        <a:xfrm>
          <a:off x="113544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69A3E1F9-4C3C-4529-BA51-B7FCC08A09F3}"/>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F0AE444B-F986-4AA5-8330-1FE8F0C3D7C5}"/>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95E98062-3C87-4FEB-B416-2D5031E9F1B3}"/>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E220F477-5237-49EE-8659-5FAAE1ACFFD9}"/>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7F8AE138-AC3D-4D60-9769-C41024236F15}"/>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F170D0FC-355C-4E9F-A88D-AA28EA60D174}"/>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8D56F5C3-13AC-412F-9842-16C1BF0B6E6D}"/>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ED38A34E-2A7B-4135-8166-448378DA8B77}"/>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6B8CEE63-0978-45ED-B9EB-7BD544CA526C}"/>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76A5DE66-C3AB-4FEE-BCA8-4130C7ED375A}"/>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CF0AD47B-8A7A-43F6-88B5-9D848153AF62}"/>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5D291A4B-1446-418F-862F-088F23E224A4}"/>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BAF08910-7624-4AB3-AFAE-9F16B80C82C2}"/>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C46D9991-FAB6-4F8B-8FD3-C22AC3FED71D}"/>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B6455DFF-3DDA-40BC-B2C6-778FDBBA7C37}"/>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54E71D59-C918-4BE9-9764-77D05AAB4592}"/>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D3BD134A-BD00-4D75-AD78-201DBC1586D3}"/>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F209C0CB-BDFC-4AA7-B870-519438ABC3E4}"/>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E2218226-68C3-4180-8035-CBE4D54BA823}"/>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71B6520F-806D-4AED-86C4-F1BDA5C3749E}"/>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DFA6367E-C4E1-4510-AD3F-B8D7E0E7A3A7}"/>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8BE421D5-4BFE-47F7-9473-B262955A98B4}"/>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92B88C77-AD47-4965-A538-55582D435E7F}"/>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BD516555-9236-420B-9166-674E7284D98B}"/>
            </a:ext>
          </a:extLst>
        </xdr:cNvPr>
        <xdr:cNvCxnSpPr/>
      </xdr:nvCxnSpPr>
      <xdr:spPr>
        <a:xfrm flipV="1">
          <a:off x="19947254" y="13286105"/>
          <a:ext cx="0" cy="14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93F2FA90-8FAA-4EDF-894A-428347D878AA}"/>
            </a:ext>
          </a:extLst>
        </xdr:cNvPr>
        <xdr:cNvSpPr txBox="1"/>
      </xdr:nvSpPr>
      <xdr:spPr>
        <a:xfrm>
          <a:off x="19985990" y="147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F38398EA-1D49-4DCC-8D22-02944D60DEEF}"/>
            </a:ext>
          </a:extLst>
        </xdr:cNvPr>
        <xdr:cNvCxnSpPr/>
      </xdr:nvCxnSpPr>
      <xdr:spPr>
        <a:xfrm>
          <a:off x="19885660" y="14744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5ACFFFD4-1DBC-4EF6-9932-8240A6693AF1}"/>
            </a:ext>
          </a:extLst>
        </xdr:cNvPr>
        <xdr:cNvSpPr txBox="1"/>
      </xdr:nvSpPr>
      <xdr:spPr>
        <a:xfrm>
          <a:off x="19985990" y="1305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9B952B66-6B2D-42A0-8BED-BFE814982E65}"/>
            </a:ext>
          </a:extLst>
        </xdr:cNvPr>
        <xdr:cNvCxnSpPr/>
      </xdr:nvCxnSpPr>
      <xdr:spPr>
        <a:xfrm>
          <a:off x="19885660" y="13286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2" name="【消防施設】&#10;一人当たり面積平均値テキスト">
          <a:extLst>
            <a:ext uri="{FF2B5EF4-FFF2-40B4-BE49-F238E27FC236}">
              <a16:creationId xmlns:a16="http://schemas.microsoft.com/office/drawing/2014/main" id="{39D187A5-B433-4115-B754-9068078002C4}"/>
            </a:ext>
          </a:extLst>
        </xdr:cNvPr>
        <xdr:cNvSpPr txBox="1"/>
      </xdr:nvSpPr>
      <xdr:spPr>
        <a:xfrm>
          <a:off x="19985990" y="14162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E7AFBC6F-7DE3-4040-88E2-B45C5792BA34}"/>
            </a:ext>
          </a:extLst>
        </xdr:cNvPr>
        <xdr:cNvSpPr/>
      </xdr:nvSpPr>
      <xdr:spPr>
        <a:xfrm>
          <a:off x="19904710" y="141897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A95EA3DF-C281-4674-9A69-35D50363ADEA}"/>
            </a:ext>
          </a:extLst>
        </xdr:cNvPr>
        <xdr:cNvSpPr/>
      </xdr:nvSpPr>
      <xdr:spPr>
        <a:xfrm>
          <a:off x="19161760" y="141897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FFF200E7-DE64-47C6-B037-3579761B6897}"/>
            </a:ext>
          </a:extLst>
        </xdr:cNvPr>
        <xdr:cNvSpPr/>
      </xdr:nvSpPr>
      <xdr:spPr>
        <a:xfrm>
          <a:off x="18345150" y="141897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6D9B91D4-27C8-45C7-98F2-881AD354416A}"/>
            </a:ext>
          </a:extLst>
        </xdr:cNvPr>
        <xdr:cNvSpPr/>
      </xdr:nvSpPr>
      <xdr:spPr>
        <a:xfrm>
          <a:off x="17547590" y="1418971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a:extLst>
            <a:ext uri="{FF2B5EF4-FFF2-40B4-BE49-F238E27FC236}">
              <a16:creationId xmlns:a16="http://schemas.microsoft.com/office/drawing/2014/main" id="{6CB25421-6E33-4423-BAE6-98E55B85DE6A}"/>
            </a:ext>
          </a:extLst>
        </xdr:cNvPr>
        <xdr:cNvSpPr/>
      </xdr:nvSpPr>
      <xdr:spPr>
        <a:xfrm>
          <a:off x="16761460" y="141947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1E94C171-04C1-4377-9327-626FBC85AAAC}"/>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1793565E-789A-42DE-8EC3-25B8DF11967D}"/>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FC12DA2B-B3E8-4B93-A9F8-C4DB82773EEF}"/>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29A1CDCF-11B7-4318-836D-A4DC46F682A4}"/>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E6B048B0-6168-450A-BB87-DCA32990CD60}"/>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0</xdr:rowOff>
    </xdr:from>
    <xdr:to>
      <xdr:col>116</xdr:col>
      <xdr:colOff>114300</xdr:colOff>
      <xdr:row>82</xdr:row>
      <xdr:rowOff>101600</xdr:rowOff>
    </xdr:to>
    <xdr:sp macro="" textlink="">
      <xdr:nvSpPr>
        <xdr:cNvPr id="813" name="楕円 812">
          <a:extLst>
            <a:ext uri="{FF2B5EF4-FFF2-40B4-BE49-F238E27FC236}">
              <a16:creationId xmlns:a16="http://schemas.microsoft.com/office/drawing/2014/main" id="{07DDEAC0-E864-4ACC-B97D-94A82E85DE0C}"/>
            </a:ext>
          </a:extLst>
        </xdr:cNvPr>
        <xdr:cNvSpPr/>
      </xdr:nvSpPr>
      <xdr:spPr>
        <a:xfrm>
          <a:off x="19904710" y="140589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22877</xdr:rowOff>
    </xdr:from>
    <xdr:ext cx="469744" cy="259045"/>
    <xdr:sp macro="" textlink="">
      <xdr:nvSpPr>
        <xdr:cNvPr id="814" name="【消防施設】&#10;一人当たり面積該当値テキスト">
          <a:extLst>
            <a:ext uri="{FF2B5EF4-FFF2-40B4-BE49-F238E27FC236}">
              <a16:creationId xmlns:a16="http://schemas.microsoft.com/office/drawing/2014/main" id="{D3D0C1AE-BBF7-40F8-8208-8A52037D4A38}"/>
            </a:ext>
          </a:extLst>
        </xdr:cNvPr>
        <xdr:cNvSpPr txBox="1"/>
      </xdr:nvSpPr>
      <xdr:spPr>
        <a:xfrm>
          <a:off x="19985990" y="1390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0</xdr:rowOff>
    </xdr:from>
    <xdr:to>
      <xdr:col>112</xdr:col>
      <xdr:colOff>38100</xdr:colOff>
      <xdr:row>82</xdr:row>
      <xdr:rowOff>101600</xdr:rowOff>
    </xdr:to>
    <xdr:sp macro="" textlink="">
      <xdr:nvSpPr>
        <xdr:cNvPr id="815" name="楕円 814">
          <a:extLst>
            <a:ext uri="{FF2B5EF4-FFF2-40B4-BE49-F238E27FC236}">
              <a16:creationId xmlns:a16="http://schemas.microsoft.com/office/drawing/2014/main" id="{FF8C7A6A-E2EC-4EB6-A388-5ED1F19A4399}"/>
            </a:ext>
          </a:extLst>
        </xdr:cNvPr>
        <xdr:cNvSpPr/>
      </xdr:nvSpPr>
      <xdr:spPr>
        <a:xfrm>
          <a:off x="19161760" y="14058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50800</xdr:rowOff>
    </xdr:from>
    <xdr:to>
      <xdr:col>116</xdr:col>
      <xdr:colOff>63500</xdr:colOff>
      <xdr:row>82</xdr:row>
      <xdr:rowOff>50800</xdr:rowOff>
    </xdr:to>
    <xdr:cxnSp macro="">
      <xdr:nvCxnSpPr>
        <xdr:cNvPr id="816" name="直線コネクタ 815">
          <a:extLst>
            <a:ext uri="{FF2B5EF4-FFF2-40B4-BE49-F238E27FC236}">
              <a16:creationId xmlns:a16="http://schemas.microsoft.com/office/drawing/2014/main" id="{A6425B9C-7754-4586-9772-EE5BC8323987}"/>
            </a:ext>
          </a:extLst>
        </xdr:cNvPr>
        <xdr:cNvCxnSpPr/>
      </xdr:nvCxnSpPr>
      <xdr:spPr>
        <a:xfrm>
          <a:off x="19204940" y="1411351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0</xdr:rowOff>
    </xdr:from>
    <xdr:to>
      <xdr:col>107</xdr:col>
      <xdr:colOff>101600</xdr:colOff>
      <xdr:row>82</xdr:row>
      <xdr:rowOff>101600</xdr:rowOff>
    </xdr:to>
    <xdr:sp macro="" textlink="">
      <xdr:nvSpPr>
        <xdr:cNvPr id="817" name="楕円 816">
          <a:extLst>
            <a:ext uri="{FF2B5EF4-FFF2-40B4-BE49-F238E27FC236}">
              <a16:creationId xmlns:a16="http://schemas.microsoft.com/office/drawing/2014/main" id="{38BB3C33-9EC8-4FC7-B56B-A20CE92092DC}"/>
            </a:ext>
          </a:extLst>
        </xdr:cNvPr>
        <xdr:cNvSpPr/>
      </xdr:nvSpPr>
      <xdr:spPr>
        <a:xfrm>
          <a:off x="18345150" y="140589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50800</xdr:rowOff>
    </xdr:from>
    <xdr:to>
      <xdr:col>111</xdr:col>
      <xdr:colOff>177800</xdr:colOff>
      <xdr:row>82</xdr:row>
      <xdr:rowOff>50800</xdr:rowOff>
    </xdr:to>
    <xdr:cxnSp macro="">
      <xdr:nvCxnSpPr>
        <xdr:cNvPr id="818" name="直線コネクタ 817">
          <a:extLst>
            <a:ext uri="{FF2B5EF4-FFF2-40B4-BE49-F238E27FC236}">
              <a16:creationId xmlns:a16="http://schemas.microsoft.com/office/drawing/2014/main" id="{3D2C8391-18FD-4AE4-B98D-D7588DD93D4E}"/>
            </a:ext>
          </a:extLst>
        </xdr:cNvPr>
        <xdr:cNvCxnSpPr/>
      </xdr:nvCxnSpPr>
      <xdr:spPr>
        <a:xfrm>
          <a:off x="18399760" y="1411351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12700</xdr:rowOff>
    </xdr:from>
    <xdr:to>
      <xdr:col>102</xdr:col>
      <xdr:colOff>165100</xdr:colOff>
      <xdr:row>82</xdr:row>
      <xdr:rowOff>114300</xdr:rowOff>
    </xdr:to>
    <xdr:sp macro="" textlink="">
      <xdr:nvSpPr>
        <xdr:cNvPr id="819" name="楕円 818">
          <a:extLst>
            <a:ext uri="{FF2B5EF4-FFF2-40B4-BE49-F238E27FC236}">
              <a16:creationId xmlns:a16="http://schemas.microsoft.com/office/drawing/2014/main" id="{BEA5FAD6-F965-48B6-9545-2ED6122BFE3F}"/>
            </a:ext>
          </a:extLst>
        </xdr:cNvPr>
        <xdr:cNvSpPr/>
      </xdr:nvSpPr>
      <xdr:spPr>
        <a:xfrm>
          <a:off x="17547590" y="1407541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50800</xdr:rowOff>
    </xdr:from>
    <xdr:to>
      <xdr:col>107</xdr:col>
      <xdr:colOff>50800</xdr:colOff>
      <xdr:row>82</xdr:row>
      <xdr:rowOff>63500</xdr:rowOff>
    </xdr:to>
    <xdr:cxnSp macro="">
      <xdr:nvCxnSpPr>
        <xdr:cNvPr id="820" name="直線コネクタ 819">
          <a:extLst>
            <a:ext uri="{FF2B5EF4-FFF2-40B4-BE49-F238E27FC236}">
              <a16:creationId xmlns:a16="http://schemas.microsoft.com/office/drawing/2014/main" id="{81ADA34C-2CBC-44ED-84DB-D68D815D82A5}"/>
            </a:ext>
          </a:extLst>
        </xdr:cNvPr>
        <xdr:cNvCxnSpPr/>
      </xdr:nvCxnSpPr>
      <xdr:spPr>
        <a:xfrm flipV="1">
          <a:off x="17602200" y="14113510"/>
          <a:ext cx="79756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25400</xdr:rowOff>
    </xdr:from>
    <xdr:to>
      <xdr:col>98</xdr:col>
      <xdr:colOff>38100</xdr:colOff>
      <xdr:row>82</xdr:row>
      <xdr:rowOff>127000</xdr:rowOff>
    </xdr:to>
    <xdr:sp macro="" textlink="">
      <xdr:nvSpPr>
        <xdr:cNvPr id="821" name="楕円 820">
          <a:extLst>
            <a:ext uri="{FF2B5EF4-FFF2-40B4-BE49-F238E27FC236}">
              <a16:creationId xmlns:a16="http://schemas.microsoft.com/office/drawing/2014/main" id="{33B878CB-DBBF-4992-BE0D-34BAE40932FF}"/>
            </a:ext>
          </a:extLst>
        </xdr:cNvPr>
        <xdr:cNvSpPr/>
      </xdr:nvSpPr>
      <xdr:spPr>
        <a:xfrm>
          <a:off x="16761460" y="140804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63500</xdr:rowOff>
    </xdr:from>
    <xdr:to>
      <xdr:col>102</xdr:col>
      <xdr:colOff>114300</xdr:colOff>
      <xdr:row>82</xdr:row>
      <xdr:rowOff>76200</xdr:rowOff>
    </xdr:to>
    <xdr:cxnSp macro="">
      <xdr:nvCxnSpPr>
        <xdr:cNvPr id="822" name="直線コネクタ 821">
          <a:extLst>
            <a:ext uri="{FF2B5EF4-FFF2-40B4-BE49-F238E27FC236}">
              <a16:creationId xmlns:a16="http://schemas.microsoft.com/office/drawing/2014/main" id="{F1C1E020-7A4F-4774-8FE2-68D357870FFB}"/>
            </a:ext>
          </a:extLst>
        </xdr:cNvPr>
        <xdr:cNvCxnSpPr/>
      </xdr:nvCxnSpPr>
      <xdr:spPr>
        <a:xfrm flipV="1">
          <a:off x="16804640" y="14118590"/>
          <a:ext cx="79756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3" name="n_1aveValue【消防施設】&#10;一人当たり面積">
          <a:extLst>
            <a:ext uri="{FF2B5EF4-FFF2-40B4-BE49-F238E27FC236}">
              <a16:creationId xmlns:a16="http://schemas.microsoft.com/office/drawing/2014/main" id="{FABDB8FE-794C-4E4D-89B7-46302CCB5B10}"/>
            </a:ext>
          </a:extLst>
        </xdr:cNvPr>
        <xdr:cNvSpPr txBox="1"/>
      </xdr:nvSpPr>
      <xdr:spPr>
        <a:xfrm>
          <a:off x="18982132" y="142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4" name="n_2aveValue【消防施設】&#10;一人当たり面積">
          <a:extLst>
            <a:ext uri="{FF2B5EF4-FFF2-40B4-BE49-F238E27FC236}">
              <a16:creationId xmlns:a16="http://schemas.microsoft.com/office/drawing/2014/main" id="{AAE54027-FAE4-4B69-B2D2-A97457BAD4A8}"/>
            </a:ext>
          </a:extLst>
        </xdr:cNvPr>
        <xdr:cNvSpPr txBox="1"/>
      </xdr:nvSpPr>
      <xdr:spPr>
        <a:xfrm>
          <a:off x="18182032" y="142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5" name="n_3aveValue【消防施設】&#10;一人当たり面積">
          <a:extLst>
            <a:ext uri="{FF2B5EF4-FFF2-40B4-BE49-F238E27FC236}">
              <a16:creationId xmlns:a16="http://schemas.microsoft.com/office/drawing/2014/main" id="{090DE197-51CF-40DD-BC0C-8AEBF4F9E66D}"/>
            </a:ext>
          </a:extLst>
        </xdr:cNvPr>
        <xdr:cNvSpPr txBox="1"/>
      </xdr:nvSpPr>
      <xdr:spPr>
        <a:xfrm>
          <a:off x="17384472" y="142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26" name="n_4aveValue【消防施設】&#10;一人当たり面積">
          <a:extLst>
            <a:ext uri="{FF2B5EF4-FFF2-40B4-BE49-F238E27FC236}">
              <a16:creationId xmlns:a16="http://schemas.microsoft.com/office/drawing/2014/main" id="{C46019E3-2ACF-44B8-8E13-ABE62F0874D0}"/>
            </a:ext>
          </a:extLst>
        </xdr:cNvPr>
        <xdr:cNvSpPr txBox="1"/>
      </xdr:nvSpPr>
      <xdr:spPr>
        <a:xfrm>
          <a:off x="16588817" y="1428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118127</xdr:rowOff>
    </xdr:from>
    <xdr:ext cx="469744" cy="259045"/>
    <xdr:sp macro="" textlink="">
      <xdr:nvSpPr>
        <xdr:cNvPr id="827" name="n_1mainValue【消防施設】&#10;一人当たり面積">
          <a:extLst>
            <a:ext uri="{FF2B5EF4-FFF2-40B4-BE49-F238E27FC236}">
              <a16:creationId xmlns:a16="http://schemas.microsoft.com/office/drawing/2014/main" id="{5D1AFE87-1C83-484F-8749-838CC57C601C}"/>
            </a:ext>
          </a:extLst>
        </xdr:cNvPr>
        <xdr:cNvSpPr txBox="1"/>
      </xdr:nvSpPr>
      <xdr:spPr>
        <a:xfrm>
          <a:off x="18982132" y="1383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118127</xdr:rowOff>
    </xdr:from>
    <xdr:ext cx="469744" cy="259045"/>
    <xdr:sp macro="" textlink="">
      <xdr:nvSpPr>
        <xdr:cNvPr id="828" name="n_2mainValue【消防施設】&#10;一人当たり面積">
          <a:extLst>
            <a:ext uri="{FF2B5EF4-FFF2-40B4-BE49-F238E27FC236}">
              <a16:creationId xmlns:a16="http://schemas.microsoft.com/office/drawing/2014/main" id="{882D154E-02CD-454A-8239-E0810D83DA7C}"/>
            </a:ext>
          </a:extLst>
        </xdr:cNvPr>
        <xdr:cNvSpPr txBox="1"/>
      </xdr:nvSpPr>
      <xdr:spPr>
        <a:xfrm>
          <a:off x="18182032" y="1383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130827</xdr:rowOff>
    </xdr:from>
    <xdr:ext cx="469744" cy="259045"/>
    <xdr:sp macro="" textlink="">
      <xdr:nvSpPr>
        <xdr:cNvPr id="829" name="n_3mainValue【消防施設】&#10;一人当たり面積">
          <a:extLst>
            <a:ext uri="{FF2B5EF4-FFF2-40B4-BE49-F238E27FC236}">
              <a16:creationId xmlns:a16="http://schemas.microsoft.com/office/drawing/2014/main" id="{A0441D65-A879-4B95-B214-A4B4B9679EDF}"/>
            </a:ext>
          </a:extLst>
        </xdr:cNvPr>
        <xdr:cNvSpPr txBox="1"/>
      </xdr:nvSpPr>
      <xdr:spPr>
        <a:xfrm>
          <a:off x="17384472" y="1385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143527</xdr:rowOff>
    </xdr:from>
    <xdr:ext cx="469744" cy="259045"/>
    <xdr:sp macro="" textlink="">
      <xdr:nvSpPr>
        <xdr:cNvPr id="830" name="n_4mainValue【消防施設】&#10;一人当たり面積">
          <a:extLst>
            <a:ext uri="{FF2B5EF4-FFF2-40B4-BE49-F238E27FC236}">
              <a16:creationId xmlns:a16="http://schemas.microsoft.com/office/drawing/2014/main" id="{A2EB1011-EAC3-4D52-9E0A-93D095A44FA2}"/>
            </a:ext>
          </a:extLst>
        </xdr:cNvPr>
        <xdr:cNvSpPr txBox="1"/>
      </xdr:nvSpPr>
      <xdr:spPr>
        <a:xfrm>
          <a:off x="16588817" y="1385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E20D4457-BD3B-4BD3-9909-B91126BD93A9}"/>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BB318833-ACE9-46F6-8DCC-6075EBBCF972}"/>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E7554DB3-A9CE-4BEC-89CD-E975E234409F}"/>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7F653944-A342-4B15-BB0E-55E0233B5C71}"/>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A63C832E-C110-4972-83B9-B807E4A92A9A}"/>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6D5BE90-3D5C-4056-BD96-5E0C7BFCA2D6}"/>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9CC63A25-EDA5-45D0-A729-59FCB6241214}"/>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9D88F2EB-60D0-4781-AF47-978364A87121}"/>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ED9B3DD5-3A91-4D9F-8629-3F306B9A016E}"/>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C18E8700-E397-4FCB-8E11-6A6C6A944344}"/>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25582CFD-10BA-46CD-B236-5FECAC87C5CC}"/>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040235A1-7890-40D7-ACA9-EBB2C91B84A3}"/>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62BBA737-F928-4DAF-8D24-891B1AA82E98}"/>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CAFF94DA-D56B-442C-A8A5-012EE465D895}"/>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EFF14AA2-AD41-4F2A-BED0-F6F28A0467CE}"/>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FC2B5B95-3054-4E69-81CC-0DBC93EC4E18}"/>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A4F99F82-5C17-4D4B-9D0A-E79C92F1CB2D}"/>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3CC65F0F-C6B5-4601-B9C6-7BD1B39D3A77}"/>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45BD3740-0726-4AA5-A8F2-22084C3097C8}"/>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6234864F-B921-498E-81E2-502D1CCF90B1}"/>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145F2A89-49B4-4EE2-A457-F51D98918BED}"/>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378250CA-6A9C-49FB-AFAA-27634BCA65D4}"/>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F0B68B55-3B5A-4BFC-B607-DBBEFC2510C5}"/>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62A69B59-A24E-4E9B-B88A-A81BD0CC1635}"/>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DDAE06D3-B479-4B20-9866-B3E9F000C592}"/>
            </a:ext>
          </a:extLst>
        </xdr:cNvPr>
        <xdr:cNvCxnSpPr/>
      </xdr:nvCxnSpPr>
      <xdr:spPr>
        <a:xfrm flipV="1">
          <a:off x="14703424" y="17080231"/>
          <a:ext cx="0" cy="1339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E806196A-EDB9-4B66-8B52-4A2AD542C9C3}"/>
            </a:ext>
          </a:extLst>
        </xdr:cNvPr>
        <xdr:cNvSpPr txBox="1"/>
      </xdr:nvSpPr>
      <xdr:spPr>
        <a:xfrm>
          <a:off x="1474216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D59D799E-A64A-4BD5-A50D-EF92826FC456}"/>
            </a:ext>
          </a:extLst>
        </xdr:cNvPr>
        <xdr:cNvCxnSpPr/>
      </xdr:nvCxnSpPr>
      <xdr:spPr>
        <a:xfrm>
          <a:off x="14611350" y="18419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CD81B170-4ACD-4469-BEAA-119F5E7C9322}"/>
            </a:ext>
          </a:extLst>
        </xdr:cNvPr>
        <xdr:cNvSpPr txBox="1"/>
      </xdr:nvSpPr>
      <xdr:spPr>
        <a:xfrm>
          <a:off x="14742160" y="1686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AE383665-9670-4986-859D-3C992B5F33EA}"/>
            </a:ext>
          </a:extLst>
        </xdr:cNvPr>
        <xdr:cNvCxnSpPr/>
      </xdr:nvCxnSpPr>
      <xdr:spPr>
        <a:xfrm>
          <a:off x="14611350" y="170802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87647</xdr:rowOff>
    </xdr:from>
    <xdr:ext cx="405111" cy="259045"/>
    <xdr:sp macro="" textlink="">
      <xdr:nvSpPr>
        <xdr:cNvPr id="860" name="【庁舎】&#10;有形固定資産減価償却率平均値テキスト">
          <a:extLst>
            <a:ext uri="{FF2B5EF4-FFF2-40B4-BE49-F238E27FC236}">
              <a16:creationId xmlns:a16="http://schemas.microsoft.com/office/drawing/2014/main" id="{1DDBFFF5-68A5-46E2-BB3F-EBA73358E8DC}"/>
            </a:ext>
          </a:extLst>
        </xdr:cNvPr>
        <xdr:cNvSpPr txBox="1"/>
      </xdr:nvSpPr>
      <xdr:spPr>
        <a:xfrm>
          <a:off x="14742160" y="1775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2DCE19AF-6862-48DD-B9D9-1693D371AB64}"/>
            </a:ext>
          </a:extLst>
        </xdr:cNvPr>
        <xdr:cNvSpPr/>
      </xdr:nvSpPr>
      <xdr:spPr>
        <a:xfrm>
          <a:off x="14649450" y="177666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87325072-7A1A-4401-9DDE-58F359AA8C19}"/>
            </a:ext>
          </a:extLst>
        </xdr:cNvPr>
        <xdr:cNvSpPr/>
      </xdr:nvSpPr>
      <xdr:spPr>
        <a:xfrm>
          <a:off x="13887450" y="177380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56CBC1DD-4766-4266-8A85-231345227DC4}"/>
            </a:ext>
          </a:extLst>
        </xdr:cNvPr>
        <xdr:cNvSpPr/>
      </xdr:nvSpPr>
      <xdr:spPr>
        <a:xfrm>
          <a:off x="13089890" y="1770951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D0D7AE80-7925-4A6B-9DEF-80DACDC94234}"/>
            </a:ext>
          </a:extLst>
        </xdr:cNvPr>
        <xdr:cNvSpPr/>
      </xdr:nvSpPr>
      <xdr:spPr>
        <a:xfrm>
          <a:off x="12303760" y="1771713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a:extLst>
            <a:ext uri="{FF2B5EF4-FFF2-40B4-BE49-F238E27FC236}">
              <a16:creationId xmlns:a16="http://schemas.microsoft.com/office/drawing/2014/main" id="{A35A5D4A-4C25-455D-9F9D-025AD312C06F}"/>
            </a:ext>
          </a:extLst>
        </xdr:cNvPr>
        <xdr:cNvSpPr/>
      </xdr:nvSpPr>
      <xdr:spPr>
        <a:xfrm>
          <a:off x="11487150" y="177552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DE408306-E37F-4B22-ACC6-64673618D78D}"/>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7A3C5B87-C823-4A8B-AA50-8B3CE923AD39}"/>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D15F9617-132B-49F4-961D-A0464D6B3ED8}"/>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CE367D11-0D72-4E9A-8733-D4A30F1F22CF}"/>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EA814C53-2733-4A77-A0A3-BBC3AA7514A0}"/>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36830</xdr:rowOff>
    </xdr:from>
    <xdr:to>
      <xdr:col>85</xdr:col>
      <xdr:colOff>177800</xdr:colOff>
      <xdr:row>100</xdr:row>
      <xdr:rowOff>138430</xdr:rowOff>
    </xdr:to>
    <xdr:sp macro="" textlink="">
      <xdr:nvSpPr>
        <xdr:cNvPr id="871" name="楕円 870">
          <a:extLst>
            <a:ext uri="{FF2B5EF4-FFF2-40B4-BE49-F238E27FC236}">
              <a16:creationId xmlns:a16="http://schemas.microsoft.com/office/drawing/2014/main" id="{352E4572-E8A4-48E3-9E9A-2C36E0E9C23C}"/>
            </a:ext>
          </a:extLst>
        </xdr:cNvPr>
        <xdr:cNvSpPr/>
      </xdr:nvSpPr>
      <xdr:spPr>
        <a:xfrm>
          <a:off x="14649450" y="171818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59707</xdr:rowOff>
    </xdr:from>
    <xdr:ext cx="405111" cy="259045"/>
    <xdr:sp macro="" textlink="">
      <xdr:nvSpPr>
        <xdr:cNvPr id="872" name="【庁舎】&#10;有形固定資産減価償却率該当値テキスト">
          <a:extLst>
            <a:ext uri="{FF2B5EF4-FFF2-40B4-BE49-F238E27FC236}">
              <a16:creationId xmlns:a16="http://schemas.microsoft.com/office/drawing/2014/main" id="{93931F9F-DE19-422A-924D-63E2A7FFEC2C}"/>
            </a:ext>
          </a:extLst>
        </xdr:cNvPr>
        <xdr:cNvSpPr txBox="1"/>
      </xdr:nvSpPr>
      <xdr:spPr>
        <a:xfrm>
          <a:off x="14742160" y="1702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149225</xdr:rowOff>
    </xdr:from>
    <xdr:to>
      <xdr:col>81</xdr:col>
      <xdr:colOff>101600</xdr:colOff>
      <xdr:row>100</xdr:row>
      <xdr:rowOff>79375</xdr:rowOff>
    </xdr:to>
    <xdr:sp macro="" textlink="">
      <xdr:nvSpPr>
        <xdr:cNvPr id="873" name="楕円 872">
          <a:extLst>
            <a:ext uri="{FF2B5EF4-FFF2-40B4-BE49-F238E27FC236}">
              <a16:creationId xmlns:a16="http://schemas.microsoft.com/office/drawing/2014/main" id="{31F55DB6-731C-470D-9AD1-DA73161BA155}"/>
            </a:ext>
          </a:extLst>
        </xdr:cNvPr>
        <xdr:cNvSpPr/>
      </xdr:nvSpPr>
      <xdr:spPr>
        <a:xfrm>
          <a:off x="13887450" y="171227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28575</xdr:rowOff>
    </xdr:from>
    <xdr:to>
      <xdr:col>85</xdr:col>
      <xdr:colOff>127000</xdr:colOff>
      <xdr:row>100</xdr:row>
      <xdr:rowOff>87630</xdr:rowOff>
    </xdr:to>
    <xdr:cxnSp macro="">
      <xdr:nvCxnSpPr>
        <xdr:cNvPr id="874" name="直線コネクタ 873">
          <a:extLst>
            <a:ext uri="{FF2B5EF4-FFF2-40B4-BE49-F238E27FC236}">
              <a16:creationId xmlns:a16="http://schemas.microsoft.com/office/drawing/2014/main" id="{D9CB300F-79D9-44DE-8121-E2DC917A156B}"/>
            </a:ext>
          </a:extLst>
        </xdr:cNvPr>
        <xdr:cNvCxnSpPr/>
      </xdr:nvCxnSpPr>
      <xdr:spPr>
        <a:xfrm>
          <a:off x="13942060" y="1717167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93980</xdr:rowOff>
    </xdr:from>
    <xdr:to>
      <xdr:col>76</xdr:col>
      <xdr:colOff>165100</xdr:colOff>
      <xdr:row>100</xdr:row>
      <xdr:rowOff>24130</xdr:rowOff>
    </xdr:to>
    <xdr:sp macro="" textlink="">
      <xdr:nvSpPr>
        <xdr:cNvPr id="875" name="楕円 874">
          <a:extLst>
            <a:ext uri="{FF2B5EF4-FFF2-40B4-BE49-F238E27FC236}">
              <a16:creationId xmlns:a16="http://schemas.microsoft.com/office/drawing/2014/main" id="{E2B48687-49DB-4E2B-90D6-00DD519A2B51}"/>
            </a:ext>
          </a:extLst>
        </xdr:cNvPr>
        <xdr:cNvSpPr/>
      </xdr:nvSpPr>
      <xdr:spPr>
        <a:xfrm>
          <a:off x="13089890" y="170713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144780</xdr:rowOff>
    </xdr:from>
    <xdr:to>
      <xdr:col>81</xdr:col>
      <xdr:colOff>50800</xdr:colOff>
      <xdr:row>100</xdr:row>
      <xdr:rowOff>28575</xdr:rowOff>
    </xdr:to>
    <xdr:cxnSp macro="">
      <xdr:nvCxnSpPr>
        <xdr:cNvPr id="876" name="直線コネクタ 875">
          <a:extLst>
            <a:ext uri="{FF2B5EF4-FFF2-40B4-BE49-F238E27FC236}">
              <a16:creationId xmlns:a16="http://schemas.microsoft.com/office/drawing/2014/main" id="{C591918C-21B8-4D72-B363-41F7BA7C76E6}"/>
            </a:ext>
          </a:extLst>
        </xdr:cNvPr>
        <xdr:cNvCxnSpPr/>
      </xdr:nvCxnSpPr>
      <xdr:spPr>
        <a:xfrm>
          <a:off x="13144500" y="17116425"/>
          <a:ext cx="79756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107314</xdr:rowOff>
    </xdr:from>
    <xdr:to>
      <xdr:col>72</xdr:col>
      <xdr:colOff>38100</xdr:colOff>
      <xdr:row>108</xdr:row>
      <xdr:rowOff>37464</xdr:rowOff>
    </xdr:to>
    <xdr:sp macro="" textlink="">
      <xdr:nvSpPr>
        <xdr:cNvPr id="877" name="楕円 876">
          <a:extLst>
            <a:ext uri="{FF2B5EF4-FFF2-40B4-BE49-F238E27FC236}">
              <a16:creationId xmlns:a16="http://schemas.microsoft.com/office/drawing/2014/main" id="{8BE8146F-F0BE-4585-8439-98F9AC987AF8}"/>
            </a:ext>
          </a:extLst>
        </xdr:cNvPr>
        <xdr:cNvSpPr/>
      </xdr:nvSpPr>
      <xdr:spPr>
        <a:xfrm>
          <a:off x="12303760" y="1845055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144780</xdr:rowOff>
    </xdr:from>
    <xdr:to>
      <xdr:col>76</xdr:col>
      <xdr:colOff>114300</xdr:colOff>
      <xdr:row>107</xdr:row>
      <xdr:rowOff>158114</xdr:rowOff>
    </xdr:to>
    <xdr:cxnSp macro="">
      <xdr:nvCxnSpPr>
        <xdr:cNvPr id="878" name="直線コネクタ 877">
          <a:extLst>
            <a:ext uri="{FF2B5EF4-FFF2-40B4-BE49-F238E27FC236}">
              <a16:creationId xmlns:a16="http://schemas.microsoft.com/office/drawing/2014/main" id="{291AAECF-923F-4BAF-995A-6FACCB03A8AB}"/>
            </a:ext>
          </a:extLst>
        </xdr:cNvPr>
        <xdr:cNvCxnSpPr/>
      </xdr:nvCxnSpPr>
      <xdr:spPr>
        <a:xfrm flipV="1">
          <a:off x="12346940" y="17116425"/>
          <a:ext cx="797560" cy="138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114936</xdr:rowOff>
    </xdr:from>
    <xdr:to>
      <xdr:col>67</xdr:col>
      <xdr:colOff>101600</xdr:colOff>
      <xdr:row>108</xdr:row>
      <xdr:rowOff>45086</xdr:rowOff>
    </xdr:to>
    <xdr:sp macro="" textlink="">
      <xdr:nvSpPr>
        <xdr:cNvPr id="879" name="楕円 878">
          <a:extLst>
            <a:ext uri="{FF2B5EF4-FFF2-40B4-BE49-F238E27FC236}">
              <a16:creationId xmlns:a16="http://schemas.microsoft.com/office/drawing/2014/main" id="{FF7547A0-0C4B-409D-B2D2-DD6FC75BD0B7}"/>
            </a:ext>
          </a:extLst>
        </xdr:cNvPr>
        <xdr:cNvSpPr/>
      </xdr:nvSpPr>
      <xdr:spPr>
        <a:xfrm>
          <a:off x="11487150" y="1846008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158114</xdr:rowOff>
    </xdr:from>
    <xdr:to>
      <xdr:col>71</xdr:col>
      <xdr:colOff>177800</xdr:colOff>
      <xdr:row>107</xdr:row>
      <xdr:rowOff>165736</xdr:rowOff>
    </xdr:to>
    <xdr:cxnSp macro="">
      <xdr:nvCxnSpPr>
        <xdr:cNvPr id="880" name="直線コネクタ 879">
          <a:extLst>
            <a:ext uri="{FF2B5EF4-FFF2-40B4-BE49-F238E27FC236}">
              <a16:creationId xmlns:a16="http://schemas.microsoft.com/office/drawing/2014/main" id="{2D9D63AE-CF09-4165-8F84-E3C669A58999}"/>
            </a:ext>
          </a:extLst>
        </xdr:cNvPr>
        <xdr:cNvCxnSpPr/>
      </xdr:nvCxnSpPr>
      <xdr:spPr>
        <a:xfrm flipV="1">
          <a:off x="11541760" y="18505169"/>
          <a:ext cx="805180" cy="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xdr:rowOff>
    </xdr:from>
    <xdr:ext cx="405111" cy="259045"/>
    <xdr:sp macro="" textlink="">
      <xdr:nvSpPr>
        <xdr:cNvPr id="881" name="n_1aveValue【庁舎】&#10;有形固定資産減価償却率">
          <a:extLst>
            <a:ext uri="{FF2B5EF4-FFF2-40B4-BE49-F238E27FC236}">
              <a16:creationId xmlns:a16="http://schemas.microsoft.com/office/drawing/2014/main" id="{C08231C4-7360-4308-A884-628129D79D40}"/>
            </a:ext>
          </a:extLst>
        </xdr:cNvPr>
        <xdr:cNvSpPr txBox="1"/>
      </xdr:nvSpPr>
      <xdr:spPr>
        <a:xfrm>
          <a:off x="1373823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140988</xdr:rowOff>
    </xdr:from>
    <xdr:ext cx="405111" cy="259045"/>
    <xdr:sp macro="" textlink="">
      <xdr:nvSpPr>
        <xdr:cNvPr id="882" name="n_2aveValue【庁舎】&#10;有形固定資産減価償却率">
          <a:extLst>
            <a:ext uri="{FF2B5EF4-FFF2-40B4-BE49-F238E27FC236}">
              <a16:creationId xmlns:a16="http://schemas.microsoft.com/office/drawing/2014/main" id="{30013CFA-C5A7-41CF-AC10-E1848E489EB2}"/>
            </a:ext>
          </a:extLst>
        </xdr:cNvPr>
        <xdr:cNvSpPr txBox="1"/>
      </xdr:nvSpPr>
      <xdr:spPr>
        <a:xfrm>
          <a:off x="12957184" y="1779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3" name="n_3aveValue【庁舎】&#10;有形固定資産減価償却率">
          <a:extLst>
            <a:ext uri="{FF2B5EF4-FFF2-40B4-BE49-F238E27FC236}">
              <a16:creationId xmlns:a16="http://schemas.microsoft.com/office/drawing/2014/main" id="{34498E99-9052-4759-BF83-0378604AE2C0}"/>
            </a:ext>
          </a:extLst>
        </xdr:cNvPr>
        <xdr:cNvSpPr txBox="1"/>
      </xdr:nvSpPr>
      <xdr:spPr>
        <a:xfrm>
          <a:off x="1217105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884" name="n_4aveValue【庁舎】&#10;有形固定資産減価償却率">
          <a:extLst>
            <a:ext uri="{FF2B5EF4-FFF2-40B4-BE49-F238E27FC236}">
              <a16:creationId xmlns:a16="http://schemas.microsoft.com/office/drawing/2014/main" id="{9C341046-DA7E-4993-A6EE-4E68857C8EE1}"/>
            </a:ext>
          </a:extLst>
        </xdr:cNvPr>
        <xdr:cNvSpPr txBox="1"/>
      </xdr:nvSpPr>
      <xdr:spPr>
        <a:xfrm>
          <a:off x="113544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95902</xdr:rowOff>
    </xdr:from>
    <xdr:ext cx="405111" cy="259045"/>
    <xdr:sp macro="" textlink="">
      <xdr:nvSpPr>
        <xdr:cNvPr id="885" name="n_1mainValue【庁舎】&#10;有形固定資産減価償却率">
          <a:extLst>
            <a:ext uri="{FF2B5EF4-FFF2-40B4-BE49-F238E27FC236}">
              <a16:creationId xmlns:a16="http://schemas.microsoft.com/office/drawing/2014/main" id="{8A2E235E-F9CB-4C76-9220-925F32EA752F}"/>
            </a:ext>
          </a:extLst>
        </xdr:cNvPr>
        <xdr:cNvSpPr txBox="1"/>
      </xdr:nvSpPr>
      <xdr:spPr>
        <a:xfrm>
          <a:off x="13738234" y="1689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40657</xdr:rowOff>
    </xdr:from>
    <xdr:ext cx="405111" cy="259045"/>
    <xdr:sp macro="" textlink="">
      <xdr:nvSpPr>
        <xdr:cNvPr id="886" name="n_2mainValue【庁舎】&#10;有形固定資産減価償却率">
          <a:extLst>
            <a:ext uri="{FF2B5EF4-FFF2-40B4-BE49-F238E27FC236}">
              <a16:creationId xmlns:a16="http://schemas.microsoft.com/office/drawing/2014/main" id="{1C2AB206-3BF3-41D0-BE4E-0E091D99CC81}"/>
            </a:ext>
          </a:extLst>
        </xdr:cNvPr>
        <xdr:cNvSpPr txBox="1"/>
      </xdr:nvSpPr>
      <xdr:spPr>
        <a:xfrm>
          <a:off x="12957184" y="1684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28591</xdr:rowOff>
    </xdr:from>
    <xdr:ext cx="405111" cy="259045"/>
    <xdr:sp macro="" textlink="">
      <xdr:nvSpPr>
        <xdr:cNvPr id="887" name="n_3mainValue【庁舎】&#10;有形固定資産減価償却率">
          <a:extLst>
            <a:ext uri="{FF2B5EF4-FFF2-40B4-BE49-F238E27FC236}">
              <a16:creationId xmlns:a16="http://schemas.microsoft.com/office/drawing/2014/main" id="{BD5CBFB5-AF5B-471B-89CA-69848BC8B47E}"/>
            </a:ext>
          </a:extLst>
        </xdr:cNvPr>
        <xdr:cNvSpPr txBox="1"/>
      </xdr:nvSpPr>
      <xdr:spPr>
        <a:xfrm>
          <a:off x="12171054" y="1854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36213</xdr:rowOff>
    </xdr:from>
    <xdr:ext cx="405111" cy="259045"/>
    <xdr:sp macro="" textlink="">
      <xdr:nvSpPr>
        <xdr:cNvPr id="888" name="n_4mainValue【庁舎】&#10;有形固定資産減価償却率">
          <a:extLst>
            <a:ext uri="{FF2B5EF4-FFF2-40B4-BE49-F238E27FC236}">
              <a16:creationId xmlns:a16="http://schemas.microsoft.com/office/drawing/2014/main" id="{036D3814-75D0-4CFD-B7C1-C9A3DDFAF209}"/>
            </a:ext>
          </a:extLst>
        </xdr:cNvPr>
        <xdr:cNvSpPr txBox="1"/>
      </xdr:nvSpPr>
      <xdr:spPr>
        <a:xfrm>
          <a:off x="11354444"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F6A7BFE9-783F-414E-BC55-BD779AB2127A}"/>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FED1775-C11C-45A2-BE3D-ADA940ADE684}"/>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BFEF70D5-2997-404A-B08F-EBA9503B2BC5}"/>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F6E3B5E1-5A6F-4C59-ACDC-31F0E726F55C}"/>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FB5F858F-8BFC-42C2-9E2F-AE694D6F97C0}"/>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2094431A-A735-4146-BD50-E35C7A6D6801}"/>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E63B697-8B86-4B8B-BD0A-474A05104B70}"/>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6340BF76-2F83-440A-9D49-A92226B2F751}"/>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E94CD109-3038-444B-835F-0A3F8AD9A49B}"/>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B7463418-7994-42A5-995A-3859BD953F18}"/>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093B3A7C-0F8A-4055-908E-E18FF6D916E4}"/>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6E0ED136-F9CA-41A2-A5DB-200FC5CD5BF8}"/>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854BC4D4-BBE6-4B0C-BF1D-11263BE22A74}"/>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C1F5F437-F7E0-4431-896D-96C84C82BFC1}"/>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A1E57663-4692-4604-8A48-470412507C2A}"/>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62AFF04A-6AB3-42D2-9639-7E2DDF98D007}"/>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15783C46-12DA-42FF-B222-531D6FAE4100}"/>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8956DC89-3E79-4E58-B55E-E6F8C2237BFB}"/>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1915322A-51CF-4101-9BF0-96EDDE5188B2}"/>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1909E0BB-11F5-4F82-8F3C-8763E195C285}"/>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13C09DEF-BD2A-4462-95A2-092B60946045}"/>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FA5FB5D8-A646-4A23-8616-C5DB1D3BD504}"/>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2001D948-3779-4216-A282-9847D0370424}"/>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BC49E203-8EBA-4E33-B815-9532583EE25F}"/>
            </a:ext>
          </a:extLst>
        </xdr:cNvPr>
        <xdr:cNvCxnSpPr/>
      </xdr:nvCxnSpPr>
      <xdr:spPr>
        <a:xfrm flipV="1">
          <a:off x="19947254" y="1736979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A700887A-381D-4454-B0C3-B59447C77725}"/>
            </a:ext>
          </a:extLst>
        </xdr:cNvPr>
        <xdr:cNvSpPr txBox="1"/>
      </xdr:nvSpPr>
      <xdr:spPr>
        <a:xfrm>
          <a:off x="19985990" y="184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0077F43F-A32F-42AB-9AE5-A544F6D1C39A}"/>
            </a:ext>
          </a:extLst>
        </xdr:cNvPr>
        <xdr:cNvCxnSpPr/>
      </xdr:nvCxnSpPr>
      <xdr:spPr>
        <a:xfrm>
          <a:off x="19885660" y="184023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7AE5F5BD-4E2A-449F-A48D-BA1F5026DFD1}"/>
            </a:ext>
          </a:extLst>
        </xdr:cNvPr>
        <xdr:cNvSpPr txBox="1"/>
      </xdr:nvSpPr>
      <xdr:spPr>
        <a:xfrm>
          <a:off x="19985990" y="1715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90DDD761-EA4F-4597-8BFA-C05412E73056}"/>
            </a:ext>
          </a:extLst>
        </xdr:cNvPr>
        <xdr:cNvCxnSpPr/>
      </xdr:nvCxnSpPr>
      <xdr:spPr>
        <a:xfrm>
          <a:off x="19885660" y="17369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7" name="【庁舎】&#10;一人当たり面積平均値テキスト">
          <a:extLst>
            <a:ext uri="{FF2B5EF4-FFF2-40B4-BE49-F238E27FC236}">
              <a16:creationId xmlns:a16="http://schemas.microsoft.com/office/drawing/2014/main" id="{E2126B08-AD70-40B3-A8A2-7278A0080FEE}"/>
            </a:ext>
          </a:extLst>
        </xdr:cNvPr>
        <xdr:cNvSpPr txBox="1"/>
      </xdr:nvSpPr>
      <xdr:spPr>
        <a:xfrm>
          <a:off x="19985990" y="18046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5E696E65-26A7-4DC2-BCA4-A9965CEC7484}"/>
            </a:ext>
          </a:extLst>
        </xdr:cNvPr>
        <xdr:cNvSpPr/>
      </xdr:nvSpPr>
      <xdr:spPr>
        <a:xfrm>
          <a:off x="19904710" y="180619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FC39314A-9AE8-4FDA-9A59-4E13EF5A6129}"/>
            </a:ext>
          </a:extLst>
        </xdr:cNvPr>
        <xdr:cNvSpPr/>
      </xdr:nvSpPr>
      <xdr:spPr>
        <a:xfrm>
          <a:off x="19161760" y="180714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9CB2F5B6-0808-4033-91C7-BA72F762C01B}"/>
            </a:ext>
          </a:extLst>
        </xdr:cNvPr>
        <xdr:cNvSpPr/>
      </xdr:nvSpPr>
      <xdr:spPr>
        <a:xfrm>
          <a:off x="18345150" y="180771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1573000B-7369-416B-81BC-E3496C4B2576}"/>
            </a:ext>
          </a:extLst>
        </xdr:cNvPr>
        <xdr:cNvSpPr/>
      </xdr:nvSpPr>
      <xdr:spPr>
        <a:xfrm>
          <a:off x="17547590" y="180771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a:extLst>
            <a:ext uri="{FF2B5EF4-FFF2-40B4-BE49-F238E27FC236}">
              <a16:creationId xmlns:a16="http://schemas.microsoft.com/office/drawing/2014/main" id="{8B9E85A6-0C45-47DA-BC83-6DE00ED22029}"/>
            </a:ext>
          </a:extLst>
        </xdr:cNvPr>
        <xdr:cNvSpPr/>
      </xdr:nvSpPr>
      <xdr:spPr>
        <a:xfrm>
          <a:off x="16761460" y="180905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F972474E-8E2C-4856-9268-13DE4D9451F2}"/>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EE77C76C-30F0-4F89-A2E8-F246929A249E}"/>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5BDD7BFC-6DA7-4D17-A693-6C5B2143DEA8}"/>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AC1D1017-97F7-4AB4-812B-61D62E7D24B4}"/>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143BA238-DCB6-446B-84A9-69199824A1E5}"/>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33020</xdr:rowOff>
    </xdr:from>
    <xdr:to>
      <xdr:col>116</xdr:col>
      <xdr:colOff>114300</xdr:colOff>
      <xdr:row>105</xdr:row>
      <xdr:rowOff>134620</xdr:rowOff>
    </xdr:to>
    <xdr:sp macro="" textlink="">
      <xdr:nvSpPr>
        <xdr:cNvPr id="928" name="楕円 927">
          <a:extLst>
            <a:ext uri="{FF2B5EF4-FFF2-40B4-BE49-F238E27FC236}">
              <a16:creationId xmlns:a16="http://schemas.microsoft.com/office/drawing/2014/main" id="{7C54092D-BC01-4EE7-A97C-9FEDCD42536A}"/>
            </a:ext>
          </a:extLst>
        </xdr:cNvPr>
        <xdr:cNvSpPr/>
      </xdr:nvSpPr>
      <xdr:spPr>
        <a:xfrm>
          <a:off x="19904710" y="180333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55897</xdr:rowOff>
    </xdr:from>
    <xdr:ext cx="469744" cy="259045"/>
    <xdr:sp macro="" textlink="">
      <xdr:nvSpPr>
        <xdr:cNvPr id="929" name="【庁舎】&#10;一人当たり面積該当値テキスト">
          <a:extLst>
            <a:ext uri="{FF2B5EF4-FFF2-40B4-BE49-F238E27FC236}">
              <a16:creationId xmlns:a16="http://schemas.microsoft.com/office/drawing/2014/main" id="{DE90CC4F-BA4B-472E-AA14-7FE422A12D67}"/>
            </a:ext>
          </a:extLst>
        </xdr:cNvPr>
        <xdr:cNvSpPr txBox="1"/>
      </xdr:nvSpPr>
      <xdr:spPr>
        <a:xfrm>
          <a:off x="1998599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930" name="楕円 929">
          <a:extLst>
            <a:ext uri="{FF2B5EF4-FFF2-40B4-BE49-F238E27FC236}">
              <a16:creationId xmlns:a16="http://schemas.microsoft.com/office/drawing/2014/main" id="{F92A0C08-1C6F-48D5-8F6F-DDD86EC51CAE}"/>
            </a:ext>
          </a:extLst>
        </xdr:cNvPr>
        <xdr:cNvSpPr/>
      </xdr:nvSpPr>
      <xdr:spPr>
        <a:xfrm>
          <a:off x="19161760" y="18039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83820</xdr:rowOff>
    </xdr:from>
    <xdr:to>
      <xdr:col>116</xdr:col>
      <xdr:colOff>63500</xdr:colOff>
      <xdr:row>105</xdr:row>
      <xdr:rowOff>87630</xdr:rowOff>
    </xdr:to>
    <xdr:cxnSp macro="">
      <xdr:nvCxnSpPr>
        <xdr:cNvPr id="931" name="直線コネクタ 930">
          <a:extLst>
            <a:ext uri="{FF2B5EF4-FFF2-40B4-BE49-F238E27FC236}">
              <a16:creationId xmlns:a16="http://schemas.microsoft.com/office/drawing/2014/main" id="{A93DC0C5-C402-4C3F-87EC-1B4030DD5DA4}"/>
            </a:ext>
          </a:extLst>
        </xdr:cNvPr>
        <xdr:cNvCxnSpPr/>
      </xdr:nvCxnSpPr>
      <xdr:spPr>
        <a:xfrm flipV="1">
          <a:off x="19204940" y="18087975"/>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21589</xdr:rowOff>
    </xdr:from>
    <xdr:to>
      <xdr:col>107</xdr:col>
      <xdr:colOff>101600</xdr:colOff>
      <xdr:row>107</xdr:row>
      <xdr:rowOff>123189</xdr:rowOff>
    </xdr:to>
    <xdr:sp macro="" textlink="">
      <xdr:nvSpPr>
        <xdr:cNvPr id="932" name="楕円 931">
          <a:extLst>
            <a:ext uri="{FF2B5EF4-FFF2-40B4-BE49-F238E27FC236}">
              <a16:creationId xmlns:a16="http://schemas.microsoft.com/office/drawing/2014/main" id="{BCE58493-9CA7-475D-A22E-956B9CA657EF}"/>
            </a:ext>
          </a:extLst>
        </xdr:cNvPr>
        <xdr:cNvSpPr/>
      </xdr:nvSpPr>
      <xdr:spPr>
        <a:xfrm>
          <a:off x="18345150" y="1836292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107</xdr:row>
      <xdr:rowOff>72389</xdr:rowOff>
    </xdr:to>
    <xdr:cxnSp macro="">
      <xdr:nvCxnSpPr>
        <xdr:cNvPr id="933" name="直線コネクタ 932">
          <a:extLst>
            <a:ext uri="{FF2B5EF4-FFF2-40B4-BE49-F238E27FC236}">
              <a16:creationId xmlns:a16="http://schemas.microsoft.com/office/drawing/2014/main" id="{BCB93393-CC05-42E9-AF10-6D2767DAB358}"/>
            </a:ext>
          </a:extLst>
        </xdr:cNvPr>
        <xdr:cNvCxnSpPr/>
      </xdr:nvCxnSpPr>
      <xdr:spPr>
        <a:xfrm flipV="1">
          <a:off x="18399760" y="18093690"/>
          <a:ext cx="805180" cy="3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21589</xdr:rowOff>
    </xdr:from>
    <xdr:to>
      <xdr:col>102</xdr:col>
      <xdr:colOff>165100</xdr:colOff>
      <xdr:row>107</xdr:row>
      <xdr:rowOff>123189</xdr:rowOff>
    </xdr:to>
    <xdr:sp macro="" textlink="">
      <xdr:nvSpPr>
        <xdr:cNvPr id="934" name="楕円 933">
          <a:extLst>
            <a:ext uri="{FF2B5EF4-FFF2-40B4-BE49-F238E27FC236}">
              <a16:creationId xmlns:a16="http://schemas.microsoft.com/office/drawing/2014/main" id="{3DE1A052-CEA6-44D9-9DD9-9712CEDC7B84}"/>
            </a:ext>
          </a:extLst>
        </xdr:cNvPr>
        <xdr:cNvSpPr/>
      </xdr:nvSpPr>
      <xdr:spPr>
        <a:xfrm>
          <a:off x="17547590" y="1836292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72389</xdr:rowOff>
    </xdr:from>
    <xdr:to>
      <xdr:col>107</xdr:col>
      <xdr:colOff>50800</xdr:colOff>
      <xdr:row>107</xdr:row>
      <xdr:rowOff>72389</xdr:rowOff>
    </xdr:to>
    <xdr:cxnSp macro="">
      <xdr:nvCxnSpPr>
        <xdr:cNvPr id="935" name="直線コネクタ 934">
          <a:extLst>
            <a:ext uri="{FF2B5EF4-FFF2-40B4-BE49-F238E27FC236}">
              <a16:creationId xmlns:a16="http://schemas.microsoft.com/office/drawing/2014/main" id="{F54601E5-1062-4615-BA7F-5CDF3B9098A4}"/>
            </a:ext>
          </a:extLst>
        </xdr:cNvPr>
        <xdr:cNvCxnSpPr/>
      </xdr:nvCxnSpPr>
      <xdr:spPr>
        <a:xfrm>
          <a:off x="17602200" y="1841563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21589</xdr:rowOff>
    </xdr:from>
    <xdr:to>
      <xdr:col>98</xdr:col>
      <xdr:colOff>38100</xdr:colOff>
      <xdr:row>107</xdr:row>
      <xdr:rowOff>123189</xdr:rowOff>
    </xdr:to>
    <xdr:sp macro="" textlink="">
      <xdr:nvSpPr>
        <xdr:cNvPr id="936" name="楕円 935">
          <a:extLst>
            <a:ext uri="{FF2B5EF4-FFF2-40B4-BE49-F238E27FC236}">
              <a16:creationId xmlns:a16="http://schemas.microsoft.com/office/drawing/2014/main" id="{50FBB624-6EB6-4FE9-B9FC-9F57C9C34081}"/>
            </a:ext>
          </a:extLst>
        </xdr:cNvPr>
        <xdr:cNvSpPr/>
      </xdr:nvSpPr>
      <xdr:spPr>
        <a:xfrm>
          <a:off x="16761460" y="1836292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72389</xdr:rowOff>
    </xdr:from>
    <xdr:to>
      <xdr:col>102</xdr:col>
      <xdr:colOff>114300</xdr:colOff>
      <xdr:row>107</xdr:row>
      <xdr:rowOff>72389</xdr:rowOff>
    </xdr:to>
    <xdr:cxnSp macro="">
      <xdr:nvCxnSpPr>
        <xdr:cNvPr id="937" name="直線コネクタ 936">
          <a:extLst>
            <a:ext uri="{FF2B5EF4-FFF2-40B4-BE49-F238E27FC236}">
              <a16:creationId xmlns:a16="http://schemas.microsoft.com/office/drawing/2014/main" id="{378A2973-2598-4B5F-BCFB-C202CC685573}"/>
            </a:ext>
          </a:extLst>
        </xdr:cNvPr>
        <xdr:cNvCxnSpPr/>
      </xdr:nvCxnSpPr>
      <xdr:spPr>
        <a:xfrm>
          <a:off x="16804640" y="1841563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38" name="n_1aveValue【庁舎】&#10;一人当たり面積">
          <a:extLst>
            <a:ext uri="{FF2B5EF4-FFF2-40B4-BE49-F238E27FC236}">
              <a16:creationId xmlns:a16="http://schemas.microsoft.com/office/drawing/2014/main" id="{F30ED6EF-E8F1-4E5A-8441-5AFA742FB2C4}"/>
            </a:ext>
          </a:extLst>
        </xdr:cNvPr>
        <xdr:cNvSpPr txBox="1"/>
      </xdr:nvSpPr>
      <xdr:spPr>
        <a:xfrm>
          <a:off x="18982132"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9" name="n_2aveValue【庁舎】&#10;一人当たり面積">
          <a:extLst>
            <a:ext uri="{FF2B5EF4-FFF2-40B4-BE49-F238E27FC236}">
              <a16:creationId xmlns:a16="http://schemas.microsoft.com/office/drawing/2014/main" id="{D139FD94-F4CF-4F2E-9803-3E735A6F7CC3}"/>
            </a:ext>
          </a:extLst>
        </xdr:cNvPr>
        <xdr:cNvSpPr txBox="1"/>
      </xdr:nvSpPr>
      <xdr:spPr>
        <a:xfrm>
          <a:off x="18182032"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40" name="n_3aveValue【庁舎】&#10;一人当たり面積">
          <a:extLst>
            <a:ext uri="{FF2B5EF4-FFF2-40B4-BE49-F238E27FC236}">
              <a16:creationId xmlns:a16="http://schemas.microsoft.com/office/drawing/2014/main" id="{A80AED83-EB8E-4023-8ACF-536E5B215B68}"/>
            </a:ext>
          </a:extLst>
        </xdr:cNvPr>
        <xdr:cNvSpPr txBox="1"/>
      </xdr:nvSpPr>
      <xdr:spPr>
        <a:xfrm>
          <a:off x="17384472"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41" name="n_4aveValue【庁舎】&#10;一人当たり面積">
          <a:extLst>
            <a:ext uri="{FF2B5EF4-FFF2-40B4-BE49-F238E27FC236}">
              <a16:creationId xmlns:a16="http://schemas.microsoft.com/office/drawing/2014/main" id="{7564E90E-F490-4644-8EDB-8CA3276E458D}"/>
            </a:ext>
          </a:extLst>
        </xdr:cNvPr>
        <xdr:cNvSpPr txBox="1"/>
      </xdr:nvSpPr>
      <xdr:spPr>
        <a:xfrm>
          <a:off x="16588817" y="1786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942" name="n_1mainValue【庁舎】&#10;一人当たり面積">
          <a:extLst>
            <a:ext uri="{FF2B5EF4-FFF2-40B4-BE49-F238E27FC236}">
              <a16:creationId xmlns:a16="http://schemas.microsoft.com/office/drawing/2014/main" id="{C147239C-2535-4B9B-83E6-C4D8D7FC035A}"/>
            </a:ext>
          </a:extLst>
        </xdr:cNvPr>
        <xdr:cNvSpPr txBox="1"/>
      </xdr:nvSpPr>
      <xdr:spPr>
        <a:xfrm>
          <a:off x="18982132"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943" name="n_2mainValue【庁舎】&#10;一人当たり面積">
          <a:extLst>
            <a:ext uri="{FF2B5EF4-FFF2-40B4-BE49-F238E27FC236}">
              <a16:creationId xmlns:a16="http://schemas.microsoft.com/office/drawing/2014/main" id="{C98DF173-B6CE-4186-B227-B5418A33794A}"/>
            </a:ext>
          </a:extLst>
        </xdr:cNvPr>
        <xdr:cNvSpPr txBox="1"/>
      </xdr:nvSpPr>
      <xdr:spPr>
        <a:xfrm>
          <a:off x="18182032"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114316</xdr:rowOff>
    </xdr:from>
    <xdr:ext cx="469744" cy="259045"/>
    <xdr:sp macro="" textlink="">
      <xdr:nvSpPr>
        <xdr:cNvPr id="944" name="n_3mainValue【庁舎】&#10;一人当たり面積">
          <a:extLst>
            <a:ext uri="{FF2B5EF4-FFF2-40B4-BE49-F238E27FC236}">
              <a16:creationId xmlns:a16="http://schemas.microsoft.com/office/drawing/2014/main" id="{29F4A7C4-9D4B-457C-959A-03BA0948B9D8}"/>
            </a:ext>
          </a:extLst>
        </xdr:cNvPr>
        <xdr:cNvSpPr txBox="1"/>
      </xdr:nvSpPr>
      <xdr:spPr>
        <a:xfrm>
          <a:off x="17384472"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114316</xdr:rowOff>
    </xdr:from>
    <xdr:ext cx="469744" cy="259045"/>
    <xdr:sp macro="" textlink="">
      <xdr:nvSpPr>
        <xdr:cNvPr id="945" name="n_4mainValue【庁舎】&#10;一人当たり面積">
          <a:extLst>
            <a:ext uri="{FF2B5EF4-FFF2-40B4-BE49-F238E27FC236}">
              <a16:creationId xmlns:a16="http://schemas.microsoft.com/office/drawing/2014/main" id="{660A5D0A-8F87-4B86-A7D4-35EB1E45E18D}"/>
            </a:ext>
          </a:extLst>
        </xdr:cNvPr>
        <xdr:cNvSpPr txBox="1"/>
      </xdr:nvSpPr>
      <xdr:spPr>
        <a:xfrm>
          <a:off x="1658881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AD9F57AC-E792-44E2-A333-DC87197D821D}"/>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FCA74813-9162-426F-BF24-FF205007520D}"/>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7DFE61F8-AA52-4BC6-8293-E1CC5B8085A3}"/>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類似団体と比較して特に有形固定資産減価償却率が高くなっている施設は、福祉施設であり、類似団体内平均値を特に下回っているものは、庁舎、図書館、及び一般廃棄物処理施設である。</a:t>
          </a:r>
        </a:p>
        <a:p>
          <a:r>
            <a:rPr kumimoji="1" lang="ja-JP" altLang="en-US" sz="1300">
              <a:latin typeface="ＭＳ Ｐゴシック" panose="020B0600070205080204" pitchFamily="50" charset="-128"/>
              <a:ea typeface="ＭＳ Ｐゴシック" panose="020B0600070205080204" pitchFamily="50" charset="-128"/>
            </a:rPr>
            <a:t>福祉施設については、昭和４０～５０年代に多くの建物が建設されており、有形固定資産減価償却率が高くなっている。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庁舎及び図書館の有形固定資産減価償却率については、新庁舎の整備、ぎふメディアコスモスの建設などにより、類似団体内平均値を大きく下回っている。</a:t>
          </a:r>
        </a:p>
        <a:p>
          <a:r>
            <a:rPr kumimoji="1" lang="ja-JP" altLang="en-US" sz="1300">
              <a:latin typeface="ＭＳ Ｐゴシック" panose="020B0600070205080204" pitchFamily="50" charset="-128"/>
              <a:ea typeface="ＭＳ Ｐゴシック" panose="020B0600070205080204" pitchFamily="50" charset="-128"/>
            </a:rPr>
            <a:t>また、令和３年度に新リサイクルセンターが完成したことにより、一般廃棄物処理施設の有形固定資産減価償却率は大きく減少した。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01_&#23696;&#38428;&#24066;&#9679;&#9675;\&#12304;&#36001;&#25919;&#29366;&#27841;&#36039;&#26009;&#38598;&#12305;_212016_&#23696;&#38428;&#24066;_2022(2&#22238;&#30446;).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01_&#23696;&#38428;&#24066;&#9679;&#9675;/&#12304;&#36001;&#25919;&#29366;&#27841;&#36039;&#26009;&#38598;&#12305;_212016_&#23696;&#38428;&#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59</v>
          </cell>
          <cell r="BX53">
            <v>59.8</v>
          </cell>
          <cell r="CF53">
            <v>58.9</v>
          </cell>
          <cell r="CN53">
            <v>59.9</v>
          </cell>
          <cell r="CV53">
            <v>60.9</v>
          </cell>
        </row>
        <row r="55">
          <cell r="AN55" t="str">
            <v>類似団体内平均値</v>
          </cell>
          <cell r="BP55">
            <v>34</v>
          </cell>
          <cell r="BX55">
            <v>33.9</v>
          </cell>
          <cell r="CF55">
            <v>31.5</v>
          </cell>
          <cell r="CN55">
            <v>23.4</v>
          </cell>
          <cell r="CV55">
            <v>18.2</v>
          </cell>
        </row>
        <row r="57">
          <cell r="BP57">
            <v>61.1</v>
          </cell>
          <cell r="BX57">
            <v>61.9</v>
          </cell>
          <cell r="CF57">
            <v>62.7</v>
          </cell>
          <cell r="CN57">
            <v>63.9</v>
          </cell>
          <cell r="CV57">
            <v>64.8</v>
          </cell>
        </row>
        <row r="72">
          <cell r="BP72" t="str">
            <v>H30</v>
          </cell>
          <cell r="BX72" t="str">
            <v>R01</v>
          </cell>
          <cell r="CF72" t="str">
            <v>R02</v>
          </cell>
          <cell r="CN72" t="str">
            <v>R03</v>
          </cell>
          <cell r="CV72" t="str">
            <v>R04</v>
          </cell>
        </row>
        <row r="73">
          <cell r="AN73" t="str">
            <v>当該団体値</v>
          </cell>
        </row>
        <row r="75">
          <cell r="BP75">
            <v>4.7</v>
          </cell>
          <cell r="BX75">
            <v>4.5</v>
          </cell>
          <cell r="CF75">
            <v>4.0999999999999996</v>
          </cell>
          <cell r="CN75">
            <v>3.5</v>
          </cell>
          <cell r="CV75">
            <v>2.9</v>
          </cell>
        </row>
        <row r="77">
          <cell r="AN77" t="str">
            <v>類似団体内平均値</v>
          </cell>
          <cell r="BP77">
            <v>34</v>
          </cell>
          <cell r="BX77">
            <v>33.9</v>
          </cell>
          <cell r="CF77">
            <v>31.5</v>
          </cell>
          <cell r="CN77">
            <v>23.4</v>
          </cell>
          <cell r="CV77">
            <v>18.2</v>
          </cell>
        </row>
        <row r="79">
          <cell r="BP79">
            <v>5.9</v>
          </cell>
          <cell r="BX79">
            <v>5.7</v>
          </cell>
          <cell r="CF79">
            <v>5.4</v>
          </cell>
          <cell r="CN79">
            <v>5.2</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8" customWidth="1"/>
    <col min="12" max="12" width="2.21875" style="178" customWidth="1"/>
    <col min="13" max="17" width="2.33203125" style="178" customWidth="1"/>
    <col min="18" max="119" width="2.109375" style="178" customWidth="1"/>
    <col min="120" max="16384" width="0" style="178"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79"/>
      <c r="DK1" s="179"/>
      <c r="DL1" s="179"/>
      <c r="DM1" s="179"/>
      <c r="DN1" s="179"/>
      <c r="DO1" s="179"/>
    </row>
    <row r="2" spans="1:119" ht="24" thickBot="1" x14ac:dyDescent="0.25">
      <c r="B2" s="180" t="s">
        <v>83</v>
      </c>
      <c r="C2" s="180"/>
      <c r="D2" s="181"/>
    </row>
    <row r="3" spans="1:119" ht="18.75" customHeight="1" thickBot="1" x14ac:dyDescent="0.25">
      <c r="A3" s="179"/>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79"/>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196878547</v>
      </c>
      <c r="BO4" s="371"/>
      <c r="BP4" s="371"/>
      <c r="BQ4" s="371"/>
      <c r="BR4" s="371"/>
      <c r="BS4" s="371"/>
      <c r="BT4" s="371"/>
      <c r="BU4" s="372"/>
      <c r="BV4" s="370">
        <v>202888103</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9</v>
      </c>
      <c r="CU4" s="377"/>
      <c r="CV4" s="377"/>
      <c r="CW4" s="377"/>
      <c r="CX4" s="377"/>
      <c r="CY4" s="377"/>
      <c r="CZ4" s="377"/>
      <c r="DA4" s="378"/>
      <c r="DB4" s="376">
        <v>9.8000000000000007</v>
      </c>
      <c r="DC4" s="377"/>
      <c r="DD4" s="377"/>
      <c r="DE4" s="377"/>
      <c r="DF4" s="377"/>
      <c r="DG4" s="377"/>
      <c r="DH4" s="377"/>
      <c r="DI4" s="378"/>
    </row>
    <row r="5" spans="1:119" ht="18.75" customHeight="1" x14ac:dyDescent="0.2">
      <c r="A5" s="179"/>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188492600</v>
      </c>
      <c r="BO5" s="408"/>
      <c r="BP5" s="408"/>
      <c r="BQ5" s="408"/>
      <c r="BR5" s="408"/>
      <c r="BS5" s="408"/>
      <c r="BT5" s="408"/>
      <c r="BU5" s="409"/>
      <c r="BV5" s="407">
        <v>193507023</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94.3</v>
      </c>
      <c r="CU5" s="405"/>
      <c r="CV5" s="405"/>
      <c r="CW5" s="405"/>
      <c r="CX5" s="405"/>
      <c r="CY5" s="405"/>
      <c r="CZ5" s="405"/>
      <c r="DA5" s="406"/>
      <c r="DB5" s="404">
        <v>89.3</v>
      </c>
      <c r="DC5" s="405"/>
      <c r="DD5" s="405"/>
      <c r="DE5" s="405"/>
      <c r="DF5" s="405"/>
      <c r="DG5" s="405"/>
      <c r="DH5" s="405"/>
      <c r="DI5" s="406"/>
    </row>
    <row r="6" spans="1:119" ht="18.75" customHeight="1" x14ac:dyDescent="0.2">
      <c r="A6" s="179"/>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8385947</v>
      </c>
      <c r="BO6" s="408"/>
      <c r="BP6" s="408"/>
      <c r="BQ6" s="408"/>
      <c r="BR6" s="408"/>
      <c r="BS6" s="408"/>
      <c r="BT6" s="408"/>
      <c r="BU6" s="409"/>
      <c r="BV6" s="407">
        <v>9381080</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98</v>
      </c>
      <c r="CU6" s="445"/>
      <c r="CV6" s="445"/>
      <c r="CW6" s="445"/>
      <c r="CX6" s="445"/>
      <c r="CY6" s="445"/>
      <c r="CZ6" s="445"/>
      <c r="DA6" s="446"/>
      <c r="DB6" s="444">
        <v>95.9</v>
      </c>
      <c r="DC6" s="445"/>
      <c r="DD6" s="445"/>
      <c r="DE6" s="445"/>
      <c r="DF6" s="445"/>
      <c r="DG6" s="445"/>
      <c r="DH6" s="445"/>
      <c r="DI6" s="446"/>
    </row>
    <row r="7" spans="1:119" ht="18.75" customHeight="1" x14ac:dyDescent="0.2">
      <c r="A7" s="179"/>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430603</v>
      </c>
      <c r="BO7" s="408"/>
      <c r="BP7" s="408"/>
      <c r="BQ7" s="408"/>
      <c r="BR7" s="408"/>
      <c r="BS7" s="408"/>
      <c r="BT7" s="408"/>
      <c r="BU7" s="409"/>
      <c r="BV7" s="407">
        <v>499693</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88752918</v>
      </c>
      <c r="CU7" s="408"/>
      <c r="CV7" s="408"/>
      <c r="CW7" s="408"/>
      <c r="CX7" s="408"/>
      <c r="CY7" s="408"/>
      <c r="CZ7" s="408"/>
      <c r="DA7" s="409"/>
      <c r="DB7" s="407">
        <v>91049608</v>
      </c>
      <c r="DC7" s="408"/>
      <c r="DD7" s="408"/>
      <c r="DE7" s="408"/>
      <c r="DF7" s="408"/>
      <c r="DG7" s="408"/>
      <c r="DH7" s="408"/>
      <c r="DI7" s="409"/>
    </row>
    <row r="8" spans="1:119" ht="18.75" customHeight="1" thickBot="1" x14ac:dyDescent="0.25">
      <c r="A8" s="179"/>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96</v>
      </c>
      <c r="AV8" s="440"/>
      <c r="AW8" s="440"/>
      <c r="AX8" s="440"/>
      <c r="AY8" s="441" t="s">
        <v>110</v>
      </c>
      <c r="AZ8" s="442"/>
      <c r="BA8" s="442"/>
      <c r="BB8" s="442"/>
      <c r="BC8" s="442"/>
      <c r="BD8" s="442"/>
      <c r="BE8" s="442"/>
      <c r="BF8" s="442"/>
      <c r="BG8" s="442"/>
      <c r="BH8" s="442"/>
      <c r="BI8" s="442"/>
      <c r="BJ8" s="442"/>
      <c r="BK8" s="442"/>
      <c r="BL8" s="442"/>
      <c r="BM8" s="443"/>
      <c r="BN8" s="407">
        <v>7955344</v>
      </c>
      <c r="BO8" s="408"/>
      <c r="BP8" s="408"/>
      <c r="BQ8" s="408"/>
      <c r="BR8" s="408"/>
      <c r="BS8" s="408"/>
      <c r="BT8" s="408"/>
      <c r="BU8" s="409"/>
      <c r="BV8" s="407">
        <v>8881387</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0.84</v>
      </c>
      <c r="CU8" s="448"/>
      <c r="CV8" s="448"/>
      <c r="CW8" s="448"/>
      <c r="CX8" s="448"/>
      <c r="CY8" s="448"/>
      <c r="CZ8" s="448"/>
      <c r="DA8" s="449"/>
      <c r="DB8" s="447">
        <v>0.85</v>
      </c>
      <c r="DC8" s="448"/>
      <c r="DD8" s="448"/>
      <c r="DE8" s="448"/>
      <c r="DF8" s="448"/>
      <c r="DG8" s="448"/>
      <c r="DH8" s="448"/>
      <c r="DI8" s="449"/>
    </row>
    <row r="9" spans="1:119" ht="18.75" customHeight="1" thickBot="1" x14ac:dyDescent="0.25">
      <c r="A9" s="179"/>
      <c r="B9" s="401" t="s">
        <v>112</v>
      </c>
      <c r="C9" s="402"/>
      <c r="D9" s="402"/>
      <c r="E9" s="402"/>
      <c r="F9" s="402"/>
      <c r="G9" s="402"/>
      <c r="H9" s="402"/>
      <c r="I9" s="402"/>
      <c r="J9" s="402"/>
      <c r="K9" s="450"/>
      <c r="L9" s="451" t="s">
        <v>113</v>
      </c>
      <c r="M9" s="452"/>
      <c r="N9" s="452"/>
      <c r="O9" s="452"/>
      <c r="P9" s="452"/>
      <c r="Q9" s="453"/>
      <c r="R9" s="454">
        <v>402557</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116</v>
      </c>
      <c r="AV9" s="440"/>
      <c r="AW9" s="440"/>
      <c r="AX9" s="440"/>
      <c r="AY9" s="441" t="s">
        <v>117</v>
      </c>
      <c r="AZ9" s="442"/>
      <c r="BA9" s="442"/>
      <c r="BB9" s="442"/>
      <c r="BC9" s="442"/>
      <c r="BD9" s="442"/>
      <c r="BE9" s="442"/>
      <c r="BF9" s="442"/>
      <c r="BG9" s="442"/>
      <c r="BH9" s="442"/>
      <c r="BI9" s="442"/>
      <c r="BJ9" s="442"/>
      <c r="BK9" s="442"/>
      <c r="BL9" s="442"/>
      <c r="BM9" s="443"/>
      <c r="BN9" s="407">
        <v>-926043</v>
      </c>
      <c r="BO9" s="408"/>
      <c r="BP9" s="408"/>
      <c r="BQ9" s="408"/>
      <c r="BR9" s="408"/>
      <c r="BS9" s="408"/>
      <c r="BT9" s="408"/>
      <c r="BU9" s="409"/>
      <c r="BV9" s="407">
        <v>1208003</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11</v>
      </c>
      <c r="CU9" s="405"/>
      <c r="CV9" s="405"/>
      <c r="CW9" s="405"/>
      <c r="CX9" s="405"/>
      <c r="CY9" s="405"/>
      <c r="CZ9" s="405"/>
      <c r="DA9" s="406"/>
      <c r="DB9" s="404">
        <v>10.9</v>
      </c>
      <c r="DC9" s="405"/>
      <c r="DD9" s="405"/>
      <c r="DE9" s="405"/>
      <c r="DF9" s="405"/>
      <c r="DG9" s="405"/>
      <c r="DH9" s="405"/>
      <c r="DI9" s="406"/>
    </row>
    <row r="10" spans="1:119" ht="18.75" customHeight="1" thickBot="1" x14ac:dyDescent="0.25">
      <c r="A10" s="179"/>
      <c r="B10" s="401"/>
      <c r="C10" s="402"/>
      <c r="D10" s="402"/>
      <c r="E10" s="402"/>
      <c r="F10" s="402"/>
      <c r="G10" s="402"/>
      <c r="H10" s="402"/>
      <c r="I10" s="402"/>
      <c r="J10" s="402"/>
      <c r="K10" s="450"/>
      <c r="L10" s="457" t="s">
        <v>119</v>
      </c>
      <c r="M10" s="437"/>
      <c r="N10" s="437"/>
      <c r="O10" s="437"/>
      <c r="P10" s="437"/>
      <c r="Q10" s="438"/>
      <c r="R10" s="458">
        <v>406735</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1000966</v>
      </c>
      <c r="BO10" s="408"/>
      <c r="BP10" s="408"/>
      <c r="BQ10" s="408"/>
      <c r="BR10" s="408"/>
      <c r="BS10" s="408"/>
      <c r="BT10" s="408"/>
      <c r="BU10" s="409"/>
      <c r="BV10" s="407">
        <v>2001207</v>
      </c>
      <c r="BW10" s="408"/>
      <c r="BX10" s="408"/>
      <c r="BY10" s="408"/>
      <c r="BZ10" s="408"/>
      <c r="CA10" s="408"/>
      <c r="CB10" s="408"/>
      <c r="CC10" s="409"/>
      <c r="CD10" s="182" t="s">
        <v>123</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5">
      <c r="A11" s="179"/>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127</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2">
      <c r="A12" s="179"/>
      <c r="B12" s="467" t="s">
        <v>132</v>
      </c>
      <c r="C12" s="468"/>
      <c r="D12" s="468"/>
      <c r="E12" s="468"/>
      <c r="F12" s="468"/>
      <c r="G12" s="468"/>
      <c r="H12" s="468"/>
      <c r="I12" s="468"/>
      <c r="J12" s="468"/>
      <c r="K12" s="469"/>
      <c r="L12" s="476" t="s">
        <v>133</v>
      </c>
      <c r="M12" s="477"/>
      <c r="N12" s="477"/>
      <c r="O12" s="477"/>
      <c r="P12" s="477"/>
      <c r="Q12" s="478"/>
      <c r="R12" s="479">
        <v>402400</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96</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139</v>
      </c>
      <c r="DC12" s="448"/>
      <c r="DD12" s="448"/>
      <c r="DE12" s="448"/>
      <c r="DF12" s="448"/>
      <c r="DG12" s="448"/>
      <c r="DH12" s="448"/>
      <c r="DI12" s="449"/>
    </row>
    <row r="13" spans="1:119" ht="18.75" customHeight="1" x14ac:dyDescent="0.2">
      <c r="A13" s="179"/>
      <c r="B13" s="470"/>
      <c r="C13" s="471"/>
      <c r="D13" s="471"/>
      <c r="E13" s="471"/>
      <c r="F13" s="471"/>
      <c r="G13" s="471"/>
      <c r="H13" s="471"/>
      <c r="I13" s="471"/>
      <c r="J13" s="471"/>
      <c r="K13" s="472"/>
      <c r="L13" s="188"/>
      <c r="M13" s="498" t="s">
        <v>140</v>
      </c>
      <c r="N13" s="499"/>
      <c r="O13" s="499"/>
      <c r="P13" s="499"/>
      <c r="Q13" s="500"/>
      <c r="R13" s="491">
        <v>392482</v>
      </c>
      <c r="S13" s="492"/>
      <c r="T13" s="492"/>
      <c r="U13" s="492"/>
      <c r="V13" s="493"/>
      <c r="W13" s="423" t="s">
        <v>141</v>
      </c>
      <c r="X13" s="424"/>
      <c r="Y13" s="424"/>
      <c r="Z13" s="424"/>
      <c r="AA13" s="424"/>
      <c r="AB13" s="414"/>
      <c r="AC13" s="458">
        <v>2854</v>
      </c>
      <c r="AD13" s="459"/>
      <c r="AE13" s="459"/>
      <c r="AF13" s="459"/>
      <c r="AG13" s="501"/>
      <c r="AH13" s="458">
        <v>3187</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74923</v>
      </c>
      <c r="BO13" s="408"/>
      <c r="BP13" s="408"/>
      <c r="BQ13" s="408"/>
      <c r="BR13" s="408"/>
      <c r="BS13" s="408"/>
      <c r="BT13" s="408"/>
      <c r="BU13" s="409"/>
      <c r="BV13" s="407">
        <v>3209210</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2.9</v>
      </c>
      <c r="CU13" s="405"/>
      <c r="CV13" s="405"/>
      <c r="CW13" s="405"/>
      <c r="CX13" s="405"/>
      <c r="CY13" s="405"/>
      <c r="CZ13" s="405"/>
      <c r="DA13" s="406"/>
      <c r="DB13" s="404">
        <v>3.5</v>
      </c>
      <c r="DC13" s="405"/>
      <c r="DD13" s="405"/>
      <c r="DE13" s="405"/>
      <c r="DF13" s="405"/>
      <c r="DG13" s="405"/>
      <c r="DH13" s="405"/>
      <c r="DI13" s="406"/>
    </row>
    <row r="14" spans="1:119" ht="18.75" customHeight="1" thickBot="1" x14ac:dyDescent="0.25">
      <c r="A14" s="179"/>
      <c r="B14" s="470"/>
      <c r="C14" s="471"/>
      <c r="D14" s="471"/>
      <c r="E14" s="471"/>
      <c r="F14" s="471"/>
      <c r="G14" s="471"/>
      <c r="H14" s="471"/>
      <c r="I14" s="471"/>
      <c r="J14" s="471"/>
      <c r="K14" s="472"/>
      <c r="L14" s="488" t="s">
        <v>146</v>
      </c>
      <c r="M14" s="489"/>
      <c r="N14" s="489"/>
      <c r="O14" s="489"/>
      <c r="P14" s="489"/>
      <c r="Q14" s="490"/>
      <c r="R14" s="491">
        <v>404304</v>
      </c>
      <c r="S14" s="492"/>
      <c r="T14" s="492"/>
      <c r="U14" s="492"/>
      <c r="V14" s="493"/>
      <c r="W14" s="397"/>
      <c r="X14" s="398"/>
      <c r="Y14" s="398"/>
      <c r="Z14" s="398"/>
      <c r="AA14" s="398"/>
      <c r="AB14" s="387"/>
      <c r="AC14" s="494">
        <v>1.5</v>
      </c>
      <c r="AD14" s="495"/>
      <c r="AE14" s="495"/>
      <c r="AF14" s="495"/>
      <c r="AG14" s="496"/>
      <c r="AH14" s="494">
        <v>1.7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139</v>
      </c>
      <c r="CU14" s="506"/>
      <c r="CV14" s="506"/>
      <c r="CW14" s="506"/>
      <c r="CX14" s="506"/>
      <c r="CY14" s="506"/>
      <c r="CZ14" s="506"/>
      <c r="DA14" s="507"/>
      <c r="DB14" s="505" t="s">
        <v>130</v>
      </c>
      <c r="DC14" s="506"/>
      <c r="DD14" s="506"/>
      <c r="DE14" s="506"/>
      <c r="DF14" s="506"/>
      <c r="DG14" s="506"/>
      <c r="DH14" s="506"/>
      <c r="DI14" s="507"/>
    </row>
    <row r="15" spans="1:119" ht="18.75" customHeight="1" x14ac:dyDescent="0.2">
      <c r="A15" s="179"/>
      <c r="B15" s="470"/>
      <c r="C15" s="471"/>
      <c r="D15" s="471"/>
      <c r="E15" s="471"/>
      <c r="F15" s="471"/>
      <c r="G15" s="471"/>
      <c r="H15" s="471"/>
      <c r="I15" s="471"/>
      <c r="J15" s="471"/>
      <c r="K15" s="472"/>
      <c r="L15" s="188"/>
      <c r="M15" s="498" t="s">
        <v>148</v>
      </c>
      <c r="N15" s="499"/>
      <c r="O15" s="499"/>
      <c r="P15" s="499"/>
      <c r="Q15" s="500"/>
      <c r="R15" s="491">
        <v>395443</v>
      </c>
      <c r="S15" s="492"/>
      <c r="T15" s="492"/>
      <c r="U15" s="492"/>
      <c r="V15" s="493"/>
      <c r="W15" s="423" t="s">
        <v>149</v>
      </c>
      <c r="X15" s="424"/>
      <c r="Y15" s="424"/>
      <c r="Z15" s="424"/>
      <c r="AA15" s="424"/>
      <c r="AB15" s="414"/>
      <c r="AC15" s="458">
        <v>44827</v>
      </c>
      <c r="AD15" s="459"/>
      <c r="AE15" s="459"/>
      <c r="AF15" s="459"/>
      <c r="AG15" s="501"/>
      <c r="AH15" s="458">
        <v>47019</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57395551</v>
      </c>
      <c r="BO15" s="371"/>
      <c r="BP15" s="371"/>
      <c r="BQ15" s="371"/>
      <c r="BR15" s="371"/>
      <c r="BS15" s="371"/>
      <c r="BT15" s="371"/>
      <c r="BU15" s="372"/>
      <c r="BV15" s="370">
        <v>54640327</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89"/>
      <c r="CU15" s="190"/>
      <c r="CV15" s="190"/>
      <c r="CW15" s="190"/>
      <c r="CX15" s="190"/>
      <c r="CY15" s="190"/>
      <c r="CZ15" s="190"/>
      <c r="DA15" s="191"/>
      <c r="DB15" s="189"/>
      <c r="DC15" s="190"/>
      <c r="DD15" s="190"/>
      <c r="DE15" s="190"/>
      <c r="DF15" s="190"/>
      <c r="DG15" s="190"/>
      <c r="DH15" s="190"/>
      <c r="DI15" s="191"/>
    </row>
    <row r="16" spans="1:119" ht="18.75" customHeight="1" x14ac:dyDescent="0.2">
      <c r="A16" s="179"/>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23.8</v>
      </c>
      <c r="AD16" s="495"/>
      <c r="AE16" s="495"/>
      <c r="AF16" s="495"/>
      <c r="AG16" s="496"/>
      <c r="AH16" s="494">
        <v>25</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69204882</v>
      </c>
      <c r="BO16" s="408"/>
      <c r="BP16" s="408"/>
      <c r="BQ16" s="408"/>
      <c r="BR16" s="408"/>
      <c r="BS16" s="408"/>
      <c r="BT16" s="408"/>
      <c r="BU16" s="409"/>
      <c r="BV16" s="407">
        <v>66902896</v>
      </c>
      <c r="BW16" s="408"/>
      <c r="BX16" s="408"/>
      <c r="BY16" s="408"/>
      <c r="BZ16" s="408"/>
      <c r="CA16" s="408"/>
      <c r="CB16" s="408"/>
      <c r="CC16" s="409"/>
      <c r="CD16" s="192"/>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79"/>
      <c r="B17" s="473"/>
      <c r="C17" s="474"/>
      <c r="D17" s="474"/>
      <c r="E17" s="474"/>
      <c r="F17" s="474"/>
      <c r="G17" s="474"/>
      <c r="H17" s="474"/>
      <c r="I17" s="474"/>
      <c r="J17" s="474"/>
      <c r="K17" s="475"/>
      <c r="L17" s="193"/>
      <c r="M17" s="518" t="s">
        <v>155</v>
      </c>
      <c r="N17" s="519"/>
      <c r="O17" s="519"/>
      <c r="P17" s="519"/>
      <c r="Q17" s="520"/>
      <c r="R17" s="513" t="s">
        <v>156</v>
      </c>
      <c r="S17" s="514"/>
      <c r="T17" s="514"/>
      <c r="U17" s="514"/>
      <c r="V17" s="515"/>
      <c r="W17" s="423" t="s">
        <v>157</v>
      </c>
      <c r="X17" s="424"/>
      <c r="Y17" s="424"/>
      <c r="Z17" s="424"/>
      <c r="AA17" s="424"/>
      <c r="AB17" s="414"/>
      <c r="AC17" s="458">
        <v>140487</v>
      </c>
      <c r="AD17" s="459"/>
      <c r="AE17" s="459"/>
      <c r="AF17" s="459"/>
      <c r="AG17" s="501"/>
      <c r="AH17" s="458">
        <v>138142</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73438347</v>
      </c>
      <c r="BO17" s="408"/>
      <c r="BP17" s="408"/>
      <c r="BQ17" s="408"/>
      <c r="BR17" s="408"/>
      <c r="BS17" s="408"/>
      <c r="BT17" s="408"/>
      <c r="BU17" s="409"/>
      <c r="BV17" s="407">
        <v>69993803</v>
      </c>
      <c r="BW17" s="408"/>
      <c r="BX17" s="408"/>
      <c r="BY17" s="408"/>
      <c r="BZ17" s="408"/>
      <c r="CA17" s="408"/>
      <c r="CB17" s="408"/>
      <c r="CC17" s="409"/>
      <c r="CD17" s="192"/>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79"/>
      <c r="B18" s="529" t="s">
        <v>159</v>
      </c>
      <c r="C18" s="450"/>
      <c r="D18" s="450"/>
      <c r="E18" s="530"/>
      <c r="F18" s="530"/>
      <c r="G18" s="530"/>
      <c r="H18" s="530"/>
      <c r="I18" s="530"/>
      <c r="J18" s="530"/>
      <c r="K18" s="530"/>
      <c r="L18" s="531">
        <v>203.6</v>
      </c>
      <c r="M18" s="531"/>
      <c r="N18" s="531"/>
      <c r="O18" s="531"/>
      <c r="P18" s="531"/>
      <c r="Q18" s="531"/>
      <c r="R18" s="532"/>
      <c r="S18" s="532"/>
      <c r="T18" s="532"/>
      <c r="U18" s="532"/>
      <c r="V18" s="533"/>
      <c r="W18" s="425"/>
      <c r="X18" s="426"/>
      <c r="Y18" s="426"/>
      <c r="Z18" s="426"/>
      <c r="AA18" s="426"/>
      <c r="AB18" s="417"/>
      <c r="AC18" s="534">
        <v>74.7</v>
      </c>
      <c r="AD18" s="535"/>
      <c r="AE18" s="535"/>
      <c r="AF18" s="535"/>
      <c r="AG18" s="536"/>
      <c r="AH18" s="534">
        <v>73.3</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86048295</v>
      </c>
      <c r="BO18" s="408"/>
      <c r="BP18" s="408"/>
      <c r="BQ18" s="408"/>
      <c r="BR18" s="408"/>
      <c r="BS18" s="408"/>
      <c r="BT18" s="408"/>
      <c r="BU18" s="409"/>
      <c r="BV18" s="407">
        <v>83383765</v>
      </c>
      <c r="BW18" s="408"/>
      <c r="BX18" s="408"/>
      <c r="BY18" s="408"/>
      <c r="BZ18" s="408"/>
      <c r="CA18" s="408"/>
      <c r="CB18" s="408"/>
      <c r="CC18" s="409"/>
      <c r="CD18" s="192"/>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79"/>
      <c r="B19" s="529" t="s">
        <v>161</v>
      </c>
      <c r="C19" s="450"/>
      <c r="D19" s="450"/>
      <c r="E19" s="530"/>
      <c r="F19" s="530"/>
      <c r="G19" s="530"/>
      <c r="H19" s="530"/>
      <c r="I19" s="530"/>
      <c r="J19" s="530"/>
      <c r="K19" s="530"/>
      <c r="L19" s="538">
        <v>1977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111211474</v>
      </c>
      <c r="BO19" s="408"/>
      <c r="BP19" s="408"/>
      <c r="BQ19" s="408"/>
      <c r="BR19" s="408"/>
      <c r="BS19" s="408"/>
      <c r="BT19" s="408"/>
      <c r="BU19" s="409"/>
      <c r="BV19" s="407">
        <v>112184043</v>
      </c>
      <c r="BW19" s="408"/>
      <c r="BX19" s="408"/>
      <c r="BY19" s="408"/>
      <c r="BZ19" s="408"/>
      <c r="CA19" s="408"/>
      <c r="CB19" s="408"/>
      <c r="CC19" s="409"/>
      <c r="CD19" s="192"/>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79"/>
      <c r="B20" s="529" t="s">
        <v>163</v>
      </c>
      <c r="C20" s="450"/>
      <c r="D20" s="450"/>
      <c r="E20" s="530"/>
      <c r="F20" s="530"/>
      <c r="G20" s="530"/>
      <c r="H20" s="530"/>
      <c r="I20" s="530"/>
      <c r="J20" s="530"/>
      <c r="K20" s="530"/>
      <c r="L20" s="538">
        <v>173386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2"/>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79"/>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2"/>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79"/>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148503913</v>
      </c>
      <c r="BO22" s="371"/>
      <c r="BP22" s="371"/>
      <c r="BQ22" s="371"/>
      <c r="BR22" s="371"/>
      <c r="BS22" s="371"/>
      <c r="BT22" s="371"/>
      <c r="BU22" s="372"/>
      <c r="BV22" s="370">
        <v>147589045</v>
      </c>
      <c r="BW22" s="371"/>
      <c r="BX22" s="371"/>
      <c r="BY22" s="371"/>
      <c r="BZ22" s="371"/>
      <c r="CA22" s="371"/>
      <c r="CB22" s="371"/>
      <c r="CC22" s="372"/>
      <c r="CD22" s="192"/>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79"/>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111008275</v>
      </c>
      <c r="BO23" s="408"/>
      <c r="BP23" s="408"/>
      <c r="BQ23" s="408"/>
      <c r="BR23" s="408"/>
      <c r="BS23" s="408"/>
      <c r="BT23" s="408"/>
      <c r="BU23" s="409"/>
      <c r="BV23" s="407">
        <v>106556196</v>
      </c>
      <c r="BW23" s="408"/>
      <c r="BX23" s="408"/>
      <c r="BY23" s="408"/>
      <c r="BZ23" s="408"/>
      <c r="CA23" s="408"/>
      <c r="CB23" s="408"/>
      <c r="CC23" s="409"/>
      <c r="CD23" s="192"/>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79"/>
      <c r="B24" s="578"/>
      <c r="C24" s="554"/>
      <c r="D24" s="555"/>
      <c r="E24" s="457" t="s">
        <v>173</v>
      </c>
      <c r="F24" s="437"/>
      <c r="G24" s="437"/>
      <c r="H24" s="437"/>
      <c r="I24" s="437"/>
      <c r="J24" s="437"/>
      <c r="K24" s="438"/>
      <c r="L24" s="458">
        <v>1</v>
      </c>
      <c r="M24" s="459"/>
      <c r="N24" s="459"/>
      <c r="O24" s="459"/>
      <c r="P24" s="501"/>
      <c r="Q24" s="458">
        <v>10900</v>
      </c>
      <c r="R24" s="459"/>
      <c r="S24" s="459"/>
      <c r="T24" s="459"/>
      <c r="U24" s="459"/>
      <c r="V24" s="501"/>
      <c r="W24" s="553"/>
      <c r="X24" s="554"/>
      <c r="Y24" s="555"/>
      <c r="Z24" s="457" t="s">
        <v>174</v>
      </c>
      <c r="AA24" s="437"/>
      <c r="AB24" s="437"/>
      <c r="AC24" s="437"/>
      <c r="AD24" s="437"/>
      <c r="AE24" s="437"/>
      <c r="AF24" s="437"/>
      <c r="AG24" s="438"/>
      <c r="AH24" s="458">
        <v>2701</v>
      </c>
      <c r="AI24" s="459"/>
      <c r="AJ24" s="459"/>
      <c r="AK24" s="459"/>
      <c r="AL24" s="501"/>
      <c r="AM24" s="458">
        <v>8256957</v>
      </c>
      <c r="AN24" s="459"/>
      <c r="AO24" s="459"/>
      <c r="AP24" s="459"/>
      <c r="AQ24" s="459"/>
      <c r="AR24" s="501"/>
      <c r="AS24" s="458">
        <v>3057</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80735929</v>
      </c>
      <c r="BO24" s="408"/>
      <c r="BP24" s="408"/>
      <c r="BQ24" s="408"/>
      <c r="BR24" s="408"/>
      <c r="BS24" s="408"/>
      <c r="BT24" s="408"/>
      <c r="BU24" s="409"/>
      <c r="BV24" s="407">
        <v>78568267</v>
      </c>
      <c r="BW24" s="408"/>
      <c r="BX24" s="408"/>
      <c r="BY24" s="408"/>
      <c r="BZ24" s="408"/>
      <c r="CA24" s="408"/>
      <c r="CB24" s="408"/>
      <c r="CC24" s="409"/>
      <c r="CD24" s="192"/>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79"/>
      <c r="B25" s="578"/>
      <c r="C25" s="554"/>
      <c r="D25" s="555"/>
      <c r="E25" s="457" t="s">
        <v>176</v>
      </c>
      <c r="F25" s="437"/>
      <c r="G25" s="437"/>
      <c r="H25" s="437"/>
      <c r="I25" s="437"/>
      <c r="J25" s="437"/>
      <c r="K25" s="438"/>
      <c r="L25" s="458">
        <v>2</v>
      </c>
      <c r="M25" s="459"/>
      <c r="N25" s="459"/>
      <c r="O25" s="459"/>
      <c r="P25" s="501"/>
      <c r="Q25" s="458">
        <v>8900</v>
      </c>
      <c r="R25" s="459"/>
      <c r="S25" s="459"/>
      <c r="T25" s="459"/>
      <c r="U25" s="459"/>
      <c r="V25" s="501"/>
      <c r="W25" s="553"/>
      <c r="X25" s="554"/>
      <c r="Y25" s="555"/>
      <c r="Z25" s="457" t="s">
        <v>177</v>
      </c>
      <c r="AA25" s="437"/>
      <c r="AB25" s="437"/>
      <c r="AC25" s="437"/>
      <c r="AD25" s="437"/>
      <c r="AE25" s="437"/>
      <c r="AF25" s="437"/>
      <c r="AG25" s="438"/>
      <c r="AH25" s="458">
        <v>652</v>
      </c>
      <c r="AI25" s="459"/>
      <c r="AJ25" s="459"/>
      <c r="AK25" s="459"/>
      <c r="AL25" s="501"/>
      <c r="AM25" s="458">
        <v>1882976</v>
      </c>
      <c r="AN25" s="459"/>
      <c r="AO25" s="459"/>
      <c r="AP25" s="459"/>
      <c r="AQ25" s="459"/>
      <c r="AR25" s="501"/>
      <c r="AS25" s="458">
        <v>2888</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8202955</v>
      </c>
      <c r="BO25" s="371"/>
      <c r="BP25" s="371"/>
      <c r="BQ25" s="371"/>
      <c r="BR25" s="371"/>
      <c r="BS25" s="371"/>
      <c r="BT25" s="371"/>
      <c r="BU25" s="372"/>
      <c r="BV25" s="370">
        <v>11136382</v>
      </c>
      <c r="BW25" s="371"/>
      <c r="BX25" s="371"/>
      <c r="BY25" s="371"/>
      <c r="BZ25" s="371"/>
      <c r="CA25" s="371"/>
      <c r="CB25" s="371"/>
      <c r="CC25" s="372"/>
      <c r="CD25" s="192"/>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79"/>
      <c r="B26" s="578"/>
      <c r="C26" s="554"/>
      <c r="D26" s="555"/>
      <c r="E26" s="457" t="s">
        <v>179</v>
      </c>
      <c r="F26" s="437"/>
      <c r="G26" s="437"/>
      <c r="H26" s="437"/>
      <c r="I26" s="437"/>
      <c r="J26" s="437"/>
      <c r="K26" s="438"/>
      <c r="L26" s="458">
        <v>1</v>
      </c>
      <c r="M26" s="459"/>
      <c r="N26" s="459"/>
      <c r="O26" s="459"/>
      <c r="P26" s="501"/>
      <c r="Q26" s="458">
        <v>7800</v>
      </c>
      <c r="R26" s="459"/>
      <c r="S26" s="459"/>
      <c r="T26" s="459"/>
      <c r="U26" s="459"/>
      <c r="V26" s="501"/>
      <c r="W26" s="553"/>
      <c r="X26" s="554"/>
      <c r="Y26" s="555"/>
      <c r="Z26" s="457" t="s">
        <v>180</v>
      </c>
      <c r="AA26" s="559"/>
      <c r="AB26" s="559"/>
      <c r="AC26" s="559"/>
      <c r="AD26" s="559"/>
      <c r="AE26" s="559"/>
      <c r="AF26" s="559"/>
      <c r="AG26" s="560"/>
      <c r="AH26" s="458">
        <v>124</v>
      </c>
      <c r="AI26" s="459"/>
      <c r="AJ26" s="459"/>
      <c r="AK26" s="459"/>
      <c r="AL26" s="501"/>
      <c r="AM26" s="458">
        <v>359848</v>
      </c>
      <c r="AN26" s="459"/>
      <c r="AO26" s="459"/>
      <c r="AP26" s="459"/>
      <c r="AQ26" s="459"/>
      <c r="AR26" s="501"/>
      <c r="AS26" s="458">
        <v>2902</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v>100000</v>
      </c>
      <c r="BO26" s="408"/>
      <c r="BP26" s="408"/>
      <c r="BQ26" s="408"/>
      <c r="BR26" s="408"/>
      <c r="BS26" s="408"/>
      <c r="BT26" s="408"/>
      <c r="BU26" s="409"/>
      <c r="BV26" s="407">
        <v>200000</v>
      </c>
      <c r="BW26" s="408"/>
      <c r="BX26" s="408"/>
      <c r="BY26" s="408"/>
      <c r="BZ26" s="408"/>
      <c r="CA26" s="408"/>
      <c r="CB26" s="408"/>
      <c r="CC26" s="409"/>
      <c r="CD26" s="192"/>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79"/>
      <c r="B27" s="578"/>
      <c r="C27" s="554"/>
      <c r="D27" s="555"/>
      <c r="E27" s="457" t="s">
        <v>182</v>
      </c>
      <c r="F27" s="437"/>
      <c r="G27" s="437"/>
      <c r="H27" s="437"/>
      <c r="I27" s="437"/>
      <c r="J27" s="437"/>
      <c r="K27" s="438"/>
      <c r="L27" s="458">
        <v>1</v>
      </c>
      <c r="M27" s="459"/>
      <c r="N27" s="459"/>
      <c r="O27" s="459"/>
      <c r="P27" s="501"/>
      <c r="Q27" s="458">
        <v>7700</v>
      </c>
      <c r="R27" s="459"/>
      <c r="S27" s="459"/>
      <c r="T27" s="459"/>
      <c r="U27" s="459"/>
      <c r="V27" s="501"/>
      <c r="W27" s="553"/>
      <c r="X27" s="554"/>
      <c r="Y27" s="555"/>
      <c r="Z27" s="457" t="s">
        <v>183</v>
      </c>
      <c r="AA27" s="437"/>
      <c r="AB27" s="437"/>
      <c r="AC27" s="437"/>
      <c r="AD27" s="437"/>
      <c r="AE27" s="437"/>
      <c r="AF27" s="437"/>
      <c r="AG27" s="438"/>
      <c r="AH27" s="458">
        <v>186</v>
      </c>
      <c r="AI27" s="459"/>
      <c r="AJ27" s="459"/>
      <c r="AK27" s="459"/>
      <c r="AL27" s="501"/>
      <c r="AM27" s="458">
        <v>741385</v>
      </c>
      <c r="AN27" s="459"/>
      <c r="AO27" s="459"/>
      <c r="AP27" s="459"/>
      <c r="AQ27" s="459"/>
      <c r="AR27" s="501"/>
      <c r="AS27" s="458">
        <v>3986</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v>2229528</v>
      </c>
      <c r="BO27" s="527"/>
      <c r="BP27" s="527"/>
      <c r="BQ27" s="527"/>
      <c r="BR27" s="527"/>
      <c r="BS27" s="527"/>
      <c r="BT27" s="527"/>
      <c r="BU27" s="528"/>
      <c r="BV27" s="526">
        <v>2229477</v>
      </c>
      <c r="BW27" s="527"/>
      <c r="BX27" s="527"/>
      <c r="BY27" s="527"/>
      <c r="BZ27" s="527"/>
      <c r="CA27" s="527"/>
      <c r="CB27" s="527"/>
      <c r="CC27" s="528"/>
      <c r="CD27" s="194"/>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79"/>
      <c r="B28" s="578"/>
      <c r="C28" s="554"/>
      <c r="D28" s="555"/>
      <c r="E28" s="457" t="s">
        <v>185</v>
      </c>
      <c r="F28" s="437"/>
      <c r="G28" s="437"/>
      <c r="H28" s="437"/>
      <c r="I28" s="437"/>
      <c r="J28" s="437"/>
      <c r="K28" s="438"/>
      <c r="L28" s="458">
        <v>1</v>
      </c>
      <c r="M28" s="459"/>
      <c r="N28" s="459"/>
      <c r="O28" s="459"/>
      <c r="P28" s="501"/>
      <c r="Q28" s="458">
        <v>7000</v>
      </c>
      <c r="R28" s="459"/>
      <c r="S28" s="459"/>
      <c r="T28" s="459"/>
      <c r="U28" s="459"/>
      <c r="V28" s="501"/>
      <c r="W28" s="553"/>
      <c r="X28" s="554"/>
      <c r="Y28" s="555"/>
      <c r="Z28" s="457" t="s">
        <v>186</v>
      </c>
      <c r="AA28" s="437"/>
      <c r="AB28" s="437"/>
      <c r="AC28" s="437"/>
      <c r="AD28" s="437"/>
      <c r="AE28" s="437"/>
      <c r="AF28" s="437"/>
      <c r="AG28" s="438"/>
      <c r="AH28" s="458" t="s">
        <v>139</v>
      </c>
      <c r="AI28" s="459"/>
      <c r="AJ28" s="459"/>
      <c r="AK28" s="459"/>
      <c r="AL28" s="501"/>
      <c r="AM28" s="458" t="s">
        <v>139</v>
      </c>
      <c r="AN28" s="459"/>
      <c r="AO28" s="459"/>
      <c r="AP28" s="459"/>
      <c r="AQ28" s="459"/>
      <c r="AR28" s="501"/>
      <c r="AS28" s="458" t="s">
        <v>187</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9690661</v>
      </c>
      <c r="BO28" s="371"/>
      <c r="BP28" s="371"/>
      <c r="BQ28" s="371"/>
      <c r="BR28" s="371"/>
      <c r="BS28" s="371"/>
      <c r="BT28" s="371"/>
      <c r="BU28" s="372"/>
      <c r="BV28" s="370">
        <v>8689695</v>
      </c>
      <c r="BW28" s="371"/>
      <c r="BX28" s="371"/>
      <c r="BY28" s="371"/>
      <c r="BZ28" s="371"/>
      <c r="CA28" s="371"/>
      <c r="CB28" s="371"/>
      <c r="CC28" s="372"/>
      <c r="CD28" s="192"/>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79"/>
      <c r="B29" s="578"/>
      <c r="C29" s="554"/>
      <c r="D29" s="555"/>
      <c r="E29" s="457" t="s">
        <v>189</v>
      </c>
      <c r="F29" s="437"/>
      <c r="G29" s="437"/>
      <c r="H29" s="437"/>
      <c r="I29" s="437"/>
      <c r="J29" s="437"/>
      <c r="K29" s="438"/>
      <c r="L29" s="458">
        <v>36</v>
      </c>
      <c r="M29" s="459"/>
      <c r="N29" s="459"/>
      <c r="O29" s="459"/>
      <c r="P29" s="501"/>
      <c r="Q29" s="458">
        <v>6500</v>
      </c>
      <c r="R29" s="459"/>
      <c r="S29" s="459"/>
      <c r="T29" s="459"/>
      <c r="U29" s="459"/>
      <c r="V29" s="501"/>
      <c r="W29" s="556"/>
      <c r="X29" s="557"/>
      <c r="Y29" s="558"/>
      <c r="Z29" s="457" t="s">
        <v>190</v>
      </c>
      <c r="AA29" s="437"/>
      <c r="AB29" s="437"/>
      <c r="AC29" s="437"/>
      <c r="AD29" s="437"/>
      <c r="AE29" s="437"/>
      <c r="AF29" s="437"/>
      <c r="AG29" s="438"/>
      <c r="AH29" s="458">
        <v>2887</v>
      </c>
      <c r="AI29" s="459"/>
      <c r="AJ29" s="459"/>
      <c r="AK29" s="459"/>
      <c r="AL29" s="501"/>
      <c r="AM29" s="458">
        <v>8998342</v>
      </c>
      <c r="AN29" s="459"/>
      <c r="AO29" s="459"/>
      <c r="AP29" s="459"/>
      <c r="AQ29" s="459"/>
      <c r="AR29" s="501"/>
      <c r="AS29" s="458">
        <v>3117</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t="s">
        <v>139</v>
      </c>
      <c r="BO29" s="408"/>
      <c r="BP29" s="408"/>
      <c r="BQ29" s="408"/>
      <c r="BR29" s="408"/>
      <c r="BS29" s="408"/>
      <c r="BT29" s="408"/>
      <c r="BU29" s="409"/>
      <c r="BV29" s="407" t="s">
        <v>139</v>
      </c>
      <c r="BW29" s="408"/>
      <c r="BX29" s="408"/>
      <c r="BY29" s="408"/>
      <c r="BZ29" s="408"/>
      <c r="CA29" s="408"/>
      <c r="CB29" s="408"/>
      <c r="CC29" s="409"/>
      <c r="CD29" s="194"/>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79"/>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99.8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15402599</v>
      </c>
      <c r="BO30" s="527"/>
      <c r="BP30" s="527"/>
      <c r="BQ30" s="527"/>
      <c r="BR30" s="527"/>
      <c r="BS30" s="527"/>
      <c r="BT30" s="527"/>
      <c r="BU30" s="528"/>
      <c r="BV30" s="526">
        <v>14683691</v>
      </c>
      <c r="BW30" s="527"/>
      <c r="BX30" s="527"/>
      <c r="BY30" s="527"/>
      <c r="BZ30" s="527"/>
      <c r="CA30" s="527"/>
      <c r="CB30" s="527"/>
      <c r="CC30" s="528"/>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2">
      <c r="A31" s="179"/>
      <c r="B31" s="201"/>
      <c r="DI31" s="202"/>
    </row>
    <row r="32" spans="1:113" ht="13.5" customHeight="1" x14ac:dyDescent="0.2">
      <c r="A32" s="179"/>
      <c r="B32" s="203"/>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2"/>
    </row>
    <row r="33" spans="1:113" ht="13.5" customHeight="1" x14ac:dyDescent="0.2">
      <c r="A33" s="179"/>
      <c r="B33" s="203"/>
      <c r="C33" s="431" t="s">
        <v>199</v>
      </c>
      <c r="D33" s="431"/>
      <c r="E33" s="396" t="s">
        <v>200</v>
      </c>
      <c r="F33" s="396"/>
      <c r="G33" s="396"/>
      <c r="H33" s="396"/>
      <c r="I33" s="396"/>
      <c r="J33" s="396"/>
      <c r="K33" s="396"/>
      <c r="L33" s="396"/>
      <c r="M33" s="396"/>
      <c r="N33" s="396"/>
      <c r="O33" s="396"/>
      <c r="P33" s="396"/>
      <c r="Q33" s="396"/>
      <c r="R33" s="396"/>
      <c r="S33" s="396"/>
      <c r="T33" s="204"/>
      <c r="U33" s="431" t="s">
        <v>201</v>
      </c>
      <c r="V33" s="431"/>
      <c r="W33" s="396" t="s">
        <v>202</v>
      </c>
      <c r="X33" s="396"/>
      <c r="Y33" s="396"/>
      <c r="Z33" s="396"/>
      <c r="AA33" s="396"/>
      <c r="AB33" s="396"/>
      <c r="AC33" s="396"/>
      <c r="AD33" s="396"/>
      <c r="AE33" s="396"/>
      <c r="AF33" s="396"/>
      <c r="AG33" s="396"/>
      <c r="AH33" s="396"/>
      <c r="AI33" s="396"/>
      <c r="AJ33" s="396"/>
      <c r="AK33" s="396"/>
      <c r="AL33" s="204"/>
      <c r="AM33" s="431" t="s">
        <v>199</v>
      </c>
      <c r="AN33" s="431"/>
      <c r="AO33" s="396" t="s">
        <v>203</v>
      </c>
      <c r="AP33" s="396"/>
      <c r="AQ33" s="396"/>
      <c r="AR33" s="396"/>
      <c r="AS33" s="396"/>
      <c r="AT33" s="396"/>
      <c r="AU33" s="396"/>
      <c r="AV33" s="396"/>
      <c r="AW33" s="396"/>
      <c r="AX33" s="396"/>
      <c r="AY33" s="396"/>
      <c r="AZ33" s="396"/>
      <c r="BA33" s="396"/>
      <c r="BB33" s="396"/>
      <c r="BC33" s="396"/>
      <c r="BD33" s="205"/>
      <c r="BE33" s="396" t="s">
        <v>204</v>
      </c>
      <c r="BF33" s="396"/>
      <c r="BG33" s="396" t="s">
        <v>205</v>
      </c>
      <c r="BH33" s="396"/>
      <c r="BI33" s="396"/>
      <c r="BJ33" s="396"/>
      <c r="BK33" s="396"/>
      <c r="BL33" s="396"/>
      <c r="BM33" s="396"/>
      <c r="BN33" s="396"/>
      <c r="BO33" s="396"/>
      <c r="BP33" s="396"/>
      <c r="BQ33" s="396"/>
      <c r="BR33" s="396"/>
      <c r="BS33" s="396"/>
      <c r="BT33" s="396"/>
      <c r="BU33" s="396"/>
      <c r="BV33" s="205"/>
      <c r="BW33" s="431" t="s">
        <v>204</v>
      </c>
      <c r="BX33" s="431"/>
      <c r="BY33" s="396" t="s">
        <v>206</v>
      </c>
      <c r="BZ33" s="396"/>
      <c r="CA33" s="396"/>
      <c r="CB33" s="396"/>
      <c r="CC33" s="396"/>
      <c r="CD33" s="396"/>
      <c r="CE33" s="396"/>
      <c r="CF33" s="396"/>
      <c r="CG33" s="396"/>
      <c r="CH33" s="396"/>
      <c r="CI33" s="396"/>
      <c r="CJ33" s="396"/>
      <c r="CK33" s="396"/>
      <c r="CL33" s="396"/>
      <c r="CM33" s="396"/>
      <c r="CN33" s="204"/>
      <c r="CO33" s="431" t="s">
        <v>201</v>
      </c>
      <c r="CP33" s="431"/>
      <c r="CQ33" s="396" t="s">
        <v>207</v>
      </c>
      <c r="CR33" s="396"/>
      <c r="CS33" s="396"/>
      <c r="CT33" s="396"/>
      <c r="CU33" s="396"/>
      <c r="CV33" s="396"/>
      <c r="CW33" s="396"/>
      <c r="CX33" s="396"/>
      <c r="CY33" s="396"/>
      <c r="CZ33" s="396"/>
      <c r="DA33" s="396"/>
      <c r="DB33" s="396"/>
      <c r="DC33" s="396"/>
      <c r="DD33" s="396"/>
      <c r="DE33" s="396"/>
      <c r="DF33" s="204"/>
      <c r="DG33" s="596" t="s">
        <v>208</v>
      </c>
      <c r="DH33" s="596"/>
      <c r="DI33" s="206"/>
    </row>
    <row r="34" spans="1:113" ht="32.25" customHeight="1" x14ac:dyDescent="0.2">
      <c r="A34" s="179"/>
      <c r="B34" s="203"/>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79"/>
      <c r="U34" s="597">
        <f>IF(W34="","",MAX(C34:D43)+1)</f>
        <v>6</v>
      </c>
      <c r="V34" s="597"/>
      <c r="W34" s="598" t="str">
        <f>IF('各会計、関係団体の財政状況及び健全化判断比率'!B28="","",'各会計、関係団体の財政状況及び健全化判断比率'!B28)</f>
        <v>競輪事業特別会計</v>
      </c>
      <c r="X34" s="598"/>
      <c r="Y34" s="598"/>
      <c r="Z34" s="598"/>
      <c r="AA34" s="598"/>
      <c r="AB34" s="598"/>
      <c r="AC34" s="598"/>
      <c r="AD34" s="598"/>
      <c r="AE34" s="598"/>
      <c r="AF34" s="598"/>
      <c r="AG34" s="598"/>
      <c r="AH34" s="598"/>
      <c r="AI34" s="598"/>
      <c r="AJ34" s="598"/>
      <c r="AK34" s="598"/>
      <c r="AL34" s="179"/>
      <c r="AM34" s="597">
        <f>IF(AO34="","",MAX(C34:D43,U34:V43)+1)</f>
        <v>10</v>
      </c>
      <c r="AN34" s="597"/>
      <c r="AO34" s="598" t="str">
        <f>IF('各会計、関係団体の財政状況及び健全化判断比率'!B32="","",'各会計、関係団体の財政状況及び健全化判断比率'!B32)</f>
        <v>病院事業会計</v>
      </c>
      <c r="AP34" s="598"/>
      <c r="AQ34" s="598"/>
      <c r="AR34" s="598"/>
      <c r="AS34" s="598"/>
      <c r="AT34" s="598"/>
      <c r="AU34" s="598"/>
      <c r="AV34" s="598"/>
      <c r="AW34" s="598"/>
      <c r="AX34" s="598"/>
      <c r="AY34" s="598"/>
      <c r="AZ34" s="598"/>
      <c r="BA34" s="598"/>
      <c r="BB34" s="598"/>
      <c r="BC34" s="598"/>
      <c r="BD34" s="179"/>
      <c r="BE34" s="597">
        <f>IF(BG34="","",MAX(C34:D43,U34:V43,AM34:AN43)+1)</f>
        <v>14</v>
      </c>
      <c r="BF34" s="597"/>
      <c r="BG34" s="598" t="str">
        <f>IF('各会計、関係団体の財政状況及び健全化判断比率'!B36="","",'各会計、関係団体の財政状況及び健全化判断比率'!B36)</f>
        <v>廃棄物発電事業特別会計</v>
      </c>
      <c r="BH34" s="598"/>
      <c r="BI34" s="598"/>
      <c r="BJ34" s="598"/>
      <c r="BK34" s="598"/>
      <c r="BL34" s="598"/>
      <c r="BM34" s="598"/>
      <c r="BN34" s="598"/>
      <c r="BO34" s="598"/>
      <c r="BP34" s="598"/>
      <c r="BQ34" s="598"/>
      <c r="BR34" s="598"/>
      <c r="BS34" s="598"/>
      <c r="BT34" s="598"/>
      <c r="BU34" s="598"/>
      <c r="BV34" s="179"/>
      <c r="BW34" s="597">
        <f>IF(BY34="","",MAX(C34:D43,U34:V43,AM34:AN43,BE34:BF43)+1)</f>
        <v>17</v>
      </c>
      <c r="BX34" s="597"/>
      <c r="BY34" s="598" t="str">
        <f>IF('各会計、関係団体の財政状況及び健全化判断比率'!B68="","",'各会計、関係団体の財政状況及び健全化判断比率'!B68)</f>
        <v>岐阜県後期高齢者医療広域連合（一般会計）</v>
      </c>
      <c r="BZ34" s="598"/>
      <c r="CA34" s="598"/>
      <c r="CB34" s="598"/>
      <c r="CC34" s="598"/>
      <c r="CD34" s="598"/>
      <c r="CE34" s="598"/>
      <c r="CF34" s="598"/>
      <c r="CG34" s="598"/>
      <c r="CH34" s="598"/>
      <c r="CI34" s="598"/>
      <c r="CJ34" s="598"/>
      <c r="CK34" s="598"/>
      <c r="CL34" s="598"/>
      <c r="CM34" s="598"/>
      <c r="CN34" s="179"/>
      <c r="CO34" s="597">
        <f>IF(CQ34="","",MAX(C34:D43,U34:V43,AM34:AN43,BE34:BF43,BW34:BX43)+1)</f>
        <v>24</v>
      </c>
      <c r="CP34" s="597"/>
      <c r="CQ34" s="598" t="str">
        <f>IF('各会計、関係団体の財政状況及び健全化判断比率'!BS7="","",'各会計、関係団体の財政状況及び健全化判断比率'!BS7)</f>
        <v>岐阜市にぎわいまち公社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6"/>
    </row>
    <row r="35" spans="1:113" ht="32.25" customHeight="1" x14ac:dyDescent="0.2">
      <c r="A35" s="179"/>
      <c r="B35" s="203"/>
      <c r="C35" s="597">
        <f>IF(E35="","",C34+1)</f>
        <v>2</v>
      </c>
      <c r="D35" s="597"/>
      <c r="E35" s="598" t="str">
        <f>IF('各会計、関係団体の財政状況及び健全化判断比率'!B8="","",'各会計、関係団体の財政状況及び健全化判断比率'!B8)</f>
        <v>育英資金貸付事業特別会計</v>
      </c>
      <c r="F35" s="598"/>
      <c r="G35" s="598"/>
      <c r="H35" s="598"/>
      <c r="I35" s="598"/>
      <c r="J35" s="598"/>
      <c r="K35" s="598"/>
      <c r="L35" s="598"/>
      <c r="M35" s="598"/>
      <c r="N35" s="598"/>
      <c r="O35" s="598"/>
      <c r="P35" s="598"/>
      <c r="Q35" s="598"/>
      <c r="R35" s="598"/>
      <c r="S35" s="598"/>
      <c r="T35" s="179"/>
      <c r="U35" s="597">
        <f>IF(W35="","",U34+1)</f>
        <v>7</v>
      </c>
      <c r="V35" s="597"/>
      <c r="W35" s="598" t="str">
        <f>IF('各会計、関係団体の財政状況及び健全化判断比率'!B29="","",'各会計、関係団体の財政状況及び健全化判断比率'!B29)</f>
        <v>国民健康保険事業特別会計</v>
      </c>
      <c r="X35" s="598"/>
      <c r="Y35" s="598"/>
      <c r="Z35" s="598"/>
      <c r="AA35" s="598"/>
      <c r="AB35" s="598"/>
      <c r="AC35" s="598"/>
      <c r="AD35" s="598"/>
      <c r="AE35" s="598"/>
      <c r="AF35" s="598"/>
      <c r="AG35" s="598"/>
      <c r="AH35" s="598"/>
      <c r="AI35" s="598"/>
      <c r="AJ35" s="598"/>
      <c r="AK35" s="598"/>
      <c r="AL35" s="179"/>
      <c r="AM35" s="597">
        <f t="shared" ref="AM35:AM43" si="0">IF(AO35="","",AM34+1)</f>
        <v>11</v>
      </c>
      <c r="AN35" s="597"/>
      <c r="AO35" s="598" t="str">
        <f>IF('各会計、関係団体の財政状況及び健全化判断比率'!B33="","",'各会計、関係団体の財政状況及び健全化判断比率'!B33)</f>
        <v>中央卸売市場事業会計</v>
      </c>
      <c r="AP35" s="598"/>
      <c r="AQ35" s="598"/>
      <c r="AR35" s="598"/>
      <c r="AS35" s="598"/>
      <c r="AT35" s="598"/>
      <c r="AU35" s="598"/>
      <c r="AV35" s="598"/>
      <c r="AW35" s="598"/>
      <c r="AX35" s="598"/>
      <c r="AY35" s="598"/>
      <c r="AZ35" s="598"/>
      <c r="BA35" s="598"/>
      <c r="BB35" s="598"/>
      <c r="BC35" s="598"/>
      <c r="BD35" s="179"/>
      <c r="BE35" s="597">
        <f t="shared" ref="BE35:BE43" si="1">IF(BG35="","",BE34+1)</f>
        <v>15</v>
      </c>
      <c r="BF35" s="597"/>
      <c r="BG35" s="598" t="str">
        <f>IF('各会計、関係団体の財政状況及び健全化判断比率'!B37="","",'各会計、関係団体の財政状況及び健全化判断比率'!B37)</f>
        <v>食肉地方卸売市場事業特別会計</v>
      </c>
      <c r="BH35" s="598"/>
      <c r="BI35" s="598"/>
      <c r="BJ35" s="598"/>
      <c r="BK35" s="598"/>
      <c r="BL35" s="598"/>
      <c r="BM35" s="598"/>
      <c r="BN35" s="598"/>
      <c r="BO35" s="598"/>
      <c r="BP35" s="598"/>
      <c r="BQ35" s="598"/>
      <c r="BR35" s="598"/>
      <c r="BS35" s="598"/>
      <c r="BT35" s="598"/>
      <c r="BU35" s="598"/>
      <c r="BV35" s="179"/>
      <c r="BW35" s="597">
        <f t="shared" ref="BW35:BW43" si="2">IF(BY35="","",BW34+1)</f>
        <v>18</v>
      </c>
      <c r="BX35" s="597"/>
      <c r="BY35" s="598" t="str">
        <f>IF('各会計、関係団体の財政状況及び健全化判断比率'!B69="","",'各会計、関係団体の財政状況及び健全化判断比率'!B69)</f>
        <v>岐阜県後期高齢者医療広域連合（後期高齢者医療特別会計）</v>
      </c>
      <c r="BZ35" s="598"/>
      <c r="CA35" s="598"/>
      <c r="CB35" s="598"/>
      <c r="CC35" s="598"/>
      <c r="CD35" s="598"/>
      <c r="CE35" s="598"/>
      <c r="CF35" s="598"/>
      <c r="CG35" s="598"/>
      <c r="CH35" s="598"/>
      <c r="CI35" s="598"/>
      <c r="CJ35" s="598"/>
      <c r="CK35" s="598"/>
      <c r="CL35" s="598"/>
      <c r="CM35" s="598"/>
      <c r="CN35" s="179"/>
      <c r="CO35" s="597">
        <f t="shared" ref="CO35:CO43" si="3">IF(CQ35="","",CO34+1)</f>
        <v>25</v>
      </c>
      <c r="CP35" s="597"/>
      <c r="CQ35" s="598" t="str">
        <f>IF('各会計、関係団体の財政状況及び健全化判断比率'!BS8="","",'各会計、関係団体の財政状況及び健全化判断比率'!BS8)</f>
        <v>岐阜市学校給食会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6"/>
    </row>
    <row r="36" spans="1:113" ht="32.25" customHeight="1" x14ac:dyDescent="0.2">
      <c r="A36" s="179"/>
      <c r="B36" s="203"/>
      <c r="C36" s="597">
        <f>IF(E36="","",C35+1)</f>
        <v>3</v>
      </c>
      <c r="D36" s="597"/>
      <c r="E36" s="598" t="str">
        <f>IF('各会計、関係団体の財政状況及び健全化判断比率'!B9="","",'各会計、関係団体の財政状況及び健全化判断比率'!B9)</f>
        <v>母子父子寡婦福祉資金貸付事業特別会計</v>
      </c>
      <c r="F36" s="598"/>
      <c r="G36" s="598"/>
      <c r="H36" s="598"/>
      <c r="I36" s="598"/>
      <c r="J36" s="598"/>
      <c r="K36" s="598"/>
      <c r="L36" s="598"/>
      <c r="M36" s="598"/>
      <c r="N36" s="598"/>
      <c r="O36" s="598"/>
      <c r="P36" s="598"/>
      <c r="Q36" s="598"/>
      <c r="R36" s="598"/>
      <c r="S36" s="598"/>
      <c r="T36" s="179"/>
      <c r="U36" s="597">
        <f t="shared" ref="U36:U43" si="4">IF(W36="","",U35+1)</f>
        <v>8</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79"/>
      <c r="AM36" s="597">
        <f t="shared" si="0"/>
        <v>12</v>
      </c>
      <c r="AN36" s="597"/>
      <c r="AO36" s="598" t="str">
        <f>IF('各会計、関係団体の財政状況及び健全化判断比率'!B34="","",'各会計、関係団体の財政状況及び健全化判断比率'!B34)</f>
        <v>水道事業会計</v>
      </c>
      <c r="AP36" s="598"/>
      <c r="AQ36" s="598"/>
      <c r="AR36" s="598"/>
      <c r="AS36" s="598"/>
      <c r="AT36" s="598"/>
      <c r="AU36" s="598"/>
      <c r="AV36" s="598"/>
      <c r="AW36" s="598"/>
      <c r="AX36" s="598"/>
      <c r="AY36" s="598"/>
      <c r="AZ36" s="598"/>
      <c r="BA36" s="598"/>
      <c r="BB36" s="598"/>
      <c r="BC36" s="598"/>
      <c r="BD36" s="179"/>
      <c r="BE36" s="597">
        <f t="shared" si="1"/>
        <v>16</v>
      </c>
      <c r="BF36" s="597"/>
      <c r="BG36" s="598" t="str">
        <f>IF('各会計、関係団体の財政状況及び健全化判断比率'!B38="","",'各会計、関係団体の財政状況及び健全化判断比率'!B38)</f>
        <v>観光事業特別会計</v>
      </c>
      <c r="BH36" s="598"/>
      <c r="BI36" s="598"/>
      <c r="BJ36" s="598"/>
      <c r="BK36" s="598"/>
      <c r="BL36" s="598"/>
      <c r="BM36" s="598"/>
      <c r="BN36" s="598"/>
      <c r="BO36" s="598"/>
      <c r="BP36" s="598"/>
      <c r="BQ36" s="598"/>
      <c r="BR36" s="598"/>
      <c r="BS36" s="598"/>
      <c r="BT36" s="598"/>
      <c r="BU36" s="598"/>
      <c r="BV36" s="179"/>
      <c r="BW36" s="597">
        <f t="shared" si="2"/>
        <v>19</v>
      </c>
      <c r="BX36" s="597"/>
      <c r="BY36" s="598" t="str">
        <f>IF('各会計、関係団体の財政状況及び健全化判断比率'!B70="","",'各会計、関係団体の財政状況及び健全化判断比率'!B70)</f>
        <v>岐阜県市町村会館組合</v>
      </c>
      <c r="BZ36" s="598"/>
      <c r="CA36" s="598"/>
      <c r="CB36" s="598"/>
      <c r="CC36" s="598"/>
      <c r="CD36" s="598"/>
      <c r="CE36" s="598"/>
      <c r="CF36" s="598"/>
      <c r="CG36" s="598"/>
      <c r="CH36" s="598"/>
      <c r="CI36" s="598"/>
      <c r="CJ36" s="598"/>
      <c r="CK36" s="598"/>
      <c r="CL36" s="598"/>
      <c r="CM36" s="598"/>
      <c r="CN36" s="179"/>
      <c r="CO36" s="597">
        <f t="shared" si="3"/>
        <v>26</v>
      </c>
      <c r="CP36" s="597"/>
      <c r="CQ36" s="598" t="str">
        <f>IF('各会計、関係団体の財政状況及び健全化判断比率'!BS9="","",'各会計、関係団体の財政状況及び健全化判断比率'!BS9)</f>
        <v>岐阜市みどりのまち推進財団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6"/>
    </row>
    <row r="37" spans="1:113" ht="32.25" customHeight="1" x14ac:dyDescent="0.2">
      <c r="A37" s="179"/>
      <c r="B37" s="203"/>
      <c r="C37" s="597">
        <f>IF(E37="","",C36+1)</f>
        <v>4</v>
      </c>
      <c r="D37" s="597"/>
      <c r="E37" s="598" t="str">
        <f>IF('各会計、関係団体の財政状況及び健全化判断比率'!B10="","",'各会計、関係団体の財政状況及び健全化判断比率'!B10)</f>
        <v>土地区画整理事業特別会計</v>
      </c>
      <c r="F37" s="598"/>
      <c r="G37" s="598"/>
      <c r="H37" s="598"/>
      <c r="I37" s="598"/>
      <c r="J37" s="598"/>
      <c r="K37" s="598"/>
      <c r="L37" s="598"/>
      <c r="M37" s="598"/>
      <c r="N37" s="598"/>
      <c r="O37" s="598"/>
      <c r="P37" s="598"/>
      <c r="Q37" s="598"/>
      <c r="R37" s="598"/>
      <c r="S37" s="598"/>
      <c r="T37" s="179"/>
      <c r="U37" s="597">
        <f t="shared" si="4"/>
        <v>9</v>
      </c>
      <c r="V37" s="597"/>
      <c r="W37" s="598" t="str">
        <f>IF('各会計、関係団体の財政状況及び健全化判断比率'!B31="","",'各会計、関係団体の財政状況及び健全化判断比率'!B31)</f>
        <v>後期高齢者医療事業特別会計</v>
      </c>
      <c r="X37" s="598"/>
      <c r="Y37" s="598"/>
      <c r="Z37" s="598"/>
      <c r="AA37" s="598"/>
      <c r="AB37" s="598"/>
      <c r="AC37" s="598"/>
      <c r="AD37" s="598"/>
      <c r="AE37" s="598"/>
      <c r="AF37" s="598"/>
      <c r="AG37" s="598"/>
      <c r="AH37" s="598"/>
      <c r="AI37" s="598"/>
      <c r="AJ37" s="598"/>
      <c r="AK37" s="598"/>
      <c r="AL37" s="179"/>
      <c r="AM37" s="597">
        <f t="shared" si="0"/>
        <v>13</v>
      </c>
      <c r="AN37" s="597"/>
      <c r="AO37" s="598" t="str">
        <f>IF('各会計、関係団体の財政状況及び健全化判断比率'!B35="","",'各会計、関係団体の財政状況及び健全化判断比率'!B35)</f>
        <v>下水道事業会計</v>
      </c>
      <c r="AP37" s="598"/>
      <c r="AQ37" s="598"/>
      <c r="AR37" s="598"/>
      <c r="AS37" s="598"/>
      <c r="AT37" s="598"/>
      <c r="AU37" s="598"/>
      <c r="AV37" s="598"/>
      <c r="AW37" s="598"/>
      <c r="AX37" s="598"/>
      <c r="AY37" s="598"/>
      <c r="AZ37" s="598"/>
      <c r="BA37" s="598"/>
      <c r="BB37" s="598"/>
      <c r="BC37" s="598"/>
      <c r="BD37" s="179"/>
      <c r="BE37" s="597" t="str">
        <f t="shared" si="1"/>
        <v/>
      </c>
      <c r="BF37" s="597"/>
      <c r="BG37" s="598"/>
      <c r="BH37" s="598"/>
      <c r="BI37" s="598"/>
      <c r="BJ37" s="598"/>
      <c r="BK37" s="598"/>
      <c r="BL37" s="598"/>
      <c r="BM37" s="598"/>
      <c r="BN37" s="598"/>
      <c r="BO37" s="598"/>
      <c r="BP37" s="598"/>
      <c r="BQ37" s="598"/>
      <c r="BR37" s="598"/>
      <c r="BS37" s="598"/>
      <c r="BT37" s="598"/>
      <c r="BU37" s="598"/>
      <c r="BV37" s="179"/>
      <c r="BW37" s="597">
        <f t="shared" si="2"/>
        <v>20</v>
      </c>
      <c r="BX37" s="597"/>
      <c r="BY37" s="598" t="str">
        <f>IF('各会計、関係団体の財政状況及び健全化判断比率'!B71="","",'各会計、関係団体の財政状況及び健全化判断比率'!B71)</f>
        <v>岐阜地域児童発達支援センター組合</v>
      </c>
      <c r="BZ37" s="598"/>
      <c r="CA37" s="598"/>
      <c r="CB37" s="598"/>
      <c r="CC37" s="598"/>
      <c r="CD37" s="598"/>
      <c r="CE37" s="598"/>
      <c r="CF37" s="598"/>
      <c r="CG37" s="598"/>
      <c r="CH37" s="598"/>
      <c r="CI37" s="598"/>
      <c r="CJ37" s="598"/>
      <c r="CK37" s="598"/>
      <c r="CL37" s="598"/>
      <c r="CM37" s="598"/>
      <c r="CN37" s="179"/>
      <c r="CO37" s="597">
        <f t="shared" si="3"/>
        <v>27</v>
      </c>
      <c r="CP37" s="597"/>
      <c r="CQ37" s="598" t="str">
        <f>IF('各会計、関係団体の財政状況及び健全化判断比率'!BS10="","",'各会計、関係団体の財政状況及び健全化判断比率'!BS10)</f>
        <v>岐阜市教育文化振興事業団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6"/>
    </row>
    <row r="38" spans="1:113" ht="32.25" customHeight="1" x14ac:dyDescent="0.2">
      <c r="A38" s="179"/>
      <c r="B38" s="203"/>
      <c r="C38" s="597">
        <f t="shared" ref="C38:C43" si="5">IF(E38="","",C37+1)</f>
        <v>5</v>
      </c>
      <c r="D38" s="597"/>
      <c r="E38" s="598" t="str">
        <f>IF('各会計、関係団体の財政状況及び健全化判断比率'!B11="","",'各会計、関係団体の財政状況及び健全化判断比率'!B11)</f>
        <v>薬科大学附属薬局事業特別会計</v>
      </c>
      <c r="F38" s="598"/>
      <c r="G38" s="598"/>
      <c r="H38" s="598"/>
      <c r="I38" s="598"/>
      <c r="J38" s="598"/>
      <c r="K38" s="598"/>
      <c r="L38" s="598"/>
      <c r="M38" s="598"/>
      <c r="N38" s="598"/>
      <c r="O38" s="598"/>
      <c r="P38" s="598"/>
      <c r="Q38" s="598"/>
      <c r="R38" s="598"/>
      <c r="S38" s="598"/>
      <c r="T38" s="179"/>
      <c r="U38" s="597" t="str">
        <f t="shared" si="4"/>
        <v/>
      </c>
      <c r="V38" s="597"/>
      <c r="W38" s="598"/>
      <c r="X38" s="598"/>
      <c r="Y38" s="598"/>
      <c r="Z38" s="598"/>
      <c r="AA38" s="598"/>
      <c r="AB38" s="598"/>
      <c r="AC38" s="598"/>
      <c r="AD38" s="598"/>
      <c r="AE38" s="598"/>
      <c r="AF38" s="598"/>
      <c r="AG38" s="598"/>
      <c r="AH38" s="598"/>
      <c r="AI38" s="598"/>
      <c r="AJ38" s="598"/>
      <c r="AK38" s="598"/>
      <c r="AL38" s="179"/>
      <c r="AM38" s="597" t="str">
        <f t="shared" si="0"/>
        <v/>
      </c>
      <c r="AN38" s="597"/>
      <c r="AO38" s="598"/>
      <c r="AP38" s="598"/>
      <c r="AQ38" s="598"/>
      <c r="AR38" s="598"/>
      <c r="AS38" s="598"/>
      <c r="AT38" s="598"/>
      <c r="AU38" s="598"/>
      <c r="AV38" s="598"/>
      <c r="AW38" s="598"/>
      <c r="AX38" s="598"/>
      <c r="AY38" s="598"/>
      <c r="AZ38" s="598"/>
      <c r="BA38" s="598"/>
      <c r="BB38" s="598"/>
      <c r="BC38" s="598"/>
      <c r="BD38" s="179"/>
      <c r="BE38" s="597" t="str">
        <f t="shared" si="1"/>
        <v/>
      </c>
      <c r="BF38" s="597"/>
      <c r="BG38" s="598"/>
      <c r="BH38" s="598"/>
      <c r="BI38" s="598"/>
      <c r="BJ38" s="598"/>
      <c r="BK38" s="598"/>
      <c r="BL38" s="598"/>
      <c r="BM38" s="598"/>
      <c r="BN38" s="598"/>
      <c r="BO38" s="598"/>
      <c r="BP38" s="598"/>
      <c r="BQ38" s="598"/>
      <c r="BR38" s="598"/>
      <c r="BS38" s="598"/>
      <c r="BT38" s="598"/>
      <c r="BU38" s="598"/>
      <c r="BV38" s="179"/>
      <c r="BW38" s="597">
        <f t="shared" si="2"/>
        <v>21</v>
      </c>
      <c r="BX38" s="597"/>
      <c r="BY38" s="598" t="str">
        <f>IF('各会計、関係団体の財政状況及び健全化判断比率'!B72="","",'各会計、関係団体の財政状況及び健全化判断比率'!B72)</f>
        <v>岐阜羽島衛生施設組合（一般会計）</v>
      </c>
      <c r="BZ38" s="598"/>
      <c r="CA38" s="598"/>
      <c r="CB38" s="598"/>
      <c r="CC38" s="598"/>
      <c r="CD38" s="598"/>
      <c r="CE38" s="598"/>
      <c r="CF38" s="598"/>
      <c r="CG38" s="598"/>
      <c r="CH38" s="598"/>
      <c r="CI38" s="598"/>
      <c r="CJ38" s="598"/>
      <c r="CK38" s="598"/>
      <c r="CL38" s="598"/>
      <c r="CM38" s="598"/>
      <c r="CN38" s="179"/>
      <c r="CO38" s="597">
        <f t="shared" si="3"/>
        <v>28</v>
      </c>
      <c r="CP38" s="597"/>
      <c r="CQ38" s="598" t="str">
        <f>IF('各会計、関係団体の財政状況及び健全化判断比率'!BS11="","",'各会計、関係団体の財政状況及び健全化判断比率'!BS11)</f>
        <v>岐阜観光コンベンション協会</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6"/>
    </row>
    <row r="39" spans="1:113" ht="32.25" customHeight="1" x14ac:dyDescent="0.2">
      <c r="A39" s="179"/>
      <c r="B39" s="203"/>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79"/>
      <c r="U39" s="597" t="str">
        <f t="shared" si="4"/>
        <v/>
      </c>
      <c r="V39" s="597"/>
      <c r="W39" s="598"/>
      <c r="X39" s="598"/>
      <c r="Y39" s="598"/>
      <c r="Z39" s="598"/>
      <c r="AA39" s="598"/>
      <c r="AB39" s="598"/>
      <c r="AC39" s="598"/>
      <c r="AD39" s="598"/>
      <c r="AE39" s="598"/>
      <c r="AF39" s="598"/>
      <c r="AG39" s="598"/>
      <c r="AH39" s="598"/>
      <c r="AI39" s="598"/>
      <c r="AJ39" s="598"/>
      <c r="AK39" s="598"/>
      <c r="AL39" s="179"/>
      <c r="AM39" s="597" t="str">
        <f t="shared" si="0"/>
        <v/>
      </c>
      <c r="AN39" s="597"/>
      <c r="AO39" s="598"/>
      <c r="AP39" s="598"/>
      <c r="AQ39" s="598"/>
      <c r="AR39" s="598"/>
      <c r="AS39" s="598"/>
      <c r="AT39" s="598"/>
      <c r="AU39" s="598"/>
      <c r="AV39" s="598"/>
      <c r="AW39" s="598"/>
      <c r="AX39" s="598"/>
      <c r="AY39" s="598"/>
      <c r="AZ39" s="598"/>
      <c r="BA39" s="598"/>
      <c r="BB39" s="598"/>
      <c r="BC39" s="598"/>
      <c r="BD39" s="179"/>
      <c r="BE39" s="597" t="str">
        <f t="shared" si="1"/>
        <v/>
      </c>
      <c r="BF39" s="597"/>
      <c r="BG39" s="598"/>
      <c r="BH39" s="598"/>
      <c r="BI39" s="598"/>
      <c r="BJ39" s="598"/>
      <c r="BK39" s="598"/>
      <c r="BL39" s="598"/>
      <c r="BM39" s="598"/>
      <c r="BN39" s="598"/>
      <c r="BO39" s="598"/>
      <c r="BP39" s="598"/>
      <c r="BQ39" s="598"/>
      <c r="BR39" s="598"/>
      <c r="BS39" s="598"/>
      <c r="BT39" s="598"/>
      <c r="BU39" s="598"/>
      <c r="BV39" s="179"/>
      <c r="BW39" s="597">
        <f t="shared" si="2"/>
        <v>22</v>
      </c>
      <c r="BX39" s="597"/>
      <c r="BY39" s="598" t="str">
        <f>IF('各会計、関係団体の財政状況及び健全化判断比率'!B73="","",'各会計、関係団体の財政状況及び健全化判断比率'!B73)</f>
        <v>岐阜羽島衛生施設組合（公共用地取得事業特別会計）</v>
      </c>
      <c r="BZ39" s="598"/>
      <c r="CA39" s="598"/>
      <c r="CB39" s="598"/>
      <c r="CC39" s="598"/>
      <c r="CD39" s="598"/>
      <c r="CE39" s="598"/>
      <c r="CF39" s="598"/>
      <c r="CG39" s="598"/>
      <c r="CH39" s="598"/>
      <c r="CI39" s="598"/>
      <c r="CJ39" s="598"/>
      <c r="CK39" s="598"/>
      <c r="CL39" s="598"/>
      <c r="CM39" s="598"/>
      <c r="CN39" s="179"/>
      <c r="CO39" s="597">
        <f t="shared" si="3"/>
        <v>29</v>
      </c>
      <c r="CP39" s="597"/>
      <c r="CQ39" s="598" t="str">
        <f>IF('各会計、関係団体の財政状況及び健全化判断比率'!BS12="","",'各会計、関係団体の財政状況及び健全化判断比率'!BS12)</f>
        <v>岐阜市国際交流協会</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6"/>
    </row>
    <row r="40" spans="1:113" ht="32.25" customHeight="1" x14ac:dyDescent="0.2">
      <c r="A40" s="179"/>
      <c r="B40" s="203"/>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79"/>
      <c r="U40" s="597" t="str">
        <f t="shared" si="4"/>
        <v/>
      </c>
      <c r="V40" s="597"/>
      <c r="W40" s="598"/>
      <c r="X40" s="598"/>
      <c r="Y40" s="598"/>
      <c r="Z40" s="598"/>
      <c r="AA40" s="598"/>
      <c r="AB40" s="598"/>
      <c r="AC40" s="598"/>
      <c r="AD40" s="598"/>
      <c r="AE40" s="598"/>
      <c r="AF40" s="598"/>
      <c r="AG40" s="598"/>
      <c r="AH40" s="598"/>
      <c r="AI40" s="598"/>
      <c r="AJ40" s="598"/>
      <c r="AK40" s="598"/>
      <c r="AL40" s="179"/>
      <c r="AM40" s="597" t="str">
        <f t="shared" si="0"/>
        <v/>
      </c>
      <c r="AN40" s="597"/>
      <c r="AO40" s="598"/>
      <c r="AP40" s="598"/>
      <c r="AQ40" s="598"/>
      <c r="AR40" s="598"/>
      <c r="AS40" s="598"/>
      <c r="AT40" s="598"/>
      <c r="AU40" s="598"/>
      <c r="AV40" s="598"/>
      <c r="AW40" s="598"/>
      <c r="AX40" s="598"/>
      <c r="AY40" s="598"/>
      <c r="AZ40" s="598"/>
      <c r="BA40" s="598"/>
      <c r="BB40" s="598"/>
      <c r="BC40" s="598"/>
      <c r="BD40" s="179"/>
      <c r="BE40" s="597" t="str">
        <f t="shared" si="1"/>
        <v/>
      </c>
      <c r="BF40" s="597"/>
      <c r="BG40" s="598"/>
      <c r="BH40" s="598"/>
      <c r="BI40" s="598"/>
      <c r="BJ40" s="598"/>
      <c r="BK40" s="598"/>
      <c r="BL40" s="598"/>
      <c r="BM40" s="598"/>
      <c r="BN40" s="598"/>
      <c r="BO40" s="598"/>
      <c r="BP40" s="598"/>
      <c r="BQ40" s="598"/>
      <c r="BR40" s="598"/>
      <c r="BS40" s="598"/>
      <c r="BT40" s="598"/>
      <c r="BU40" s="598"/>
      <c r="BV40" s="179"/>
      <c r="BW40" s="597">
        <f t="shared" si="2"/>
        <v>23</v>
      </c>
      <c r="BX40" s="597"/>
      <c r="BY40" s="598" t="str">
        <f>IF('各会計、関係団体の財政状況及び健全化判断比率'!B74="","",'各会計、関係団体の財政状況及び健全化判断比率'!B74)</f>
        <v>木曽川右岸地帯水防事務組合</v>
      </c>
      <c r="BZ40" s="598"/>
      <c r="CA40" s="598"/>
      <c r="CB40" s="598"/>
      <c r="CC40" s="598"/>
      <c r="CD40" s="598"/>
      <c r="CE40" s="598"/>
      <c r="CF40" s="598"/>
      <c r="CG40" s="598"/>
      <c r="CH40" s="598"/>
      <c r="CI40" s="598"/>
      <c r="CJ40" s="598"/>
      <c r="CK40" s="598"/>
      <c r="CL40" s="598"/>
      <c r="CM40" s="598"/>
      <c r="CN40" s="179"/>
      <c r="CO40" s="597">
        <f t="shared" si="3"/>
        <v>30</v>
      </c>
      <c r="CP40" s="597"/>
      <c r="CQ40" s="598" t="str">
        <f>IF('各会計、関係団体の財政状況及び健全化判断比率'!BS13="","",'各会計、関係団体の財政状況及び健全化判断比率'!BS13)</f>
        <v>岐阜市土地開発公社</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〇</v>
      </c>
      <c r="DH40" s="599"/>
      <c r="DI40" s="206"/>
    </row>
    <row r="41" spans="1:113" ht="32.25" customHeight="1" x14ac:dyDescent="0.2">
      <c r="A41" s="179"/>
      <c r="B41" s="203"/>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79"/>
      <c r="U41" s="597" t="str">
        <f t="shared" si="4"/>
        <v/>
      </c>
      <c r="V41" s="597"/>
      <c r="W41" s="598"/>
      <c r="X41" s="598"/>
      <c r="Y41" s="598"/>
      <c r="Z41" s="598"/>
      <c r="AA41" s="598"/>
      <c r="AB41" s="598"/>
      <c r="AC41" s="598"/>
      <c r="AD41" s="598"/>
      <c r="AE41" s="598"/>
      <c r="AF41" s="598"/>
      <c r="AG41" s="598"/>
      <c r="AH41" s="598"/>
      <c r="AI41" s="598"/>
      <c r="AJ41" s="598"/>
      <c r="AK41" s="598"/>
      <c r="AL41" s="179"/>
      <c r="AM41" s="597" t="str">
        <f t="shared" si="0"/>
        <v/>
      </c>
      <c r="AN41" s="597"/>
      <c r="AO41" s="598"/>
      <c r="AP41" s="598"/>
      <c r="AQ41" s="598"/>
      <c r="AR41" s="598"/>
      <c r="AS41" s="598"/>
      <c r="AT41" s="598"/>
      <c r="AU41" s="598"/>
      <c r="AV41" s="598"/>
      <c r="AW41" s="598"/>
      <c r="AX41" s="598"/>
      <c r="AY41" s="598"/>
      <c r="AZ41" s="598"/>
      <c r="BA41" s="598"/>
      <c r="BB41" s="598"/>
      <c r="BC41" s="598"/>
      <c r="BD41" s="179"/>
      <c r="BE41" s="597" t="str">
        <f t="shared" si="1"/>
        <v/>
      </c>
      <c r="BF41" s="597"/>
      <c r="BG41" s="598"/>
      <c r="BH41" s="598"/>
      <c r="BI41" s="598"/>
      <c r="BJ41" s="598"/>
      <c r="BK41" s="598"/>
      <c r="BL41" s="598"/>
      <c r="BM41" s="598"/>
      <c r="BN41" s="598"/>
      <c r="BO41" s="598"/>
      <c r="BP41" s="598"/>
      <c r="BQ41" s="598"/>
      <c r="BR41" s="598"/>
      <c r="BS41" s="598"/>
      <c r="BT41" s="598"/>
      <c r="BU41" s="598"/>
      <c r="BV41" s="179"/>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79"/>
      <c r="CO41" s="597">
        <f t="shared" si="3"/>
        <v>31</v>
      </c>
      <c r="CP41" s="597"/>
      <c r="CQ41" s="598" t="str">
        <f>IF('各会計、関係団体の財政状況及び健全化判断比率'!BS14="","",'各会計、関係団体の財政状況及び健全化判断比率'!BS14)</f>
        <v>岐阜市公共ホール管理財団</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6"/>
    </row>
    <row r="42" spans="1:113" ht="32.25" customHeight="1" x14ac:dyDescent="0.2">
      <c r="B42" s="203"/>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79"/>
      <c r="U42" s="597" t="str">
        <f t="shared" si="4"/>
        <v/>
      </c>
      <c r="V42" s="597"/>
      <c r="W42" s="598"/>
      <c r="X42" s="598"/>
      <c r="Y42" s="598"/>
      <c r="Z42" s="598"/>
      <c r="AA42" s="598"/>
      <c r="AB42" s="598"/>
      <c r="AC42" s="598"/>
      <c r="AD42" s="598"/>
      <c r="AE42" s="598"/>
      <c r="AF42" s="598"/>
      <c r="AG42" s="598"/>
      <c r="AH42" s="598"/>
      <c r="AI42" s="598"/>
      <c r="AJ42" s="598"/>
      <c r="AK42" s="598"/>
      <c r="AL42" s="179"/>
      <c r="AM42" s="597" t="str">
        <f t="shared" si="0"/>
        <v/>
      </c>
      <c r="AN42" s="597"/>
      <c r="AO42" s="598"/>
      <c r="AP42" s="598"/>
      <c r="AQ42" s="598"/>
      <c r="AR42" s="598"/>
      <c r="AS42" s="598"/>
      <c r="AT42" s="598"/>
      <c r="AU42" s="598"/>
      <c r="AV42" s="598"/>
      <c r="AW42" s="598"/>
      <c r="AX42" s="598"/>
      <c r="AY42" s="598"/>
      <c r="AZ42" s="598"/>
      <c r="BA42" s="598"/>
      <c r="BB42" s="598"/>
      <c r="BC42" s="598"/>
      <c r="BD42" s="179"/>
      <c r="BE42" s="597" t="str">
        <f t="shared" si="1"/>
        <v/>
      </c>
      <c r="BF42" s="597"/>
      <c r="BG42" s="598"/>
      <c r="BH42" s="598"/>
      <c r="BI42" s="598"/>
      <c r="BJ42" s="598"/>
      <c r="BK42" s="598"/>
      <c r="BL42" s="598"/>
      <c r="BM42" s="598"/>
      <c r="BN42" s="598"/>
      <c r="BO42" s="598"/>
      <c r="BP42" s="598"/>
      <c r="BQ42" s="598"/>
      <c r="BR42" s="598"/>
      <c r="BS42" s="598"/>
      <c r="BT42" s="598"/>
      <c r="BU42" s="598"/>
      <c r="BV42" s="179"/>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79"/>
      <c r="CO42" s="597">
        <f t="shared" si="3"/>
        <v>32</v>
      </c>
      <c r="CP42" s="597"/>
      <c r="CQ42" s="598" t="str">
        <f>IF('各会計、関係団体の財政状況及び健全化判断比率'!BS15="","",'各会計、関係団体の財政状況及び健全化判断比率'!BS15)</f>
        <v>岐阜乗合自動車</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6"/>
    </row>
    <row r="43" spans="1:113" ht="32.25" customHeight="1" x14ac:dyDescent="0.2">
      <c r="B43" s="203"/>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79"/>
      <c r="U43" s="597" t="str">
        <f t="shared" si="4"/>
        <v/>
      </c>
      <c r="V43" s="597"/>
      <c r="W43" s="598"/>
      <c r="X43" s="598"/>
      <c r="Y43" s="598"/>
      <c r="Z43" s="598"/>
      <c r="AA43" s="598"/>
      <c r="AB43" s="598"/>
      <c r="AC43" s="598"/>
      <c r="AD43" s="598"/>
      <c r="AE43" s="598"/>
      <c r="AF43" s="598"/>
      <c r="AG43" s="598"/>
      <c r="AH43" s="598"/>
      <c r="AI43" s="598"/>
      <c r="AJ43" s="598"/>
      <c r="AK43" s="598"/>
      <c r="AL43" s="179"/>
      <c r="AM43" s="597" t="str">
        <f t="shared" si="0"/>
        <v/>
      </c>
      <c r="AN43" s="597"/>
      <c r="AO43" s="598"/>
      <c r="AP43" s="598"/>
      <c r="AQ43" s="598"/>
      <c r="AR43" s="598"/>
      <c r="AS43" s="598"/>
      <c r="AT43" s="598"/>
      <c r="AU43" s="598"/>
      <c r="AV43" s="598"/>
      <c r="AW43" s="598"/>
      <c r="AX43" s="598"/>
      <c r="AY43" s="598"/>
      <c r="AZ43" s="598"/>
      <c r="BA43" s="598"/>
      <c r="BB43" s="598"/>
      <c r="BC43" s="598"/>
      <c r="BD43" s="179"/>
      <c r="BE43" s="597" t="str">
        <f t="shared" si="1"/>
        <v/>
      </c>
      <c r="BF43" s="597"/>
      <c r="BG43" s="598"/>
      <c r="BH43" s="598"/>
      <c r="BI43" s="598"/>
      <c r="BJ43" s="598"/>
      <c r="BK43" s="598"/>
      <c r="BL43" s="598"/>
      <c r="BM43" s="598"/>
      <c r="BN43" s="598"/>
      <c r="BO43" s="598"/>
      <c r="BP43" s="598"/>
      <c r="BQ43" s="598"/>
      <c r="BR43" s="598"/>
      <c r="BS43" s="598"/>
      <c r="BT43" s="598"/>
      <c r="BU43" s="598"/>
      <c r="BV43" s="179"/>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79"/>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6"/>
    </row>
    <row r="44" spans="1:113" ht="13.5" customHeight="1" thickBot="1" x14ac:dyDescent="0.25">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2"/>
    <row r="46" spans="1:113" x14ac:dyDescent="0.2">
      <c r="B46" s="178"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yrapyT7I3Su3/5vaQGaOSeaMMWn1taIA8aY3ozxhodj74W+5IdIgYrx6iuQ854socBBLZ97/7iCHIbWp/Ac1Zg==" saltValue="SR3Q+tZ1WZgBJgA3DMn5t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4" customWidth="1"/>
    <col min="134" max="143" width="1.6640625" style="212" customWidth="1"/>
    <col min="144" max="16384" width="0" style="212" hidden="1"/>
  </cols>
  <sheetData>
    <row r="1" spans="2:143" ht="22.5" customHeight="1" thickBot="1" x14ac:dyDescent="0.25">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2" t="s">
        <v>218</v>
      </c>
      <c r="DI1" s="603"/>
      <c r="DJ1" s="603"/>
      <c r="DK1" s="603"/>
      <c r="DL1" s="603"/>
      <c r="DM1" s="603"/>
      <c r="DN1" s="604"/>
      <c r="DO1" s="212"/>
      <c r="DP1" s="602" t="s">
        <v>219</v>
      </c>
      <c r="DQ1" s="603"/>
      <c r="DR1" s="603"/>
      <c r="DS1" s="603"/>
      <c r="DT1" s="603"/>
      <c r="DU1" s="603"/>
      <c r="DV1" s="603"/>
      <c r="DW1" s="603"/>
      <c r="DX1" s="603"/>
      <c r="DY1" s="603"/>
      <c r="DZ1" s="603"/>
      <c r="EA1" s="603"/>
      <c r="EB1" s="603"/>
      <c r="EC1" s="604"/>
      <c r="ED1" s="211"/>
      <c r="EE1" s="211"/>
      <c r="EF1" s="211"/>
      <c r="EG1" s="211"/>
      <c r="EH1" s="211"/>
      <c r="EI1" s="211"/>
      <c r="EJ1" s="211"/>
      <c r="EK1" s="211"/>
      <c r="EL1" s="211"/>
      <c r="EM1" s="211"/>
    </row>
    <row r="2" spans="2:143" ht="22.5" customHeight="1" x14ac:dyDescent="0.2">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231</v>
      </c>
      <c r="C5" s="610"/>
      <c r="D5" s="610"/>
      <c r="E5" s="610"/>
      <c r="F5" s="610"/>
      <c r="G5" s="610"/>
      <c r="H5" s="610"/>
      <c r="I5" s="610"/>
      <c r="J5" s="610"/>
      <c r="K5" s="610"/>
      <c r="L5" s="610"/>
      <c r="M5" s="610"/>
      <c r="N5" s="610"/>
      <c r="O5" s="610"/>
      <c r="P5" s="610"/>
      <c r="Q5" s="611"/>
      <c r="R5" s="612">
        <v>66812615</v>
      </c>
      <c r="S5" s="613"/>
      <c r="T5" s="613"/>
      <c r="U5" s="613"/>
      <c r="V5" s="613"/>
      <c r="W5" s="613"/>
      <c r="X5" s="613"/>
      <c r="Y5" s="614"/>
      <c r="Z5" s="615">
        <v>33.9</v>
      </c>
      <c r="AA5" s="615"/>
      <c r="AB5" s="615"/>
      <c r="AC5" s="615"/>
      <c r="AD5" s="616">
        <v>61222790</v>
      </c>
      <c r="AE5" s="616"/>
      <c r="AF5" s="616"/>
      <c r="AG5" s="616"/>
      <c r="AH5" s="616"/>
      <c r="AI5" s="616"/>
      <c r="AJ5" s="616"/>
      <c r="AK5" s="616"/>
      <c r="AL5" s="617">
        <v>69.7</v>
      </c>
      <c r="AM5" s="618"/>
      <c r="AN5" s="618"/>
      <c r="AO5" s="619"/>
      <c r="AP5" s="609" t="s">
        <v>232</v>
      </c>
      <c r="AQ5" s="610"/>
      <c r="AR5" s="610"/>
      <c r="AS5" s="610"/>
      <c r="AT5" s="610"/>
      <c r="AU5" s="610"/>
      <c r="AV5" s="610"/>
      <c r="AW5" s="610"/>
      <c r="AX5" s="610"/>
      <c r="AY5" s="610"/>
      <c r="AZ5" s="610"/>
      <c r="BA5" s="610"/>
      <c r="BB5" s="610"/>
      <c r="BC5" s="610"/>
      <c r="BD5" s="610"/>
      <c r="BE5" s="610"/>
      <c r="BF5" s="611"/>
      <c r="BG5" s="623">
        <v>59612564</v>
      </c>
      <c r="BH5" s="624"/>
      <c r="BI5" s="624"/>
      <c r="BJ5" s="624"/>
      <c r="BK5" s="624"/>
      <c r="BL5" s="624"/>
      <c r="BM5" s="624"/>
      <c r="BN5" s="625"/>
      <c r="BO5" s="626">
        <v>89.2</v>
      </c>
      <c r="BP5" s="626"/>
      <c r="BQ5" s="626"/>
      <c r="BR5" s="626"/>
      <c r="BS5" s="627" t="s">
        <v>130</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2">
      <c r="B6" s="620" t="s">
        <v>236</v>
      </c>
      <c r="C6" s="621"/>
      <c r="D6" s="621"/>
      <c r="E6" s="621"/>
      <c r="F6" s="621"/>
      <c r="G6" s="621"/>
      <c r="H6" s="621"/>
      <c r="I6" s="621"/>
      <c r="J6" s="621"/>
      <c r="K6" s="621"/>
      <c r="L6" s="621"/>
      <c r="M6" s="621"/>
      <c r="N6" s="621"/>
      <c r="O6" s="621"/>
      <c r="P6" s="621"/>
      <c r="Q6" s="622"/>
      <c r="R6" s="623">
        <v>1121311</v>
      </c>
      <c r="S6" s="624"/>
      <c r="T6" s="624"/>
      <c r="U6" s="624"/>
      <c r="V6" s="624"/>
      <c r="W6" s="624"/>
      <c r="X6" s="624"/>
      <c r="Y6" s="625"/>
      <c r="Z6" s="626">
        <v>0.6</v>
      </c>
      <c r="AA6" s="626"/>
      <c r="AB6" s="626"/>
      <c r="AC6" s="626"/>
      <c r="AD6" s="627">
        <v>1121311</v>
      </c>
      <c r="AE6" s="627"/>
      <c r="AF6" s="627"/>
      <c r="AG6" s="627"/>
      <c r="AH6" s="627"/>
      <c r="AI6" s="627"/>
      <c r="AJ6" s="627"/>
      <c r="AK6" s="627"/>
      <c r="AL6" s="628">
        <v>1.3</v>
      </c>
      <c r="AM6" s="629"/>
      <c r="AN6" s="629"/>
      <c r="AO6" s="630"/>
      <c r="AP6" s="620" t="s">
        <v>237</v>
      </c>
      <c r="AQ6" s="621"/>
      <c r="AR6" s="621"/>
      <c r="AS6" s="621"/>
      <c r="AT6" s="621"/>
      <c r="AU6" s="621"/>
      <c r="AV6" s="621"/>
      <c r="AW6" s="621"/>
      <c r="AX6" s="621"/>
      <c r="AY6" s="621"/>
      <c r="AZ6" s="621"/>
      <c r="BA6" s="621"/>
      <c r="BB6" s="621"/>
      <c r="BC6" s="621"/>
      <c r="BD6" s="621"/>
      <c r="BE6" s="621"/>
      <c r="BF6" s="622"/>
      <c r="BG6" s="623">
        <v>59612564</v>
      </c>
      <c r="BH6" s="624"/>
      <c r="BI6" s="624"/>
      <c r="BJ6" s="624"/>
      <c r="BK6" s="624"/>
      <c r="BL6" s="624"/>
      <c r="BM6" s="624"/>
      <c r="BN6" s="625"/>
      <c r="BO6" s="626">
        <v>89.2</v>
      </c>
      <c r="BP6" s="626"/>
      <c r="BQ6" s="626"/>
      <c r="BR6" s="626"/>
      <c r="BS6" s="627" t="s">
        <v>130</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748074</v>
      </c>
      <c r="CS6" s="624"/>
      <c r="CT6" s="624"/>
      <c r="CU6" s="624"/>
      <c r="CV6" s="624"/>
      <c r="CW6" s="624"/>
      <c r="CX6" s="624"/>
      <c r="CY6" s="625"/>
      <c r="CZ6" s="617">
        <v>0.4</v>
      </c>
      <c r="DA6" s="618"/>
      <c r="DB6" s="618"/>
      <c r="DC6" s="634"/>
      <c r="DD6" s="632" t="s">
        <v>130</v>
      </c>
      <c r="DE6" s="624"/>
      <c r="DF6" s="624"/>
      <c r="DG6" s="624"/>
      <c r="DH6" s="624"/>
      <c r="DI6" s="624"/>
      <c r="DJ6" s="624"/>
      <c r="DK6" s="624"/>
      <c r="DL6" s="624"/>
      <c r="DM6" s="624"/>
      <c r="DN6" s="624"/>
      <c r="DO6" s="624"/>
      <c r="DP6" s="625"/>
      <c r="DQ6" s="632">
        <v>748010</v>
      </c>
      <c r="DR6" s="624"/>
      <c r="DS6" s="624"/>
      <c r="DT6" s="624"/>
      <c r="DU6" s="624"/>
      <c r="DV6" s="624"/>
      <c r="DW6" s="624"/>
      <c r="DX6" s="624"/>
      <c r="DY6" s="624"/>
      <c r="DZ6" s="624"/>
      <c r="EA6" s="624"/>
      <c r="EB6" s="624"/>
      <c r="EC6" s="633"/>
    </row>
    <row r="7" spans="2:143" ht="11.25" customHeight="1" x14ac:dyDescent="0.2">
      <c r="B7" s="620" t="s">
        <v>239</v>
      </c>
      <c r="C7" s="621"/>
      <c r="D7" s="621"/>
      <c r="E7" s="621"/>
      <c r="F7" s="621"/>
      <c r="G7" s="621"/>
      <c r="H7" s="621"/>
      <c r="I7" s="621"/>
      <c r="J7" s="621"/>
      <c r="K7" s="621"/>
      <c r="L7" s="621"/>
      <c r="M7" s="621"/>
      <c r="N7" s="621"/>
      <c r="O7" s="621"/>
      <c r="P7" s="621"/>
      <c r="Q7" s="622"/>
      <c r="R7" s="623">
        <v>24857</v>
      </c>
      <c r="S7" s="624"/>
      <c r="T7" s="624"/>
      <c r="U7" s="624"/>
      <c r="V7" s="624"/>
      <c r="W7" s="624"/>
      <c r="X7" s="624"/>
      <c r="Y7" s="625"/>
      <c r="Z7" s="626">
        <v>0</v>
      </c>
      <c r="AA7" s="626"/>
      <c r="AB7" s="626"/>
      <c r="AC7" s="626"/>
      <c r="AD7" s="627">
        <v>24857</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29599481</v>
      </c>
      <c r="BH7" s="624"/>
      <c r="BI7" s="624"/>
      <c r="BJ7" s="624"/>
      <c r="BK7" s="624"/>
      <c r="BL7" s="624"/>
      <c r="BM7" s="624"/>
      <c r="BN7" s="625"/>
      <c r="BO7" s="626">
        <v>44.3</v>
      </c>
      <c r="BP7" s="626"/>
      <c r="BQ7" s="626"/>
      <c r="BR7" s="626"/>
      <c r="BS7" s="627" t="s">
        <v>130</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16768715</v>
      </c>
      <c r="CS7" s="624"/>
      <c r="CT7" s="624"/>
      <c r="CU7" s="624"/>
      <c r="CV7" s="624"/>
      <c r="CW7" s="624"/>
      <c r="CX7" s="624"/>
      <c r="CY7" s="625"/>
      <c r="CZ7" s="626">
        <v>8.9</v>
      </c>
      <c r="DA7" s="626"/>
      <c r="DB7" s="626"/>
      <c r="DC7" s="626"/>
      <c r="DD7" s="632">
        <v>564589</v>
      </c>
      <c r="DE7" s="624"/>
      <c r="DF7" s="624"/>
      <c r="DG7" s="624"/>
      <c r="DH7" s="624"/>
      <c r="DI7" s="624"/>
      <c r="DJ7" s="624"/>
      <c r="DK7" s="624"/>
      <c r="DL7" s="624"/>
      <c r="DM7" s="624"/>
      <c r="DN7" s="624"/>
      <c r="DO7" s="624"/>
      <c r="DP7" s="625"/>
      <c r="DQ7" s="632">
        <v>14086594</v>
      </c>
      <c r="DR7" s="624"/>
      <c r="DS7" s="624"/>
      <c r="DT7" s="624"/>
      <c r="DU7" s="624"/>
      <c r="DV7" s="624"/>
      <c r="DW7" s="624"/>
      <c r="DX7" s="624"/>
      <c r="DY7" s="624"/>
      <c r="DZ7" s="624"/>
      <c r="EA7" s="624"/>
      <c r="EB7" s="624"/>
      <c r="EC7" s="633"/>
    </row>
    <row r="8" spans="2:143" ht="11.25" customHeight="1" x14ac:dyDescent="0.2">
      <c r="B8" s="620" t="s">
        <v>242</v>
      </c>
      <c r="C8" s="621"/>
      <c r="D8" s="621"/>
      <c r="E8" s="621"/>
      <c r="F8" s="621"/>
      <c r="G8" s="621"/>
      <c r="H8" s="621"/>
      <c r="I8" s="621"/>
      <c r="J8" s="621"/>
      <c r="K8" s="621"/>
      <c r="L8" s="621"/>
      <c r="M8" s="621"/>
      <c r="N8" s="621"/>
      <c r="O8" s="621"/>
      <c r="P8" s="621"/>
      <c r="Q8" s="622"/>
      <c r="R8" s="623">
        <v>366923</v>
      </c>
      <c r="S8" s="624"/>
      <c r="T8" s="624"/>
      <c r="U8" s="624"/>
      <c r="V8" s="624"/>
      <c r="W8" s="624"/>
      <c r="X8" s="624"/>
      <c r="Y8" s="625"/>
      <c r="Z8" s="626">
        <v>0.2</v>
      </c>
      <c r="AA8" s="626"/>
      <c r="AB8" s="626"/>
      <c r="AC8" s="626"/>
      <c r="AD8" s="627">
        <v>366923</v>
      </c>
      <c r="AE8" s="627"/>
      <c r="AF8" s="627"/>
      <c r="AG8" s="627"/>
      <c r="AH8" s="627"/>
      <c r="AI8" s="627"/>
      <c r="AJ8" s="627"/>
      <c r="AK8" s="627"/>
      <c r="AL8" s="628">
        <v>0.4</v>
      </c>
      <c r="AM8" s="629"/>
      <c r="AN8" s="629"/>
      <c r="AO8" s="630"/>
      <c r="AP8" s="620" t="s">
        <v>243</v>
      </c>
      <c r="AQ8" s="621"/>
      <c r="AR8" s="621"/>
      <c r="AS8" s="621"/>
      <c r="AT8" s="621"/>
      <c r="AU8" s="621"/>
      <c r="AV8" s="621"/>
      <c r="AW8" s="621"/>
      <c r="AX8" s="621"/>
      <c r="AY8" s="621"/>
      <c r="AZ8" s="621"/>
      <c r="BA8" s="621"/>
      <c r="BB8" s="621"/>
      <c r="BC8" s="621"/>
      <c r="BD8" s="621"/>
      <c r="BE8" s="621"/>
      <c r="BF8" s="622"/>
      <c r="BG8" s="623">
        <v>711969</v>
      </c>
      <c r="BH8" s="624"/>
      <c r="BI8" s="624"/>
      <c r="BJ8" s="624"/>
      <c r="BK8" s="624"/>
      <c r="BL8" s="624"/>
      <c r="BM8" s="624"/>
      <c r="BN8" s="625"/>
      <c r="BO8" s="626">
        <v>1.1000000000000001</v>
      </c>
      <c r="BP8" s="626"/>
      <c r="BQ8" s="626"/>
      <c r="BR8" s="626"/>
      <c r="BS8" s="627" t="s">
        <v>130</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69799097</v>
      </c>
      <c r="CS8" s="624"/>
      <c r="CT8" s="624"/>
      <c r="CU8" s="624"/>
      <c r="CV8" s="624"/>
      <c r="CW8" s="624"/>
      <c r="CX8" s="624"/>
      <c r="CY8" s="625"/>
      <c r="CZ8" s="626">
        <v>37</v>
      </c>
      <c r="DA8" s="626"/>
      <c r="DB8" s="626"/>
      <c r="DC8" s="626"/>
      <c r="DD8" s="632">
        <v>1962608</v>
      </c>
      <c r="DE8" s="624"/>
      <c r="DF8" s="624"/>
      <c r="DG8" s="624"/>
      <c r="DH8" s="624"/>
      <c r="DI8" s="624"/>
      <c r="DJ8" s="624"/>
      <c r="DK8" s="624"/>
      <c r="DL8" s="624"/>
      <c r="DM8" s="624"/>
      <c r="DN8" s="624"/>
      <c r="DO8" s="624"/>
      <c r="DP8" s="625"/>
      <c r="DQ8" s="632">
        <v>31653830</v>
      </c>
      <c r="DR8" s="624"/>
      <c r="DS8" s="624"/>
      <c r="DT8" s="624"/>
      <c r="DU8" s="624"/>
      <c r="DV8" s="624"/>
      <c r="DW8" s="624"/>
      <c r="DX8" s="624"/>
      <c r="DY8" s="624"/>
      <c r="DZ8" s="624"/>
      <c r="EA8" s="624"/>
      <c r="EB8" s="624"/>
      <c r="EC8" s="633"/>
    </row>
    <row r="9" spans="2:143" ht="11.25" customHeight="1" x14ac:dyDescent="0.2">
      <c r="B9" s="620" t="s">
        <v>245</v>
      </c>
      <c r="C9" s="621"/>
      <c r="D9" s="621"/>
      <c r="E9" s="621"/>
      <c r="F9" s="621"/>
      <c r="G9" s="621"/>
      <c r="H9" s="621"/>
      <c r="I9" s="621"/>
      <c r="J9" s="621"/>
      <c r="K9" s="621"/>
      <c r="L9" s="621"/>
      <c r="M9" s="621"/>
      <c r="N9" s="621"/>
      <c r="O9" s="621"/>
      <c r="P9" s="621"/>
      <c r="Q9" s="622"/>
      <c r="R9" s="623">
        <v>271894</v>
      </c>
      <c r="S9" s="624"/>
      <c r="T9" s="624"/>
      <c r="U9" s="624"/>
      <c r="V9" s="624"/>
      <c r="W9" s="624"/>
      <c r="X9" s="624"/>
      <c r="Y9" s="625"/>
      <c r="Z9" s="626">
        <v>0.1</v>
      </c>
      <c r="AA9" s="626"/>
      <c r="AB9" s="626"/>
      <c r="AC9" s="626"/>
      <c r="AD9" s="627">
        <v>271894</v>
      </c>
      <c r="AE9" s="627"/>
      <c r="AF9" s="627"/>
      <c r="AG9" s="627"/>
      <c r="AH9" s="627"/>
      <c r="AI9" s="627"/>
      <c r="AJ9" s="627"/>
      <c r="AK9" s="627"/>
      <c r="AL9" s="628">
        <v>0.3</v>
      </c>
      <c r="AM9" s="629"/>
      <c r="AN9" s="629"/>
      <c r="AO9" s="630"/>
      <c r="AP9" s="620" t="s">
        <v>246</v>
      </c>
      <c r="AQ9" s="621"/>
      <c r="AR9" s="621"/>
      <c r="AS9" s="621"/>
      <c r="AT9" s="621"/>
      <c r="AU9" s="621"/>
      <c r="AV9" s="621"/>
      <c r="AW9" s="621"/>
      <c r="AX9" s="621"/>
      <c r="AY9" s="621"/>
      <c r="AZ9" s="621"/>
      <c r="BA9" s="621"/>
      <c r="BB9" s="621"/>
      <c r="BC9" s="621"/>
      <c r="BD9" s="621"/>
      <c r="BE9" s="621"/>
      <c r="BF9" s="622"/>
      <c r="BG9" s="623">
        <v>24858707</v>
      </c>
      <c r="BH9" s="624"/>
      <c r="BI9" s="624"/>
      <c r="BJ9" s="624"/>
      <c r="BK9" s="624"/>
      <c r="BL9" s="624"/>
      <c r="BM9" s="624"/>
      <c r="BN9" s="625"/>
      <c r="BO9" s="626">
        <v>37.200000000000003</v>
      </c>
      <c r="BP9" s="626"/>
      <c r="BQ9" s="626"/>
      <c r="BR9" s="626"/>
      <c r="BS9" s="627" t="s">
        <v>130</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18692641</v>
      </c>
      <c r="CS9" s="624"/>
      <c r="CT9" s="624"/>
      <c r="CU9" s="624"/>
      <c r="CV9" s="624"/>
      <c r="CW9" s="624"/>
      <c r="CX9" s="624"/>
      <c r="CY9" s="625"/>
      <c r="CZ9" s="626">
        <v>9.9</v>
      </c>
      <c r="DA9" s="626"/>
      <c r="DB9" s="626"/>
      <c r="DC9" s="626"/>
      <c r="DD9" s="632">
        <v>1433852</v>
      </c>
      <c r="DE9" s="624"/>
      <c r="DF9" s="624"/>
      <c r="DG9" s="624"/>
      <c r="DH9" s="624"/>
      <c r="DI9" s="624"/>
      <c r="DJ9" s="624"/>
      <c r="DK9" s="624"/>
      <c r="DL9" s="624"/>
      <c r="DM9" s="624"/>
      <c r="DN9" s="624"/>
      <c r="DO9" s="624"/>
      <c r="DP9" s="625"/>
      <c r="DQ9" s="632">
        <v>12364675</v>
      </c>
      <c r="DR9" s="624"/>
      <c r="DS9" s="624"/>
      <c r="DT9" s="624"/>
      <c r="DU9" s="624"/>
      <c r="DV9" s="624"/>
      <c r="DW9" s="624"/>
      <c r="DX9" s="624"/>
      <c r="DY9" s="624"/>
      <c r="DZ9" s="624"/>
      <c r="EA9" s="624"/>
      <c r="EB9" s="624"/>
      <c r="EC9" s="633"/>
    </row>
    <row r="10" spans="2:143" ht="11.25" customHeight="1" x14ac:dyDescent="0.2">
      <c r="B10" s="620" t="s">
        <v>248</v>
      </c>
      <c r="C10" s="621"/>
      <c r="D10" s="621"/>
      <c r="E10" s="621"/>
      <c r="F10" s="621"/>
      <c r="G10" s="621"/>
      <c r="H10" s="621"/>
      <c r="I10" s="621"/>
      <c r="J10" s="621"/>
      <c r="K10" s="621"/>
      <c r="L10" s="621"/>
      <c r="M10" s="621"/>
      <c r="N10" s="621"/>
      <c r="O10" s="621"/>
      <c r="P10" s="621"/>
      <c r="Q10" s="622"/>
      <c r="R10" s="623" t="s">
        <v>130</v>
      </c>
      <c r="S10" s="624"/>
      <c r="T10" s="624"/>
      <c r="U10" s="624"/>
      <c r="V10" s="624"/>
      <c r="W10" s="624"/>
      <c r="X10" s="624"/>
      <c r="Y10" s="625"/>
      <c r="Z10" s="626" t="s">
        <v>249</v>
      </c>
      <c r="AA10" s="626"/>
      <c r="AB10" s="626"/>
      <c r="AC10" s="626"/>
      <c r="AD10" s="627" t="s">
        <v>249</v>
      </c>
      <c r="AE10" s="627"/>
      <c r="AF10" s="627"/>
      <c r="AG10" s="627"/>
      <c r="AH10" s="627"/>
      <c r="AI10" s="627"/>
      <c r="AJ10" s="627"/>
      <c r="AK10" s="627"/>
      <c r="AL10" s="628" t="s">
        <v>130</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1368530</v>
      </c>
      <c r="BH10" s="624"/>
      <c r="BI10" s="624"/>
      <c r="BJ10" s="624"/>
      <c r="BK10" s="624"/>
      <c r="BL10" s="624"/>
      <c r="BM10" s="624"/>
      <c r="BN10" s="625"/>
      <c r="BO10" s="626">
        <v>2</v>
      </c>
      <c r="BP10" s="626"/>
      <c r="BQ10" s="626"/>
      <c r="BR10" s="626"/>
      <c r="BS10" s="627" t="s">
        <v>249</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121491</v>
      </c>
      <c r="CS10" s="624"/>
      <c r="CT10" s="624"/>
      <c r="CU10" s="624"/>
      <c r="CV10" s="624"/>
      <c r="CW10" s="624"/>
      <c r="CX10" s="624"/>
      <c r="CY10" s="625"/>
      <c r="CZ10" s="626">
        <v>0.1</v>
      </c>
      <c r="DA10" s="626"/>
      <c r="DB10" s="626"/>
      <c r="DC10" s="626"/>
      <c r="DD10" s="632">
        <v>1155</v>
      </c>
      <c r="DE10" s="624"/>
      <c r="DF10" s="624"/>
      <c r="DG10" s="624"/>
      <c r="DH10" s="624"/>
      <c r="DI10" s="624"/>
      <c r="DJ10" s="624"/>
      <c r="DK10" s="624"/>
      <c r="DL10" s="624"/>
      <c r="DM10" s="624"/>
      <c r="DN10" s="624"/>
      <c r="DO10" s="624"/>
      <c r="DP10" s="625"/>
      <c r="DQ10" s="632">
        <v>102261</v>
      </c>
      <c r="DR10" s="624"/>
      <c r="DS10" s="624"/>
      <c r="DT10" s="624"/>
      <c r="DU10" s="624"/>
      <c r="DV10" s="624"/>
      <c r="DW10" s="624"/>
      <c r="DX10" s="624"/>
      <c r="DY10" s="624"/>
      <c r="DZ10" s="624"/>
      <c r="EA10" s="624"/>
      <c r="EB10" s="624"/>
      <c r="EC10" s="633"/>
    </row>
    <row r="11" spans="2:143" ht="11.25" customHeight="1" x14ac:dyDescent="0.2">
      <c r="B11" s="620" t="s">
        <v>252</v>
      </c>
      <c r="C11" s="621"/>
      <c r="D11" s="621"/>
      <c r="E11" s="621"/>
      <c r="F11" s="621"/>
      <c r="G11" s="621"/>
      <c r="H11" s="621"/>
      <c r="I11" s="621"/>
      <c r="J11" s="621"/>
      <c r="K11" s="621"/>
      <c r="L11" s="621"/>
      <c r="M11" s="621"/>
      <c r="N11" s="621"/>
      <c r="O11" s="621"/>
      <c r="P11" s="621"/>
      <c r="Q11" s="622"/>
      <c r="R11" s="623">
        <v>10443223</v>
      </c>
      <c r="S11" s="624"/>
      <c r="T11" s="624"/>
      <c r="U11" s="624"/>
      <c r="V11" s="624"/>
      <c r="W11" s="624"/>
      <c r="X11" s="624"/>
      <c r="Y11" s="625"/>
      <c r="Z11" s="628">
        <v>5.3</v>
      </c>
      <c r="AA11" s="629"/>
      <c r="AB11" s="629"/>
      <c r="AC11" s="635"/>
      <c r="AD11" s="632">
        <v>10443223</v>
      </c>
      <c r="AE11" s="624"/>
      <c r="AF11" s="624"/>
      <c r="AG11" s="624"/>
      <c r="AH11" s="624"/>
      <c r="AI11" s="624"/>
      <c r="AJ11" s="624"/>
      <c r="AK11" s="625"/>
      <c r="AL11" s="628">
        <v>11.9</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2660275</v>
      </c>
      <c r="BH11" s="624"/>
      <c r="BI11" s="624"/>
      <c r="BJ11" s="624"/>
      <c r="BK11" s="624"/>
      <c r="BL11" s="624"/>
      <c r="BM11" s="624"/>
      <c r="BN11" s="625"/>
      <c r="BO11" s="626">
        <v>4</v>
      </c>
      <c r="BP11" s="626"/>
      <c r="BQ11" s="626"/>
      <c r="BR11" s="626"/>
      <c r="BS11" s="627" t="s">
        <v>130</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1267586</v>
      </c>
      <c r="CS11" s="624"/>
      <c r="CT11" s="624"/>
      <c r="CU11" s="624"/>
      <c r="CV11" s="624"/>
      <c r="CW11" s="624"/>
      <c r="CX11" s="624"/>
      <c r="CY11" s="625"/>
      <c r="CZ11" s="626">
        <v>0.7</v>
      </c>
      <c r="DA11" s="626"/>
      <c r="DB11" s="626"/>
      <c r="DC11" s="626"/>
      <c r="DD11" s="632">
        <v>477608</v>
      </c>
      <c r="DE11" s="624"/>
      <c r="DF11" s="624"/>
      <c r="DG11" s="624"/>
      <c r="DH11" s="624"/>
      <c r="DI11" s="624"/>
      <c r="DJ11" s="624"/>
      <c r="DK11" s="624"/>
      <c r="DL11" s="624"/>
      <c r="DM11" s="624"/>
      <c r="DN11" s="624"/>
      <c r="DO11" s="624"/>
      <c r="DP11" s="625"/>
      <c r="DQ11" s="632">
        <v>996068</v>
      </c>
      <c r="DR11" s="624"/>
      <c r="DS11" s="624"/>
      <c r="DT11" s="624"/>
      <c r="DU11" s="624"/>
      <c r="DV11" s="624"/>
      <c r="DW11" s="624"/>
      <c r="DX11" s="624"/>
      <c r="DY11" s="624"/>
      <c r="DZ11" s="624"/>
      <c r="EA11" s="624"/>
      <c r="EB11" s="624"/>
      <c r="EC11" s="633"/>
    </row>
    <row r="12" spans="2:143" ht="11.25" customHeight="1" x14ac:dyDescent="0.2">
      <c r="B12" s="620" t="s">
        <v>255</v>
      </c>
      <c r="C12" s="621"/>
      <c r="D12" s="621"/>
      <c r="E12" s="621"/>
      <c r="F12" s="621"/>
      <c r="G12" s="621"/>
      <c r="H12" s="621"/>
      <c r="I12" s="621"/>
      <c r="J12" s="621"/>
      <c r="K12" s="621"/>
      <c r="L12" s="621"/>
      <c r="M12" s="621"/>
      <c r="N12" s="621"/>
      <c r="O12" s="621"/>
      <c r="P12" s="621"/>
      <c r="Q12" s="622"/>
      <c r="R12" s="623">
        <v>24547</v>
      </c>
      <c r="S12" s="624"/>
      <c r="T12" s="624"/>
      <c r="U12" s="624"/>
      <c r="V12" s="624"/>
      <c r="W12" s="624"/>
      <c r="X12" s="624"/>
      <c r="Y12" s="625"/>
      <c r="Z12" s="626">
        <v>0</v>
      </c>
      <c r="AA12" s="626"/>
      <c r="AB12" s="626"/>
      <c r="AC12" s="626"/>
      <c r="AD12" s="627">
        <v>24547</v>
      </c>
      <c r="AE12" s="627"/>
      <c r="AF12" s="627"/>
      <c r="AG12" s="627"/>
      <c r="AH12" s="627"/>
      <c r="AI12" s="627"/>
      <c r="AJ12" s="627"/>
      <c r="AK12" s="627"/>
      <c r="AL12" s="628">
        <v>0</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26271416</v>
      </c>
      <c r="BH12" s="624"/>
      <c r="BI12" s="624"/>
      <c r="BJ12" s="624"/>
      <c r="BK12" s="624"/>
      <c r="BL12" s="624"/>
      <c r="BM12" s="624"/>
      <c r="BN12" s="625"/>
      <c r="BO12" s="626">
        <v>39.299999999999997</v>
      </c>
      <c r="BP12" s="626"/>
      <c r="BQ12" s="626"/>
      <c r="BR12" s="626"/>
      <c r="BS12" s="627" t="s">
        <v>249</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22299880</v>
      </c>
      <c r="CS12" s="624"/>
      <c r="CT12" s="624"/>
      <c r="CU12" s="624"/>
      <c r="CV12" s="624"/>
      <c r="CW12" s="624"/>
      <c r="CX12" s="624"/>
      <c r="CY12" s="625"/>
      <c r="CZ12" s="626">
        <v>11.8</v>
      </c>
      <c r="DA12" s="626"/>
      <c r="DB12" s="626"/>
      <c r="DC12" s="626"/>
      <c r="DD12" s="632">
        <v>98787</v>
      </c>
      <c r="DE12" s="624"/>
      <c r="DF12" s="624"/>
      <c r="DG12" s="624"/>
      <c r="DH12" s="624"/>
      <c r="DI12" s="624"/>
      <c r="DJ12" s="624"/>
      <c r="DK12" s="624"/>
      <c r="DL12" s="624"/>
      <c r="DM12" s="624"/>
      <c r="DN12" s="624"/>
      <c r="DO12" s="624"/>
      <c r="DP12" s="625"/>
      <c r="DQ12" s="632">
        <v>3445704</v>
      </c>
      <c r="DR12" s="624"/>
      <c r="DS12" s="624"/>
      <c r="DT12" s="624"/>
      <c r="DU12" s="624"/>
      <c r="DV12" s="624"/>
      <c r="DW12" s="624"/>
      <c r="DX12" s="624"/>
      <c r="DY12" s="624"/>
      <c r="DZ12" s="624"/>
      <c r="EA12" s="624"/>
      <c r="EB12" s="624"/>
      <c r="EC12" s="633"/>
    </row>
    <row r="13" spans="2:143" ht="11.25" customHeight="1" x14ac:dyDescent="0.2">
      <c r="B13" s="620" t="s">
        <v>258</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130</v>
      </c>
      <c r="AA13" s="626"/>
      <c r="AB13" s="626"/>
      <c r="AC13" s="626"/>
      <c r="AD13" s="627" t="s">
        <v>130</v>
      </c>
      <c r="AE13" s="627"/>
      <c r="AF13" s="627"/>
      <c r="AG13" s="627"/>
      <c r="AH13" s="627"/>
      <c r="AI13" s="627"/>
      <c r="AJ13" s="627"/>
      <c r="AK13" s="627"/>
      <c r="AL13" s="628" t="s">
        <v>249</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26223124</v>
      </c>
      <c r="BH13" s="624"/>
      <c r="BI13" s="624"/>
      <c r="BJ13" s="624"/>
      <c r="BK13" s="624"/>
      <c r="BL13" s="624"/>
      <c r="BM13" s="624"/>
      <c r="BN13" s="625"/>
      <c r="BO13" s="626">
        <v>39.200000000000003</v>
      </c>
      <c r="BP13" s="626"/>
      <c r="BQ13" s="626"/>
      <c r="BR13" s="626"/>
      <c r="BS13" s="627" t="s">
        <v>130</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19876014</v>
      </c>
      <c r="CS13" s="624"/>
      <c r="CT13" s="624"/>
      <c r="CU13" s="624"/>
      <c r="CV13" s="624"/>
      <c r="CW13" s="624"/>
      <c r="CX13" s="624"/>
      <c r="CY13" s="625"/>
      <c r="CZ13" s="626">
        <v>10.5</v>
      </c>
      <c r="DA13" s="626"/>
      <c r="DB13" s="626"/>
      <c r="DC13" s="626"/>
      <c r="DD13" s="632">
        <v>13284728</v>
      </c>
      <c r="DE13" s="624"/>
      <c r="DF13" s="624"/>
      <c r="DG13" s="624"/>
      <c r="DH13" s="624"/>
      <c r="DI13" s="624"/>
      <c r="DJ13" s="624"/>
      <c r="DK13" s="624"/>
      <c r="DL13" s="624"/>
      <c r="DM13" s="624"/>
      <c r="DN13" s="624"/>
      <c r="DO13" s="624"/>
      <c r="DP13" s="625"/>
      <c r="DQ13" s="632">
        <v>8718345</v>
      </c>
      <c r="DR13" s="624"/>
      <c r="DS13" s="624"/>
      <c r="DT13" s="624"/>
      <c r="DU13" s="624"/>
      <c r="DV13" s="624"/>
      <c r="DW13" s="624"/>
      <c r="DX13" s="624"/>
      <c r="DY13" s="624"/>
      <c r="DZ13" s="624"/>
      <c r="EA13" s="624"/>
      <c r="EB13" s="624"/>
      <c r="EC13" s="633"/>
    </row>
    <row r="14" spans="2:143" ht="11.25" customHeight="1" x14ac:dyDescent="0.2">
      <c r="B14" s="620" t="s">
        <v>261</v>
      </c>
      <c r="C14" s="621"/>
      <c r="D14" s="621"/>
      <c r="E14" s="621"/>
      <c r="F14" s="621"/>
      <c r="G14" s="621"/>
      <c r="H14" s="621"/>
      <c r="I14" s="621"/>
      <c r="J14" s="621"/>
      <c r="K14" s="621"/>
      <c r="L14" s="621"/>
      <c r="M14" s="621"/>
      <c r="N14" s="621"/>
      <c r="O14" s="621"/>
      <c r="P14" s="621"/>
      <c r="Q14" s="622"/>
      <c r="R14" s="623" t="s">
        <v>249</v>
      </c>
      <c r="S14" s="624"/>
      <c r="T14" s="624"/>
      <c r="U14" s="624"/>
      <c r="V14" s="624"/>
      <c r="W14" s="624"/>
      <c r="X14" s="624"/>
      <c r="Y14" s="625"/>
      <c r="Z14" s="626" t="s">
        <v>249</v>
      </c>
      <c r="AA14" s="626"/>
      <c r="AB14" s="626"/>
      <c r="AC14" s="626"/>
      <c r="AD14" s="627" t="s">
        <v>130</v>
      </c>
      <c r="AE14" s="627"/>
      <c r="AF14" s="627"/>
      <c r="AG14" s="627"/>
      <c r="AH14" s="627"/>
      <c r="AI14" s="627"/>
      <c r="AJ14" s="627"/>
      <c r="AK14" s="627"/>
      <c r="AL14" s="628" t="s">
        <v>130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1032115</v>
      </c>
      <c r="BH14" s="624"/>
      <c r="BI14" s="624"/>
      <c r="BJ14" s="624"/>
      <c r="BK14" s="624"/>
      <c r="BL14" s="624"/>
      <c r="BM14" s="624"/>
      <c r="BN14" s="625"/>
      <c r="BO14" s="626">
        <v>1.5</v>
      </c>
      <c r="BP14" s="626"/>
      <c r="BQ14" s="626"/>
      <c r="BR14" s="626"/>
      <c r="BS14" s="627" t="s">
        <v>130</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7066633</v>
      </c>
      <c r="CS14" s="624"/>
      <c r="CT14" s="624"/>
      <c r="CU14" s="624"/>
      <c r="CV14" s="624"/>
      <c r="CW14" s="624"/>
      <c r="CX14" s="624"/>
      <c r="CY14" s="625"/>
      <c r="CZ14" s="626">
        <v>3.7</v>
      </c>
      <c r="DA14" s="626"/>
      <c r="DB14" s="626"/>
      <c r="DC14" s="626"/>
      <c r="DD14" s="632">
        <v>607982</v>
      </c>
      <c r="DE14" s="624"/>
      <c r="DF14" s="624"/>
      <c r="DG14" s="624"/>
      <c r="DH14" s="624"/>
      <c r="DI14" s="624"/>
      <c r="DJ14" s="624"/>
      <c r="DK14" s="624"/>
      <c r="DL14" s="624"/>
      <c r="DM14" s="624"/>
      <c r="DN14" s="624"/>
      <c r="DO14" s="624"/>
      <c r="DP14" s="625"/>
      <c r="DQ14" s="632">
        <v>4412450</v>
      </c>
      <c r="DR14" s="624"/>
      <c r="DS14" s="624"/>
      <c r="DT14" s="624"/>
      <c r="DU14" s="624"/>
      <c r="DV14" s="624"/>
      <c r="DW14" s="624"/>
      <c r="DX14" s="624"/>
      <c r="DY14" s="624"/>
      <c r="DZ14" s="624"/>
      <c r="EA14" s="624"/>
      <c r="EB14" s="624"/>
      <c r="EC14" s="633"/>
    </row>
    <row r="15" spans="2:143" ht="11.25" customHeight="1" x14ac:dyDescent="0.2">
      <c r="B15" s="620" t="s">
        <v>264</v>
      </c>
      <c r="C15" s="621"/>
      <c r="D15" s="621"/>
      <c r="E15" s="621"/>
      <c r="F15" s="621"/>
      <c r="G15" s="621"/>
      <c r="H15" s="621"/>
      <c r="I15" s="621"/>
      <c r="J15" s="621"/>
      <c r="K15" s="621"/>
      <c r="L15" s="621"/>
      <c r="M15" s="621"/>
      <c r="N15" s="621"/>
      <c r="O15" s="621"/>
      <c r="P15" s="621"/>
      <c r="Q15" s="622"/>
      <c r="R15" s="623" t="s">
        <v>130</v>
      </c>
      <c r="S15" s="624"/>
      <c r="T15" s="624"/>
      <c r="U15" s="624"/>
      <c r="V15" s="624"/>
      <c r="W15" s="624"/>
      <c r="X15" s="624"/>
      <c r="Y15" s="625"/>
      <c r="Z15" s="626" t="s">
        <v>130</v>
      </c>
      <c r="AA15" s="626"/>
      <c r="AB15" s="626"/>
      <c r="AC15" s="626"/>
      <c r="AD15" s="627" t="s">
        <v>249</v>
      </c>
      <c r="AE15" s="627"/>
      <c r="AF15" s="627"/>
      <c r="AG15" s="627"/>
      <c r="AH15" s="627"/>
      <c r="AI15" s="627"/>
      <c r="AJ15" s="627"/>
      <c r="AK15" s="627"/>
      <c r="AL15" s="628" t="s">
        <v>130</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2709552</v>
      </c>
      <c r="BH15" s="624"/>
      <c r="BI15" s="624"/>
      <c r="BJ15" s="624"/>
      <c r="BK15" s="624"/>
      <c r="BL15" s="624"/>
      <c r="BM15" s="624"/>
      <c r="BN15" s="625"/>
      <c r="BO15" s="626">
        <v>4.0999999999999996</v>
      </c>
      <c r="BP15" s="626"/>
      <c r="BQ15" s="626"/>
      <c r="BR15" s="626"/>
      <c r="BS15" s="627" t="s">
        <v>130</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19543812</v>
      </c>
      <c r="CS15" s="624"/>
      <c r="CT15" s="624"/>
      <c r="CU15" s="624"/>
      <c r="CV15" s="624"/>
      <c r="CW15" s="624"/>
      <c r="CX15" s="624"/>
      <c r="CY15" s="625"/>
      <c r="CZ15" s="626">
        <v>10.4</v>
      </c>
      <c r="DA15" s="626"/>
      <c r="DB15" s="626"/>
      <c r="DC15" s="626"/>
      <c r="DD15" s="632">
        <v>2133405</v>
      </c>
      <c r="DE15" s="624"/>
      <c r="DF15" s="624"/>
      <c r="DG15" s="624"/>
      <c r="DH15" s="624"/>
      <c r="DI15" s="624"/>
      <c r="DJ15" s="624"/>
      <c r="DK15" s="624"/>
      <c r="DL15" s="624"/>
      <c r="DM15" s="624"/>
      <c r="DN15" s="624"/>
      <c r="DO15" s="624"/>
      <c r="DP15" s="625"/>
      <c r="DQ15" s="632">
        <v>14245408</v>
      </c>
      <c r="DR15" s="624"/>
      <c r="DS15" s="624"/>
      <c r="DT15" s="624"/>
      <c r="DU15" s="624"/>
      <c r="DV15" s="624"/>
      <c r="DW15" s="624"/>
      <c r="DX15" s="624"/>
      <c r="DY15" s="624"/>
      <c r="DZ15" s="624"/>
      <c r="EA15" s="624"/>
      <c r="EB15" s="624"/>
      <c r="EC15" s="633"/>
    </row>
    <row r="16" spans="2:143" ht="11.25" customHeight="1" x14ac:dyDescent="0.2">
      <c r="B16" s="620" t="s">
        <v>267</v>
      </c>
      <c r="C16" s="621"/>
      <c r="D16" s="621"/>
      <c r="E16" s="621"/>
      <c r="F16" s="621"/>
      <c r="G16" s="621"/>
      <c r="H16" s="621"/>
      <c r="I16" s="621"/>
      <c r="J16" s="621"/>
      <c r="K16" s="621"/>
      <c r="L16" s="621"/>
      <c r="M16" s="621"/>
      <c r="N16" s="621"/>
      <c r="O16" s="621"/>
      <c r="P16" s="621"/>
      <c r="Q16" s="622"/>
      <c r="R16" s="623">
        <v>126743</v>
      </c>
      <c r="S16" s="624"/>
      <c r="T16" s="624"/>
      <c r="U16" s="624"/>
      <c r="V16" s="624"/>
      <c r="W16" s="624"/>
      <c r="X16" s="624"/>
      <c r="Y16" s="625"/>
      <c r="Z16" s="626">
        <v>0.1</v>
      </c>
      <c r="AA16" s="626"/>
      <c r="AB16" s="626"/>
      <c r="AC16" s="626"/>
      <c r="AD16" s="627">
        <v>126743</v>
      </c>
      <c r="AE16" s="627"/>
      <c r="AF16" s="627"/>
      <c r="AG16" s="627"/>
      <c r="AH16" s="627"/>
      <c r="AI16" s="627"/>
      <c r="AJ16" s="627"/>
      <c r="AK16" s="627"/>
      <c r="AL16" s="628">
        <v>0.1</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249</v>
      </c>
      <c r="BH16" s="624"/>
      <c r="BI16" s="624"/>
      <c r="BJ16" s="624"/>
      <c r="BK16" s="624"/>
      <c r="BL16" s="624"/>
      <c r="BM16" s="624"/>
      <c r="BN16" s="625"/>
      <c r="BO16" s="626" t="s">
        <v>249</v>
      </c>
      <c r="BP16" s="626"/>
      <c r="BQ16" s="626"/>
      <c r="BR16" s="626"/>
      <c r="BS16" s="627" t="s">
        <v>130</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t="s">
        <v>249</v>
      </c>
      <c r="CS16" s="624"/>
      <c r="CT16" s="624"/>
      <c r="CU16" s="624"/>
      <c r="CV16" s="624"/>
      <c r="CW16" s="624"/>
      <c r="CX16" s="624"/>
      <c r="CY16" s="625"/>
      <c r="CZ16" s="626" t="s">
        <v>130</v>
      </c>
      <c r="DA16" s="626"/>
      <c r="DB16" s="626"/>
      <c r="DC16" s="626"/>
      <c r="DD16" s="632" t="s">
        <v>130</v>
      </c>
      <c r="DE16" s="624"/>
      <c r="DF16" s="624"/>
      <c r="DG16" s="624"/>
      <c r="DH16" s="624"/>
      <c r="DI16" s="624"/>
      <c r="DJ16" s="624"/>
      <c r="DK16" s="624"/>
      <c r="DL16" s="624"/>
      <c r="DM16" s="624"/>
      <c r="DN16" s="624"/>
      <c r="DO16" s="624"/>
      <c r="DP16" s="625"/>
      <c r="DQ16" s="632" t="s">
        <v>249</v>
      </c>
      <c r="DR16" s="624"/>
      <c r="DS16" s="624"/>
      <c r="DT16" s="624"/>
      <c r="DU16" s="624"/>
      <c r="DV16" s="624"/>
      <c r="DW16" s="624"/>
      <c r="DX16" s="624"/>
      <c r="DY16" s="624"/>
      <c r="DZ16" s="624"/>
      <c r="EA16" s="624"/>
      <c r="EB16" s="624"/>
      <c r="EC16" s="633"/>
    </row>
    <row r="17" spans="2:133" ht="11.25" customHeight="1" x14ac:dyDescent="0.2">
      <c r="B17" s="620" t="s">
        <v>270</v>
      </c>
      <c r="C17" s="621"/>
      <c r="D17" s="621"/>
      <c r="E17" s="621"/>
      <c r="F17" s="621"/>
      <c r="G17" s="621"/>
      <c r="H17" s="621"/>
      <c r="I17" s="621"/>
      <c r="J17" s="621"/>
      <c r="K17" s="621"/>
      <c r="L17" s="621"/>
      <c r="M17" s="621"/>
      <c r="N17" s="621"/>
      <c r="O17" s="621"/>
      <c r="P17" s="621"/>
      <c r="Q17" s="622"/>
      <c r="R17" s="623">
        <v>1043264</v>
      </c>
      <c r="S17" s="624"/>
      <c r="T17" s="624"/>
      <c r="U17" s="624"/>
      <c r="V17" s="624"/>
      <c r="W17" s="624"/>
      <c r="X17" s="624"/>
      <c r="Y17" s="625"/>
      <c r="Z17" s="626">
        <v>0.5</v>
      </c>
      <c r="AA17" s="626"/>
      <c r="AB17" s="626"/>
      <c r="AC17" s="626"/>
      <c r="AD17" s="627">
        <v>1043264</v>
      </c>
      <c r="AE17" s="627"/>
      <c r="AF17" s="627"/>
      <c r="AG17" s="627"/>
      <c r="AH17" s="627"/>
      <c r="AI17" s="627"/>
      <c r="AJ17" s="627"/>
      <c r="AK17" s="627"/>
      <c r="AL17" s="628">
        <v>1.2</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249</v>
      </c>
      <c r="BP17" s="626"/>
      <c r="BQ17" s="626"/>
      <c r="BR17" s="626"/>
      <c r="BS17" s="627" t="s">
        <v>130</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12308657</v>
      </c>
      <c r="CS17" s="624"/>
      <c r="CT17" s="624"/>
      <c r="CU17" s="624"/>
      <c r="CV17" s="624"/>
      <c r="CW17" s="624"/>
      <c r="CX17" s="624"/>
      <c r="CY17" s="625"/>
      <c r="CZ17" s="626">
        <v>6.5</v>
      </c>
      <c r="DA17" s="626"/>
      <c r="DB17" s="626"/>
      <c r="DC17" s="626"/>
      <c r="DD17" s="632" t="s">
        <v>130</v>
      </c>
      <c r="DE17" s="624"/>
      <c r="DF17" s="624"/>
      <c r="DG17" s="624"/>
      <c r="DH17" s="624"/>
      <c r="DI17" s="624"/>
      <c r="DJ17" s="624"/>
      <c r="DK17" s="624"/>
      <c r="DL17" s="624"/>
      <c r="DM17" s="624"/>
      <c r="DN17" s="624"/>
      <c r="DO17" s="624"/>
      <c r="DP17" s="625"/>
      <c r="DQ17" s="632">
        <v>12207540</v>
      </c>
      <c r="DR17" s="624"/>
      <c r="DS17" s="624"/>
      <c r="DT17" s="624"/>
      <c r="DU17" s="624"/>
      <c r="DV17" s="624"/>
      <c r="DW17" s="624"/>
      <c r="DX17" s="624"/>
      <c r="DY17" s="624"/>
      <c r="DZ17" s="624"/>
      <c r="EA17" s="624"/>
      <c r="EB17" s="624"/>
      <c r="EC17" s="633"/>
    </row>
    <row r="18" spans="2:133" ht="11.25" customHeight="1" x14ac:dyDescent="0.2">
      <c r="B18" s="620" t="s">
        <v>273</v>
      </c>
      <c r="C18" s="621"/>
      <c r="D18" s="621"/>
      <c r="E18" s="621"/>
      <c r="F18" s="621"/>
      <c r="G18" s="621"/>
      <c r="H18" s="621"/>
      <c r="I18" s="621"/>
      <c r="J18" s="621"/>
      <c r="K18" s="621"/>
      <c r="L18" s="621"/>
      <c r="M18" s="621"/>
      <c r="N18" s="621"/>
      <c r="O18" s="621"/>
      <c r="P18" s="621"/>
      <c r="Q18" s="622"/>
      <c r="R18" s="623">
        <v>478235</v>
      </c>
      <c r="S18" s="624"/>
      <c r="T18" s="624"/>
      <c r="U18" s="624"/>
      <c r="V18" s="624"/>
      <c r="W18" s="624"/>
      <c r="X18" s="624"/>
      <c r="Y18" s="625"/>
      <c r="Z18" s="626">
        <v>0.2</v>
      </c>
      <c r="AA18" s="626"/>
      <c r="AB18" s="626"/>
      <c r="AC18" s="626"/>
      <c r="AD18" s="627">
        <v>478235</v>
      </c>
      <c r="AE18" s="627"/>
      <c r="AF18" s="627"/>
      <c r="AG18" s="627"/>
      <c r="AH18" s="627"/>
      <c r="AI18" s="627"/>
      <c r="AJ18" s="627"/>
      <c r="AK18" s="627"/>
      <c r="AL18" s="628">
        <v>0.5</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26" t="s">
        <v>249</v>
      </c>
      <c r="BP18" s="626"/>
      <c r="BQ18" s="626"/>
      <c r="BR18" s="626"/>
      <c r="BS18" s="627" t="s">
        <v>130</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130</v>
      </c>
      <c r="DA18" s="626"/>
      <c r="DB18" s="626"/>
      <c r="DC18" s="626"/>
      <c r="DD18" s="632" t="s">
        <v>249</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2">
      <c r="B19" s="620" t="s">
        <v>276</v>
      </c>
      <c r="C19" s="621"/>
      <c r="D19" s="621"/>
      <c r="E19" s="621"/>
      <c r="F19" s="621"/>
      <c r="G19" s="621"/>
      <c r="H19" s="621"/>
      <c r="I19" s="621"/>
      <c r="J19" s="621"/>
      <c r="K19" s="621"/>
      <c r="L19" s="621"/>
      <c r="M19" s="621"/>
      <c r="N19" s="621"/>
      <c r="O19" s="621"/>
      <c r="P19" s="621"/>
      <c r="Q19" s="622"/>
      <c r="R19" s="623">
        <v>467656</v>
      </c>
      <c r="S19" s="624"/>
      <c r="T19" s="624"/>
      <c r="U19" s="624"/>
      <c r="V19" s="624"/>
      <c r="W19" s="624"/>
      <c r="X19" s="624"/>
      <c r="Y19" s="625"/>
      <c r="Z19" s="626">
        <v>0.2</v>
      </c>
      <c r="AA19" s="626"/>
      <c r="AB19" s="626"/>
      <c r="AC19" s="626"/>
      <c r="AD19" s="627">
        <v>467656</v>
      </c>
      <c r="AE19" s="627"/>
      <c r="AF19" s="627"/>
      <c r="AG19" s="627"/>
      <c r="AH19" s="627"/>
      <c r="AI19" s="627"/>
      <c r="AJ19" s="627"/>
      <c r="AK19" s="627"/>
      <c r="AL19" s="628">
        <v>0.5</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7200051</v>
      </c>
      <c r="BH19" s="624"/>
      <c r="BI19" s="624"/>
      <c r="BJ19" s="624"/>
      <c r="BK19" s="624"/>
      <c r="BL19" s="624"/>
      <c r="BM19" s="624"/>
      <c r="BN19" s="625"/>
      <c r="BO19" s="626">
        <v>10.8</v>
      </c>
      <c r="BP19" s="626"/>
      <c r="BQ19" s="626"/>
      <c r="BR19" s="626"/>
      <c r="BS19" s="627" t="s">
        <v>249</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26" t="s">
        <v>130</v>
      </c>
      <c r="DA19" s="626"/>
      <c r="DB19" s="626"/>
      <c r="DC19" s="626"/>
      <c r="DD19" s="632" t="s">
        <v>130</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x14ac:dyDescent="0.2">
      <c r="B20" s="636" t="s">
        <v>279</v>
      </c>
      <c r="C20" s="637"/>
      <c r="D20" s="637"/>
      <c r="E20" s="637"/>
      <c r="F20" s="637"/>
      <c r="G20" s="637"/>
      <c r="H20" s="637"/>
      <c r="I20" s="637"/>
      <c r="J20" s="637"/>
      <c r="K20" s="637"/>
      <c r="L20" s="637"/>
      <c r="M20" s="637"/>
      <c r="N20" s="637"/>
      <c r="O20" s="637"/>
      <c r="P20" s="637"/>
      <c r="Q20" s="638"/>
      <c r="R20" s="623">
        <v>10579</v>
      </c>
      <c r="S20" s="624"/>
      <c r="T20" s="624"/>
      <c r="U20" s="624"/>
      <c r="V20" s="624"/>
      <c r="W20" s="624"/>
      <c r="X20" s="624"/>
      <c r="Y20" s="625"/>
      <c r="Z20" s="626">
        <v>0</v>
      </c>
      <c r="AA20" s="626"/>
      <c r="AB20" s="626"/>
      <c r="AC20" s="626"/>
      <c r="AD20" s="627">
        <v>10579</v>
      </c>
      <c r="AE20" s="627"/>
      <c r="AF20" s="627"/>
      <c r="AG20" s="627"/>
      <c r="AH20" s="627"/>
      <c r="AI20" s="627"/>
      <c r="AJ20" s="627"/>
      <c r="AK20" s="627"/>
      <c r="AL20" s="628">
        <v>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7200051</v>
      </c>
      <c r="BH20" s="624"/>
      <c r="BI20" s="624"/>
      <c r="BJ20" s="624"/>
      <c r="BK20" s="624"/>
      <c r="BL20" s="624"/>
      <c r="BM20" s="624"/>
      <c r="BN20" s="625"/>
      <c r="BO20" s="626">
        <v>10.8</v>
      </c>
      <c r="BP20" s="626"/>
      <c r="BQ20" s="626"/>
      <c r="BR20" s="626"/>
      <c r="BS20" s="627" t="s">
        <v>130</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188492600</v>
      </c>
      <c r="CS20" s="624"/>
      <c r="CT20" s="624"/>
      <c r="CU20" s="624"/>
      <c r="CV20" s="624"/>
      <c r="CW20" s="624"/>
      <c r="CX20" s="624"/>
      <c r="CY20" s="625"/>
      <c r="CZ20" s="626">
        <v>100</v>
      </c>
      <c r="DA20" s="626"/>
      <c r="DB20" s="626"/>
      <c r="DC20" s="626"/>
      <c r="DD20" s="632">
        <v>20564714</v>
      </c>
      <c r="DE20" s="624"/>
      <c r="DF20" s="624"/>
      <c r="DG20" s="624"/>
      <c r="DH20" s="624"/>
      <c r="DI20" s="624"/>
      <c r="DJ20" s="624"/>
      <c r="DK20" s="624"/>
      <c r="DL20" s="624"/>
      <c r="DM20" s="624"/>
      <c r="DN20" s="624"/>
      <c r="DO20" s="624"/>
      <c r="DP20" s="625"/>
      <c r="DQ20" s="632">
        <v>102980885</v>
      </c>
      <c r="DR20" s="624"/>
      <c r="DS20" s="624"/>
      <c r="DT20" s="624"/>
      <c r="DU20" s="624"/>
      <c r="DV20" s="624"/>
      <c r="DW20" s="624"/>
      <c r="DX20" s="624"/>
      <c r="DY20" s="624"/>
      <c r="DZ20" s="624"/>
      <c r="EA20" s="624"/>
      <c r="EB20" s="624"/>
      <c r="EC20" s="633"/>
    </row>
    <row r="21" spans="2:133" ht="11.25" customHeight="1" x14ac:dyDescent="0.2">
      <c r="B21" s="620" t="s">
        <v>282</v>
      </c>
      <c r="C21" s="621"/>
      <c r="D21" s="621"/>
      <c r="E21" s="621"/>
      <c r="F21" s="621"/>
      <c r="G21" s="621"/>
      <c r="H21" s="621"/>
      <c r="I21" s="621"/>
      <c r="J21" s="621"/>
      <c r="K21" s="621"/>
      <c r="L21" s="621"/>
      <c r="M21" s="621"/>
      <c r="N21" s="621"/>
      <c r="O21" s="621"/>
      <c r="P21" s="621"/>
      <c r="Q21" s="622"/>
      <c r="R21" s="623">
        <v>12786426</v>
      </c>
      <c r="S21" s="624"/>
      <c r="T21" s="624"/>
      <c r="U21" s="624"/>
      <c r="V21" s="624"/>
      <c r="W21" s="624"/>
      <c r="X21" s="624"/>
      <c r="Y21" s="625"/>
      <c r="Z21" s="626">
        <v>6.5</v>
      </c>
      <c r="AA21" s="626"/>
      <c r="AB21" s="626"/>
      <c r="AC21" s="626"/>
      <c r="AD21" s="627">
        <v>11829623</v>
      </c>
      <c r="AE21" s="627"/>
      <c r="AF21" s="627"/>
      <c r="AG21" s="627"/>
      <c r="AH21" s="627"/>
      <c r="AI21" s="627"/>
      <c r="AJ21" s="627"/>
      <c r="AK21" s="627"/>
      <c r="AL21" s="628">
        <v>13.5</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34601</v>
      </c>
      <c r="BH21" s="624"/>
      <c r="BI21" s="624"/>
      <c r="BJ21" s="624"/>
      <c r="BK21" s="624"/>
      <c r="BL21" s="624"/>
      <c r="BM21" s="624"/>
      <c r="BN21" s="625"/>
      <c r="BO21" s="626">
        <v>0.1</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284</v>
      </c>
      <c r="C22" s="621"/>
      <c r="D22" s="621"/>
      <c r="E22" s="621"/>
      <c r="F22" s="621"/>
      <c r="G22" s="621"/>
      <c r="H22" s="621"/>
      <c r="I22" s="621"/>
      <c r="J22" s="621"/>
      <c r="K22" s="621"/>
      <c r="L22" s="621"/>
      <c r="M22" s="621"/>
      <c r="N22" s="621"/>
      <c r="O22" s="621"/>
      <c r="P22" s="621"/>
      <c r="Q22" s="622"/>
      <c r="R22" s="623">
        <v>11829623</v>
      </c>
      <c r="S22" s="624"/>
      <c r="T22" s="624"/>
      <c r="U22" s="624"/>
      <c r="V22" s="624"/>
      <c r="W22" s="624"/>
      <c r="X22" s="624"/>
      <c r="Y22" s="625"/>
      <c r="Z22" s="626">
        <v>6</v>
      </c>
      <c r="AA22" s="626"/>
      <c r="AB22" s="626"/>
      <c r="AC22" s="626"/>
      <c r="AD22" s="627">
        <v>11829623</v>
      </c>
      <c r="AE22" s="627"/>
      <c r="AF22" s="627"/>
      <c r="AG22" s="627"/>
      <c r="AH22" s="627"/>
      <c r="AI22" s="627"/>
      <c r="AJ22" s="627"/>
      <c r="AK22" s="627"/>
      <c r="AL22" s="628">
        <v>13.5</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v>1575625</v>
      </c>
      <c r="BH22" s="624"/>
      <c r="BI22" s="624"/>
      <c r="BJ22" s="624"/>
      <c r="BK22" s="624"/>
      <c r="BL22" s="624"/>
      <c r="BM22" s="624"/>
      <c r="BN22" s="625"/>
      <c r="BO22" s="626">
        <v>2.4</v>
      </c>
      <c r="BP22" s="626"/>
      <c r="BQ22" s="626"/>
      <c r="BR22" s="626"/>
      <c r="BS22" s="627" t="s">
        <v>249</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287</v>
      </c>
      <c r="C23" s="621"/>
      <c r="D23" s="621"/>
      <c r="E23" s="621"/>
      <c r="F23" s="621"/>
      <c r="G23" s="621"/>
      <c r="H23" s="621"/>
      <c r="I23" s="621"/>
      <c r="J23" s="621"/>
      <c r="K23" s="621"/>
      <c r="L23" s="621"/>
      <c r="M23" s="621"/>
      <c r="N23" s="621"/>
      <c r="O23" s="621"/>
      <c r="P23" s="621"/>
      <c r="Q23" s="622"/>
      <c r="R23" s="623">
        <v>956803</v>
      </c>
      <c r="S23" s="624"/>
      <c r="T23" s="624"/>
      <c r="U23" s="624"/>
      <c r="V23" s="624"/>
      <c r="W23" s="624"/>
      <c r="X23" s="624"/>
      <c r="Y23" s="625"/>
      <c r="Z23" s="626">
        <v>0.5</v>
      </c>
      <c r="AA23" s="626"/>
      <c r="AB23" s="626"/>
      <c r="AC23" s="626"/>
      <c r="AD23" s="627" t="s">
        <v>249</v>
      </c>
      <c r="AE23" s="627"/>
      <c r="AF23" s="627"/>
      <c r="AG23" s="627"/>
      <c r="AH23" s="627"/>
      <c r="AI23" s="627"/>
      <c r="AJ23" s="627"/>
      <c r="AK23" s="627"/>
      <c r="AL23" s="628" t="s">
        <v>249</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v>5589825</v>
      </c>
      <c r="BH23" s="624"/>
      <c r="BI23" s="624"/>
      <c r="BJ23" s="624"/>
      <c r="BK23" s="624"/>
      <c r="BL23" s="624"/>
      <c r="BM23" s="624"/>
      <c r="BN23" s="625"/>
      <c r="BO23" s="626">
        <v>8.4</v>
      </c>
      <c r="BP23" s="626"/>
      <c r="BQ23" s="626"/>
      <c r="BR23" s="626"/>
      <c r="BS23" s="627" t="s">
        <v>249</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2">
      <c r="B24" s="620" t="s">
        <v>294</v>
      </c>
      <c r="C24" s="621"/>
      <c r="D24" s="621"/>
      <c r="E24" s="621"/>
      <c r="F24" s="621"/>
      <c r="G24" s="621"/>
      <c r="H24" s="621"/>
      <c r="I24" s="621"/>
      <c r="J24" s="621"/>
      <c r="K24" s="621"/>
      <c r="L24" s="621"/>
      <c r="M24" s="621"/>
      <c r="N24" s="621"/>
      <c r="O24" s="621"/>
      <c r="P24" s="621"/>
      <c r="Q24" s="622"/>
      <c r="R24" s="623" t="s">
        <v>249</v>
      </c>
      <c r="S24" s="624"/>
      <c r="T24" s="624"/>
      <c r="U24" s="624"/>
      <c r="V24" s="624"/>
      <c r="W24" s="624"/>
      <c r="X24" s="624"/>
      <c r="Y24" s="625"/>
      <c r="Z24" s="626" t="s">
        <v>130</v>
      </c>
      <c r="AA24" s="626"/>
      <c r="AB24" s="626"/>
      <c r="AC24" s="626"/>
      <c r="AD24" s="627" t="s">
        <v>249</v>
      </c>
      <c r="AE24" s="627"/>
      <c r="AF24" s="627"/>
      <c r="AG24" s="627"/>
      <c r="AH24" s="627"/>
      <c r="AI24" s="627"/>
      <c r="AJ24" s="627"/>
      <c r="AK24" s="627"/>
      <c r="AL24" s="628" t="s">
        <v>130</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130</v>
      </c>
      <c r="BP24" s="626"/>
      <c r="BQ24" s="626"/>
      <c r="BR24" s="626"/>
      <c r="BS24" s="627" t="s">
        <v>130</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87807098</v>
      </c>
      <c r="CS24" s="613"/>
      <c r="CT24" s="613"/>
      <c r="CU24" s="613"/>
      <c r="CV24" s="613"/>
      <c r="CW24" s="613"/>
      <c r="CX24" s="613"/>
      <c r="CY24" s="614"/>
      <c r="CZ24" s="617">
        <v>46.6</v>
      </c>
      <c r="DA24" s="618"/>
      <c r="DB24" s="618"/>
      <c r="DC24" s="634"/>
      <c r="DD24" s="653">
        <v>49664062</v>
      </c>
      <c r="DE24" s="613"/>
      <c r="DF24" s="613"/>
      <c r="DG24" s="613"/>
      <c r="DH24" s="613"/>
      <c r="DI24" s="613"/>
      <c r="DJ24" s="613"/>
      <c r="DK24" s="614"/>
      <c r="DL24" s="653">
        <v>49154630</v>
      </c>
      <c r="DM24" s="613"/>
      <c r="DN24" s="613"/>
      <c r="DO24" s="613"/>
      <c r="DP24" s="613"/>
      <c r="DQ24" s="613"/>
      <c r="DR24" s="613"/>
      <c r="DS24" s="613"/>
      <c r="DT24" s="613"/>
      <c r="DU24" s="613"/>
      <c r="DV24" s="614"/>
      <c r="DW24" s="617">
        <v>53.8</v>
      </c>
      <c r="DX24" s="618"/>
      <c r="DY24" s="618"/>
      <c r="DZ24" s="618"/>
      <c r="EA24" s="618"/>
      <c r="EB24" s="618"/>
      <c r="EC24" s="619"/>
    </row>
    <row r="25" spans="2:133" ht="11.25" customHeight="1" x14ac:dyDescent="0.2">
      <c r="B25" s="620" t="s">
        <v>297</v>
      </c>
      <c r="C25" s="621"/>
      <c r="D25" s="621"/>
      <c r="E25" s="621"/>
      <c r="F25" s="621"/>
      <c r="G25" s="621"/>
      <c r="H25" s="621"/>
      <c r="I25" s="621"/>
      <c r="J25" s="621"/>
      <c r="K25" s="621"/>
      <c r="L25" s="621"/>
      <c r="M25" s="621"/>
      <c r="N25" s="621"/>
      <c r="O25" s="621"/>
      <c r="P25" s="621"/>
      <c r="Q25" s="622"/>
      <c r="R25" s="623">
        <v>93500038</v>
      </c>
      <c r="S25" s="624"/>
      <c r="T25" s="624"/>
      <c r="U25" s="624"/>
      <c r="V25" s="624"/>
      <c r="W25" s="624"/>
      <c r="X25" s="624"/>
      <c r="Y25" s="625"/>
      <c r="Z25" s="626">
        <v>47.5</v>
      </c>
      <c r="AA25" s="626"/>
      <c r="AB25" s="626"/>
      <c r="AC25" s="626"/>
      <c r="AD25" s="627">
        <v>86953410</v>
      </c>
      <c r="AE25" s="627"/>
      <c r="AF25" s="627"/>
      <c r="AG25" s="627"/>
      <c r="AH25" s="627"/>
      <c r="AI25" s="627"/>
      <c r="AJ25" s="627"/>
      <c r="AK25" s="627"/>
      <c r="AL25" s="628">
        <v>99</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130</v>
      </c>
      <c r="BH25" s="624"/>
      <c r="BI25" s="624"/>
      <c r="BJ25" s="624"/>
      <c r="BK25" s="624"/>
      <c r="BL25" s="624"/>
      <c r="BM25" s="624"/>
      <c r="BN25" s="625"/>
      <c r="BO25" s="626" t="s">
        <v>130</v>
      </c>
      <c r="BP25" s="626"/>
      <c r="BQ25" s="626"/>
      <c r="BR25" s="626"/>
      <c r="BS25" s="627" t="s">
        <v>130</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28405118</v>
      </c>
      <c r="CS25" s="656"/>
      <c r="CT25" s="656"/>
      <c r="CU25" s="656"/>
      <c r="CV25" s="656"/>
      <c r="CW25" s="656"/>
      <c r="CX25" s="656"/>
      <c r="CY25" s="657"/>
      <c r="CZ25" s="628">
        <v>15.1</v>
      </c>
      <c r="DA25" s="654"/>
      <c r="DB25" s="654"/>
      <c r="DC25" s="658"/>
      <c r="DD25" s="632">
        <v>24305938</v>
      </c>
      <c r="DE25" s="656"/>
      <c r="DF25" s="656"/>
      <c r="DG25" s="656"/>
      <c r="DH25" s="656"/>
      <c r="DI25" s="656"/>
      <c r="DJ25" s="656"/>
      <c r="DK25" s="657"/>
      <c r="DL25" s="632">
        <v>24003021</v>
      </c>
      <c r="DM25" s="656"/>
      <c r="DN25" s="656"/>
      <c r="DO25" s="656"/>
      <c r="DP25" s="656"/>
      <c r="DQ25" s="656"/>
      <c r="DR25" s="656"/>
      <c r="DS25" s="656"/>
      <c r="DT25" s="656"/>
      <c r="DU25" s="656"/>
      <c r="DV25" s="657"/>
      <c r="DW25" s="628">
        <v>26.3</v>
      </c>
      <c r="DX25" s="654"/>
      <c r="DY25" s="654"/>
      <c r="DZ25" s="654"/>
      <c r="EA25" s="654"/>
      <c r="EB25" s="654"/>
      <c r="EC25" s="655"/>
    </row>
    <row r="26" spans="2:133" ht="11.25" customHeight="1" x14ac:dyDescent="0.2">
      <c r="B26" s="620" t="s">
        <v>300</v>
      </c>
      <c r="C26" s="621"/>
      <c r="D26" s="621"/>
      <c r="E26" s="621"/>
      <c r="F26" s="621"/>
      <c r="G26" s="621"/>
      <c r="H26" s="621"/>
      <c r="I26" s="621"/>
      <c r="J26" s="621"/>
      <c r="K26" s="621"/>
      <c r="L26" s="621"/>
      <c r="M26" s="621"/>
      <c r="N26" s="621"/>
      <c r="O26" s="621"/>
      <c r="P26" s="621"/>
      <c r="Q26" s="622"/>
      <c r="R26" s="623">
        <v>50763</v>
      </c>
      <c r="S26" s="624"/>
      <c r="T26" s="624"/>
      <c r="U26" s="624"/>
      <c r="V26" s="624"/>
      <c r="W26" s="624"/>
      <c r="X26" s="624"/>
      <c r="Y26" s="625"/>
      <c r="Z26" s="626">
        <v>0</v>
      </c>
      <c r="AA26" s="626"/>
      <c r="AB26" s="626"/>
      <c r="AC26" s="626"/>
      <c r="AD26" s="627">
        <v>50763</v>
      </c>
      <c r="AE26" s="627"/>
      <c r="AF26" s="627"/>
      <c r="AG26" s="627"/>
      <c r="AH26" s="627"/>
      <c r="AI26" s="627"/>
      <c r="AJ26" s="627"/>
      <c r="AK26" s="627"/>
      <c r="AL26" s="628">
        <v>0.1</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249</v>
      </c>
      <c r="BP26" s="626"/>
      <c r="BQ26" s="626"/>
      <c r="BR26" s="626"/>
      <c r="BS26" s="627" t="s">
        <v>130</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18079591</v>
      </c>
      <c r="CS26" s="624"/>
      <c r="CT26" s="624"/>
      <c r="CU26" s="624"/>
      <c r="CV26" s="624"/>
      <c r="CW26" s="624"/>
      <c r="CX26" s="624"/>
      <c r="CY26" s="625"/>
      <c r="CZ26" s="628">
        <v>9.6</v>
      </c>
      <c r="DA26" s="654"/>
      <c r="DB26" s="654"/>
      <c r="DC26" s="658"/>
      <c r="DD26" s="632">
        <v>15208917</v>
      </c>
      <c r="DE26" s="624"/>
      <c r="DF26" s="624"/>
      <c r="DG26" s="624"/>
      <c r="DH26" s="624"/>
      <c r="DI26" s="624"/>
      <c r="DJ26" s="624"/>
      <c r="DK26" s="625"/>
      <c r="DL26" s="632" t="s">
        <v>130</v>
      </c>
      <c r="DM26" s="624"/>
      <c r="DN26" s="624"/>
      <c r="DO26" s="624"/>
      <c r="DP26" s="624"/>
      <c r="DQ26" s="624"/>
      <c r="DR26" s="624"/>
      <c r="DS26" s="624"/>
      <c r="DT26" s="624"/>
      <c r="DU26" s="624"/>
      <c r="DV26" s="625"/>
      <c r="DW26" s="628" t="s">
        <v>130</v>
      </c>
      <c r="DX26" s="654"/>
      <c r="DY26" s="654"/>
      <c r="DZ26" s="654"/>
      <c r="EA26" s="654"/>
      <c r="EB26" s="654"/>
      <c r="EC26" s="655"/>
    </row>
    <row r="27" spans="2:133" ht="11.25" customHeight="1" x14ac:dyDescent="0.2">
      <c r="B27" s="620" t="s">
        <v>303</v>
      </c>
      <c r="C27" s="621"/>
      <c r="D27" s="621"/>
      <c r="E27" s="621"/>
      <c r="F27" s="621"/>
      <c r="G27" s="621"/>
      <c r="H27" s="621"/>
      <c r="I27" s="621"/>
      <c r="J27" s="621"/>
      <c r="K27" s="621"/>
      <c r="L27" s="621"/>
      <c r="M27" s="621"/>
      <c r="N27" s="621"/>
      <c r="O27" s="621"/>
      <c r="P27" s="621"/>
      <c r="Q27" s="622"/>
      <c r="R27" s="623">
        <v>2410778</v>
      </c>
      <c r="S27" s="624"/>
      <c r="T27" s="624"/>
      <c r="U27" s="624"/>
      <c r="V27" s="624"/>
      <c r="W27" s="624"/>
      <c r="X27" s="624"/>
      <c r="Y27" s="625"/>
      <c r="Z27" s="626">
        <v>1.2</v>
      </c>
      <c r="AA27" s="626"/>
      <c r="AB27" s="626"/>
      <c r="AC27" s="626"/>
      <c r="AD27" s="627" t="s">
        <v>249</v>
      </c>
      <c r="AE27" s="627"/>
      <c r="AF27" s="627"/>
      <c r="AG27" s="627"/>
      <c r="AH27" s="627"/>
      <c r="AI27" s="627"/>
      <c r="AJ27" s="627"/>
      <c r="AK27" s="627"/>
      <c r="AL27" s="628" t="s">
        <v>249</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66812615</v>
      </c>
      <c r="BH27" s="624"/>
      <c r="BI27" s="624"/>
      <c r="BJ27" s="624"/>
      <c r="BK27" s="624"/>
      <c r="BL27" s="624"/>
      <c r="BM27" s="624"/>
      <c r="BN27" s="625"/>
      <c r="BO27" s="626">
        <v>100</v>
      </c>
      <c r="BP27" s="626"/>
      <c r="BQ27" s="626"/>
      <c r="BR27" s="626"/>
      <c r="BS27" s="627" t="s">
        <v>249</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47093323</v>
      </c>
      <c r="CS27" s="656"/>
      <c r="CT27" s="656"/>
      <c r="CU27" s="656"/>
      <c r="CV27" s="656"/>
      <c r="CW27" s="656"/>
      <c r="CX27" s="656"/>
      <c r="CY27" s="657"/>
      <c r="CZ27" s="628">
        <v>25</v>
      </c>
      <c r="DA27" s="654"/>
      <c r="DB27" s="654"/>
      <c r="DC27" s="658"/>
      <c r="DD27" s="632">
        <v>13150584</v>
      </c>
      <c r="DE27" s="656"/>
      <c r="DF27" s="656"/>
      <c r="DG27" s="656"/>
      <c r="DH27" s="656"/>
      <c r="DI27" s="656"/>
      <c r="DJ27" s="656"/>
      <c r="DK27" s="657"/>
      <c r="DL27" s="632">
        <v>12944069</v>
      </c>
      <c r="DM27" s="656"/>
      <c r="DN27" s="656"/>
      <c r="DO27" s="656"/>
      <c r="DP27" s="656"/>
      <c r="DQ27" s="656"/>
      <c r="DR27" s="656"/>
      <c r="DS27" s="656"/>
      <c r="DT27" s="656"/>
      <c r="DU27" s="656"/>
      <c r="DV27" s="657"/>
      <c r="DW27" s="628">
        <v>14.2</v>
      </c>
      <c r="DX27" s="654"/>
      <c r="DY27" s="654"/>
      <c r="DZ27" s="654"/>
      <c r="EA27" s="654"/>
      <c r="EB27" s="654"/>
      <c r="EC27" s="655"/>
    </row>
    <row r="28" spans="2:133" ht="11.25" customHeight="1" x14ac:dyDescent="0.2">
      <c r="B28" s="620" t="s">
        <v>306</v>
      </c>
      <c r="C28" s="621"/>
      <c r="D28" s="621"/>
      <c r="E28" s="621"/>
      <c r="F28" s="621"/>
      <c r="G28" s="621"/>
      <c r="H28" s="621"/>
      <c r="I28" s="621"/>
      <c r="J28" s="621"/>
      <c r="K28" s="621"/>
      <c r="L28" s="621"/>
      <c r="M28" s="621"/>
      <c r="N28" s="621"/>
      <c r="O28" s="621"/>
      <c r="P28" s="621"/>
      <c r="Q28" s="622"/>
      <c r="R28" s="623">
        <v>2596564</v>
      </c>
      <c r="S28" s="624"/>
      <c r="T28" s="624"/>
      <c r="U28" s="624"/>
      <c r="V28" s="624"/>
      <c r="W28" s="624"/>
      <c r="X28" s="624"/>
      <c r="Y28" s="625"/>
      <c r="Z28" s="626">
        <v>1.3</v>
      </c>
      <c r="AA28" s="626"/>
      <c r="AB28" s="626"/>
      <c r="AC28" s="626"/>
      <c r="AD28" s="627">
        <v>449441</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12308657</v>
      </c>
      <c r="CS28" s="624"/>
      <c r="CT28" s="624"/>
      <c r="CU28" s="624"/>
      <c r="CV28" s="624"/>
      <c r="CW28" s="624"/>
      <c r="CX28" s="624"/>
      <c r="CY28" s="625"/>
      <c r="CZ28" s="628">
        <v>6.5</v>
      </c>
      <c r="DA28" s="654"/>
      <c r="DB28" s="654"/>
      <c r="DC28" s="658"/>
      <c r="DD28" s="632">
        <v>12207540</v>
      </c>
      <c r="DE28" s="624"/>
      <c r="DF28" s="624"/>
      <c r="DG28" s="624"/>
      <c r="DH28" s="624"/>
      <c r="DI28" s="624"/>
      <c r="DJ28" s="624"/>
      <c r="DK28" s="625"/>
      <c r="DL28" s="632">
        <v>12207540</v>
      </c>
      <c r="DM28" s="624"/>
      <c r="DN28" s="624"/>
      <c r="DO28" s="624"/>
      <c r="DP28" s="624"/>
      <c r="DQ28" s="624"/>
      <c r="DR28" s="624"/>
      <c r="DS28" s="624"/>
      <c r="DT28" s="624"/>
      <c r="DU28" s="624"/>
      <c r="DV28" s="625"/>
      <c r="DW28" s="628">
        <v>13.4</v>
      </c>
      <c r="DX28" s="654"/>
      <c r="DY28" s="654"/>
      <c r="DZ28" s="654"/>
      <c r="EA28" s="654"/>
      <c r="EB28" s="654"/>
      <c r="EC28" s="655"/>
    </row>
    <row r="29" spans="2:133" ht="11.25" customHeight="1" x14ac:dyDescent="0.2">
      <c r="B29" s="620" t="s">
        <v>308</v>
      </c>
      <c r="C29" s="621"/>
      <c r="D29" s="621"/>
      <c r="E29" s="621"/>
      <c r="F29" s="621"/>
      <c r="G29" s="621"/>
      <c r="H29" s="621"/>
      <c r="I29" s="621"/>
      <c r="J29" s="621"/>
      <c r="K29" s="621"/>
      <c r="L29" s="621"/>
      <c r="M29" s="621"/>
      <c r="N29" s="621"/>
      <c r="O29" s="621"/>
      <c r="P29" s="621"/>
      <c r="Q29" s="622"/>
      <c r="R29" s="623">
        <v>612494</v>
      </c>
      <c r="S29" s="624"/>
      <c r="T29" s="624"/>
      <c r="U29" s="624"/>
      <c r="V29" s="624"/>
      <c r="W29" s="624"/>
      <c r="X29" s="624"/>
      <c r="Y29" s="625"/>
      <c r="Z29" s="626">
        <v>0.3</v>
      </c>
      <c r="AA29" s="626"/>
      <c r="AB29" s="626"/>
      <c r="AC29" s="626"/>
      <c r="AD29" s="627" t="s">
        <v>249</v>
      </c>
      <c r="AE29" s="627"/>
      <c r="AF29" s="627"/>
      <c r="AG29" s="627"/>
      <c r="AH29" s="627"/>
      <c r="AI29" s="627"/>
      <c r="AJ29" s="627"/>
      <c r="AK29" s="627"/>
      <c r="AL29" s="628" t="s">
        <v>130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309</v>
      </c>
      <c r="CE29" s="660"/>
      <c r="CF29" s="620" t="s">
        <v>310</v>
      </c>
      <c r="CG29" s="621"/>
      <c r="CH29" s="621"/>
      <c r="CI29" s="621"/>
      <c r="CJ29" s="621"/>
      <c r="CK29" s="621"/>
      <c r="CL29" s="621"/>
      <c r="CM29" s="621"/>
      <c r="CN29" s="621"/>
      <c r="CO29" s="621"/>
      <c r="CP29" s="621"/>
      <c r="CQ29" s="622"/>
      <c r="CR29" s="623">
        <v>12308634</v>
      </c>
      <c r="CS29" s="656"/>
      <c r="CT29" s="656"/>
      <c r="CU29" s="656"/>
      <c r="CV29" s="656"/>
      <c r="CW29" s="656"/>
      <c r="CX29" s="656"/>
      <c r="CY29" s="657"/>
      <c r="CZ29" s="628">
        <v>6.5</v>
      </c>
      <c r="DA29" s="654"/>
      <c r="DB29" s="654"/>
      <c r="DC29" s="658"/>
      <c r="DD29" s="632">
        <v>12207517</v>
      </c>
      <c r="DE29" s="656"/>
      <c r="DF29" s="656"/>
      <c r="DG29" s="656"/>
      <c r="DH29" s="656"/>
      <c r="DI29" s="656"/>
      <c r="DJ29" s="656"/>
      <c r="DK29" s="657"/>
      <c r="DL29" s="632">
        <v>12207517</v>
      </c>
      <c r="DM29" s="656"/>
      <c r="DN29" s="656"/>
      <c r="DO29" s="656"/>
      <c r="DP29" s="656"/>
      <c r="DQ29" s="656"/>
      <c r="DR29" s="656"/>
      <c r="DS29" s="656"/>
      <c r="DT29" s="656"/>
      <c r="DU29" s="656"/>
      <c r="DV29" s="657"/>
      <c r="DW29" s="628">
        <v>13.4</v>
      </c>
      <c r="DX29" s="654"/>
      <c r="DY29" s="654"/>
      <c r="DZ29" s="654"/>
      <c r="EA29" s="654"/>
      <c r="EB29" s="654"/>
      <c r="EC29" s="655"/>
    </row>
    <row r="30" spans="2:133" ht="11.25" customHeight="1" x14ac:dyDescent="0.2">
      <c r="B30" s="620" t="s">
        <v>311</v>
      </c>
      <c r="C30" s="621"/>
      <c r="D30" s="621"/>
      <c r="E30" s="621"/>
      <c r="F30" s="621"/>
      <c r="G30" s="621"/>
      <c r="H30" s="621"/>
      <c r="I30" s="621"/>
      <c r="J30" s="621"/>
      <c r="K30" s="621"/>
      <c r="L30" s="621"/>
      <c r="M30" s="621"/>
      <c r="N30" s="621"/>
      <c r="O30" s="621"/>
      <c r="P30" s="621"/>
      <c r="Q30" s="622"/>
      <c r="R30" s="623">
        <v>38430506</v>
      </c>
      <c r="S30" s="624"/>
      <c r="T30" s="624"/>
      <c r="U30" s="624"/>
      <c r="V30" s="624"/>
      <c r="W30" s="624"/>
      <c r="X30" s="624"/>
      <c r="Y30" s="625"/>
      <c r="Z30" s="626">
        <v>19.5</v>
      </c>
      <c r="AA30" s="626"/>
      <c r="AB30" s="626"/>
      <c r="AC30" s="626"/>
      <c r="AD30" s="627" t="s">
        <v>249</v>
      </c>
      <c r="AE30" s="627"/>
      <c r="AF30" s="627"/>
      <c r="AG30" s="627"/>
      <c r="AH30" s="627"/>
      <c r="AI30" s="627"/>
      <c r="AJ30" s="627"/>
      <c r="AK30" s="627"/>
      <c r="AL30" s="628" t="s">
        <v>249</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312</v>
      </c>
      <c r="BH30" s="665"/>
      <c r="BI30" s="665"/>
      <c r="BJ30" s="665"/>
      <c r="BK30" s="665"/>
      <c r="BL30" s="665"/>
      <c r="BM30" s="665"/>
      <c r="BN30" s="665"/>
      <c r="BO30" s="665"/>
      <c r="BP30" s="665"/>
      <c r="BQ30" s="666"/>
      <c r="BR30" s="605" t="s">
        <v>313</v>
      </c>
      <c r="BS30" s="665"/>
      <c r="BT30" s="665"/>
      <c r="BU30" s="665"/>
      <c r="BV30" s="665"/>
      <c r="BW30" s="665"/>
      <c r="BX30" s="665"/>
      <c r="BY30" s="665"/>
      <c r="BZ30" s="665"/>
      <c r="CA30" s="665"/>
      <c r="CB30" s="666"/>
      <c r="CD30" s="661"/>
      <c r="CE30" s="662"/>
      <c r="CF30" s="620" t="s">
        <v>314</v>
      </c>
      <c r="CG30" s="621"/>
      <c r="CH30" s="621"/>
      <c r="CI30" s="621"/>
      <c r="CJ30" s="621"/>
      <c r="CK30" s="621"/>
      <c r="CL30" s="621"/>
      <c r="CM30" s="621"/>
      <c r="CN30" s="621"/>
      <c r="CO30" s="621"/>
      <c r="CP30" s="621"/>
      <c r="CQ30" s="622"/>
      <c r="CR30" s="623">
        <v>11796832</v>
      </c>
      <c r="CS30" s="624"/>
      <c r="CT30" s="624"/>
      <c r="CU30" s="624"/>
      <c r="CV30" s="624"/>
      <c r="CW30" s="624"/>
      <c r="CX30" s="624"/>
      <c r="CY30" s="625"/>
      <c r="CZ30" s="628">
        <v>6.3</v>
      </c>
      <c r="DA30" s="654"/>
      <c r="DB30" s="654"/>
      <c r="DC30" s="658"/>
      <c r="DD30" s="632">
        <v>11701992</v>
      </c>
      <c r="DE30" s="624"/>
      <c r="DF30" s="624"/>
      <c r="DG30" s="624"/>
      <c r="DH30" s="624"/>
      <c r="DI30" s="624"/>
      <c r="DJ30" s="624"/>
      <c r="DK30" s="625"/>
      <c r="DL30" s="632">
        <v>11701992</v>
      </c>
      <c r="DM30" s="624"/>
      <c r="DN30" s="624"/>
      <c r="DO30" s="624"/>
      <c r="DP30" s="624"/>
      <c r="DQ30" s="624"/>
      <c r="DR30" s="624"/>
      <c r="DS30" s="624"/>
      <c r="DT30" s="624"/>
      <c r="DU30" s="624"/>
      <c r="DV30" s="625"/>
      <c r="DW30" s="628">
        <v>12.8</v>
      </c>
      <c r="DX30" s="654"/>
      <c r="DY30" s="654"/>
      <c r="DZ30" s="654"/>
      <c r="EA30" s="654"/>
      <c r="EB30" s="654"/>
      <c r="EC30" s="655"/>
    </row>
    <row r="31" spans="2:133" ht="11.25" customHeight="1" x14ac:dyDescent="0.2">
      <c r="B31" s="636" t="s">
        <v>315</v>
      </c>
      <c r="C31" s="637"/>
      <c r="D31" s="637"/>
      <c r="E31" s="637"/>
      <c r="F31" s="637"/>
      <c r="G31" s="637"/>
      <c r="H31" s="637"/>
      <c r="I31" s="637"/>
      <c r="J31" s="637"/>
      <c r="K31" s="637"/>
      <c r="L31" s="637"/>
      <c r="M31" s="637"/>
      <c r="N31" s="637"/>
      <c r="O31" s="637"/>
      <c r="P31" s="637"/>
      <c r="Q31" s="638"/>
      <c r="R31" s="623">
        <v>10742</v>
      </c>
      <c r="S31" s="624"/>
      <c r="T31" s="624"/>
      <c r="U31" s="624"/>
      <c r="V31" s="624"/>
      <c r="W31" s="624"/>
      <c r="X31" s="624"/>
      <c r="Y31" s="625"/>
      <c r="Z31" s="626">
        <v>0</v>
      </c>
      <c r="AA31" s="626"/>
      <c r="AB31" s="626"/>
      <c r="AC31" s="626"/>
      <c r="AD31" s="627">
        <v>10742</v>
      </c>
      <c r="AE31" s="627"/>
      <c r="AF31" s="627"/>
      <c r="AG31" s="627"/>
      <c r="AH31" s="627"/>
      <c r="AI31" s="627"/>
      <c r="AJ31" s="627"/>
      <c r="AK31" s="627"/>
      <c r="AL31" s="628">
        <v>0</v>
      </c>
      <c r="AM31" s="629"/>
      <c r="AN31" s="629"/>
      <c r="AO31" s="630"/>
      <c r="AP31" s="669" t="s">
        <v>316</v>
      </c>
      <c r="AQ31" s="670"/>
      <c r="AR31" s="670"/>
      <c r="AS31" s="670"/>
      <c r="AT31" s="675" t="s">
        <v>317</v>
      </c>
      <c r="AU31" s="216"/>
      <c r="AV31" s="216"/>
      <c r="AW31" s="216"/>
      <c r="AX31" s="609" t="s">
        <v>190</v>
      </c>
      <c r="AY31" s="610"/>
      <c r="AZ31" s="610"/>
      <c r="BA31" s="610"/>
      <c r="BB31" s="610"/>
      <c r="BC31" s="610"/>
      <c r="BD31" s="610"/>
      <c r="BE31" s="610"/>
      <c r="BF31" s="611"/>
      <c r="BG31" s="679">
        <v>99.1</v>
      </c>
      <c r="BH31" s="667"/>
      <c r="BI31" s="667"/>
      <c r="BJ31" s="667"/>
      <c r="BK31" s="667"/>
      <c r="BL31" s="667"/>
      <c r="BM31" s="618">
        <v>96.1</v>
      </c>
      <c r="BN31" s="667"/>
      <c r="BO31" s="667"/>
      <c r="BP31" s="667"/>
      <c r="BQ31" s="668"/>
      <c r="BR31" s="679">
        <v>99.1</v>
      </c>
      <c r="BS31" s="667"/>
      <c r="BT31" s="667"/>
      <c r="BU31" s="667"/>
      <c r="BV31" s="667"/>
      <c r="BW31" s="667"/>
      <c r="BX31" s="618">
        <v>95.7</v>
      </c>
      <c r="BY31" s="667"/>
      <c r="BZ31" s="667"/>
      <c r="CA31" s="667"/>
      <c r="CB31" s="668"/>
      <c r="CD31" s="661"/>
      <c r="CE31" s="662"/>
      <c r="CF31" s="620" t="s">
        <v>318</v>
      </c>
      <c r="CG31" s="621"/>
      <c r="CH31" s="621"/>
      <c r="CI31" s="621"/>
      <c r="CJ31" s="621"/>
      <c r="CK31" s="621"/>
      <c r="CL31" s="621"/>
      <c r="CM31" s="621"/>
      <c r="CN31" s="621"/>
      <c r="CO31" s="621"/>
      <c r="CP31" s="621"/>
      <c r="CQ31" s="622"/>
      <c r="CR31" s="623">
        <v>511802</v>
      </c>
      <c r="CS31" s="656"/>
      <c r="CT31" s="656"/>
      <c r="CU31" s="656"/>
      <c r="CV31" s="656"/>
      <c r="CW31" s="656"/>
      <c r="CX31" s="656"/>
      <c r="CY31" s="657"/>
      <c r="CZ31" s="628">
        <v>0.3</v>
      </c>
      <c r="DA31" s="654"/>
      <c r="DB31" s="654"/>
      <c r="DC31" s="658"/>
      <c r="DD31" s="632">
        <v>505525</v>
      </c>
      <c r="DE31" s="656"/>
      <c r="DF31" s="656"/>
      <c r="DG31" s="656"/>
      <c r="DH31" s="656"/>
      <c r="DI31" s="656"/>
      <c r="DJ31" s="656"/>
      <c r="DK31" s="657"/>
      <c r="DL31" s="632">
        <v>505525</v>
      </c>
      <c r="DM31" s="656"/>
      <c r="DN31" s="656"/>
      <c r="DO31" s="656"/>
      <c r="DP31" s="656"/>
      <c r="DQ31" s="656"/>
      <c r="DR31" s="656"/>
      <c r="DS31" s="656"/>
      <c r="DT31" s="656"/>
      <c r="DU31" s="656"/>
      <c r="DV31" s="657"/>
      <c r="DW31" s="628">
        <v>0.6</v>
      </c>
      <c r="DX31" s="654"/>
      <c r="DY31" s="654"/>
      <c r="DZ31" s="654"/>
      <c r="EA31" s="654"/>
      <c r="EB31" s="654"/>
      <c r="EC31" s="655"/>
    </row>
    <row r="32" spans="2:133" ht="11.25" customHeight="1" x14ac:dyDescent="0.2">
      <c r="B32" s="620" t="s">
        <v>319</v>
      </c>
      <c r="C32" s="621"/>
      <c r="D32" s="621"/>
      <c r="E32" s="621"/>
      <c r="F32" s="621"/>
      <c r="G32" s="621"/>
      <c r="H32" s="621"/>
      <c r="I32" s="621"/>
      <c r="J32" s="621"/>
      <c r="K32" s="621"/>
      <c r="L32" s="621"/>
      <c r="M32" s="621"/>
      <c r="N32" s="621"/>
      <c r="O32" s="621"/>
      <c r="P32" s="621"/>
      <c r="Q32" s="622"/>
      <c r="R32" s="623">
        <v>12308879</v>
      </c>
      <c r="S32" s="624"/>
      <c r="T32" s="624"/>
      <c r="U32" s="624"/>
      <c r="V32" s="624"/>
      <c r="W32" s="624"/>
      <c r="X32" s="624"/>
      <c r="Y32" s="625"/>
      <c r="Z32" s="626">
        <v>6.3</v>
      </c>
      <c r="AA32" s="626"/>
      <c r="AB32" s="626"/>
      <c r="AC32" s="626"/>
      <c r="AD32" s="627" t="s">
        <v>130</v>
      </c>
      <c r="AE32" s="627"/>
      <c r="AF32" s="627"/>
      <c r="AG32" s="627"/>
      <c r="AH32" s="627"/>
      <c r="AI32" s="627"/>
      <c r="AJ32" s="627"/>
      <c r="AK32" s="627"/>
      <c r="AL32" s="628" t="s">
        <v>130</v>
      </c>
      <c r="AM32" s="629"/>
      <c r="AN32" s="629"/>
      <c r="AO32" s="630"/>
      <c r="AP32" s="671"/>
      <c r="AQ32" s="672"/>
      <c r="AR32" s="672"/>
      <c r="AS32" s="672"/>
      <c r="AT32" s="676"/>
      <c r="AU32" s="212" t="s">
        <v>320</v>
      </c>
      <c r="AX32" s="620" t="s">
        <v>321</v>
      </c>
      <c r="AY32" s="621"/>
      <c r="AZ32" s="621"/>
      <c r="BA32" s="621"/>
      <c r="BB32" s="621"/>
      <c r="BC32" s="621"/>
      <c r="BD32" s="621"/>
      <c r="BE32" s="621"/>
      <c r="BF32" s="622"/>
      <c r="BG32" s="680">
        <v>99</v>
      </c>
      <c r="BH32" s="656"/>
      <c r="BI32" s="656"/>
      <c r="BJ32" s="656"/>
      <c r="BK32" s="656"/>
      <c r="BL32" s="656"/>
      <c r="BM32" s="629">
        <v>96.1</v>
      </c>
      <c r="BN32" s="656"/>
      <c r="BO32" s="656"/>
      <c r="BP32" s="656"/>
      <c r="BQ32" s="678"/>
      <c r="BR32" s="680">
        <v>99</v>
      </c>
      <c r="BS32" s="656"/>
      <c r="BT32" s="656"/>
      <c r="BU32" s="656"/>
      <c r="BV32" s="656"/>
      <c r="BW32" s="656"/>
      <c r="BX32" s="629">
        <v>95.9</v>
      </c>
      <c r="BY32" s="656"/>
      <c r="BZ32" s="656"/>
      <c r="CA32" s="656"/>
      <c r="CB32" s="678"/>
      <c r="CD32" s="663"/>
      <c r="CE32" s="664"/>
      <c r="CF32" s="620" t="s">
        <v>322</v>
      </c>
      <c r="CG32" s="621"/>
      <c r="CH32" s="621"/>
      <c r="CI32" s="621"/>
      <c r="CJ32" s="621"/>
      <c r="CK32" s="621"/>
      <c r="CL32" s="621"/>
      <c r="CM32" s="621"/>
      <c r="CN32" s="621"/>
      <c r="CO32" s="621"/>
      <c r="CP32" s="621"/>
      <c r="CQ32" s="622"/>
      <c r="CR32" s="623">
        <v>23</v>
      </c>
      <c r="CS32" s="624"/>
      <c r="CT32" s="624"/>
      <c r="CU32" s="624"/>
      <c r="CV32" s="624"/>
      <c r="CW32" s="624"/>
      <c r="CX32" s="624"/>
      <c r="CY32" s="625"/>
      <c r="CZ32" s="628">
        <v>0</v>
      </c>
      <c r="DA32" s="654"/>
      <c r="DB32" s="654"/>
      <c r="DC32" s="658"/>
      <c r="DD32" s="632">
        <v>23</v>
      </c>
      <c r="DE32" s="624"/>
      <c r="DF32" s="624"/>
      <c r="DG32" s="624"/>
      <c r="DH32" s="624"/>
      <c r="DI32" s="624"/>
      <c r="DJ32" s="624"/>
      <c r="DK32" s="625"/>
      <c r="DL32" s="632">
        <v>23</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2">
      <c r="B33" s="620" t="s">
        <v>323</v>
      </c>
      <c r="C33" s="621"/>
      <c r="D33" s="621"/>
      <c r="E33" s="621"/>
      <c r="F33" s="621"/>
      <c r="G33" s="621"/>
      <c r="H33" s="621"/>
      <c r="I33" s="621"/>
      <c r="J33" s="621"/>
      <c r="K33" s="621"/>
      <c r="L33" s="621"/>
      <c r="M33" s="621"/>
      <c r="N33" s="621"/>
      <c r="O33" s="621"/>
      <c r="P33" s="621"/>
      <c r="Q33" s="622"/>
      <c r="R33" s="623">
        <v>311280</v>
      </c>
      <c r="S33" s="624"/>
      <c r="T33" s="624"/>
      <c r="U33" s="624"/>
      <c r="V33" s="624"/>
      <c r="W33" s="624"/>
      <c r="X33" s="624"/>
      <c r="Y33" s="625"/>
      <c r="Z33" s="626">
        <v>0.2</v>
      </c>
      <c r="AA33" s="626"/>
      <c r="AB33" s="626"/>
      <c r="AC33" s="626"/>
      <c r="AD33" s="627">
        <v>160089</v>
      </c>
      <c r="AE33" s="627"/>
      <c r="AF33" s="627"/>
      <c r="AG33" s="627"/>
      <c r="AH33" s="627"/>
      <c r="AI33" s="627"/>
      <c r="AJ33" s="627"/>
      <c r="AK33" s="627"/>
      <c r="AL33" s="628">
        <v>0.2</v>
      </c>
      <c r="AM33" s="629"/>
      <c r="AN33" s="629"/>
      <c r="AO33" s="630"/>
      <c r="AP33" s="673"/>
      <c r="AQ33" s="674"/>
      <c r="AR33" s="674"/>
      <c r="AS33" s="674"/>
      <c r="AT33" s="677"/>
      <c r="AU33" s="217"/>
      <c r="AV33" s="217"/>
      <c r="AW33" s="217"/>
      <c r="AX33" s="644" t="s">
        <v>324</v>
      </c>
      <c r="AY33" s="645"/>
      <c r="AZ33" s="645"/>
      <c r="BA33" s="645"/>
      <c r="BB33" s="645"/>
      <c r="BC33" s="645"/>
      <c r="BD33" s="645"/>
      <c r="BE33" s="645"/>
      <c r="BF33" s="646"/>
      <c r="BG33" s="681">
        <v>99.1</v>
      </c>
      <c r="BH33" s="682"/>
      <c r="BI33" s="682"/>
      <c r="BJ33" s="682"/>
      <c r="BK33" s="682"/>
      <c r="BL33" s="682"/>
      <c r="BM33" s="683">
        <v>95.7</v>
      </c>
      <c r="BN33" s="682"/>
      <c r="BO33" s="682"/>
      <c r="BP33" s="682"/>
      <c r="BQ33" s="684"/>
      <c r="BR33" s="681">
        <v>99</v>
      </c>
      <c r="BS33" s="682"/>
      <c r="BT33" s="682"/>
      <c r="BU33" s="682"/>
      <c r="BV33" s="682"/>
      <c r="BW33" s="682"/>
      <c r="BX33" s="683">
        <v>95</v>
      </c>
      <c r="BY33" s="682"/>
      <c r="BZ33" s="682"/>
      <c r="CA33" s="682"/>
      <c r="CB33" s="684"/>
      <c r="CD33" s="620" t="s">
        <v>325</v>
      </c>
      <c r="CE33" s="621"/>
      <c r="CF33" s="621"/>
      <c r="CG33" s="621"/>
      <c r="CH33" s="621"/>
      <c r="CI33" s="621"/>
      <c r="CJ33" s="621"/>
      <c r="CK33" s="621"/>
      <c r="CL33" s="621"/>
      <c r="CM33" s="621"/>
      <c r="CN33" s="621"/>
      <c r="CO33" s="621"/>
      <c r="CP33" s="621"/>
      <c r="CQ33" s="622"/>
      <c r="CR33" s="623">
        <v>80120788</v>
      </c>
      <c r="CS33" s="656"/>
      <c r="CT33" s="656"/>
      <c r="CU33" s="656"/>
      <c r="CV33" s="656"/>
      <c r="CW33" s="656"/>
      <c r="CX33" s="656"/>
      <c r="CY33" s="657"/>
      <c r="CZ33" s="628">
        <v>42.5</v>
      </c>
      <c r="DA33" s="654"/>
      <c r="DB33" s="654"/>
      <c r="DC33" s="658"/>
      <c r="DD33" s="632">
        <v>48316252</v>
      </c>
      <c r="DE33" s="656"/>
      <c r="DF33" s="656"/>
      <c r="DG33" s="656"/>
      <c r="DH33" s="656"/>
      <c r="DI33" s="656"/>
      <c r="DJ33" s="656"/>
      <c r="DK33" s="657"/>
      <c r="DL33" s="632">
        <v>36893665</v>
      </c>
      <c r="DM33" s="656"/>
      <c r="DN33" s="656"/>
      <c r="DO33" s="656"/>
      <c r="DP33" s="656"/>
      <c r="DQ33" s="656"/>
      <c r="DR33" s="656"/>
      <c r="DS33" s="656"/>
      <c r="DT33" s="656"/>
      <c r="DU33" s="656"/>
      <c r="DV33" s="657"/>
      <c r="DW33" s="628">
        <v>40.4</v>
      </c>
      <c r="DX33" s="654"/>
      <c r="DY33" s="654"/>
      <c r="DZ33" s="654"/>
      <c r="EA33" s="654"/>
      <c r="EB33" s="654"/>
      <c r="EC33" s="655"/>
    </row>
    <row r="34" spans="2:133" ht="11.25" customHeight="1" x14ac:dyDescent="0.2">
      <c r="B34" s="620" t="s">
        <v>326</v>
      </c>
      <c r="C34" s="621"/>
      <c r="D34" s="621"/>
      <c r="E34" s="621"/>
      <c r="F34" s="621"/>
      <c r="G34" s="621"/>
      <c r="H34" s="621"/>
      <c r="I34" s="621"/>
      <c r="J34" s="621"/>
      <c r="K34" s="621"/>
      <c r="L34" s="621"/>
      <c r="M34" s="621"/>
      <c r="N34" s="621"/>
      <c r="O34" s="621"/>
      <c r="P34" s="621"/>
      <c r="Q34" s="622"/>
      <c r="R34" s="623">
        <v>323220</v>
      </c>
      <c r="S34" s="624"/>
      <c r="T34" s="624"/>
      <c r="U34" s="624"/>
      <c r="V34" s="624"/>
      <c r="W34" s="624"/>
      <c r="X34" s="624"/>
      <c r="Y34" s="625"/>
      <c r="Z34" s="626">
        <v>0.2</v>
      </c>
      <c r="AA34" s="626"/>
      <c r="AB34" s="626"/>
      <c r="AC34" s="626"/>
      <c r="AD34" s="627" t="s">
        <v>130</v>
      </c>
      <c r="AE34" s="627"/>
      <c r="AF34" s="627"/>
      <c r="AG34" s="627"/>
      <c r="AH34" s="627"/>
      <c r="AI34" s="627"/>
      <c r="AJ34" s="627"/>
      <c r="AK34" s="627"/>
      <c r="AL34" s="628" t="s">
        <v>130</v>
      </c>
      <c r="AM34" s="629"/>
      <c r="AN34" s="629"/>
      <c r="AO34" s="630"/>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20" t="s">
        <v>327</v>
      </c>
      <c r="CE34" s="621"/>
      <c r="CF34" s="621"/>
      <c r="CG34" s="621"/>
      <c r="CH34" s="621"/>
      <c r="CI34" s="621"/>
      <c r="CJ34" s="621"/>
      <c r="CK34" s="621"/>
      <c r="CL34" s="621"/>
      <c r="CM34" s="621"/>
      <c r="CN34" s="621"/>
      <c r="CO34" s="621"/>
      <c r="CP34" s="621"/>
      <c r="CQ34" s="622"/>
      <c r="CR34" s="623">
        <v>29651201</v>
      </c>
      <c r="CS34" s="624"/>
      <c r="CT34" s="624"/>
      <c r="CU34" s="624"/>
      <c r="CV34" s="624"/>
      <c r="CW34" s="624"/>
      <c r="CX34" s="624"/>
      <c r="CY34" s="625"/>
      <c r="CZ34" s="628">
        <v>15.7</v>
      </c>
      <c r="DA34" s="654"/>
      <c r="DB34" s="654"/>
      <c r="DC34" s="658"/>
      <c r="DD34" s="632">
        <v>21024188</v>
      </c>
      <c r="DE34" s="624"/>
      <c r="DF34" s="624"/>
      <c r="DG34" s="624"/>
      <c r="DH34" s="624"/>
      <c r="DI34" s="624"/>
      <c r="DJ34" s="624"/>
      <c r="DK34" s="625"/>
      <c r="DL34" s="632">
        <v>16998567</v>
      </c>
      <c r="DM34" s="624"/>
      <c r="DN34" s="624"/>
      <c r="DO34" s="624"/>
      <c r="DP34" s="624"/>
      <c r="DQ34" s="624"/>
      <c r="DR34" s="624"/>
      <c r="DS34" s="624"/>
      <c r="DT34" s="624"/>
      <c r="DU34" s="624"/>
      <c r="DV34" s="625"/>
      <c r="DW34" s="628">
        <v>18.600000000000001</v>
      </c>
      <c r="DX34" s="654"/>
      <c r="DY34" s="654"/>
      <c r="DZ34" s="654"/>
      <c r="EA34" s="654"/>
      <c r="EB34" s="654"/>
      <c r="EC34" s="655"/>
    </row>
    <row r="35" spans="2:133" ht="11.25" customHeight="1" x14ac:dyDescent="0.2">
      <c r="B35" s="620" t="s">
        <v>328</v>
      </c>
      <c r="C35" s="621"/>
      <c r="D35" s="621"/>
      <c r="E35" s="621"/>
      <c r="F35" s="621"/>
      <c r="G35" s="621"/>
      <c r="H35" s="621"/>
      <c r="I35" s="621"/>
      <c r="J35" s="621"/>
      <c r="K35" s="621"/>
      <c r="L35" s="621"/>
      <c r="M35" s="621"/>
      <c r="N35" s="621"/>
      <c r="O35" s="621"/>
      <c r="P35" s="621"/>
      <c r="Q35" s="622"/>
      <c r="R35" s="623">
        <v>2184804</v>
      </c>
      <c r="S35" s="624"/>
      <c r="T35" s="624"/>
      <c r="U35" s="624"/>
      <c r="V35" s="624"/>
      <c r="W35" s="624"/>
      <c r="X35" s="624"/>
      <c r="Y35" s="625"/>
      <c r="Z35" s="626">
        <v>1.1000000000000001</v>
      </c>
      <c r="AA35" s="626"/>
      <c r="AB35" s="626"/>
      <c r="AC35" s="626"/>
      <c r="AD35" s="627">
        <v>74545</v>
      </c>
      <c r="AE35" s="627"/>
      <c r="AF35" s="627"/>
      <c r="AG35" s="627"/>
      <c r="AH35" s="627"/>
      <c r="AI35" s="627"/>
      <c r="AJ35" s="627"/>
      <c r="AK35" s="627"/>
      <c r="AL35" s="628">
        <v>0.1</v>
      </c>
      <c r="AM35" s="629"/>
      <c r="AN35" s="629"/>
      <c r="AO35" s="630"/>
      <c r="AP35" s="220"/>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1176785</v>
      </c>
      <c r="CS35" s="656"/>
      <c r="CT35" s="656"/>
      <c r="CU35" s="656"/>
      <c r="CV35" s="656"/>
      <c r="CW35" s="656"/>
      <c r="CX35" s="656"/>
      <c r="CY35" s="657"/>
      <c r="CZ35" s="628">
        <v>0.6</v>
      </c>
      <c r="DA35" s="654"/>
      <c r="DB35" s="654"/>
      <c r="DC35" s="658"/>
      <c r="DD35" s="632">
        <v>1056078</v>
      </c>
      <c r="DE35" s="656"/>
      <c r="DF35" s="656"/>
      <c r="DG35" s="656"/>
      <c r="DH35" s="656"/>
      <c r="DI35" s="656"/>
      <c r="DJ35" s="656"/>
      <c r="DK35" s="657"/>
      <c r="DL35" s="632">
        <v>1043409</v>
      </c>
      <c r="DM35" s="656"/>
      <c r="DN35" s="656"/>
      <c r="DO35" s="656"/>
      <c r="DP35" s="656"/>
      <c r="DQ35" s="656"/>
      <c r="DR35" s="656"/>
      <c r="DS35" s="656"/>
      <c r="DT35" s="656"/>
      <c r="DU35" s="656"/>
      <c r="DV35" s="657"/>
      <c r="DW35" s="628">
        <v>1.1000000000000001</v>
      </c>
      <c r="DX35" s="654"/>
      <c r="DY35" s="654"/>
      <c r="DZ35" s="654"/>
      <c r="EA35" s="654"/>
      <c r="EB35" s="654"/>
      <c r="EC35" s="655"/>
    </row>
    <row r="36" spans="2:133" ht="11.25" customHeight="1" x14ac:dyDescent="0.2">
      <c r="B36" s="620" t="s">
        <v>332</v>
      </c>
      <c r="C36" s="621"/>
      <c r="D36" s="621"/>
      <c r="E36" s="621"/>
      <c r="F36" s="621"/>
      <c r="G36" s="621"/>
      <c r="H36" s="621"/>
      <c r="I36" s="621"/>
      <c r="J36" s="621"/>
      <c r="K36" s="621"/>
      <c r="L36" s="621"/>
      <c r="M36" s="621"/>
      <c r="N36" s="621"/>
      <c r="O36" s="621"/>
      <c r="P36" s="621"/>
      <c r="Q36" s="622"/>
      <c r="R36" s="623">
        <v>9381080</v>
      </c>
      <c r="S36" s="624"/>
      <c r="T36" s="624"/>
      <c r="U36" s="624"/>
      <c r="V36" s="624"/>
      <c r="W36" s="624"/>
      <c r="X36" s="624"/>
      <c r="Y36" s="625"/>
      <c r="Z36" s="626">
        <v>4.8</v>
      </c>
      <c r="AA36" s="626"/>
      <c r="AB36" s="626"/>
      <c r="AC36" s="626"/>
      <c r="AD36" s="627" t="s">
        <v>130</v>
      </c>
      <c r="AE36" s="627"/>
      <c r="AF36" s="627"/>
      <c r="AG36" s="627"/>
      <c r="AH36" s="627"/>
      <c r="AI36" s="627"/>
      <c r="AJ36" s="627"/>
      <c r="AK36" s="627"/>
      <c r="AL36" s="628" t="s">
        <v>130</v>
      </c>
      <c r="AM36" s="629"/>
      <c r="AN36" s="629"/>
      <c r="AO36" s="630"/>
      <c r="AP36" s="220"/>
      <c r="AQ36" s="689" t="s">
        <v>333</v>
      </c>
      <c r="AR36" s="690"/>
      <c r="AS36" s="690"/>
      <c r="AT36" s="690"/>
      <c r="AU36" s="690"/>
      <c r="AV36" s="690"/>
      <c r="AW36" s="690"/>
      <c r="AX36" s="690"/>
      <c r="AY36" s="691"/>
      <c r="AZ36" s="612">
        <v>19331398</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2479206</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11577580</v>
      </c>
      <c r="CS36" s="624"/>
      <c r="CT36" s="624"/>
      <c r="CU36" s="624"/>
      <c r="CV36" s="624"/>
      <c r="CW36" s="624"/>
      <c r="CX36" s="624"/>
      <c r="CY36" s="625"/>
      <c r="CZ36" s="628">
        <v>6.1</v>
      </c>
      <c r="DA36" s="654"/>
      <c r="DB36" s="654"/>
      <c r="DC36" s="658"/>
      <c r="DD36" s="632">
        <v>9701556</v>
      </c>
      <c r="DE36" s="624"/>
      <c r="DF36" s="624"/>
      <c r="DG36" s="624"/>
      <c r="DH36" s="624"/>
      <c r="DI36" s="624"/>
      <c r="DJ36" s="624"/>
      <c r="DK36" s="625"/>
      <c r="DL36" s="632">
        <v>6813853</v>
      </c>
      <c r="DM36" s="624"/>
      <c r="DN36" s="624"/>
      <c r="DO36" s="624"/>
      <c r="DP36" s="624"/>
      <c r="DQ36" s="624"/>
      <c r="DR36" s="624"/>
      <c r="DS36" s="624"/>
      <c r="DT36" s="624"/>
      <c r="DU36" s="624"/>
      <c r="DV36" s="625"/>
      <c r="DW36" s="628">
        <v>7.5</v>
      </c>
      <c r="DX36" s="654"/>
      <c r="DY36" s="654"/>
      <c r="DZ36" s="654"/>
      <c r="EA36" s="654"/>
      <c r="EB36" s="654"/>
      <c r="EC36" s="655"/>
    </row>
    <row r="37" spans="2:133" ht="11.25" customHeight="1" x14ac:dyDescent="0.2">
      <c r="B37" s="620" t="s">
        <v>336</v>
      </c>
      <c r="C37" s="621"/>
      <c r="D37" s="621"/>
      <c r="E37" s="621"/>
      <c r="F37" s="621"/>
      <c r="G37" s="621"/>
      <c r="H37" s="621"/>
      <c r="I37" s="621"/>
      <c r="J37" s="621"/>
      <c r="K37" s="621"/>
      <c r="L37" s="621"/>
      <c r="M37" s="621"/>
      <c r="N37" s="621"/>
      <c r="O37" s="621"/>
      <c r="P37" s="621"/>
      <c r="Q37" s="622"/>
      <c r="R37" s="623">
        <v>22045699</v>
      </c>
      <c r="S37" s="624"/>
      <c r="T37" s="624"/>
      <c r="U37" s="624"/>
      <c r="V37" s="624"/>
      <c r="W37" s="624"/>
      <c r="X37" s="624"/>
      <c r="Y37" s="625"/>
      <c r="Z37" s="626">
        <v>11.2</v>
      </c>
      <c r="AA37" s="626"/>
      <c r="AB37" s="626"/>
      <c r="AC37" s="626"/>
      <c r="AD37" s="627">
        <v>110401</v>
      </c>
      <c r="AE37" s="627"/>
      <c r="AF37" s="627"/>
      <c r="AG37" s="627"/>
      <c r="AH37" s="627"/>
      <c r="AI37" s="627"/>
      <c r="AJ37" s="627"/>
      <c r="AK37" s="627"/>
      <c r="AL37" s="628">
        <v>0.1</v>
      </c>
      <c r="AM37" s="629"/>
      <c r="AN37" s="629"/>
      <c r="AO37" s="630"/>
      <c r="AQ37" s="686" t="s">
        <v>337</v>
      </c>
      <c r="AR37" s="687"/>
      <c r="AS37" s="687"/>
      <c r="AT37" s="687"/>
      <c r="AU37" s="687"/>
      <c r="AV37" s="687"/>
      <c r="AW37" s="687"/>
      <c r="AX37" s="687"/>
      <c r="AY37" s="688"/>
      <c r="AZ37" s="623">
        <v>1833560</v>
      </c>
      <c r="BA37" s="624"/>
      <c r="BB37" s="624"/>
      <c r="BC37" s="624"/>
      <c r="BD37" s="656"/>
      <c r="BE37" s="656"/>
      <c r="BF37" s="678"/>
      <c r="BG37" s="620" t="s">
        <v>338</v>
      </c>
      <c r="BH37" s="621"/>
      <c r="BI37" s="621"/>
      <c r="BJ37" s="621"/>
      <c r="BK37" s="621"/>
      <c r="BL37" s="621"/>
      <c r="BM37" s="621"/>
      <c r="BN37" s="621"/>
      <c r="BO37" s="621"/>
      <c r="BP37" s="621"/>
      <c r="BQ37" s="621"/>
      <c r="BR37" s="621"/>
      <c r="BS37" s="621"/>
      <c r="BT37" s="621"/>
      <c r="BU37" s="622"/>
      <c r="BV37" s="623">
        <v>1921789</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226001</v>
      </c>
      <c r="CS37" s="656"/>
      <c r="CT37" s="656"/>
      <c r="CU37" s="656"/>
      <c r="CV37" s="656"/>
      <c r="CW37" s="656"/>
      <c r="CX37" s="656"/>
      <c r="CY37" s="657"/>
      <c r="CZ37" s="628">
        <v>0.1</v>
      </c>
      <c r="DA37" s="654"/>
      <c r="DB37" s="654"/>
      <c r="DC37" s="658"/>
      <c r="DD37" s="632">
        <v>226001</v>
      </c>
      <c r="DE37" s="656"/>
      <c r="DF37" s="656"/>
      <c r="DG37" s="656"/>
      <c r="DH37" s="656"/>
      <c r="DI37" s="656"/>
      <c r="DJ37" s="656"/>
      <c r="DK37" s="657"/>
      <c r="DL37" s="632">
        <v>226001</v>
      </c>
      <c r="DM37" s="656"/>
      <c r="DN37" s="656"/>
      <c r="DO37" s="656"/>
      <c r="DP37" s="656"/>
      <c r="DQ37" s="656"/>
      <c r="DR37" s="656"/>
      <c r="DS37" s="656"/>
      <c r="DT37" s="656"/>
      <c r="DU37" s="656"/>
      <c r="DV37" s="657"/>
      <c r="DW37" s="628">
        <v>0.2</v>
      </c>
      <c r="DX37" s="654"/>
      <c r="DY37" s="654"/>
      <c r="DZ37" s="654"/>
      <c r="EA37" s="654"/>
      <c r="EB37" s="654"/>
      <c r="EC37" s="655"/>
    </row>
    <row r="38" spans="2:133" ht="11.25" customHeight="1" x14ac:dyDescent="0.2">
      <c r="B38" s="620" t="s">
        <v>340</v>
      </c>
      <c r="C38" s="621"/>
      <c r="D38" s="621"/>
      <c r="E38" s="621"/>
      <c r="F38" s="621"/>
      <c r="G38" s="621"/>
      <c r="H38" s="621"/>
      <c r="I38" s="621"/>
      <c r="J38" s="621"/>
      <c r="K38" s="621"/>
      <c r="L38" s="621"/>
      <c r="M38" s="621"/>
      <c r="N38" s="621"/>
      <c r="O38" s="621"/>
      <c r="P38" s="621"/>
      <c r="Q38" s="622"/>
      <c r="R38" s="623">
        <v>12711700</v>
      </c>
      <c r="S38" s="624"/>
      <c r="T38" s="624"/>
      <c r="U38" s="624"/>
      <c r="V38" s="624"/>
      <c r="W38" s="624"/>
      <c r="X38" s="624"/>
      <c r="Y38" s="625"/>
      <c r="Z38" s="626">
        <v>6.5</v>
      </c>
      <c r="AA38" s="626"/>
      <c r="AB38" s="626"/>
      <c r="AC38" s="626"/>
      <c r="AD38" s="627" t="s">
        <v>130</v>
      </c>
      <c r="AE38" s="627"/>
      <c r="AF38" s="627"/>
      <c r="AG38" s="627"/>
      <c r="AH38" s="627"/>
      <c r="AI38" s="627"/>
      <c r="AJ38" s="627"/>
      <c r="AK38" s="627"/>
      <c r="AL38" s="628" t="s">
        <v>130</v>
      </c>
      <c r="AM38" s="629"/>
      <c r="AN38" s="629"/>
      <c r="AO38" s="630"/>
      <c r="AQ38" s="686" t="s">
        <v>341</v>
      </c>
      <c r="AR38" s="687"/>
      <c r="AS38" s="687"/>
      <c r="AT38" s="687"/>
      <c r="AU38" s="687"/>
      <c r="AV38" s="687"/>
      <c r="AW38" s="687"/>
      <c r="AX38" s="687"/>
      <c r="AY38" s="688"/>
      <c r="AZ38" s="623">
        <v>1381035</v>
      </c>
      <c r="BA38" s="624"/>
      <c r="BB38" s="624"/>
      <c r="BC38" s="624"/>
      <c r="BD38" s="656"/>
      <c r="BE38" s="656"/>
      <c r="BF38" s="678"/>
      <c r="BG38" s="620" t="s">
        <v>342</v>
      </c>
      <c r="BH38" s="621"/>
      <c r="BI38" s="621"/>
      <c r="BJ38" s="621"/>
      <c r="BK38" s="621"/>
      <c r="BL38" s="621"/>
      <c r="BM38" s="621"/>
      <c r="BN38" s="621"/>
      <c r="BO38" s="621"/>
      <c r="BP38" s="621"/>
      <c r="BQ38" s="621"/>
      <c r="BR38" s="621"/>
      <c r="BS38" s="621"/>
      <c r="BT38" s="621"/>
      <c r="BU38" s="622"/>
      <c r="BV38" s="623">
        <v>51084</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15770057</v>
      </c>
      <c r="CS38" s="624"/>
      <c r="CT38" s="624"/>
      <c r="CU38" s="624"/>
      <c r="CV38" s="624"/>
      <c r="CW38" s="624"/>
      <c r="CX38" s="624"/>
      <c r="CY38" s="625"/>
      <c r="CZ38" s="628">
        <v>8.4</v>
      </c>
      <c r="DA38" s="654"/>
      <c r="DB38" s="654"/>
      <c r="DC38" s="658"/>
      <c r="DD38" s="632">
        <v>12938482</v>
      </c>
      <c r="DE38" s="624"/>
      <c r="DF38" s="624"/>
      <c r="DG38" s="624"/>
      <c r="DH38" s="624"/>
      <c r="DI38" s="624"/>
      <c r="DJ38" s="624"/>
      <c r="DK38" s="625"/>
      <c r="DL38" s="632">
        <v>12037836</v>
      </c>
      <c r="DM38" s="624"/>
      <c r="DN38" s="624"/>
      <c r="DO38" s="624"/>
      <c r="DP38" s="624"/>
      <c r="DQ38" s="624"/>
      <c r="DR38" s="624"/>
      <c r="DS38" s="624"/>
      <c r="DT38" s="624"/>
      <c r="DU38" s="624"/>
      <c r="DV38" s="625"/>
      <c r="DW38" s="628">
        <v>13.2</v>
      </c>
      <c r="DX38" s="654"/>
      <c r="DY38" s="654"/>
      <c r="DZ38" s="654"/>
      <c r="EA38" s="654"/>
      <c r="EB38" s="654"/>
      <c r="EC38" s="655"/>
    </row>
    <row r="39" spans="2:133" ht="11.25" customHeight="1" x14ac:dyDescent="0.2">
      <c r="B39" s="620" t="s">
        <v>344</v>
      </c>
      <c r="C39" s="621"/>
      <c r="D39" s="621"/>
      <c r="E39" s="621"/>
      <c r="F39" s="621"/>
      <c r="G39" s="621"/>
      <c r="H39" s="621"/>
      <c r="I39" s="621"/>
      <c r="J39" s="621"/>
      <c r="K39" s="621"/>
      <c r="L39" s="621"/>
      <c r="M39" s="621"/>
      <c r="N39" s="621"/>
      <c r="O39" s="621"/>
      <c r="P39" s="621"/>
      <c r="Q39" s="622"/>
      <c r="R39" s="623" t="s">
        <v>249</v>
      </c>
      <c r="S39" s="624"/>
      <c r="T39" s="624"/>
      <c r="U39" s="624"/>
      <c r="V39" s="624"/>
      <c r="W39" s="624"/>
      <c r="X39" s="624"/>
      <c r="Y39" s="625"/>
      <c r="Z39" s="626" t="s">
        <v>249</v>
      </c>
      <c r="AA39" s="626"/>
      <c r="AB39" s="626"/>
      <c r="AC39" s="626"/>
      <c r="AD39" s="627" t="s">
        <v>130</v>
      </c>
      <c r="AE39" s="627"/>
      <c r="AF39" s="627"/>
      <c r="AG39" s="627"/>
      <c r="AH39" s="627"/>
      <c r="AI39" s="627"/>
      <c r="AJ39" s="627"/>
      <c r="AK39" s="627"/>
      <c r="AL39" s="628" t="s">
        <v>249</v>
      </c>
      <c r="AM39" s="629"/>
      <c r="AN39" s="629"/>
      <c r="AO39" s="630"/>
      <c r="AQ39" s="686" t="s">
        <v>345</v>
      </c>
      <c r="AR39" s="687"/>
      <c r="AS39" s="687"/>
      <c r="AT39" s="687"/>
      <c r="AU39" s="687"/>
      <c r="AV39" s="687"/>
      <c r="AW39" s="687"/>
      <c r="AX39" s="687"/>
      <c r="AY39" s="688"/>
      <c r="AZ39" s="623">
        <v>248775</v>
      </c>
      <c r="BA39" s="624"/>
      <c r="BB39" s="624"/>
      <c r="BC39" s="624"/>
      <c r="BD39" s="656"/>
      <c r="BE39" s="656"/>
      <c r="BF39" s="678"/>
      <c r="BG39" s="620" t="s">
        <v>346</v>
      </c>
      <c r="BH39" s="621"/>
      <c r="BI39" s="621"/>
      <c r="BJ39" s="621"/>
      <c r="BK39" s="621"/>
      <c r="BL39" s="621"/>
      <c r="BM39" s="621"/>
      <c r="BN39" s="621"/>
      <c r="BO39" s="621"/>
      <c r="BP39" s="621"/>
      <c r="BQ39" s="621"/>
      <c r="BR39" s="621"/>
      <c r="BS39" s="621"/>
      <c r="BT39" s="621"/>
      <c r="BU39" s="622"/>
      <c r="BV39" s="623">
        <v>76695</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3785927</v>
      </c>
      <c r="CS39" s="656"/>
      <c r="CT39" s="656"/>
      <c r="CU39" s="656"/>
      <c r="CV39" s="656"/>
      <c r="CW39" s="656"/>
      <c r="CX39" s="656"/>
      <c r="CY39" s="657"/>
      <c r="CZ39" s="628">
        <v>2</v>
      </c>
      <c r="DA39" s="654"/>
      <c r="DB39" s="654"/>
      <c r="DC39" s="658"/>
      <c r="DD39" s="632">
        <v>3595948</v>
      </c>
      <c r="DE39" s="656"/>
      <c r="DF39" s="656"/>
      <c r="DG39" s="656"/>
      <c r="DH39" s="656"/>
      <c r="DI39" s="656"/>
      <c r="DJ39" s="656"/>
      <c r="DK39" s="657"/>
      <c r="DL39" s="632" t="s">
        <v>249</v>
      </c>
      <c r="DM39" s="656"/>
      <c r="DN39" s="656"/>
      <c r="DO39" s="656"/>
      <c r="DP39" s="656"/>
      <c r="DQ39" s="656"/>
      <c r="DR39" s="656"/>
      <c r="DS39" s="656"/>
      <c r="DT39" s="656"/>
      <c r="DU39" s="656"/>
      <c r="DV39" s="657"/>
      <c r="DW39" s="628" t="s">
        <v>130</v>
      </c>
      <c r="DX39" s="654"/>
      <c r="DY39" s="654"/>
      <c r="DZ39" s="654"/>
      <c r="EA39" s="654"/>
      <c r="EB39" s="654"/>
      <c r="EC39" s="655"/>
    </row>
    <row r="40" spans="2:133" ht="11.25" customHeight="1" x14ac:dyDescent="0.2">
      <c r="B40" s="620" t="s">
        <v>348</v>
      </c>
      <c r="C40" s="621"/>
      <c r="D40" s="621"/>
      <c r="E40" s="621"/>
      <c r="F40" s="621"/>
      <c r="G40" s="621"/>
      <c r="H40" s="621"/>
      <c r="I40" s="621"/>
      <c r="J40" s="621"/>
      <c r="K40" s="621"/>
      <c r="L40" s="621"/>
      <c r="M40" s="621"/>
      <c r="N40" s="621"/>
      <c r="O40" s="621"/>
      <c r="P40" s="621"/>
      <c r="Q40" s="622"/>
      <c r="R40" s="623">
        <v>3484900</v>
      </c>
      <c r="S40" s="624"/>
      <c r="T40" s="624"/>
      <c r="U40" s="624"/>
      <c r="V40" s="624"/>
      <c r="W40" s="624"/>
      <c r="X40" s="624"/>
      <c r="Y40" s="625"/>
      <c r="Z40" s="626">
        <v>1.8</v>
      </c>
      <c r="AA40" s="626"/>
      <c r="AB40" s="626"/>
      <c r="AC40" s="626"/>
      <c r="AD40" s="627" t="s">
        <v>249</v>
      </c>
      <c r="AE40" s="627"/>
      <c r="AF40" s="627"/>
      <c r="AG40" s="627"/>
      <c r="AH40" s="627"/>
      <c r="AI40" s="627"/>
      <c r="AJ40" s="627"/>
      <c r="AK40" s="627"/>
      <c r="AL40" s="628" t="s">
        <v>249</v>
      </c>
      <c r="AM40" s="629"/>
      <c r="AN40" s="629"/>
      <c r="AO40" s="630"/>
      <c r="AQ40" s="686" t="s">
        <v>349</v>
      </c>
      <c r="AR40" s="687"/>
      <c r="AS40" s="687"/>
      <c r="AT40" s="687"/>
      <c r="AU40" s="687"/>
      <c r="AV40" s="687"/>
      <c r="AW40" s="687"/>
      <c r="AX40" s="687"/>
      <c r="AY40" s="688"/>
      <c r="AZ40" s="623">
        <v>179091</v>
      </c>
      <c r="BA40" s="624"/>
      <c r="BB40" s="624"/>
      <c r="BC40" s="624"/>
      <c r="BD40" s="656"/>
      <c r="BE40" s="656"/>
      <c r="BF40" s="678"/>
      <c r="BG40" s="671" t="s">
        <v>350</v>
      </c>
      <c r="BH40" s="672"/>
      <c r="BI40" s="672"/>
      <c r="BJ40" s="672"/>
      <c r="BK40" s="672"/>
      <c r="BL40" s="221"/>
      <c r="BM40" s="621" t="s">
        <v>351</v>
      </c>
      <c r="BN40" s="621"/>
      <c r="BO40" s="621"/>
      <c r="BP40" s="621"/>
      <c r="BQ40" s="621"/>
      <c r="BR40" s="621"/>
      <c r="BS40" s="621"/>
      <c r="BT40" s="621"/>
      <c r="BU40" s="622"/>
      <c r="BV40" s="623">
        <v>113</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18159238</v>
      </c>
      <c r="CS40" s="624"/>
      <c r="CT40" s="624"/>
      <c r="CU40" s="624"/>
      <c r="CV40" s="624"/>
      <c r="CW40" s="624"/>
      <c r="CX40" s="624"/>
      <c r="CY40" s="625"/>
      <c r="CZ40" s="628">
        <v>9.6</v>
      </c>
      <c r="DA40" s="654"/>
      <c r="DB40" s="654"/>
      <c r="DC40" s="658"/>
      <c r="DD40" s="632" t="s">
        <v>130</v>
      </c>
      <c r="DE40" s="624"/>
      <c r="DF40" s="624"/>
      <c r="DG40" s="624"/>
      <c r="DH40" s="624"/>
      <c r="DI40" s="624"/>
      <c r="DJ40" s="624"/>
      <c r="DK40" s="625"/>
      <c r="DL40" s="632" t="s">
        <v>249</v>
      </c>
      <c r="DM40" s="624"/>
      <c r="DN40" s="624"/>
      <c r="DO40" s="624"/>
      <c r="DP40" s="624"/>
      <c r="DQ40" s="624"/>
      <c r="DR40" s="624"/>
      <c r="DS40" s="624"/>
      <c r="DT40" s="624"/>
      <c r="DU40" s="624"/>
      <c r="DV40" s="625"/>
      <c r="DW40" s="628" t="s">
        <v>130</v>
      </c>
      <c r="DX40" s="654"/>
      <c r="DY40" s="654"/>
      <c r="DZ40" s="654"/>
      <c r="EA40" s="654"/>
      <c r="EB40" s="654"/>
      <c r="EC40" s="655"/>
    </row>
    <row r="41" spans="2:133" ht="11.25" customHeight="1" x14ac:dyDescent="0.2">
      <c r="B41" s="644" t="s">
        <v>353</v>
      </c>
      <c r="C41" s="645"/>
      <c r="D41" s="645"/>
      <c r="E41" s="645"/>
      <c r="F41" s="645"/>
      <c r="G41" s="645"/>
      <c r="H41" s="645"/>
      <c r="I41" s="645"/>
      <c r="J41" s="645"/>
      <c r="K41" s="645"/>
      <c r="L41" s="645"/>
      <c r="M41" s="645"/>
      <c r="N41" s="645"/>
      <c r="O41" s="645"/>
      <c r="P41" s="645"/>
      <c r="Q41" s="646"/>
      <c r="R41" s="695">
        <v>196878547</v>
      </c>
      <c r="S41" s="696"/>
      <c r="T41" s="696"/>
      <c r="U41" s="696"/>
      <c r="V41" s="696"/>
      <c r="W41" s="696"/>
      <c r="X41" s="696"/>
      <c r="Y41" s="700"/>
      <c r="Z41" s="701">
        <v>100</v>
      </c>
      <c r="AA41" s="701"/>
      <c r="AB41" s="701"/>
      <c r="AC41" s="701"/>
      <c r="AD41" s="702">
        <v>87809391</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3528062</v>
      </c>
      <c r="BA41" s="624"/>
      <c r="BB41" s="624"/>
      <c r="BC41" s="624"/>
      <c r="BD41" s="656"/>
      <c r="BE41" s="656"/>
      <c r="BF41" s="678"/>
      <c r="BG41" s="671"/>
      <c r="BH41" s="672"/>
      <c r="BI41" s="672"/>
      <c r="BJ41" s="672"/>
      <c r="BK41" s="672"/>
      <c r="BL41" s="221"/>
      <c r="BM41" s="621" t="s">
        <v>355</v>
      </c>
      <c r="BN41" s="621"/>
      <c r="BO41" s="621"/>
      <c r="BP41" s="621"/>
      <c r="BQ41" s="621"/>
      <c r="BR41" s="621"/>
      <c r="BS41" s="621"/>
      <c r="BT41" s="621"/>
      <c r="BU41" s="622"/>
      <c r="BV41" s="623" t="s">
        <v>249</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130</v>
      </c>
      <c r="CS41" s="656"/>
      <c r="CT41" s="656"/>
      <c r="CU41" s="656"/>
      <c r="CV41" s="656"/>
      <c r="CW41" s="656"/>
      <c r="CX41" s="656"/>
      <c r="CY41" s="657"/>
      <c r="CZ41" s="628" t="s">
        <v>130</v>
      </c>
      <c r="DA41" s="654"/>
      <c r="DB41" s="654"/>
      <c r="DC41" s="658"/>
      <c r="DD41" s="632" t="s">
        <v>249</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357</v>
      </c>
      <c r="AR42" s="693"/>
      <c r="AS42" s="693"/>
      <c r="AT42" s="693"/>
      <c r="AU42" s="693"/>
      <c r="AV42" s="693"/>
      <c r="AW42" s="693"/>
      <c r="AX42" s="693"/>
      <c r="AY42" s="694"/>
      <c r="AZ42" s="695">
        <v>12160875</v>
      </c>
      <c r="BA42" s="696"/>
      <c r="BB42" s="696"/>
      <c r="BC42" s="696"/>
      <c r="BD42" s="682"/>
      <c r="BE42" s="682"/>
      <c r="BF42" s="684"/>
      <c r="BG42" s="673"/>
      <c r="BH42" s="674"/>
      <c r="BI42" s="674"/>
      <c r="BJ42" s="674"/>
      <c r="BK42" s="674"/>
      <c r="BL42" s="222"/>
      <c r="BM42" s="645" t="s">
        <v>358</v>
      </c>
      <c r="BN42" s="645"/>
      <c r="BO42" s="645"/>
      <c r="BP42" s="645"/>
      <c r="BQ42" s="645"/>
      <c r="BR42" s="645"/>
      <c r="BS42" s="645"/>
      <c r="BT42" s="645"/>
      <c r="BU42" s="646"/>
      <c r="BV42" s="695">
        <v>383</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20564714</v>
      </c>
      <c r="CS42" s="656"/>
      <c r="CT42" s="656"/>
      <c r="CU42" s="656"/>
      <c r="CV42" s="656"/>
      <c r="CW42" s="656"/>
      <c r="CX42" s="656"/>
      <c r="CY42" s="657"/>
      <c r="CZ42" s="628">
        <v>10.9</v>
      </c>
      <c r="DA42" s="654"/>
      <c r="DB42" s="654"/>
      <c r="DC42" s="658"/>
      <c r="DD42" s="632">
        <v>5000571</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2" t="s">
        <v>360</v>
      </c>
      <c r="CD43" s="620" t="s">
        <v>361</v>
      </c>
      <c r="CE43" s="621"/>
      <c r="CF43" s="621"/>
      <c r="CG43" s="621"/>
      <c r="CH43" s="621"/>
      <c r="CI43" s="621"/>
      <c r="CJ43" s="621"/>
      <c r="CK43" s="621"/>
      <c r="CL43" s="621"/>
      <c r="CM43" s="621"/>
      <c r="CN43" s="621"/>
      <c r="CO43" s="621"/>
      <c r="CP43" s="621"/>
      <c r="CQ43" s="622"/>
      <c r="CR43" s="623">
        <v>1392755</v>
      </c>
      <c r="CS43" s="656"/>
      <c r="CT43" s="656"/>
      <c r="CU43" s="656"/>
      <c r="CV43" s="656"/>
      <c r="CW43" s="656"/>
      <c r="CX43" s="656"/>
      <c r="CY43" s="657"/>
      <c r="CZ43" s="628">
        <v>0.7</v>
      </c>
      <c r="DA43" s="654"/>
      <c r="DB43" s="654"/>
      <c r="DC43" s="658"/>
      <c r="DD43" s="632">
        <v>1392755</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309</v>
      </c>
      <c r="CE44" s="660"/>
      <c r="CF44" s="620" t="s">
        <v>363</v>
      </c>
      <c r="CG44" s="621"/>
      <c r="CH44" s="621"/>
      <c r="CI44" s="621"/>
      <c r="CJ44" s="621"/>
      <c r="CK44" s="621"/>
      <c r="CL44" s="621"/>
      <c r="CM44" s="621"/>
      <c r="CN44" s="621"/>
      <c r="CO44" s="621"/>
      <c r="CP44" s="621"/>
      <c r="CQ44" s="622"/>
      <c r="CR44" s="623">
        <v>20564714</v>
      </c>
      <c r="CS44" s="624"/>
      <c r="CT44" s="624"/>
      <c r="CU44" s="624"/>
      <c r="CV44" s="624"/>
      <c r="CW44" s="624"/>
      <c r="CX44" s="624"/>
      <c r="CY44" s="625"/>
      <c r="CZ44" s="628">
        <v>10.9</v>
      </c>
      <c r="DA44" s="629"/>
      <c r="DB44" s="629"/>
      <c r="DC44" s="635"/>
      <c r="DD44" s="632">
        <v>5000571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365</v>
      </c>
      <c r="CG45" s="621"/>
      <c r="CH45" s="621"/>
      <c r="CI45" s="621"/>
      <c r="CJ45" s="621"/>
      <c r="CK45" s="621"/>
      <c r="CL45" s="621"/>
      <c r="CM45" s="621"/>
      <c r="CN45" s="621"/>
      <c r="CO45" s="621"/>
      <c r="CP45" s="621"/>
      <c r="CQ45" s="622"/>
      <c r="CR45" s="623">
        <v>10693485</v>
      </c>
      <c r="CS45" s="656"/>
      <c r="CT45" s="656"/>
      <c r="CU45" s="656"/>
      <c r="CV45" s="656"/>
      <c r="CW45" s="656"/>
      <c r="CX45" s="656"/>
      <c r="CY45" s="657"/>
      <c r="CZ45" s="628">
        <v>5.7</v>
      </c>
      <c r="DA45" s="654"/>
      <c r="DB45" s="654"/>
      <c r="DC45" s="658"/>
      <c r="DD45" s="632">
        <v>1372031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3"/>
      <c r="CD46" s="661"/>
      <c r="CE46" s="662"/>
      <c r="CF46" s="620" t="s">
        <v>366</v>
      </c>
      <c r="CG46" s="621"/>
      <c r="CH46" s="621"/>
      <c r="CI46" s="621"/>
      <c r="CJ46" s="621"/>
      <c r="CK46" s="621"/>
      <c r="CL46" s="621"/>
      <c r="CM46" s="621"/>
      <c r="CN46" s="621"/>
      <c r="CO46" s="621"/>
      <c r="CP46" s="621"/>
      <c r="CQ46" s="622"/>
      <c r="CR46" s="623">
        <v>9647666</v>
      </c>
      <c r="CS46" s="624"/>
      <c r="CT46" s="624"/>
      <c r="CU46" s="624"/>
      <c r="CV46" s="624"/>
      <c r="CW46" s="624"/>
      <c r="CX46" s="624"/>
      <c r="CY46" s="625"/>
      <c r="CZ46" s="628">
        <v>5.0999999999999996</v>
      </c>
      <c r="DA46" s="629"/>
      <c r="DB46" s="629"/>
      <c r="DC46" s="635"/>
      <c r="DD46" s="632">
        <v>3520477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3"/>
      <c r="CD47" s="661"/>
      <c r="CE47" s="662"/>
      <c r="CF47" s="620" t="s">
        <v>367</v>
      </c>
      <c r="CG47" s="621"/>
      <c r="CH47" s="621"/>
      <c r="CI47" s="621"/>
      <c r="CJ47" s="621"/>
      <c r="CK47" s="621"/>
      <c r="CL47" s="621"/>
      <c r="CM47" s="621"/>
      <c r="CN47" s="621"/>
      <c r="CO47" s="621"/>
      <c r="CP47" s="621"/>
      <c r="CQ47" s="622"/>
      <c r="CR47" s="623" t="s">
        <v>130</v>
      </c>
      <c r="CS47" s="656"/>
      <c r="CT47" s="656"/>
      <c r="CU47" s="656"/>
      <c r="CV47" s="656"/>
      <c r="CW47" s="656"/>
      <c r="CX47" s="656"/>
      <c r="CY47" s="657"/>
      <c r="CZ47" s="628" t="s">
        <v>130</v>
      </c>
      <c r="DA47" s="654"/>
      <c r="DB47" s="654"/>
      <c r="DC47" s="658"/>
      <c r="DD47" s="632" t="s">
        <v>249</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3"/>
      <c r="CD48" s="663"/>
      <c r="CE48" s="664"/>
      <c r="CF48" s="620" t="s">
        <v>368</v>
      </c>
      <c r="CG48" s="621"/>
      <c r="CH48" s="621"/>
      <c r="CI48" s="621"/>
      <c r="CJ48" s="621"/>
      <c r="CK48" s="621"/>
      <c r="CL48" s="621"/>
      <c r="CM48" s="621"/>
      <c r="CN48" s="621"/>
      <c r="CO48" s="621"/>
      <c r="CP48" s="621"/>
      <c r="CQ48" s="622"/>
      <c r="CR48" s="623" t="s">
        <v>130</v>
      </c>
      <c r="CS48" s="624"/>
      <c r="CT48" s="624"/>
      <c r="CU48" s="624"/>
      <c r="CV48" s="624"/>
      <c r="CW48" s="624"/>
      <c r="CX48" s="624"/>
      <c r="CY48" s="625"/>
      <c r="CZ48" s="628" t="s">
        <v>249</v>
      </c>
      <c r="DA48" s="629"/>
      <c r="DB48" s="629"/>
      <c r="DC48" s="635"/>
      <c r="DD48" s="632" t="s">
        <v>249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3"/>
      <c r="CD49" s="644" t="s">
        <v>369</v>
      </c>
      <c r="CE49" s="645"/>
      <c r="CF49" s="645"/>
      <c r="CG49" s="645"/>
      <c r="CH49" s="645"/>
      <c r="CI49" s="645"/>
      <c r="CJ49" s="645"/>
      <c r="CK49" s="645"/>
      <c r="CL49" s="645"/>
      <c r="CM49" s="645"/>
      <c r="CN49" s="645"/>
      <c r="CO49" s="645"/>
      <c r="CP49" s="645"/>
      <c r="CQ49" s="646"/>
      <c r="CR49" s="695">
        <v>188492600</v>
      </c>
      <c r="CS49" s="682"/>
      <c r="CT49" s="682"/>
      <c r="CU49" s="682"/>
      <c r="CV49" s="682"/>
      <c r="CW49" s="682"/>
      <c r="CX49" s="682"/>
      <c r="CY49" s="711"/>
      <c r="CZ49" s="703">
        <v>100</v>
      </c>
      <c r="DA49" s="712"/>
      <c r="DB49" s="712"/>
      <c r="DC49" s="713"/>
      <c r="DD49" s="714">
        <v>102980885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Am4szvMTLTWzRfRpnxR4oQMUP9lDXR6F7mIKJ3ZLTyqeXOb05GOp+6EYANyDQYlARpQvhGc3siB1Vjoa1EIiA==" saltValue="YxX11zL92TVxG8dE7gh1g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F78" sqref="AF78:AJ78"/>
    </sheetView>
  </sheetViews>
  <sheetFormatPr defaultColWidth="0" defaultRowHeight="13.2" zeroHeight="1" x14ac:dyDescent="0.2"/>
  <cols>
    <col min="1" max="130" width="2.77734375" style="229" customWidth="1"/>
    <col min="131" max="131" width="1.66406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722" t="s">
        <v>371</v>
      </c>
      <c r="DK2" s="723"/>
      <c r="DL2" s="723"/>
      <c r="DM2" s="723"/>
      <c r="DN2" s="723"/>
      <c r="DO2" s="724"/>
      <c r="DP2" s="226"/>
      <c r="DQ2" s="722" t="s">
        <v>372</v>
      </c>
      <c r="DR2" s="723"/>
      <c r="DS2" s="723"/>
      <c r="DT2" s="723"/>
      <c r="DU2" s="723"/>
      <c r="DV2" s="723"/>
      <c r="DW2" s="723"/>
      <c r="DX2" s="723"/>
      <c r="DY2" s="723"/>
      <c r="DZ2" s="724"/>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0"/>
      <c r="BA4" s="230"/>
      <c r="BB4" s="230"/>
      <c r="BC4" s="230"/>
      <c r="BD4" s="230"/>
      <c r="BE4" s="231"/>
      <c r="BF4" s="231"/>
      <c r="BG4" s="231"/>
      <c r="BH4" s="231"/>
      <c r="BI4" s="231"/>
      <c r="BJ4" s="231"/>
      <c r="BK4" s="231"/>
      <c r="BL4" s="231"/>
      <c r="BM4" s="231"/>
      <c r="BN4" s="231"/>
      <c r="BO4" s="231"/>
      <c r="BP4" s="231"/>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2"/>
    </row>
    <row r="5" spans="1:131" s="233" customFormat="1" ht="26.25" customHeight="1" x14ac:dyDescent="0.2">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0"/>
      <c r="BA5" s="230"/>
      <c r="BB5" s="230"/>
      <c r="BC5" s="230"/>
      <c r="BD5" s="230"/>
      <c r="BE5" s="231"/>
      <c r="BF5" s="231"/>
      <c r="BG5" s="231"/>
      <c r="BH5" s="231"/>
      <c r="BI5" s="231"/>
      <c r="BJ5" s="231"/>
      <c r="BK5" s="231"/>
      <c r="BL5" s="231"/>
      <c r="BM5" s="231"/>
      <c r="BN5" s="231"/>
      <c r="BO5" s="231"/>
      <c r="BP5" s="231"/>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2"/>
    </row>
    <row r="6" spans="1:131" s="233"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0"/>
      <c r="BA6" s="230"/>
      <c r="BB6" s="230"/>
      <c r="BC6" s="230"/>
      <c r="BD6" s="230"/>
      <c r="BE6" s="231"/>
      <c r="BF6" s="231"/>
      <c r="BG6" s="231"/>
      <c r="BH6" s="231"/>
      <c r="BI6" s="231"/>
      <c r="BJ6" s="231"/>
      <c r="BK6" s="231"/>
      <c r="BL6" s="231"/>
      <c r="BM6" s="231"/>
      <c r="BN6" s="231"/>
      <c r="BO6" s="231"/>
      <c r="BP6" s="231"/>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2"/>
    </row>
    <row r="7" spans="1:131" s="233" customFormat="1" ht="26.25" customHeight="1" thickTop="1" x14ac:dyDescent="0.2">
      <c r="A7" s="234">
        <v>1</v>
      </c>
      <c r="B7" s="749" t="s">
        <v>392</v>
      </c>
      <c r="C7" s="750"/>
      <c r="D7" s="750"/>
      <c r="E7" s="750"/>
      <c r="F7" s="750"/>
      <c r="G7" s="750"/>
      <c r="H7" s="750"/>
      <c r="I7" s="750"/>
      <c r="J7" s="750"/>
      <c r="K7" s="750"/>
      <c r="L7" s="750"/>
      <c r="M7" s="750"/>
      <c r="N7" s="750"/>
      <c r="O7" s="750"/>
      <c r="P7" s="751"/>
      <c r="Q7" s="752">
        <v>196880</v>
      </c>
      <c r="R7" s="753"/>
      <c r="S7" s="753"/>
      <c r="T7" s="753"/>
      <c r="U7" s="753"/>
      <c r="V7" s="753">
        <v>188755</v>
      </c>
      <c r="W7" s="753"/>
      <c r="X7" s="753"/>
      <c r="Y7" s="753"/>
      <c r="Z7" s="753"/>
      <c r="AA7" s="753">
        <v>8125</v>
      </c>
      <c r="AB7" s="753"/>
      <c r="AC7" s="753"/>
      <c r="AD7" s="753"/>
      <c r="AE7" s="754"/>
      <c r="AF7" s="755">
        <v>7697</v>
      </c>
      <c r="AG7" s="756"/>
      <c r="AH7" s="756"/>
      <c r="AI7" s="756"/>
      <c r="AJ7" s="757"/>
      <c r="AK7" s="758">
        <v>2305</v>
      </c>
      <c r="AL7" s="759"/>
      <c r="AM7" s="759"/>
      <c r="AN7" s="759"/>
      <c r="AO7" s="759"/>
      <c r="AP7" s="759">
        <v>148496</v>
      </c>
      <c r="AQ7" s="759"/>
      <c r="AR7" s="759"/>
      <c r="AS7" s="759"/>
      <c r="AT7" s="759"/>
      <c r="AU7" s="760" t="s">
        <v>611</v>
      </c>
      <c r="AV7" s="760"/>
      <c r="AW7" s="760"/>
      <c r="AX7" s="760"/>
      <c r="AY7" s="761"/>
      <c r="AZ7" s="230"/>
      <c r="BA7" s="230"/>
      <c r="BB7" s="230"/>
      <c r="BC7" s="230"/>
      <c r="BD7" s="230"/>
      <c r="BE7" s="231"/>
      <c r="BF7" s="231"/>
      <c r="BG7" s="231"/>
      <c r="BH7" s="231"/>
      <c r="BI7" s="231"/>
      <c r="BJ7" s="231"/>
      <c r="BK7" s="231"/>
      <c r="BL7" s="231"/>
      <c r="BM7" s="231"/>
      <c r="BN7" s="231"/>
      <c r="BO7" s="231"/>
      <c r="BP7" s="231"/>
      <c r="BQ7" s="234">
        <v>1</v>
      </c>
      <c r="BR7" s="235"/>
      <c r="BS7" s="746" t="s">
        <v>601</v>
      </c>
      <c r="BT7" s="747"/>
      <c r="BU7" s="747"/>
      <c r="BV7" s="747"/>
      <c r="BW7" s="747"/>
      <c r="BX7" s="747"/>
      <c r="BY7" s="747"/>
      <c r="BZ7" s="747"/>
      <c r="CA7" s="747"/>
      <c r="CB7" s="747"/>
      <c r="CC7" s="747"/>
      <c r="CD7" s="747"/>
      <c r="CE7" s="747"/>
      <c r="CF7" s="747"/>
      <c r="CG7" s="762"/>
      <c r="CH7" s="743">
        <v>-5</v>
      </c>
      <c r="CI7" s="744"/>
      <c r="CJ7" s="744"/>
      <c r="CK7" s="744"/>
      <c r="CL7" s="745"/>
      <c r="CM7" s="743">
        <v>67</v>
      </c>
      <c r="CN7" s="744"/>
      <c r="CO7" s="744"/>
      <c r="CP7" s="744"/>
      <c r="CQ7" s="745"/>
      <c r="CR7" s="743">
        <v>2</v>
      </c>
      <c r="CS7" s="744"/>
      <c r="CT7" s="744"/>
      <c r="CU7" s="744"/>
      <c r="CV7" s="745"/>
      <c r="CW7" s="743">
        <v>26</v>
      </c>
      <c r="CX7" s="744"/>
      <c r="CY7" s="744"/>
      <c r="CZ7" s="744"/>
      <c r="DA7" s="745"/>
      <c r="DB7" s="743" t="s">
        <v>533</v>
      </c>
      <c r="DC7" s="744"/>
      <c r="DD7" s="744"/>
      <c r="DE7" s="744"/>
      <c r="DF7" s="745"/>
      <c r="DG7" s="743" t="s">
        <v>533</v>
      </c>
      <c r="DH7" s="744"/>
      <c r="DI7" s="744"/>
      <c r="DJ7" s="744"/>
      <c r="DK7" s="745"/>
      <c r="DL7" s="743" t="s">
        <v>533</v>
      </c>
      <c r="DM7" s="744"/>
      <c r="DN7" s="744"/>
      <c r="DO7" s="744"/>
      <c r="DP7" s="745"/>
      <c r="DQ7" s="743" t="s">
        <v>533</v>
      </c>
      <c r="DR7" s="744"/>
      <c r="DS7" s="744"/>
      <c r="DT7" s="744"/>
      <c r="DU7" s="745"/>
      <c r="DV7" s="746"/>
      <c r="DW7" s="747"/>
      <c r="DX7" s="747"/>
      <c r="DY7" s="747"/>
      <c r="DZ7" s="748"/>
      <c r="EA7" s="232"/>
    </row>
    <row r="8" spans="1:131" s="233" customFormat="1" ht="26.25" customHeight="1" x14ac:dyDescent="0.2">
      <c r="A8" s="236">
        <v>2</v>
      </c>
      <c r="B8" s="780" t="s">
        <v>393</v>
      </c>
      <c r="C8" s="781"/>
      <c r="D8" s="781"/>
      <c r="E8" s="781"/>
      <c r="F8" s="781"/>
      <c r="G8" s="781"/>
      <c r="H8" s="781"/>
      <c r="I8" s="781"/>
      <c r="J8" s="781"/>
      <c r="K8" s="781"/>
      <c r="L8" s="781"/>
      <c r="M8" s="781"/>
      <c r="N8" s="781"/>
      <c r="O8" s="781"/>
      <c r="P8" s="782"/>
      <c r="Q8" s="783">
        <v>82</v>
      </c>
      <c r="R8" s="784"/>
      <c r="S8" s="784"/>
      <c r="T8" s="784"/>
      <c r="U8" s="784"/>
      <c r="V8" s="784">
        <v>80</v>
      </c>
      <c r="W8" s="784"/>
      <c r="X8" s="784"/>
      <c r="Y8" s="784"/>
      <c r="Z8" s="784"/>
      <c r="AA8" s="784">
        <v>1</v>
      </c>
      <c r="AB8" s="784"/>
      <c r="AC8" s="784"/>
      <c r="AD8" s="784"/>
      <c r="AE8" s="785"/>
      <c r="AF8" s="786">
        <v>1</v>
      </c>
      <c r="AG8" s="787"/>
      <c r="AH8" s="787"/>
      <c r="AI8" s="787"/>
      <c r="AJ8" s="788"/>
      <c r="AK8" s="769">
        <v>5</v>
      </c>
      <c r="AL8" s="770"/>
      <c r="AM8" s="770"/>
      <c r="AN8" s="770"/>
      <c r="AO8" s="770"/>
      <c r="AP8" s="770" t="s">
        <v>533</v>
      </c>
      <c r="AQ8" s="770"/>
      <c r="AR8" s="770"/>
      <c r="AS8" s="770"/>
      <c r="AT8" s="770"/>
      <c r="AU8" s="771" t="s">
        <v>612</v>
      </c>
      <c r="AV8" s="771"/>
      <c r="AW8" s="771"/>
      <c r="AX8" s="771"/>
      <c r="AY8" s="772"/>
      <c r="AZ8" s="230"/>
      <c r="BA8" s="230"/>
      <c r="BB8" s="230"/>
      <c r="BC8" s="230"/>
      <c r="BD8" s="230"/>
      <c r="BE8" s="231"/>
      <c r="BF8" s="231"/>
      <c r="BG8" s="231"/>
      <c r="BH8" s="231"/>
      <c r="BI8" s="231"/>
      <c r="BJ8" s="231"/>
      <c r="BK8" s="231"/>
      <c r="BL8" s="231"/>
      <c r="BM8" s="231"/>
      <c r="BN8" s="231"/>
      <c r="BO8" s="231"/>
      <c r="BP8" s="231"/>
      <c r="BQ8" s="236">
        <v>2</v>
      </c>
      <c r="BR8" s="237"/>
      <c r="BS8" s="773" t="s">
        <v>602</v>
      </c>
      <c r="BT8" s="774"/>
      <c r="BU8" s="774"/>
      <c r="BV8" s="774"/>
      <c r="BW8" s="774"/>
      <c r="BX8" s="774"/>
      <c r="BY8" s="774"/>
      <c r="BZ8" s="774"/>
      <c r="CA8" s="774"/>
      <c r="CB8" s="774"/>
      <c r="CC8" s="774"/>
      <c r="CD8" s="774"/>
      <c r="CE8" s="774"/>
      <c r="CF8" s="774"/>
      <c r="CG8" s="775"/>
      <c r="CH8" s="776">
        <v>0</v>
      </c>
      <c r="CI8" s="777"/>
      <c r="CJ8" s="777"/>
      <c r="CK8" s="777"/>
      <c r="CL8" s="778"/>
      <c r="CM8" s="776">
        <v>4</v>
      </c>
      <c r="CN8" s="777"/>
      <c r="CO8" s="777"/>
      <c r="CP8" s="777"/>
      <c r="CQ8" s="778"/>
      <c r="CR8" s="776">
        <v>1</v>
      </c>
      <c r="CS8" s="777"/>
      <c r="CT8" s="777"/>
      <c r="CU8" s="777"/>
      <c r="CV8" s="778"/>
      <c r="CW8" s="776">
        <v>97</v>
      </c>
      <c r="CX8" s="777"/>
      <c r="CY8" s="777"/>
      <c r="CZ8" s="777"/>
      <c r="DA8" s="778"/>
      <c r="DB8" s="776" t="s">
        <v>533</v>
      </c>
      <c r="DC8" s="777"/>
      <c r="DD8" s="777"/>
      <c r="DE8" s="777"/>
      <c r="DF8" s="778"/>
      <c r="DG8" s="776" t="s">
        <v>533</v>
      </c>
      <c r="DH8" s="777"/>
      <c r="DI8" s="777"/>
      <c r="DJ8" s="777"/>
      <c r="DK8" s="778"/>
      <c r="DL8" s="776" t="s">
        <v>533</v>
      </c>
      <c r="DM8" s="777"/>
      <c r="DN8" s="777"/>
      <c r="DO8" s="777"/>
      <c r="DP8" s="778"/>
      <c r="DQ8" s="776" t="s">
        <v>533</v>
      </c>
      <c r="DR8" s="777"/>
      <c r="DS8" s="777"/>
      <c r="DT8" s="777"/>
      <c r="DU8" s="778"/>
      <c r="DV8" s="773"/>
      <c r="DW8" s="774"/>
      <c r="DX8" s="774"/>
      <c r="DY8" s="774"/>
      <c r="DZ8" s="779"/>
      <c r="EA8" s="232"/>
    </row>
    <row r="9" spans="1:131" s="233" customFormat="1" ht="26.25" customHeight="1" x14ac:dyDescent="0.2">
      <c r="A9" s="236">
        <v>3</v>
      </c>
      <c r="B9" s="780" t="s">
        <v>394</v>
      </c>
      <c r="C9" s="781"/>
      <c r="D9" s="781"/>
      <c r="E9" s="781"/>
      <c r="F9" s="781"/>
      <c r="G9" s="781"/>
      <c r="H9" s="781"/>
      <c r="I9" s="781"/>
      <c r="J9" s="781"/>
      <c r="K9" s="781"/>
      <c r="L9" s="781"/>
      <c r="M9" s="781"/>
      <c r="N9" s="781"/>
      <c r="O9" s="781"/>
      <c r="P9" s="782"/>
      <c r="Q9" s="783">
        <v>267</v>
      </c>
      <c r="R9" s="784"/>
      <c r="S9" s="784"/>
      <c r="T9" s="784"/>
      <c r="U9" s="784"/>
      <c r="V9" s="784">
        <v>162</v>
      </c>
      <c r="W9" s="784"/>
      <c r="X9" s="784"/>
      <c r="Y9" s="784"/>
      <c r="Z9" s="784"/>
      <c r="AA9" s="784">
        <v>105</v>
      </c>
      <c r="AB9" s="784"/>
      <c r="AC9" s="784"/>
      <c r="AD9" s="784"/>
      <c r="AE9" s="785"/>
      <c r="AF9" s="786">
        <v>105</v>
      </c>
      <c r="AG9" s="787"/>
      <c r="AH9" s="787"/>
      <c r="AI9" s="787"/>
      <c r="AJ9" s="788"/>
      <c r="AK9" s="769" t="s">
        <v>533</v>
      </c>
      <c r="AL9" s="770"/>
      <c r="AM9" s="770"/>
      <c r="AN9" s="770"/>
      <c r="AO9" s="770"/>
      <c r="AP9" s="770">
        <v>337</v>
      </c>
      <c r="AQ9" s="770"/>
      <c r="AR9" s="770"/>
      <c r="AS9" s="770"/>
      <c r="AT9" s="770"/>
      <c r="AU9" s="771"/>
      <c r="AV9" s="771"/>
      <c r="AW9" s="771"/>
      <c r="AX9" s="771"/>
      <c r="AY9" s="772"/>
      <c r="AZ9" s="230"/>
      <c r="BA9" s="230"/>
      <c r="BB9" s="230"/>
      <c r="BC9" s="230"/>
      <c r="BD9" s="230"/>
      <c r="BE9" s="231"/>
      <c r="BF9" s="231"/>
      <c r="BG9" s="231"/>
      <c r="BH9" s="231"/>
      <c r="BI9" s="231"/>
      <c r="BJ9" s="231"/>
      <c r="BK9" s="231"/>
      <c r="BL9" s="231"/>
      <c r="BM9" s="231"/>
      <c r="BN9" s="231"/>
      <c r="BO9" s="231"/>
      <c r="BP9" s="231"/>
      <c r="BQ9" s="236">
        <v>3</v>
      </c>
      <c r="BR9" s="237"/>
      <c r="BS9" s="773" t="s">
        <v>603</v>
      </c>
      <c r="BT9" s="774"/>
      <c r="BU9" s="774"/>
      <c r="BV9" s="774"/>
      <c r="BW9" s="774"/>
      <c r="BX9" s="774"/>
      <c r="BY9" s="774"/>
      <c r="BZ9" s="774"/>
      <c r="CA9" s="774"/>
      <c r="CB9" s="774"/>
      <c r="CC9" s="774"/>
      <c r="CD9" s="774"/>
      <c r="CE9" s="774"/>
      <c r="CF9" s="774"/>
      <c r="CG9" s="775"/>
      <c r="CH9" s="776">
        <v>1</v>
      </c>
      <c r="CI9" s="777"/>
      <c r="CJ9" s="777"/>
      <c r="CK9" s="777"/>
      <c r="CL9" s="778"/>
      <c r="CM9" s="776">
        <v>371</v>
      </c>
      <c r="CN9" s="777"/>
      <c r="CO9" s="777"/>
      <c r="CP9" s="777"/>
      <c r="CQ9" s="778"/>
      <c r="CR9" s="776">
        <v>20</v>
      </c>
      <c r="CS9" s="777"/>
      <c r="CT9" s="777"/>
      <c r="CU9" s="777"/>
      <c r="CV9" s="778"/>
      <c r="CW9" s="776" t="s">
        <v>533</v>
      </c>
      <c r="CX9" s="777"/>
      <c r="CY9" s="777"/>
      <c r="CZ9" s="777"/>
      <c r="DA9" s="778"/>
      <c r="DB9" s="776" t="s">
        <v>533</v>
      </c>
      <c r="DC9" s="777"/>
      <c r="DD9" s="777"/>
      <c r="DE9" s="777"/>
      <c r="DF9" s="778"/>
      <c r="DG9" s="776" t="s">
        <v>533</v>
      </c>
      <c r="DH9" s="777"/>
      <c r="DI9" s="777"/>
      <c r="DJ9" s="777"/>
      <c r="DK9" s="778"/>
      <c r="DL9" s="776" t="s">
        <v>533</v>
      </c>
      <c r="DM9" s="777"/>
      <c r="DN9" s="777"/>
      <c r="DO9" s="777"/>
      <c r="DP9" s="778"/>
      <c r="DQ9" s="776" t="s">
        <v>533</v>
      </c>
      <c r="DR9" s="777"/>
      <c r="DS9" s="777"/>
      <c r="DT9" s="777"/>
      <c r="DU9" s="778"/>
      <c r="DV9" s="773"/>
      <c r="DW9" s="774"/>
      <c r="DX9" s="774"/>
      <c r="DY9" s="774"/>
      <c r="DZ9" s="779"/>
      <c r="EA9" s="232"/>
    </row>
    <row r="10" spans="1:131" s="233" customFormat="1" ht="26.25" customHeight="1" x14ac:dyDescent="0.2">
      <c r="A10" s="236">
        <v>4</v>
      </c>
      <c r="B10" s="780" t="s">
        <v>395</v>
      </c>
      <c r="C10" s="781"/>
      <c r="D10" s="781"/>
      <c r="E10" s="781"/>
      <c r="F10" s="781"/>
      <c r="G10" s="781"/>
      <c r="H10" s="781"/>
      <c r="I10" s="781"/>
      <c r="J10" s="781"/>
      <c r="K10" s="781"/>
      <c r="L10" s="781"/>
      <c r="M10" s="781"/>
      <c r="N10" s="781"/>
      <c r="O10" s="781"/>
      <c r="P10" s="782"/>
      <c r="Q10" s="783">
        <v>48</v>
      </c>
      <c r="R10" s="784"/>
      <c r="S10" s="784"/>
      <c r="T10" s="784"/>
      <c r="U10" s="784"/>
      <c r="V10" s="784">
        <v>45</v>
      </c>
      <c r="W10" s="784"/>
      <c r="X10" s="784"/>
      <c r="Y10" s="784"/>
      <c r="Z10" s="784"/>
      <c r="AA10" s="784">
        <v>3</v>
      </c>
      <c r="AB10" s="784"/>
      <c r="AC10" s="784"/>
      <c r="AD10" s="784"/>
      <c r="AE10" s="785"/>
      <c r="AF10" s="786" t="s">
        <v>130</v>
      </c>
      <c r="AG10" s="787"/>
      <c r="AH10" s="787"/>
      <c r="AI10" s="787"/>
      <c r="AJ10" s="788"/>
      <c r="AK10" s="769">
        <v>27</v>
      </c>
      <c r="AL10" s="770"/>
      <c r="AM10" s="770"/>
      <c r="AN10" s="770"/>
      <c r="AO10" s="770"/>
      <c r="AP10" s="770">
        <v>8</v>
      </c>
      <c r="AQ10" s="770"/>
      <c r="AR10" s="770"/>
      <c r="AS10" s="770"/>
      <c r="AT10" s="770"/>
      <c r="AU10" s="771"/>
      <c r="AV10" s="771"/>
      <c r="AW10" s="771"/>
      <c r="AX10" s="771"/>
      <c r="AY10" s="772"/>
      <c r="AZ10" s="230"/>
      <c r="BA10" s="230"/>
      <c r="BB10" s="230"/>
      <c r="BC10" s="230"/>
      <c r="BD10" s="230"/>
      <c r="BE10" s="231"/>
      <c r="BF10" s="231"/>
      <c r="BG10" s="231"/>
      <c r="BH10" s="231"/>
      <c r="BI10" s="231"/>
      <c r="BJ10" s="231"/>
      <c r="BK10" s="231"/>
      <c r="BL10" s="231"/>
      <c r="BM10" s="231"/>
      <c r="BN10" s="231"/>
      <c r="BO10" s="231"/>
      <c r="BP10" s="231"/>
      <c r="BQ10" s="236">
        <v>4</v>
      </c>
      <c r="BR10" s="237"/>
      <c r="BS10" s="773" t="s">
        <v>604</v>
      </c>
      <c r="BT10" s="774"/>
      <c r="BU10" s="774"/>
      <c r="BV10" s="774"/>
      <c r="BW10" s="774"/>
      <c r="BX10" s="774"/>
      <c r="BY10" s="774"/>
      <c r="BZ10" s="774"/>
      <c r="CA10" s="774"/>
      <c r="CB10" s="774"/>
      <c r="CC10" s="774"/>
      <c r="CD10" s="774"/>
      <c r="CE10" s="774"/>
      <c r="CF10" s="774"/>
      <c r="CG10" s="775"/>
      <c r="CH10" s="776">
        <v>9</v>
      </c>
      <c r="CI10" s="777"/>
      <c r="CJ10" s="777"/>
      <c r="CK10" s="777"/>
      <c r="CL10" s="778"/>
      <c r="CM10" s="776">
        <v>340</v>
      </c>
      <c r="CN10" s="777"/>
      <c r="CO10" s="777"/>
      <c r="CP10" s="777"/>
      <c r="CQ10" s="778"/>
      <c r="CR10" s="776">
        <v>10</v>
      </c>
      <c r="CS10" s="777"/>
      <c r="CT10" s="777"/>
      <c r="CU10" s="777"/>
      <c r="CV10" s="778"/>
      <c r="CW10" s="776">
        <v>14</v>
      </c>
      <c r="CX10" s="777"/>
      <c r="CY10" s="777"/>
      <c r="CZ10" s="777"/>
      <c r="DA10" s="778"/>
      <c r="DB10" s="776" t="s">
        <v>533</v>
      </c>
      <c r="DC10" s="777"/>
      <c r="DD10" s="777"/>
      <c r="DE10" s="777"/>
      <c r="DF10" s="778"/>
      <c r="DG10" s="776" t="s">
        <v>533</v>
      </c>
      <c r="DH10" s="777"/>
      <c r="DI10" s="777"/>
      <c r="DJ10" s="777"/>
      <c r="DK10" s="778"/>
      <c r="DL10" s="776" t="s">
        <v>533</v>
      </c>
      <c r="DM10" s="777"/>
      <c r="DN10" s="777"/>
      <c r="DO10" s="777"/>
      <c r="DP10" s="778"/>
      <c r="DQ10" s="776" t="s">
        <v>533</v>
      </c>
      <c r="DR10" s="777"/>
      <c r="DS10" s="777"/>
      <c r="DT10" s="777"/>
      <c r="DU10" s="778"/>
      <c r="DV10" s="773"/>
      <c r="DW10" s="774"/>
      <c r="DX10" s="774"/>
      <c r="DY10" s="774"/>
      <c r="DZ10" s="779"/>
      <c r="EA10" s="232"/>
    </row>
    <row r="11" spans="1:131" s="233" customFormat="1" ht="26.25" customHeight="1" x14ac:dyDescent="0.2">
      <c r="A11" s="236">
        <v>5</v>
      </c>
      <c r="B11" s="780" t="s">
        <v>396</v>
      </c>
      <c r="C11" s="781"/>
      <c r="D11" s="781"/>
      <c r="E11" s="781"/>
      <c r="F11" s="781"/>
      <c r="G11" s="781"/>
      <c r="H11" s="781"/>
      <c r="I11" s="781"/>
      <c r="J11" s="781"/>
      <c r="K11" s="781"/>
      <c r="L11" s="781"/>
      <c r="M11" s="781"/>
      <c r="N11" s="781"/>
      <c r="O11" s="781"/>
      <c r="P11" s="782"/>
      <c r="Q11" s="783">
        <v>615</v>
      </c>
      <c r="R11" s="784"/>
      <c r="S11" s="784"/>
      <c r="T11" s="784"/>
      <c r="U11" s="784"/>
      <c r="V11" s="784">
        <v>463</v>
      </c>
      <c r="W11" s="784"/>
      <c r="X11" s="784"/>
      <c r="Y11" s="784"/>
      <c r="Z11" s="784"/>
      <c r="AA11" s="784">
        <v>151</v>
      </c>
      <c r="AB11" s="784"/>
      <c r="AC11" s="784"/>
      <c r="AD11" s="784"/>
      <c r="AE11" s="785"/>
      <c r="AF11" s="786">
        <v>151</v>
      </c>
      <c r="AG11" s="787"/>
      <c r="AH11" s="787"/>
      <c r="AI11" s="787"/>
      <c r="AJ11" s="788"/>
      <c r="AK11" s="769" t="s">
        <v>533</v>
      </c>
      <c r="AL11" s="770"/>
      <c r="AM11" s="770"/>
      <c r="AN11" s="770"/>
      <c r="AO11" s="770"/>
      <c r="AP11" s="770" t="s">
        <v>533</v>
      </c>
      <c r="AQ11" s="770"/>
      <c r="AR11" s="770"/>
      <c r="AS11" s="770"/>
      <c r="AT11" s="770"/>
      <c r="AU11" s="771"/>
      <c r="AV11" s="771"/>
      <c r="AW11" s="771"/>
      <c r="AX11" s="771"/>
      <c r="AY11" s="772"/>
      <c r="AZ11" s="230"/>
      <c r="BA11" s="230"/>
      <c r="BB11" s="230"/>
      <c r="BC11" s="230"/>
      <c r="BD11" s="230"/>
      <c r="BE11" s="231"/>
      <c r="BF11" s="231"/>
      <c r="BG11" s="231"/>
      <c r="BH11" s="231"/>
      <c r="BI11" s="231"/>
      <c r="BJ11" s="231"/>
      <c r="BK11" s="231"/>
      <c r="BL11" s="231"/>
      <c r="BM11" s="231"/>
      <c r="BN11" s="231"/>
      <c r="BO11" s="231"/>
      <c r="BP11" s="231"/>
      <c r="BQ11" s="236">
        <v>5</v>
      </c>
      <c r="BR11" s="237"/>
      <c r="BS11" s="773" t="s">
        <v>605</v>
      </c>
      <c r="BT11" s="774"/>
      <c r="BU11" s="774"/>
      <c r="BV11" s="774"/>
      <c r="BW11" s="774"/>
      <c r="BX11" s="774"/>
      <c r="BY11" s="774"/>
      <c r="BZ11" s="774"/>
      <c r="CA11" s="774"/>
      <c r="CB11" s="774"/>
      <c r="CC11" s="774"/>
      <c r="CD11" s="774"/>
      <c r="CE11" s="774"/>
      <c r="CF11" s="774"/>
      <c r="CG11" s="775"/>
      <c r="CH11" s="776">
        <v>2</v>
      </c>
      <c r="CI11" s="777"/>
      <c r="CJ11" s="777"/>
      <c r="CK11" s="777"/>
      <c r="CL11" s="778"/>
      <c r="CM11" s="776">
        <v>270</v>
      </c>
      <c r="CN11" s="777"/>
      <c r="CO11" s="777"/>
      <c r="CP11" s="777"/>
      <c r="CQ11" s="778"/>
      <c r="CR11" s="776">
        <v>50</v>
      </c>
      <c r="CS11" s="777"/>
      <c r="CT11" s="777"/>
      <c r="CU11" s="777"/>
      <c r="CV11" s="778"/>
      <c r="CW11" s="776">
        <v>93</v>
      </c>
      <c r="CX11" s="777"/>
      <c r="CY11" s="777"/>
      <c r="CZ11" s="777"/>
      <c r="DA11" s="778"/>
      <c r="DB11" s="776" t="s">
        <v>533</v>
      </c>
      <c r="DC11" s="777"/>
      <c r="DD11" s="777"/>
      <c r="DE11" s="777"/>
      <c r="DF11" s="778"/>
      <c r="DG11" s="776" t="s">
        <v>533</v>
      </c>
      <c r="DH11" s="777"/>
      <c r="DI11" s="777"/>
      <c r="DJ11" s="777"/>
      <c r="DK11" s="778"/>
      <c r="DL11" s="776" t="s">
        <v>533</v>
      </c>
      <c r="DM11" s="777"/>
      <c r="DN11" s="777"/>
      <c r="DO11" s="777"/>
      <c r="DP11" s="778"/>
      <c r="DQ11" s="776" t="s">
        <v>533</v>
      </c>
      <c r="DR11" s="777"/>
      <c r="DS11" s="777"/>
      <c r="DT11" s="777"/>
      <c r="DU11" s="778"/>
      <c r="DV11" s="773"/>
      <c r="DW11" s="774"/>
      <c r="DX11" s="774"/>
      <c r="DY11" s="774"/>
      <c r="DZ11" s="779"/>
      <c r="EA11" s="232"/>
    </row>
    <row r="12" spans="1:131" s="233" customFormat="1" ht="26.25" customHeight="1" x14ac:dyDescent="0.2">
      <c r="A12" s="236">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0"/>
      <c r="BA12" s="230"/>
      <c r="BB12" s="230"/>
      <c r="BC12" s="230"/>
      <c r="BD12" s="230"/>
      <c r="BE12" s="231"/>
      <c r="BF12" s="231"/>
      <c r="BG12" s="231"/>
      <c r="BH12" s="231"/>
      <c r="BI12" s="231"/>
      <c r="BJ12" s="231"/>
      <c r="BK12" s="231"/>
      <c r="BL12" s="231"/>
      <c r="BM12" s="231"/>
      <c r="BN12" s="231"/>
      <c r="BO12" s="231"/>
      <c r="BP12" s="231"/>
      <c r="BQ12" s="236">
        <v>6</v>
      </c>
      <c r="BR12" s="237"/>
      <c r="BS12" s="773" t="s">
        <v>606</v>
      </c>
      <c r="BT12" s="774"/>
      <c r="BU12" s="774"/>
      <c r="BV12" s="774"/>
      <c r="BW12" s="774"/>
      <c r="BX12" s="774"/>
      <c r="BY12" s="774"/>
      <c r="BZ12" s="774"/>
      <c r="CA12" s="774"/>
      <c r="CB12" s="774"/>
      <c r="CC12" s="774"/>
      <c r="CD12" s="774"/>
      <c r="CE12" s="774"/>
      <c r="CF12" s="774"/>
      <c r="CG12" s="775"/>
      <c r="CH12" s="776">
        <v>0</v>
      </c>
      <c r="CI12" s="777"/>
      <c r="CJ12" s="777"/>
      <c r="CK12" s="777"/>
      <c r="CL12" s="778"/>
      <c r="CM12" s="776">
        <v>231</v>
      </c>
      <c r="CN12" s="777"/>
      <c r="CO12" s="777"/>
      <c r="CP12" s="777"/>
      <c r="CQ12" s="778"/>
      <c r="CR12" s="776">
        <v>251</v>
      </c>
      <c r="CS12" s="777"/>
      <c r="CT12" s="777"/>
      <c r="CU12" s="777"/>
      <c r="CV12" s="778"/>
      <c r="CW12" s="776">
        <v>0</v>
      </c>
      <c r="CX12" s="777"/>
      <c r="CY12" s="777"/>
      <c r="CZ12" s="777"/>
      <c r="DA12" s="778"/>
      <c r="DB12" s="776" t="s">
        <v>533</v>
      </c>
      <c r="DC12" s="777"/>
      <c r="DD12" s="777"/>
      <c r="DE12" s="777"/>
      <c r="DF12" s="778"/>
      <c r="DG12" s="776" t="s">
        <v>533</v>
      </c>
      <c r="DH12" s="777"/>
      <c r="DI12" s="777"/>
      <c r="DJ12" s="777"/>
      <c r="DK12" s="778"/>
      <c r="DL12" s="776" t="s">
        <v>533</v>
      </c>
      <c r="DM12" s="777"/>
      <c r="DN12" s="777"/>
      <c r="DO12" s="777"/>
      <c r="DP12" s="778"/>
      <c r="DQ12" s="776" t="s">
        <v>533</v>
      </c>
      <c r="DR12" s="777"/>
      <c r="DS12" s="777"/>
      <c r="DT12" s="777"/>
      <c r="DU12" s="778"/>
      <c r="DV12" s="773"/>
      <c r="DW12" s="774"/>
      <c r="DX12" s="774"/>
      <c r="DY12" s="774"/>
      <c r="DZ12" s="779"/>
      <c r="EA12" s="232"/>
    </row>
    <row r="13" spans="1:131" s="233" customFormat="1" ht="26.25" customHeight="1" x14ac:dyDescent="0.2">
      <c r="A13" s="236">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0"/>
      <c r="BA13" s="230"/>
      <c r="BB13" s="230"/>
      <c r="BC13" s="230"/>
      <c r="BD13" s="230"/>
      <c r="BE13" s="231"/>
      <c r="BF13" s="231"/>
      <c r="BG13" s="231"/>
      <c r="BH13" s="231"/>
      <c r="BI13" s="231"/>
      <c r="BJ13" s="231"/>
      <c r="BK13" s="231"/>
      <c r="BL13" s="231"/>
      <c r="BM13" s="231"/>
      <c r="BN13" s="231"/>
      <c r="BO13" s="231"/>
      <c r="BP13" s="231"/>
      <c r="BQ13" s="236">
        <v>7</v>
      </c>
      <c r="BR13" s="237" t="s">
        <v>610</v>
      </c>
      <c r="BS13" s="773" t="s">
        <v>607</v>
      </c>
      <c r="BT13" s="774"/>
      <c r="BU13" s="774"/>
      <c r="BV13" s="774"/>
      <c r="BW13" s="774"/>
      <c r="BX13" s="774"/>
      <c r="BY13" s="774"/>
      <c r="BZ13" s="774"/>
      <c r="CA13" s="774"/>
      <c r="CB13" s="774"/>
      <c r="CC13" s="774"/>
      <c r="CD13" s="774"/>
      <c r="CE13" s="774"/>
      <c r="CF13" s="774"/>
      <c r="CG13" s="775"/>
      <c r="CH13" s="776">
        <v>-1</v>
      </c>
      <c r="CI13" s="777"/>
      <c r="CJ13" s="777"/>
      <c r="CK13" s="777"/>
      <c r="CL13" s="778"/>
      <c r="CM13" s="776">
        <v>39</v>
      </c>
      <c r="CN13" s="777"/>
      <c r="CO13" s="777"/>
      <c r="CP13" s="777"/>
      <c r="CQ13" s="778"/>
      <c r="CR13" s="776">
        <v>10</v>
      </c>
      <c r="CS13" s="777"/>
      <c r="CT13" s="777"/>
      <c r="CU13" s="777"/>
      <c r="CV13" s="778"/>
      <c r="CW13" s="776" t="s">
        <v>533</v>
      </c>
      <c r="CX13" s="777"/>
      <c r="CY13" s="777"/>
      <c r="CZ13" s="777"/>
      <c r="DA13" s="778"/>
      <c r="DB13" s="776">
        <v>1431</v>
      </c>
      <c r="DC13" s="777"/>
      <c r="DD13" s="777"/>
      <c r="DE13" s="777"/>
      <c r="DF13" s="778"/>
      <c r="DG13" s="776" t="s">
        <v>533</v>
      </c>
      <c r="DH13" s="777"/>
      <c r="DI13" s="777"/>
      <c r="DJ13" s="777"/>
      <c r="DK13" s="778"/>
      <c r="DL13" s="776" t="s">
        <v>533</v>
      </c>
      <c r="DM13" s="777"/>
      <c r="DN13" s="777"/>
      <c r="DO13" s="777"/>
      <c r="DP13" s="778"/>
      <c r="DQ13" s="776" t="s">
        <v>533</v>
      </c>
      <c r="DR13" s="777"/>
      <c r="DS13" s="777"/>
      <c r="DT13" s="777"/>
      <c r="DU13" s="778"/>
      <c r="DV13" s="773"/>
      <c r="DW13" s="774"/>
      <c r="DX13" s="774"/>
      <c r="DY13" s="774"/>
      <c r="DZ13" s="779"/>
      <c r="EA13" s="232"/>
    </row>
    <row r="14" spans="1:131" s="233" customFormat="1" ht="26.25" customHeight="1" x14ac:dyDescent="0.2">
      <c r="A14" s="236">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0"/>
      <c r="BA14" s="230"/>
      <c r="BB14" s="230"/>
      <c r="BC14" s="230"/>
      <c r="BD14" s="230"/>
      <c r="BE14" s="231"/>
      <c r="BF14" s="231"/>
      <c r="BG14" s="231"/>
      <c r="BH14" s="231"/>
      <c r="BI14" s="231"/>
      <c r="BJ14" s="231"/>
      <c r="BK14" s="231"/>
      <c r="BL14" s="231"/>
      <c r="BM14" s="231"/>
      <c r="BN14" s="231"/>
      <c r="BO14" s="231"/>
      <c r="BP14" s="231"/>
      <c r="BQ14" s="236">
        <v>8</v>
      </c>
      <c r="BR14" s="237"/>
      <c r="BS14" s="773" t="s">
        <v>608</v>
      </c>
      <c r="BT14" s="774"/>
      <c r="BU14" s="774"/>
      <c r="BV14" s="774"/>
      <c r="BW14" s="774"/>
      <c r="BX14" s="774"/>
      <c r="BY14" s="774"/>
      <c r="BZ14" s="774"/>
      <c r="CA14" s="774"/>
      <c r="CB14" s="774"/>
      <c r="CC14" s="774"/>
      <c r="CD14" s="774"/>
      <c r="CE14" s="774"/>
      <c r="CF14" s="774"/>
      <c r="CG14" s="775"/>
      <c r="CH14" s="776">
        <v>1</v>
      </c>
      <c r="CI14" s="777"/>
      <c r="CJ14" s="777"/>
      <c r="CK14" s="777"/>
      <c r="CL14" s="778"/>
      <c r="CM14" s="776">
        <v>173</v>
      </c>
      <c r="CN14" s="777"/>
      <c r="CO14" s="777"/>
      <c r="CP14" s="777"/>
      <c r="CQ14" s="778"/>
      <c r="CR14" s="776">
        <v>30</v>
      </c>
      <c r="CS14" s="777"/>
      <c r="CT14" s="777"/>
      <c r="CU14" s="777"/>
      <c r="CV14" s="778"/>
      <c r="CW14" s="776" t="s">
        <v>533</v>
      </c>
      <c r="CX14" s="777"/>
      <c r="CY14" s="777"/>
      <c r="CZ14" s="777"/>
      <c r="DA14" s="778"/>
      <c r="DB14" s="776" t="s">
        <v>533</v>
      </c>
      <c r="DC14" s="777"/>
      <c r="DD14" s="777"/>
      <c r="DE14" s="777"/>
      <c r="DF14" s="778"/>
      <c r="DG14" s="776" t="s">
        <v>533</v>
      </c>
      <c r="DH14" s="777"/>
      <c r="DI14" s="777"/>
      <c r="DJ14" s="777"/>
      <c r="DK14" s="778"/>
      <c r="DL14" s="776" t="s">
        <v>533</v>
      </c>
      <c r="DM14" s="777"/>
      <c r="DN14" s="777"/>
      <c r="DO14" s="777"/>
      <c r="DP14" s="778"/>
      <c r="DQ14" s="776" t="s">
        <v>533</v>
      </c>
      <c r="DR14" s="777"/>
      <c r="DS14" s="777"/>
      <c r="DT14" s="777"/>
      <c r="DU14" s="778"/>
      <c r="DV14" s="773"/>
      <c r="DW14" s="774"/>
      <c r="DX14" s="774"/>
      <c r="DY14" s="774"/>
      <c r="DZ14" s="779"/>
      <c r="EA14" s="232"/>
    </row>
    <row r="15" spans="1:131" s="233" customFormat="1" ht="26.25" customHeight="1" x14ac:dyDescent="0.2">
      <c r="A15" s="236">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0"/>
      <c r="BA15" s="230"/>
      <c r="BB15" s="230"/>
      <c r="BC15" s="230"/>
      <c r="BD15" s="230"/>
      <c r="BE15" s="231"/>
      <c r="BF15" s="231"/>
      <c r="BG15" s="231"/>
      <c r="BH15" s="231"/>
      <c r="BI15" s="231"/>
      <c r="BJ15" s="231"/>
      <c r="BK15" s="231"/>
      <c r="BL15" s="231"/>
      <c r="BM15" s="231"/>
      <c r="BN15" s="231"/>
      <c r="BO15" s="231"/>
      <c r="BP15" s="231"/>
      <c r="BQ15" s="236">
        <v>9</v>
      </c>
      <c r="BR15" s="237"/>
      <c r="BS15" s="773" t="s">
        <v>609</v>
      </c>
      <c r="BT15" s="774"/>
      <c r="BU15" s="774"/>
      <c r="BV15" s="774"/>
      <c r="BW15" s="774"/>
      <c r="BX15" s="774"/>
      <c r="BY15" s="774"/>
      <c r="BZ15" s="774"/>
      <c r="CA15" s="774"/>
      <c r="CB15" s="774"/>
      <c r="CC15" s="774"/>
      <c r="CD15" s="774"/>
      <c r="CE15" s="774"/>
      <c r="CF15" s="774"/>
      <c r="CG15" s="775"/>
      <c r="CH15" s="776">
        <v>154</v>
      </c>
      <c r="CI15" s="777"/>
      <c r="CJ15" s="777"/>
      <c r="CK15" s="777"/>
      <c r="CL15" s="778"/>
      <c r="CM15" s="776">
        <v>5314</v>
      </c>
      <c r="CN15" s="777"/>
      <c r="CO15" s="777"/>
      <c r="CP15" s="777"/>
      <c r="CQ15" s="778"/>
      <c r="CR15" s="776">
        <v>9</v>
      </c>
      <c r="CS15" s="777"/>
      <c r="CT15" s="777"/>
      <c r="CU15" s="777"/>
      <c r="CV15" s="778"/>
      <c r="CW15" s="776">
        <v>210</v>
      </c>
      <c r="CX15" s="777"/>
      <c r="CY15" s="777"/>
      <c r="CZ15" s="777"/>
      <c r="DA15" s="778"/>
      <c r="DB15" s="776" t="s">
        <v>533</v>
      </c>
      <c r="DC15" s="777"/>
      <c r="DD15" s="777"/>
      <c r="DE15" s="777"/>
      <c r="DF15" s="778"/>
      <c r="DG15" s="776" t="s">
        <v>533</v>
      </c>
      <c r="DH15" s="777"/>
      <c r="DI15" s="777"/>
      <c r="DJ15" s="777"/>
      <c r="DK15" s="778"/>
      <c r="DL15" s="776" t="s">
        <v>533</v>
      </c>
      <c r="DM15" s="777"/>
      <c r="DN15" s="777"/>
      <c r="DO15" s="777"/>
      <c r="DP15" s="778"/>
      <c r="DQ15" s="776" t="s">
        <v>533</v>
      </c>
      <c r="DR15" s="777"/>
      <c r="DS15" s="777"/>
      <c r="DT15" s="777"/>
      <c r="DU15" s="778"/>
      <c r="DV15" s="773"/>
      <c r="DW15" s="774"/>
      <c r="DX15" s="774"/>
      <c r="DY15" s="774"/>
      <c r="DZ15" s="779"/>
      <c r="EA15" s="232"/>
    </row>
    <row r="16" spans="1:131" s="233" customFormat="1" ht="26.25" customHeight="1" x14ac:dyDescent="0.2">
      <c r="A16" s="236">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0"/>
      <c r="BA16" s="230"/>
      <c r="BB16" s="230"/>
      <c r="BC16" s="230"/>
      <c r="BD16" s="230"/>
      <c r="BE16" s="231"/>
      <c r="BF16" s="231"/>
      <c r="BG16" s="231"/>
      <c r="BH16" s="231"/>
      <c r="BI16" s="231"/>
      <c r="BJ16" s="231"/>
      <c r="BK16" s="231"/>
      <c r="BL16" s="231"/>
      <c r="BM16" s="231"/>
      <c r="BN16" s="231"/>
      <c r="BO16" s="231"/>
      <c r="BP16" s="231"/>
      <c r="BQ16" s="236">
        <v>10</v>
      </c>
      <c r="BR16" s="237"/>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2"/>
    </row>
    <row r="17" spans="1:131" s="233" customFormat="1" ht="26.25" customHeight="1" x14ac:dyDescent="0.2">
      <c r="A17" s="236">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0"/>
      <c r="BA17" s="230"/>
      <c r="BB17" s="230"/>
      <c r="BC17" s="230"/>
      <c r="BD17" s="230"/>
      <c r="BE17" s="231"/>
      <c r="BF17" s="231"/>
      <c r="BG17" s="231"/>
      <c r="BH17" s="231"/>
      <c r="BI17" s="231"/>
      <c r="BJ17" s="231"/>
      <c r="BK17" s="231"/>
      <c r="BL17" s="231"/>
      <c r="BM17" s="231"/>
      <c r="BN17" s="231"/>
      <c r="BO17" s="231"/>
      <c r="BP17" s="231"/>
      <c r="BQ17" s="236">
        <v>11</v>
      </c>
      <c r="BR17" s="237"/>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2"/>
    </row>
    <row r="18" spans="1:131" s="233" customFormat="1" ht="26.25" customHeight="1" x14ac:dyDescent="0.2">
      <c r="A18" s="236">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0"/>
      <c r="BA18" s="230"/>
      <c r="BB18" s="230"/>
      <c r="BC18" s="230"/>
      <c r="BD18" s="230"/>
      <c r="BE18" s="231"/>
      <c r="BF18" s="231"/>
      <c r="BG18" s="231"/>
      <c r="BH18" s="231"/>
      <c r="BI18" s="231"/>
      <c r="BJ18" s="231"/>
      <c r="BK18" s="231"/>
      <c r="BL18" s="231"/>
      <c r="BM18" s="231"/>
      <c r="BN18" s="231"/>
      <c r="BO18" s="231"/>
      <c r="BP18" s="231"/>
      <c r="BQ18" s="236">
        <v>12</v>
      </c>
      <c r="BR18" s="237"/>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2"/>
    </row>
    <row r="19" spans="1:131" s="233" customFormat="1" ht="26.25" customHeight="1" x14ac:dyDescent="0.2">
      <c r="A19" s="236">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0"/>
      <c r="BA19" s="230"/>
      <c r="BB19" s="230"/>
      <c r="BC19" s="230"/>
      <c r="BD19" s="230"/>
      <c r="BE19" s="231"/>
      <c r="BF19" s="231"/>
      <c r="BG19" s="231"/>
      <c r="BH19" s="231"/>
      <c r="BI19" s="231"/>
      <c r="BJ19" s="231"/>
      <c r="BK19" s="231"/>
      <c r="BL19" s="231"/>
      <c r="BM19" s="231"/>
      <c r="BN19" s="231"/>
      <c r="BO19" s="231"/>
      <c r="BP19" s="231"/>
      <c r="BQ19" s="236">
        <v>13</v>
      </c>
      <c r="BR19" s="237"/>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2"/>
    </row>
    <row r="20" spans="1:131" s="233" customFormat="1" ht="26.25" customHeight="1" x14ac:dyDescent="0.2">
      <c r="A20" s="236">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0"/>
      <c r="BA20" s="230"/>
      <c r="BB20" s="230"/>
      <c r="BC20" s="230"/>
      <c r="BD20" s="230"/>
      <c r="BE20" s="231"/>
      <c r="BF20" s="231"/>
      <c r="BG20" s="231"/>
      <c r="BH20" s="231"/>
      <c r="BI20" s="231"/>
      <c r="BJ20" s="231"/>
      <c r="BK20" s="231"/>
      <c r="BL20" s="231"/>
      <c r="BM20" s="231"/>
      <c r="BN20" s="231"/>
      <c r="BO20" s="231"/>
      <c r="BP20" s="231"/>
      <c r="BQ20" s="236">
        <v>14</v>
      </c>
      <c r="BR20" s="237"/>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2"/>
    </row>
    <row r="21" spans="1:131" s="233" customFormat="1" ht="26.25" customHeight="1" thickBot="1" x14ac:dyDescent="0.25">
      <c r="A21" s="236">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0"/>
      <c r="BA21" s="230"/>
      <c r="BB21" s="230"/>
      <c r="BC21" s="230"/>
      <c r="BD21" s="230"/>
      <c r="BE21" s="231"/>
      <c r="BF21" s="231"/>
      <c r="BG21" s="231"/>
      <c r="BH21" s="231"/>
      <c r="BI21" s="231"/>
      <c r="BJ21" s="231"/>
      <c r="BK21" s="231"/>
      <c r="BL21" s="231"/>
      <c r="BM21" s="231"/>
      <c r="BN21" s="231"/>
      <c r="BO21" s="231"/>
      <c r="BP21" s="231"/>
      <c r="BQ21" s="236">
        <v>15</v>
      </c>
      <c r="BR21" s="237"/>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2"/>
    </row>
    <row r="22" spans="1:131" s="233" customFormat="1" ht="26.25" customHeight="1" x14ac:dyDescent="0.2">
      <c r="A22" s="236">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397</v>
      </c>
      <c r="BA22" s="806"/>
      <c r="BB22" s="806"/>
      <c r="BC22" s="806"/>
      <c r="BD22" s="807"/>
      <c r="BE22" s="231"/>
      <c r="BF22" s="231"/>
      <c r="BG22" s="231"/>
      <c r="BH22" s="231"/>
      <c r="BI22" s="231"/>
      <c r="BJ22" s="231"/>
      <c r="BK22" s="231"/>
      <c r="BL22" s="231"/>
      <c r="BM22" s="231"/>
      <c r="BN22" s="231"/>
      <c r="BO22" s="231"/>
      <c r="BP22" s="231"/>
      <c r="BQ22" s="236">
        <v>16</v>
      </c>
      <c r="BR22" s="237"/>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2"/>
    </row>
    <row r="23" spans="1:131" s="233" customFormat="1" ht="26.25" customHeight="1" thickBot="1" x14ac:dyDescent="0.25">
      <c r="A23" s="238" t="s">
        <v>398</v>
      </c>
      <c r="B23" s="789" t="s">
        <v>399</v>
      </c>
      <c r="C23" s="790"/>
      <c r="D23" s="790"/>
      <c r="E23" s="790"/>
      <c r="F23" s="790"/>
      <c r="G23" s="790"/>
      <c r="H23" s="790"/>
      <c r="I23" s="790"/>
      <c r="J23" s="790"/>
      <c r="K23" s="790"/>
      <c r="L23" s="790"/>
      <c r="M23" s="790"/>
      <c r="N23" s="790"/>
      <c r="O23" s="790"/>
      <c r="P23" s="791"/>
      <c r="Q23" s="792">
        <v>197764</v>
      </c>
      <c r="R23" s="793"/>
      <c r="S23" s="793"/>
      <c r="T23" s="793"/>
      <c r="U23" s="793"/>
      <c r="V23" s="793">
        <v>189378</v>
      </c>
      <c r="W23" s="793"/>
      <c r="X23" s="793"/>
      <c r="Y23" s="793"/>
      <c r="Z23" s="793"/>
      <c r="AA23" s="793">
        <v>8386</v>
      </c>
      <c r="AB23" s="793"/>
      <c r="AC23" s="793"/>
      <c r="AD23" s="793"/>
      <c r="AE23" s="794"/>
      <c r="AF23" s="795">
        <v>7955</v>
      </c>
      <c r="AG23" s="793"/>
      <c r="AH23" s="793"/>
      <c r="AI23" s="793"/>
      <c r="AJ23" s="796"/>
      <c r="AK23" s="797"/>
      <c r="AL23" s="798"/>
      <c r="AM23" s="798"/>
      <c r="AN23" s="798"/>
      <c r="AO23" s="798"/>
      <c r="AP23" s="793">
        <v>148841</v>
      </c>
      <c r="AQ23" s="793"/>
      <c r="AR23" s="793"/>
      <c r="AS23" s="793"/>
      <c r="AT23" s="793"/>
      <c r="AU23" s="809"/>
      <c r="AV23" s="809"/>
      <c r="AW23" s="809"/>
      <c r="AX23" s="809"/>
      <c r="AY23" s="810"/>
      <c r="AZ23" s="811" t="s">
        <v>400</v>
      </c>
      <c r="BA23" s="812"/>
      <c r="BB23" s="812"/>
      <c r="BC23" s="812"/>
      <c r="BD23" s="813"/>
      <c r="BE23" s="231"/>
      <c r="BF23" s="231"/>
      <c r="BG23" s="231"/>
      <c r="BH23" s="231"/>
      <c r="BI23" s="231"/>
      <c r="BJ23" s="231"/>
      <c r="BK23" s="231"/>
      <c r="BL23" s="231"/>
      <c r="BM23" s="231"/>
      <c r="BN23" s="231"/>
      <c r="BO23" s="231"/>
      <c r="BP23" s="231"/>
      <c r="BQ23" s="236">
        <v>17</v>
      </c>
      <c r="BR23" s="237"/>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2"/>
    </row>
    <row r="24" spans="1:131" s="233" customFormat="1" ht="26.25" customHeight="1" x14ac:dyDescent="0.2">
      <c r="A24" s="808" t="s">
        <v>401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0"/>
      <c r="BA24" s="230"/>
      <c r="BB24" s="230"/>
      <c r="BC24" s="230"/>
      <c r="BD24" s="230"/>
      <c r="BE24" s="231"/>
      <c r="BF24" s="231"/>
      <c r="BG24" s="231"/>
      <c r="BH24" s="231"/>
      <c r="BI24" s="231"/>
      <c r="BJ24" s="231"/>
      <c r="BK24" s="231"/>
      <c r="BL24" s="231"/>
      <c r="BM24" s="231"/>
      <c r="BN24" s="231"/>
      <c r="BO24" s="231"/>
      <c r="BP24" s="231"/>
      <c r="BQ24" s="236">
        <v>18</v>
      </c>
      <c r="BR24" s="237"/>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2"/>
    </row>
    <row r="25" spans="1:131" ht="26.25" customHeight="1" thickBot="1" x14ac:dyDescent="0.25">
      <c r="A25" s="725" t="s">
        <v>402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0"/>
      <c r="BK25" s="230"/>
      <c r="BL25" s="230"/>
      <c r="BM25" s="230"/>
      <c r="BN25" s="230"/>
      <c r="BO25" s="239"/>
      <c r="BP25" s="239"/>
      <c r="BQ25" s="236">
        <v>19</v>
      </c>
      <c r="BR25" s="237"/>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28"/>
    </row>
    <row r="26" spans="1:131" ht="26.25" customHeight="1" x14ac:dyDescent="0.2">
      <c r="A26" s="727" t="s">
        <v>375</v>
      </c>
      <c r="B26" s="728"/>
      <c r="C26" s="728"/>
      <c r="D26" s="728"/>
      <c r="E26" s="728"/>
      <c r="F26" s="728"/>
      <c r="G26" s="728"/>
      <c r="H26" s="728"/>
      <c r="I26" s="728"/>
      <c r="J26" s="728"/>
      <c r="K26" s="728"/>
      <c r="L26" s="728"/>
      <c r="M26" s="728"/>
      <c r="N26" s="728"/>
      <c r="O26" s="728"/>
      <c r="P26" s="729"/>
      <c r="Q26" s="733" t="s">
        <v>403</v>
      </c>
      <c r="R26" s="734"/>
      <c r="S26" s="734"/>
      <c r="T26" s="734"/>
      <c r="U26" s="735"/>
      <c r="V26" s="733" t="s">
        <v>404</v>
      </c>
      <c r="W26" s="734"/>
      <c r="X26" s="734"/>
      <c r="Y26" s="734"/>
      <c r="Z26" s="735"/>
      <c r="AA26" s="733" t="s">
        <v>405</v>
      </c>
      <c r="AB26" s="734"/>
      <c r="AC26" s="734"/>
      <c r="AD26" s="734"/>
      <c r="AE26" s="734"/>
      <c r="AF26" s="814" t="s">
        <v>406</v>
      </c>
      <c r="AG26" s="815"/>
      <c r="AH26" s="815"/>
      <c r="AI26" s="815"/>
      <c r="AJ26" s="816"/>
      <c r="AK26" s="734" t="s">
        <v>407</v>
      </c>
      <c r="AL26" s="734"/>
      <c r="AM26" s="734"/>
      <c r="AN26" s="734"/>
      <c r="AO26" s="735"/>
      <c r="AP26" s="733" t="s">
        <v>408</v>
      </c>
      <c r="AQ26" s="734"/>
      <c r="AR26" s="734"/>
      <c r="AS26" s="734"/>
      <c r="AT26" s="735"/>
      <c r="AU26" s="733" t="s">
        <v>409</v>
      </c>
      <c r="AV26" s="734"/>
      <c r="AW26" s="734"/>
      <c r="AX26" s="734"/>
      <c r="AY26" s="735"/>
      <c r="AZ26" s="733" t="s">
        <v>410</v>
      </c>
      <c r="BA26" s="734"/>
      <c r="BB26" s="734"/>
      <c r="BC26" s="734"/>
      <c r="BD26" s="735"/>
      <c r="BE26" s="733" t="s">
        <v>382</v>
      </c>
      <c r="BF26" s="734"/>
      <c r="BG26" s="734"/>
      <c r="BH26" s="734"/>
      <c r="BI26" s="740"/>
      <c r="BJ26" s="230"/>
      <c r="BK26" s="230"/>
      <c r="BL26" s="230"/>
      <c r="BM26" s="230"/>
      <c r="BN26" s="230"/>
      <c r="BO26" s="239"/>
      <c r="BP26" s="239"/>
      <c r="BQ26" s="236">
        <v>20</v>
      </c>
      <c r="BR26" s="237"/>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28"/>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0"/>
      <c r="BK27" s="230"/>
      <c r="BL27" s="230"/>
      <c r="BM27" s="230"/>
      <c r="BN27" s="230"/>
      <c r="BO27" s="239"/>
      <c r="BP27" s="239"/>
      <c r="BQ27" s="236">
        <v>21</v>
      </c>
      <c r="BR27" s="237"/>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28"/>
    </row>
    <row r="28" spans="1:131" ht="26.25" customHeight="1" thickTop="1" x14ac:dyDescent="0.2">
      <c r="A28" s="240">
        <v>1</v>
      </c>
      <c r="B28" s="749" t="s">
        <v>411</v>
      </c>
      <c r="C28" s="750"/>
      <c r="D28" s="750"/>
      <c r="E28" s="750"/>
      <c r="F28" s="750"/>
      <c r="G28" s="750"/>
      <c r="H28" s="750"/>
      <c r="I28" s="750"/>
      <c r="J28" s="750"/>
      <c r="K28" s="750"/>
      <c r="L28" s="750"/>
      <c r="M28" s="750"/>
      <c r="N28" s="750"/>
      <c r="O28" s="750"/>
      <c r="P28" s="751"/>
      <c r="Q28" s="822">
        <v>22822</v>
      </c>
      <c r="R28" s="823"/>
      <c r="S28" s="823"/>
      <c r="T28" s="823"/>
      <c r="U28" s="823"/>
      <c r="V28" s="823">
        <v>21545</v>
      </c>
      <c r="W28" s="823"/>
      <c r="X28" s="823"/>
      <c r="Y28" s="823"/>
      <c r="Z28" s="823"/>
      <c r="AA28" s="823">
        <v>1276</v>
      </c>
      <c r="AB28" s="823"/>
      <c r="AC28" s="823"/>
      <c r="AD28" s="823"/>
      <c r="AE28" s="824"/>
      <c r="AF28" s="825">
        <v>1276</v>
      </c>
      <c r="AG28" s="823"/>
      <c r="AH28" s="823"/>
      <c r="AI28" s="823"/>
      <c r="AJ28" s="826"/>
      <c r="AK28" s="827">
        <v>230</v>
      </c>
      <c r="AL28" s="828"/>
      <c r="AM28" s="828"/>
      <c r="AN28" s="828"/>
      <c r="AO28" s="828"/>
      <c r="AP28" s="828" t="s">
        <v>533</v>
      </c>
      <c r="AQ28" s="828"/>
      <c r="AR28" s="828"/>
      <c r="AS28" s="828"/>
      <c r="AT28" s="828"/>
      <c r="AU28" s="828" t="s">
        <v>533</v>
      </c>
      <c r="AV28" s="828"/>
      <c r="AW28" s="828"/>
      <c r="AX28" s="828"/>
      <c r="AY28" s="828"/>
      <c r="AZ28" s="829" t="s">
        <v>533</v>
      </c>
      <c r="BA28" s="829"/>
      <c r="BB28" s="829"/>
      <c r="BC28" s="829"/>
      <c r="BD28" s="829"/>
      <c r="BE28" s="820" t="s">
        <v>613</v>
      </c>
      <c r="BF28" s="820"/>
      <c r="BG28" s="820"/>
      <c r="BH28" s="820"/>
      <c r="BI28" s="821"/>
      <c r="BJ28" s="230"/>
      <c r="BK28" s="230"/>
      <c r="BL28" s="230"/>
      <c r="BM28" s="230"/>
      <c r="BN28" s="230"/>
      <c r="BO28" s="239"/>
      <c r="BP28" s="239"/>
      <c r="BQ28" s="236">
        <v>22</v>
      </c>
      <c r="BR28" s="237"/>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28"/>
    </row>
    <row r="29" spans="1:131" ht="26.25" customHeight="1" x14ac:dyDescent="0.2">
      <c r="A29" s="240">
        <v>2</v>
      </c>
      <c r="B29" s="780" t="s">
        <v>412</v>
      </c>
      <c r="C29" s="781"/>
      <c r="D29" s="781"/>
      <c r="E29" s="781"/>
      <c r="F29" s="781"/>
      <c r="G29" s="781"/>
      <c r="H29" s="781"/>
      <c r="I29" s="781"/>
      <c r="J29" s="781"/>
      <c r="K29" s="781"/>
      <c r="L29" s="781"/>
      <c r="M29" s="781"/>
      <c r="N29" s="781"/>
      <c r="O29" s="781"/>
      <c r="P29" s="782"/>
      <c r="Q29" s="783">
        <v>44677</v>
      </c>
      <c r="R29" s="784"/>
      <c r="S29" s="784"/>
      <c r="T29" s="784"/>
      <c r="U29" s="784"/>
      <c r="V29" s="784">
        <v>42197</v>
      </c>
      <c r="W29" s="784"/>
      <c r="X29" s="784"/>
      <c r="Y29" s="784"/>
      <c r="Z29" s="784"/>
      <c r="AA29" s="784">
        <v>2479</v>
      </c>
      <c r="AB29" s="784"/>
      <c r="AC29" s="784"/>
      <c r="AD29" s="784"/>
      <c r="AE29" s="785"/>
      <c r="AF29" s="786">
        <v>2479</v>
      </c>
      <c r="AG29" s="787"/>
      <c r="AH29" s="787"/>
      <c r="AI29" s="787"/>
      <c r="AJ29" s="788"/>
      <c r="AK29" s="834">
        <v>3528</v>
      </c>
      <c r="AL29" s="830"/>
      <c r="AM29" s="830"/>
      <c r="AN29" s="830"/>
      <c r="AO29" s="830"/>
      <c r="AP29" s="830" t="s">
        <v>533</v>
      </c>
      <c r="AQ29" s="830"/>
      <c r="AR29" s="830"/>
      <c r="AS29" s="830"/>
      <c r="AT29" s="830"/>
      <c r="AU29" s="830" t="s">
        <v>533</v>
      </c>
      <c r="AV29" s="830"/>
      <c r="AW29" s="830"/>
      <c r="AX29" s="830"/>
      <c r="AY29" s="830"/>
      <c r="AZ29" s="831" t="s">
        <v>533</v>
      </c>
      <c r="BA29" s="831"/>
      <c r="BB29" s="831"/>
      <c r="BC29" s="831"/>
      <c r="BD29" s="831"/>
      <c r="BE29" s="832"/>
      <c r="BF29" s="832"/>
      <c r="BG29" s="832"/>
      <c r="BH29" s="832"/>
      <c r="BI29" s="833"/>
      <c r="BJ29" s="230"/>
      <c r="BK29" s="230"/>
      <c r="BL29" s="230"/>
      <c r="BM29" s="230"/>
      <c r="BN29" s="230"/>
      <c r="BO29" s="239"/>
      <c r="BP29" s="239"/>
      <c r="BQ29" s="236">
        <v>23</v>
      </c>
      <c r="BR29" s="237"/>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28"/>
    </row>
    <row r="30" spans="1:131" ht="26.25" customHeight="1" x14ac:dyDescent="0.2">
      <c r="A30" s="240">
        <v>3</v>
      </c>
      <c r="B30" s="780" t="s">
        <v>413</v>
      </c>
      <c r="C30" s="781"/>
      <c r="D30" s="781"/>
      <c r="E30" s="781"/>
      <c r="F30" s="781"/>
      <c r="G30" s="781"/>
      <c r="H30" s="781"/>
      <c r="I30" s="781"/>
      <c r="J30" s="781"/>
      <c r="K30" s="781"/>
      <c r="L30" s="781"/>
      <c r="M30" s="781"/>
      <c r="N30" s="781"/>
      <c r="O30" s="781"/>
      <c r="P30" s="782"/>
      <c r="Q30" s="783">
        <v>43329</v>
      </c>
      <c r="R30" s="784"/>
      <c r="S30" s="784"/>
      <c r="T30" s="784"/>
      <c r="U30" s="784"/>
      <c r="V30" s="784">
        <v>41779</v>
      </c>
      <c r="W30" s="784"/>
      <c r="X30" s="784"/>
      <c r="Y30" s="784"/>
      <c r="Z30" s="784"/>
      <c r="AA30" s="784">
        <v>1550</v>
      </c>
      <c r="AB30" s="784"/>
      <c r="AC30" s="784"/>
      <c r="AD30" s="784"/>
      <c r="AE30" s="785"/>
      <c r="AF30" s="786">
        <v>1550</v>
      </c>
      <c r="AG30" s="787"/>
      <c r="AH30" s="787"/>
      <c r="AI30" s="787"/>
      <c r="AJ30" s="788"/>
      <c r="AK30" s="834">
        <v>6459</v>
      </c>
      <c r="AL30" s="830"/>
      <c r="AM30" s="830"/>
      <c r="AN30" s="830"/>
      <c r="AO30" s="830"/>
      <c r="AP30" s="830" t="s">
        <v>533</v>
      </c>
      <c r="AQ30" s="830"/>
      <c r="AR30" s="830"/>
      <c r="AS30" s="830"/>
      <c r="AT30" s="830"/>
      <c r="AU30" s="830" t="s">
        <v>533</v>
      </c>
      <c r="AV30" s="830"/>
      <c r="AW30" s="830"/>
      <c r="AX30" s="830"/>
      <c r="AY30" s="830"/>
      <c r="AZ30" s="831" t="s">
        <v>533</v>
      </c>
      <c r="BA30" s="831"/>
      <c r="BB30" s="831"/>
      <c r="BC30" s="831"/>
      <c r="BD30" s="831"/>
      <c r="BE30" s="832" t="s">
        <v>614</v>
      </c>
      <c r="BF30" s="832"/>
      <c r="BG30" s="832"/>
      <c r="BH30" s="832"/>
      <c r="BI30" s="833"/>
      <c r="BJ30" s="230"/>
      <c r="BK30" s="230"/>
      <c r="BL30" s="230"/>
      <c r="BM30" s="230"/>
      <c r="BN30" s="230"/>
      <c r="BO30" s="239"/>
      <c r="BP30" s="239"/>
      <c r="BQ30" s="236">
        <v>24</v>
      </c>
      <c r="BR30" s="237"/>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28"/>
    </row>
    <row r="31" spans="1:131" ht="26.25" customHeight="1" x14ac:dyDescent="0.2">
      <c r="A31" s="240">
        <v>4</v>
      </c>
      <c r="B31" s="780" t="s">
        <v>414</v>
      </c>
      <c r="C31" s="781"/>
      <c r="D31" s="781"/>
      <c r="E31" s="781"/>
      <c r="F31" s="781"/>
      <c r="G31" s="781"/>
      <c r="H31" s="781"/>
      <c r="I31" s="781"/>
      <c r="J31" s="781"/>
      <c r="K31" s="781"/>
      <c r="L31" s="781"/>
      <c r="M31" s="781"/>
      <c r="N31" s="781"/>
      <c r="O31" s="781"/>
      <c r="P31" s="782"/>
      <c r="Q31" s="783">
        <v>6807</v>
      </c>
      <c r="R31" s="784"/>
      <c r="S31" s="784"/>
      <c r="T31" s="784"/>
      <c r="U31" s="784"/>
      <c r="V31" s="784">
        <v>6543</v>
      </c>
      <c r="W31" s="784"/>
      <c r="X31" s="784"/>
      <c r="Y31" s="784"/>
      <c r="Z31" s="784"/>
      <c r="AA31" s="784">
        <v>264</v>
      </c>
      <c r="AB31" s="784"/>
      <c r="AC31" s="784"/>
      <c r="AD31" s="784"/>
      <c r="AE31" s="785"/>
      <c r="AF31" s="786">
        <v>264</v>
      </c>
      <c r="AG31" s="787"/>
      <c r="AH31" s="787"/>
      <c r="AI31" s="787"/>
      <c r="AJ31" s="788"/>
      <c r="AK31" s="834">
        <v>1412</v>
      </c>
      <c r="AL31" s="830"/>
      <c r="AM31" s="830"/>
      <c r="AN31" s="830"/>
      <c r="AO31" s="830"/>
      <c r="AP31" s="830" t="s">
        <v>533</v>
      </c>
      <c r="AQ31" s="830"/>
      <c r="AR31" s="830"/>
      <c r="AS31" s="830"/>
      <c r="AT31" s="830"/>
      <c r="AU31" s="830" t="s">
        <v>533</v>
      </c>
      <c r="AV31" s="830"/>
      <c r="AW31" s="830"/>
      <c r="AX31" s="830"/>
      <c r="AY31" s="830"/>
      <c r="AZ31" s="831" t="s">
        <v>533</v>
      </c>
      <c r="BA31" s="831"/>
      <c r="BB31" s="831"/>
      <c r="BC31" s="831"/>
      <c r="BD31" s="831"/>
      <c r="BE31" s="832"/>
      <c r="BF31" s="832"/>
      <c r="BG31" s="832"/>
      <c r="BH31" s="832"/>
      <c r="BI31" s="833"/>
      <c r="BJ31" s="230"/>
      <c r="BK31" s="230"/>
      <c r="BL31" s="230"/>
      <c r="BM31" s="230"/>
      <c r="BN31" s="230"/>
      <c r="BO31" s="239"/>
      <c r="BP31" s="239"/>
      <c r="BQ31" s="236">
        <v>25</v>
      </c>
      <c r="BR31" s="237"/>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28"/>
    </row>
    <row r="32" spans="1:131" ht="26.25" customHeight="1" x14ac:dyDescent="0.2">
      <c r="A32" s="240">
        <v>5</v>
      </c>
      <c r="B32" s="780" t="s">
        <v>415</v>
      </c>
      <c r="C32" s="781"/>
      <c r="D32" s="781"/>
      <c r="E32" s="781"/>
      <c r="F32" s="781"/>
      <c r="G32" s="781"/>
      <c r="H32" s="781"/>
      <c r="I32" s="781"/>
      <c r="J32" s="781"/>
      <c r="K32" s="781"/>
      <c r="L32" s="781"/>
      <c r="M32" s="781"/>
      <c r="N32" s="781"/>
      <c r="O32" s="781"/>
      <c r="P32" s="782"/>
      <c r="Q32" s="783">
        <v>23298</v>
      </c>
      <c r="R32" s="784"/>
      <c r="S32" s="784"/>
      <c r="T32" s="784"/>
      <c r="U32" s="784"/>
      <c r="V32" s="784">
        <v>22813</v>
      </c>
      <c r="W32" s="784"/>
      <c r="X32" s="784"/>
      <c r="Y32" s="784"/>
      <c r="Z32" s="784"/>
      <c r="AA32" s="784">
        <v>485</v>
      </c>
      <c r="AB32" s="784"/>
      <c r="AC32" s="784"/>
      <c r="AD32" s="784"/>
      <c r="AE32" s="785"/>
      <c r="AF32" s="786">
        <v>6863</v>
      </c>
      <c r="AG32" s="787"/>
      <c r="AH32" s="787"/>
      <c r="AI32" s="787"/>
      <c r="AJ32" s="788"/>
      <c r="AK32" s="834">
        <v>1834</v>
      </c>
      <c r="AL32" s="830"/>
      <c r="AM32" s="830"/>
      <c r="AN32" s="830"/>
      <c r="AO32" s="830"/>
      <c r="AP32" s="830">
        <v>9270</v>
      </c>
      <c r="AQ32" s="830"/>
      <c r="AR32" s="830"/>
      <c r="AS32" s="830"/>
      <c r="AT32" s="830"/>
      <c r="AU32" s="830">
        <v>4904</v>
      </c>
      <c r="AV32" s="830"/>
      <c r="AW32" s="830"/>
      <c r="AX32" s="830"/>
      <c r="AY32" s="830"/>
      <c r="AZ32" s="831" t="s">
        <v>533</v>
      </c>
      <c r="BA32" s="831"/>
      <c r="BB32" s="831"/>
      <c r="BC32" s="831"/>
      <c r="BD32" s="831"/>
      <c r="BE32" s="832" t="s">
        <v>416</v>
      </c>
      <c r="BF32" s="832"/>
      <c r="BG32" s="832"/>
      <c r="BH32" s="832"/>
      <c r="BI32" s="833"/>
      <c r="BJ32" s="230"/>
      <c r="BK32" s="230"/>
      <c r="BL32" s="230"/>
      <c r="BM32" s="230"/>
      <c r="BN32" s="230"/>
      <c r="BO32" s="239"/>
      <c r="BP32" s="239"/>
      <c r="BQ32" s="236">
        <v>26</v>
      </c>
      <c r="BR32" s="237"/>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28"/>
    </row>
    <row r="33" spans="1:131" ht="26.25" customHeight="1" x14ac:dyDescent="0.2">
      <c r="A33" s="240">
        <v>6</v>
      </c>
      <c r="B33" s="780" t="s">
        <v>417</v>
      </c>
      <c r="C33" s="781"/>
      <c r="D33" s="781"/>
      <c r="E33" s="781"/>
      <c r="F33" s="781"/>
      <c r="G33" s="781"/>
      <c r="H33" s="781"/>
      <c r="I33" s="781"/>
      <c r="J33" s="781"/>
      <c r="K33" s="781"/>
      <c r="L33" s="781"/>
      <c r="M33" s="781"/>
      <c r="N33" s="781"/>
      <c r="O33" s="781"/>
      <c r="P33" s="782"/>
      <c r="Q33" s="783">
        <v>662</v>
      </c>
      <c r="R33" s="784"/>
      <c r="S33" s="784"/>
      <c r="T33" s="784"/>
      <c r="U33" s="784"/>
      <c r="V33" s="784">
        <v>607</v>
      </c>
      <c r="W33" s="784"/>
      <c r="X33" s="784"/>
      <c r="Y33" s="784"/>
      <c r="Z33" s="784"/>
      <c r="AA33" s="784">
        <v>55</v>
      </c>
      <c r="AB33" s="784"/>
      <c r="AC33" s="784"/>
      <c r="AD33" s="784"/>
      <c r="AE33" s="785"/>
      <c r="AF33" s="786">
        <v>1125</v>
      </c>
      <c r="AG33" s="787"/>
      <c r="AH33" s="787"/>
      <c r="AI33" s="787"/>
      <c r="AJ33" s="788"/>
      <c r="AK33" s="834">
        <v>179</v>
      </c>
      <c r="AL33" s="830"/>
      <c r="AM33" s="830"/>
      <c r="AN33" s="830"/>
      <c r="AO33" s="830"/>
      <c r="AP33" s="830" t="s">
        <v>533</v>
      </c>
      <c r="AQ33" s="830"/>
      <c r="AR33" s="830"/>
      <c r="AS33" s="830"/>
      <c r="AT33" s="830"/>
      <c r="AU33" s="830" t="s">
        <v>533</v>
      </c>
      <c r="AV33" s="830"/>
      <c r="AW33" s="830"/>
      <c r="AX33" s="830"/>
      <c r="AY33" s="830"/>
      <c r="AZ33" s="831" t="s">
        <v>533</v>
      </c>
      <c r="BA33" s="831"/>
      <c r="BB33" s="831"/>
      <c r="BC33" s="831"/>
      <c r="BD33" s="831"/>
      <c r="BE33" s="832" t="s">
        <v>418</v>
      </c>
      <c r="BF33" s="832"/>
      <c r="BG33" s="832"/>
      <c r="BH33" s="832"/>
      <c r="BI33" s="833"/>
      <c r="BJ33" s="230"/>
      <c r="BK33" s="230"/>
      <c r="BL33" s="230"/>
      <c r="BM33" s="230"/>
      <c r="BN33" s="230"/>
      <c r="BO33" s="239"/>
      <c r="BP33" s="239"/>
      <c r="BQ33" s="236">
        <v>27</v>
      </c>
      <c r="BR33" s="237"/>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28"/>
    </row>
    <row r="34" spans="1:131" ht="26.25" customHeight="1" x14ac:dyDescent="0.2">
      <c r="A34" s="240">
        <v>7</v>
      </c>
      <c r="B34" s="780" t="s">
        <v>419</v>
      </c>
      <c r="C34" s="781"/>
      <c r="D34" s="781"/>
      <c r="E34" s="781"/>
      <c r="F34" s="781"/>
      <c r="G34" s="781"/>
      <c r="H34" s="781"/>
      <c r="I34" s="781"/>
      <c r="J34" s="781"/>
      <c r="K34" s="781"/>
      <c r="L34" s="781"/>
      <c r="M34" s="781"/>
      <c r="N34" s="781"/>
      <c r="O34" s="781"/>
      <c r="P34" s="782"/>
      <c r="Q34" s="783">
        <v>5465</v>
      </c>
      <c r="R34" s="784"/>
      <c r="S34" s="784"/>
      <c r="T34" s="784"/>
      <c r="U34" s="784"/>
      <c r="V34" s="784">
        <v>4774</v>
      </c>
      <c r="W34" s="784"/>
      <c r="X34" s="784"/>
      <c r="Y34" s="784"/>
      <c r="Z34" s="784"/>
      <c r="AA34" s="784">
        <v>691</v>
      </c>
      <c r="AB34" s="784"/>
      <c r="AC34" s="784"/>
      <c r="AD34" s="784"/>
      <c r="AE34" s="785"/>
      <c r="AF34" s="786">
        <v>3056</v>
      </c>
      <c r="AG34" s="787"/>
      <c r="AH34" s="787"/>
      <c r="AI34" s="787"/>
      <c r="AJ34" s="788"/>
      <c r="AK34" s="834">
        <v>168</v>
      </c>
      <c r="AL34" s="830"/>
      <c r="AM34" s="830"/>
      <c r="AN34" s="830"/>
      <c r="AO34" s="830"/>
      <c r="AP34" s="830">
        <v>28230</v>
      </c>
      <c r="AQ34" s="830"/>
      <c r="AR34" s="830"/>
      <c r="AS34" s="830"/>
      <c r="AT34" s="830"/>
      <c r="AU34" s="830">
        <v>311</v>
      </c>
      <c r="AV34" s="830"/>
      <c r="AW34" s="830"/>
      <c r="AX34" s="830"/>
      <c r="AY34" s="830"/>
      <c r="AZ34" s="831" t="s">
        <v>533</v>
      </c>
      <c r="BA34" s="831"/>
      <c r="BB34" s="831"/>
      <c r="BC34" s="831"/>
      <c r="BD34" s="831"/>
      <c r="BE34" s="832" t="s">
        <v>418</v>
      </c>
      <c r="BF34" s="832"/>
      <c r="BG34" s="832"/>
      <c r="BH34" s="832"/>
      <c r="BI34" s="833"/>
      <c r="BJ34" s="230"/>
      <c r="BK34" s="230"/>
      <c r="BL34" s="230"/>
      <c r="BM34" s="230"/>
      <c r="BN34" s="230"/>
      <c r="BO34" s="239"/>
      <c r="BP34" s="239"/>
      <c r="BQ34" s="236">
        <v>28</v>
      </c>
      <c r="BR34" s="237"/>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28"/>
    </row>
    <row r="35" spans="1:131" ht="26.25" customHeight="1" x14ac:dyDescent="0.2">
      <c r="A35" s="240">
        <v>8</v>
      </c>
      <c r="B35" s="780" t="s">
        <v>420</v>
      </c>
      <c r="C35" s="781"/>
      <c r="D35" s="781"/>
      <c r="E35" s="781"/>
      <c r="F35" s="781"/>
      <c r="G35" s="781"/>
      <c r="H35" s="781"/>
      <c r="I35" s="781"/>
      <c r="J35" s="781"/>
      <c r="K35" s="781"/>
      <c r="L35" s="781"/>
      <c r="M35" s="781"/>
      <c r="N35" s="781"/>
      <c r="O35" s="781"/>
      <c r="P35" s="782"/>
      <c r="Q35" s="783">
        <v>8263</v>
      </c>
      <c r="R35" s="784"/>
      <c r="S35" s="784"/>
      <c r="T35" s="784"/>
      <c r="U35" s="784"/>
      <c r="V35" s="784">
        <v>7824</v>
      </c>
      <c r="W35" s="784"/>
      <c r="X35" s="784"/>
      <c r="Y35" s="784"/>
      <c r="Z35" s="784"/>
      <c r="AA35" s="784">
        <v>440</v>
      </c>
      <c r="AB35" s="784"/>
      <c r="AC35" s="784"/>
      <c r="AD35" s="784"/>
      <c r="AE35" s="785"/>
      <c r="AF35" s="786">
        <v>1813</v>
      </c>
      <c r="AG35" s="787"/>
      <c r="AH35" s="787"/>
      <c r="AI35" s="787"/>
      <c r="AJ35" s="788"/>
      <c r="AK35" s="834">
        <v>1381</v>
      </c>
      <c r="AL35" s="830"/>
      <c r="AM35" s="830"/>
      <c r="AN35" s="830"/>
      <c r="AO35" s="830"/>
      <c r="AP35" s="830">
        <v>53428</v>
      </c>
      <c r="AQ35" s="830"/>
      <c r="AR35" s="830"/>
      <c r="AS35" s="830"/>
      <c r="AT35" s="830"/>
      <c r="AU35" s="830">
        <v>15494</v>
      </c>
      <c r="AV35" s="830"/>
      <c r="AW35" s="830"/>
      <c r="AX35" s="830"/>
      <c r="AY35" s="830"/>
      <c r="AZ35" s="831" t="s">
        <v>533</v>
      </c>
      <c r="BA35" s="831"/>
      <c r="BB35" s="831"/>
      <c r="BC35" s="831"/>
      <c r="BD35" s="831"/>
      <c r="BE35" s="832" t="s">
        <v>416</v>
      </c>
      <c r="BF35" s="832"/>
      <c r="BG35" s="832"/>
      <c r="BH35" s="832"/>
      <c r="BI35" s="833"/>
      <c r="BJ35" s="230"/>
      <c r="BK35" s="230"/>
      <c r="BL35" s="230"/>
      <c r="BM35" s="230"/>
      <c r="BN35" s="230"/>
      <c r="BO35" s="239"/>
      <c r="BP35" s="239"/>
      <c r="BQ35" s="236">
        <v>29</v>
      </c>
      <c r="BR35" s="237"/>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28"/>
    </row>
    <row r="36" spans="1:131" ht="26.25" customHeight="1" x14ac:dyDescent="0.2">
      <c r="A36" s="240">
        <v>9</v>
      </c>
      <c r="B36" s="780" t="s">
        <v>421</v>
      </c>
      <c r="C36" s="781"/>
      <c r="D36" s="781"/>
      <c r="E36" s="781"/>
      <c r="F36" s="781"/>
      <c r="G36" s="781"/>
      <c r="H36" s="781"/>
      <c r="I36" s="781"/>
      <c r="J36" s="781"/>
      <c r="K36" s="781"/>
      <c r="L36" s="781"/>
      <c r="M36" s="781"/>
      <c r="N36" s="781"/>
      <c r="O36" s="781"/>
      <c r="P36" s="782"/>
      <c r="Q36" s="783">
        <v>193</v>
      </c>
      <c r="R36" s="784"/>
      <c r="S36" s="784"/>
      <c r="T36" s="784"/>
      <c r="U36" s="784"/>
      <c r="V36" s="784">
        <v>193</v>
      </c>
      <c r="W36" s="784"/>
      <c r="X36" s="784"/>
      <c r="Y36" s="784"/>
      <c r="Z36" s="784"/>
      <c r="AA36" s="784" t="s">
        <v>533</v>
      </c>
      <c r="AB36" s="784"/>
      <c r="AC36" s="784"/>
      <c r="AD36" s="784"/>
      <c r="AE36" s="785"/>
      <c r="AF36" s="786" t="s">
        <v>422</v>
      </c>
      <c r="AG36" s="787"/>
      <c r="AH36" s="787"/>
      <c r="AI36" s="787"/>
      <c r="AJ36" s="788"/>
      <c r="AK36" s="834" t="s">
        <v>533</v>
      </c>
      <c r="AL36" s="830"/>
      <c r="AM36" s="830"/>
      <c r="AN36" s="830"/>
      <c r="AO36" s="830"/>
      <c r="AP36" s="830" t="s">
        <v>533</v>
      </c>
      <c r="AQ36" s="830"/>
      <c r="AR36" s="830"/>
      <c r="AS36" s="830"/>
      <c r="AT36" s="830"/>
      <c r="AU36" s="830" t="s">
        <v>533</v>
      </c>
      <c r="AV36" s="830"/>
      <c r="AW36" s="830"/>
      <c r="AX36" s="830"/>
      <c r="AY36" s="830"/>
      <c r="AZ36" s="831" t="s">
        <v>533</v>
      </c>
      <c r="BA36" s="831"/>
      <c r="BB36" s="831"/>
      <c r="BC36" s="831"/>
      <c r="BD36" s="831"/>
      <c r="BE36" s="832" t="s">
        <v>423</v>
      </c>
      <c r="BF36" s="832"/>
      <c r="BG36" s="832"/>
      <c r="BH36" s="832"/>
      <c r="BI36" s="833"/>
      <c r="BJ36" s="230"/>
      <c r="BK36" s="230"/>
      <c r="BL36" s="230"/>
      <c r="BM36" s="230"/>
      <c r="BN36" s="230"/>
      <c r="BO36" s="239"/>
      <c r="BP36" s="239"/>
      <c r="BQ36" s="236">
        <v>30</v>
      </c>
      <c r="BR36" s="237"/>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28"/>
    </row>
    <row r="37" spans="1:131" ht="26.25" customHeight="1" x14ac:dyDescent="0.2">
      <c r="A37" s="240">
        <v>10</v>
      </c>
      <c r="B37" s="780" t="s">
        <v>424</v>
      </c>
      <c r="C37" s="781"/>
      <c r="D37" s="781"/>
      <c r="E37" s="781"/>
      <c r="F37" s="781"/>
      <c r="G37" s="781"/>
      <c r="H37" s="781"/>
      <c r="I37" s="781"/>
      <c r="J37" s="781"/>
      <c r="K37" s="781"/>
      <c r="L37" s="781"/>
      <c r="M37" s="781"/>
      <c r="N37" s="781"/>
      <c r="O37" s="781"/>
      <c r="P37" s="782"/>
      <c r="Q37" s="783">
        <v>222</v>
      </c>
      <c r="R37" s="784"/>
      <c r="S37" s="784"/>
      <c r="T37" s="784"/>
      <c r="U37" s="784"/>
      <c r="V37" s="784">
        <v>222</v>
      </c>
      <c r="W37" s="784"/>
      <c r="X37" s="784"/>
      <c r="Y37" s="784"/>
      <c r="Z37" s="784"/>
      <c r="AA37" s="784" t="s">
        <v>533</v>
      </c>
      <c r="AB37" s="784"/>
      <c r="AC37" s="784"/>
      <c r="AD37" s="784"/>
      <c r="AE37" s="785"/>
      <c r="AF37" s="786" t="s">
        <v>130</v>
      </c>
      <c r="AG37" s="787"/>
      <c r="AH37" s="787"/>
      <c r="AI37" s="787"/>
      <c r="AJ37" s="788"/>
      <c r="AK37" s="834">
        <v>109</v>
      </c>
      <c r="AL37" s="830"/>
      <c r="AM37" s="830"/>
      <c r="AN37" s="830"/>
      <c r="AO37" s="830"/>
      <c r="AP37" s="830">
        <v>140</v>
      </c>
      <c r="AQ37" s="830"/>
      <c r="AR37" s="830"/>
      <c r="AS37" s="830"/>
      <c r="AT37" s="830"/>
      <c r="AU37" s="830">
        <v>80</v>
      </c>
      <c r="AV37" s="830"/>
      <c r="AW37" s="830"/>
      <c r="AX37" s="830"/>
      <c r="AY37" s="830"/>
      <c r="AZ37" s="831" t="s">
        <v>533</v>
      </c>
      <c r="BA37" s="831"/>
      <c r="BB37" s="831"/>
      <c r="BC37" s="831"/>
      <c r="BD37" s="831"/>
      <c r="BE37" s="832" t="s">
        <v>425</v>
      </c>
      <c r="BF37" s="832"/>
      <c r="BG37" s="832"/>
      <c r="BH37" s="832"/>
      <c r="BI37" s="833"/>
      <c r="BJ37" s="230"/>
      <c r="BK37" s="230"/>
      <c r="BL37" s="230"/>
      <c r="BM37" s="230"/>
      <c r="BN37" s="230"/>
      <c r="BO37" s="239"/>
      <c r="BP37" s="239"/>
      <c r="BQ37" s="236">
        <v>31</v>
      </c>
      <c r="BR37" s="237"/>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28"/>
    </row>
    <row r="38" spans="1:131" ht="26.25" customHeight="1" x14ac:dyDescent="0.2">
      <c r="A38" s="240">
        <v>11</v>
      </c>
      <c r="B38" s="780" t="s">
        <v>426</v>
      </c>
      <c r="C38" s="781"/>
      <c r="D38" s="781"/>
      <c r="E38" s="781"/>
      <c r="F38" s="781"/>
      <c r="G38" s="781"/>
      <c r="H38" s="781"/>
      <c r="I38" s="781"/>
      <c r="J38" s="781"/>
      <c r="K38" s="781"/>
      <c r="L38" s="781"/>
      <c r="M38" s="781"/>
      <c r="N38" s="781"/>
      <c r="O38" s="781"/>
      <c r="P38" s="782"/>
      <c r="Q38" s="783">
        <v>459</v>
      </c>
      <c r="R38" s="784"/>
      <c r="S38" s="784"/>
      <c r="T38" s="784"/>
      <c r="U38" s="784"/>
      <c r="V38" s="784">
        <v>459</v>
      </c>
      <c r="W38" s="784"/>
      <c r="X38" s="784"/>
      <c r="Y38" s="784"/>
      <c r="Z38" s="784"/>
      <c r="AA38" s="784" t="s">
        <v>533</v>
      </c>
      <c r="AB38" s="784"/>
      <c r="AC38" s="784"/>
      <c r="AD38" s="784"/>
      <c r="AE38" s="785"/>
      <c r="AF38" s="786" t="s">
        <v>422</v>
      </c>
      <c r="AG38" s="787"/>
      <c r="AH38" s="787"/>
      <c r="AI38" s="787"/>
      <c r="AJ38" s="788"/>
      <c r="AK38" s="834">
        <v>225</v>
      </c>
      <c r="AL38" s="830"/>
      <c r="AM38" s="830"/>
      <c r="AN38" s="830"/>
      <c r="AO38" s="830"/>
      <c r="AP38" s="830">
        <v>14</v>
      </c>
      <c r="AQ38" s="830"/>
      <c r="AR38" s="830"/>
      <c r="AS38" s="830"/>
      <c r="AT38" s="830"/>
      <c r="AU38" s="830">
        <v>10</v>
      </c>
      <c r="AV38" s="830"/>
      <c r="AW38" s="830"/>
      <c r="AX38" s="830"/>
      <c r="AY38" s="830"/>
      <c r="AZ38" s="831" t="s">
        <v>533</v>
      </c>
      <c r="BA38" s="831"/>
      <c r="BB38" s="831"/>
      <c r="BC38" s="831"/>
      <c r="BD38" s="831"/>
      <c r="BE38" s="832" t="s">
        <v>425</v>
      </c>
      <c r="BF38" s="832"/>
      <c r="BG38" s="832"/>
      <c r="BH38" s="832"/>
      <c r="BI38" s="833"/>
      <c r="BJ38" s="230"/>
      <c r="BK38" s="230"/>
      <c r="BL38" s="230"/>
      <c r="BM38" s="230"/>
      <c r="BN38" s="230"/>
      <c r="BO38" s="239"/>
      <c r="BP38" s="239"/>
      <c r="BQ38" s="236">
        <v>32</v>
      </c>
      <c r="BR38" s="237"/>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28"/>
    </row>
    <row r="39" spans="1:131" ht="26.25" customHeight="1" x14ac:dyDescent="0.2">
      <c r="A39" s="240">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0"/>
      <c r="BK39" s="230"/>
      <c r="BL39" s="230"/>
      <c r="BM39" s="230"/>
      <c r="BN39" s="230"/>
      <c r="BO39" s="239"/>
      <c r="BP39" s="239"/>
      <c r="BQ39" s="236">
        <v>33</v>
      </c>
      <c r="BR39" s="237"/>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28"/>
    </row>
    <row r="40" spans="1:131" ht="26.25" customHeight="1" x14ac:dyDescent="0.2">
      <c r="A40" s="236">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0"/>
      <c r="BK40" s="230"/>
      <c r="BL40" s="230"/>
      <c r="BM40" s="230"/>
      <c r="BN40" s="230"/>
      <c r="BO40" s="239"/>
      <c r="BP40" s="239"/>
      <c r="BQ40" s="236">
        <v>34</v>
      </c>
      <c r="BR40" s="237"/>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28"/>
    </row>
    <row r="41" spans="1:131" ht="26.25" customHeight="1" x14ac:dyDescent="0.2">
      <c r="A41" s="236">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0"/>
      <c r="BK41" s="230"/>
      <c r="BL41" s="230"/>
      <c r="BM41" s="230"/>
      <c r="BN41" s="230"/>
      <c r="BO41" s="239"/>
      <c r="BP41" s="239"/>
      <c r="BQ41" s="236">
        <v>35</v>
      </c>
      <c r="BR41" s="237"/>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28"/>
    </row>
    <row r="42" spans="1:131" ht="26.25" customHeight="1" x14ac:dyDescent="0.2">
      <c r="A42" s="236">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0"/>
      <c r="BK42" s="230"/>
      <c r="BL42" s="230"/>
      <c r="BM42" s="230"/>
      <c r="BN42" s="230"/>
      <c r="BO42" s="239"/>
      <c r="BP42" s="239"/>
      <c r="BQ42" s="236">
        <v>36</v>
      </c>
      <c r="BR42" s="237"/>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28"/>
    </row>
    <row r="43" spans="1:131" ht="26.25" customHeight="1" x14ac:dyDescent="0.2">
      <c r="A43" s="236">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0"/>
      <c r="BK43" s="230"/>
      <c r="BL43" s="230"/>
      <c r="BM43" s="230"/>
      <c r="BN43" s="230"/>
      <c r="BO43" s="239"/>
      <c r="BP43" s="239"/>
      <c r="BQ43" s="236">
        <v>37</v>
      </c>
      <c r="BR43" s="237"/>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28"/>
    </row>
    <row r="44" spans="1:131" ht="26.25" customHeight="1" x14ac:dyDescent="0.2">
      <c r="A44" s="236">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0"/>
      <c r="BK44" s="230"/>
      <c r="BL44" s="230"/>
      <c r="BM44" s="230"/>
      <c r="BN44" s="230"/>
      <c r="BO44" s="239"/>
      <c r="BP44" s="239"/>
      <c r="BQ44" s="236">
        <v>38</v>
      </c>
      <c r="BR44" s="237"/>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28"/>
    </row>
    <row r="45" spans="1:131" ht="26.25" customHeight="1" x14ac:dyDescent="0.2">
      <c r="A45" s="236">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0"/>
      <c r="BK45" s="230"/>
      <c r="BL45" s="230"/>
      <c r="BM45" s="230"/>
      <c r="BN45" s="230"/>
      <c r="BO45" s="239"/>
      <c r="BP45" s="239"/>
      <c r="BQ45" s="236">
        <v>39</v>
      </c>
      <c r="BR45" s="237"/>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28"/>
    </row>
    <row r="46" spans="1:131" ht="26.25" customHeight="1" x14ac:dyDescent="0.2">
      <c r="A46" s="236">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0"/>
      <c r="BK46" s="230"/>
      <c r="BL46" s="230"/>
      <c r="BM46" s="230"/>
      <c r="BN46" s="230"/>
      <c r="BO46" s="239"/>
      <c r="BP46" s="239"/>
      <c r="BQ46" s="236">
        <v>40</v>
      </c>
      <c r="BR46" s="237"/>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28"/>
    </row>
    <row r="47" spans="1:131" ht="26.25" customHeight="1" x14ac:dyDescent="0.2">
      <c r="A47" s="236">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0"/>
      <c r="BK47" s="230"/>
      <c r="BL47" s="230"/>
      <c r="BM47" s="230"/>
      <c r="BN47" s="230"/>
      <c r="BO47" s="239"/>
      <c r="BP47" s="239"/>
      <c r="BQ47" s="236">
        <v>41</v>
      </c>
      <c r="BR47" s="237"/>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28"/>
    </row>
    <row r="48" spans="1:131" ht="26.25" customHeight="1" x14ac:dyDescent="0.2">
      <c r="A48" s="236">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0"/>
      <c r="BK48" s="230"/>
      <c r="BL48" s="230"/>
      <c r="BM48" s="230"/>
      <c r="BN48" s="230"/>
      <c r="BO48" s="239"/>
      <c r="BP48" s="239"/>
      <c r="BQ48" s="236">
        <v>42</v>
      </c>
      <c r="BR48" s="237"/>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28"/>
    </row>
    <row r="49" spans="1:131" ht="26.25" customHeight="1" x14ac:dyDescent="0.2">
      <c r="A49" s="236">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0"/>
      <c r="BK49" s="230"/>
      <c r="BL49" s="230"/>
      <c r="BM49" s="230"/>
      <c r="BN49" s="230"/>
      <c r="BO49" s="239"/>
      <c r="BP49" s="239"/>
      <c r="BQ49" s="236">
        <v>43</v>
      </c>
      <c r="BR49" s="237"/>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28"/>
    </row>
    <row r="50" spans="1:131" ht="26.25" customHeight="1" x14ac:dyDescent="0.2">
      <c r="A50" s="236">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0"/>
      <c r="BK50" s="230"/>
      <c r="BL50" s="230"/>
      <c r="BM50" s="230"/>
      <c r="BN50" s="230"/>
      <c r="BO50" s="239"/>
      <c r="BP50" s="239"/>
      <c r="BQ50" s="236">
        <v>44</v>
      </c>
      <c r="BR50" s="237"/>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28"/>
    </row>
    <row r="51" spans="1:131" ht="26.25" customHeight="1" x14ac:dyDescent="0.2">
      <c r="A51" s="236">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0"/>
      <c r="BK51" s="230"/>
      <c r="BL51" s="230"/>
      <c r="BM51" s="230"/>
      <c r="BN51" s="230"/>
      <c r="BO51" s="239"/>
      <c r="BP51" s="239"/>
      <c r="BQ51" s="236">
        <v>45</v>
      </c>
      <c r="BR51" s="237"/>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28"/>
    </row>
    <row r="52" spans="1:131" ht="26.25" customHeight="1" x14ac:dyDescent="0.2">
      <c r="A52" s="236">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0"/>
      <c r="BK52" s="230"/>
      <c r="BL52" s="230"/>
      <c r="BM52" s="230"/>
      <c r="BN52" s="230"/>
      <c r="BO52" s="239"/>
      <c r="BP52" s="239"/>
      <c r="BQ52" s="236">
        <v>46</v>
      </c>
      <c r="BR52" s="237"/>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28"/>
    </row>
    <row r="53" spans="1:131" ht="26.25" customHeight="1" x14ac:dyDescent="0.2">
      <c r="A53" s="236">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0"/>
      <c r="BK53" s="230"/>
      <c r="BL53" s="230"/>
      <c r="BM53" s="230"/>
      <c r="BN53" s="230"/>
      <c r="BO53" s="239"/>
      <c r="BP53" s="239"/>
      <c r="BQ53" s="236">
        <v>47</v>
      </c>
      <c r="BR53" s="237"/>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28"/>
    </row>
    <row r="54" spans="1:131" ht="26.25" customHeight="1" x14ac:dyDescent="0.2">
      <c r="A54" s="236">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0"/>
      <c r="BK54" s="230"/>
      <c r="BL54" s="230"/>
      <c r="BM54" s="230"/>
      <c r="BN54" s="230"/>
      <c r="BO54" s="239"/>
      <c r="BP54" s="239"/>
      <c r="BQ54" s="236">
        <v>48</v>
      </c>
      <c r="BR54" s="237"/>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28"/>
    </row>
    <row r="55" spans="1:131" ht="26.25" customHeight="1" x14ac:dyDescent="0.2">
      <c r="A55" s="236">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0"/>
      <c r="BK55" s="230"/>
      <c r="BL55" s="230"/>
      <c r="BM55" s="230"/>
      <c r="BN55" s="230"/>
      <c r="BO55" s="239"/>
      <c r="BP55" s="239"/>
      <c r="BQ55" s="236">
        <v>49</v>
      </c>
      <c r="BR55" s="237"/>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28"/>
    </row>
    <row r="56" spans="1:131" ht="26.25" customHeight="1" x14ac:dyDescent="0.2">
      <c r="A56" s="236">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0"/>
      <c r="BK56" s="230"/>
      <c r="BL56" s="230"/>
      <c r="BM56" s="230"/>
      <c r="BN56" s="230"/>
      <c r="BO56" s="239"/>
      <c r="BP56" s="239"/>
      <c r="BQ56" s="236">
        <v>50</v>
      </c>
      <c r="BR56" s="237"/>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28"/>
    </row>
    <row r="57" spans="1:131" ht="26.25" customHeight="1" x14ac:dyDescent="0.2">
      <c r="A57" s="236">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0"/>
      <c r="BK57" s="230"/>
      <c r="BL57" s="230"/>
      <c r="BM57" s="230"/>
      <c r="BN57" s="230"/>
      <c r="BO57" s="239"/>
      <c r="BP57" s="239"/>
      <c r="BQ57" s="236">
        <v>51</v>
      </c>
      <c r="BR57" s="237"/>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28"/>
    </row>
    <row r="58" spans="1:131" ht="26.25" customHeight="1" x14ac:dyDescent="0.2">
      <c r="A58" s="236">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0"/>
      <c r="BK58" s="230"/>
      <c r="BL58" s="230"/>
      <c r="BM58" s="230"/>
      <c r="BN58" s="230"/>
      <c r="BO58" s="239"/>
      <c r="BP58" s="239"/>
      <c r="BQ58" s="236">
        <v>52</v>
      </c>
      <c r="BR58" s="237"/>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28"/>
    </row>
    <row r="59" spans="1:131" ht="26.25" customHeight="1" x14ac:dyDescent="0.2">
      <c r="A59" s="236">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0"/>
      <c r="BK59" s="230"/>
      <c r="BL59" s="230"/>
      <c r="BM59" s="230"/>
      <c r="BN59" s="230"/>
      <c r="BO59" s="239"/>
      <c r="BP59" s="239"/>
      <c r="BQ59" s="236">
        <v>53</v>
      </c>
      <c r="BR59" s="237"/>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28"/>
    </row>
    <row r="60" spans="1:131" ht="26.25" customHeight="1" x14ac:dyDescent="0.2">
      <c r="A60" s="236">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0"/>
      <c r="BK60" s="230"/>
      <c r="BL60" s="230"/>
      <c r="BM60" s="230"/>
      <c r="BN60" s="230"/>
      <c r="BO60" s="239"/>
      <c r="BP60" s="239"/>
      <c r="BQ60" s="236">
        <v>54</v>
      </c>
      <c r="BR60" s="237"/>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28"/>
    </row>
    <row r="61" spans="1:131" ht="26.25" customHeight="1" thickBot="1" x14ac:dyDescent="0.25">
      <c r="A61" s="236">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0"/>
      <c r="BK61" s="230"/>
      <c r="BL61" s="230"/>
      <c r="BM61" s="230"/>
      <c r="BN61" s="230"/>
      <c r="BO61" s="239"/>
      <c r="BP61" s="239"/>
      <c r="BQ61" s="236">
        <v>55</v>
      </c>
      <c r="BR61" s="237"/>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28"/>
    </row>
    <row r="62" spans="1:131" ht="26.25" customHeight="1" x14ac:dyDescent="0.2">
      <c r="A62" s="236">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427</v>
      </c>
      <c r="BK62" s="806"/>
      <c r="BL62" s="806"/>
      <c r="BM62" s="806"/>
      <c r="BN62" s="807"/>
      <c r="BO62" s="239"/>
      <c r="BP62" s="239"/>
      <c r="BQ62" s="236">
        <v>56</v>
      </c>
      <c r="BR62" s="237"/>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28"/>
    </row>
    <row r="63" spans="1:131" ht="26.25" customHeight="1" thickBot="1" x14ac:dyDescent="0.25">
      <c r="A63" s="238" t="s">
        <v>398</v>
      </c>
      <c r="B63" s="789" t="s">
        <v>428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18427</v>
      </c>
      <c r="AG63" s="844"/>
      <c r="AH63" s="844"/>
      <c r="AI63" s="844"/>
      <c r="AJ63" s="845"/>
      <c r="AK63" s="846"/>
      <c r="AL63" s="841"/>
      <c r="AM63" s="841"/>
      <c r="AN63" s="841"/>
      <c r="AO63" s="841"/>
      <c r="AP63" s="844">
        <v>91082</v>
      </c>
      <c r="AQ63" s="844"/>
      <c r="AR63" s="844"/>
      <c r="AS63" s="844"/>
      <c r="AT63" s="844"/>
      <c r="AU63" s="844">
        <v>20799</v>
      </c>
      <c r="AV63" s="844"/>
      <c r="AW63" s="844"/>
      <c r="AX63" s="844"/>
      <c r="AY63" s="844"/>
      <c r="AZ63" s="848"/>
      <c r="BA63" s="848"/>
      <c r="BB63" s="848"/>
      <c r="BC63" s="848"/>
      <c r="BD63" s="848"/>
      <c r="BE63" s="849"/>
      <c r="BF63" s="849"/>
      <c r="BG63" s="849"/>
      <c r="BH63" s="849"/>
      <c r="BI63" s="850"/>
      <c r="BJ63" s="851" t="s">
        <v>429</v>
      </c>
      <c r="BK63" s="852"/>
      <c r="BL63" s="852"/>
      <c r="BM63" s="852"/>
      <c r="BN63" s="853"/>
      <c r="BO63" s="239"/>
      <c r="BP63" s="239"/>
      <c r="BQ63" s="236">
        <v>57</v>
      </c>
      <c r="BR63" s="237"/>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28"/>
    </row>
    <row r="65" spans="1:131" ht="26.25" customHeight="1" thickBot="1" x14ac:dyDescent="0.25">
      <c r="A65" s="230" t="s">
        <v>430</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28"/>
    </row>
    <row r="66" spans="1:131" ht="26.25" customHeight="1" x14ac:dyDescent="0.2">
      <c r="A66" s="727" t="s">
        <v>431</v>
      </c>
      <c r="B66" s="728"/>
      <c r="C66" s="728"/>
      <c r="D66" s="728"/>
      <c r="E66" s="728"/>
      <c r="F66" s="728"/>
      <c r="G66" s="728"/>
      <c r="H66" s="728"/>
      <c r="I66" s="728"/>
      <c r="J66" s="728"/>
      <c r="K66" s="728"/>
      <c r="L66" s="728"/>
      <c r="M66" s="728"/>
      <c r="N66" s="728"/>
      <c r="O66" s="728"/>
      <c r="P66" s="729"/>
      <c r="Q66" s="733" t="s">
        <v>432</v>
      </c>
      <c r="R66" s="734"/>
      <c r="S66" s="734"/>
      <c r="T66" s="734"/>
      <c r="U66" s="735"/>
      <c r="V66" s="733" t="s">
        <v>433</v>
      </c>
      <c r="W66" s="734"/>
      <c r="X66" s="734"/>
      <c r="Y66" s="734"/>
      <c r="Z66" s="735"/>
      <c r="AA66" s="733" t="s">
        <v>434</v>
      </c>
      <c r="AB66" s="734"/>
      <c r="AC66" s="734"/>
      <c r="AD66" s="734"/>
      <c r="AE66" s="735"/>
      <c r="AF66" s="854" t="s">
        <v>435</v>
      </c>
      <c r="AG66" s="815"/>
      <c r="AH66" s="815"/>
      <c r="AI66" s="815"/>
      <c r="AJ66" s="855"/>
      <c r="AK66" s="733" t="s">
        <v>436</v>
      </c>
      <c r="AL66" s="728"/>
      <c r="AM66" s="728"/>
      <c r="AN66" s="728"/>
      <c r="AO66" s="729"/>
      <c r="AP66" s="733" t="s">
        <v>437</v>
      </c>
      <c r="AQ66" s="734"/>
      <c r="AR66" s="734"/>
      <c r="AS66" s="734"/>
      <c r="AT66" s="735"/>
      <c r="AU66" s="733" t="s">
        <v>438</v>
      </c>
      <c r="AV66" s="734"/>
      <c r="AW66" s="734"/>
      <c r="AX66" s="734"/>
      <c r="AY66" s="735"/>
      <c r="AZ66" s="733" t="s">
        <v>382</v>
      </c>
      <c r="BA66" s="734"/>
      <c r="BB66" s="734"/>
      <c r="BC66" s="734"/>
      <c r="BD66" s="740"/>
      <c r="BE66" s="239"/>
      <c r="BF66" s="239"/>
      <c r="BG66" s="239"/>
      <c r="BH66" s="239"/>
      <c r="BI66" s="239"/>
      <c r="BJ66" s="239"/>
      <c r="BK66" s="239"/>
      <c r="BL66" s="239"/>
      <c r="BM66" s="239"/>
      <c r="BN66" s="239"/>
      <c r="BO66" s="239"/>
      <c r="BP66" s="239"/>
      <c r="BQ66" s="236">
        <v>60</v>
      </c>
      <c r="BR66" s="241"/>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28"/>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39"/>
      <c r="BF67" s="239"/>
      <c r="BG67" s="239"/>
      <c r="BH67" s="239"/>
      <c r="BI67" s="239"/>
      <c r="BJ67" s="239"/>
      <c r="BK67" s="239"/>
      <c r="BL67" s="239"/>
      <c r="BM67" s="239"/>
      <c r="BN67" s="239"/>
      <c r="BO67" s="239"/>
      <c r="BP67" s="239"/>
      <c r="BQ67" s="236">
        <v>61</v>
      </c>
      <c r="BR67" s="241"/>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28"/>
    </row>
    <row r="68" spans="1:131" ht="26.25" customHeight="1" thickTop="1" x14ac:dyDescent="0.2">
      <c r="A68" s="234">
        <v>1</v>
      </c>
      <c r="B68" s="869" t="s">
        <v>615</v>
      </c>
      <c r="C68" s="870"/>
      <c r="D68" s="870"/>
      <c r="E68" s="870"/>
      <c r="F68" s="870"/>
      <c r="G68" s="870"/>
      <c r="H68" s="870"/>
      <c r="I68" s="870"/>
      <c r="J68" s="870"/>
      <c r="K68" s="870"/>
      <c r="L68" s="870"/>
      <c r="M68" s="870"/>
      <c r="N68" s="870"/>
      <c r="O68" s="870"/>
      <c r="P68" s="871"/>
      <c r="Q68" s="872">
        <v>267</v>
      </c>
      <c r="R68" s="866"/>
      <c r="S68" s="866"/>
      <c r="T68" s="866"/>
      <c r="U68" s="866"/>
      <c r="V68" s="866">
        <v>235</v>
      </c>
      <c r="W68" s="866"/>
      <c r="X68" s="866"/>
      <c r="Y68" s="866"/>
      <c r="Z68" s="866"/>
      <c r="AA68" s="866">
        <v>32</v>
      </c>
      <c r="AB68" s="866"/>
      <c r="AC68" s="866"/>
      <c r="AD68" s="866"/>
      <c r="AE68" s="866"/>
      <c r="AF68" s="866">
        <v>32</v>
      </c>
      <c r="AG68" s="866"/>
      <c r="AH68" s="866"/>
      <c r="AI68" s="866"/>
      <c r="AJ68" s="866"/>
      <c r="AK68" s="866" t="s">
        <v>533</v>
      </c>
      <c r="AL68" s="866"/>
      <c r="AM68" s="866"/>
      <c r="AN68" s="866"/>
      <c r="AO68" s="866"/>
      <c r="AP68" s="866" t="s">
        <v>533</v>
      </c>
      <c r="AQ68" s="866"/>
      <c r="AR68" s="866"/>
      <c r="AS68" s="866"/>
      <c r="AT68" s="866"/>
      <c r="AU68" s="866" t="s">
        <v>533</v>
      </c>
      <c r="AV68" s="866"/>
      <c r="AW68" s="866"/>
      <c r="AX68" s="866"/>
      <c r="AY68" s="866"/>
      <c r="AZ68" s="867"/>
      <c r="BA68" s="867"/>
      <c r="BB68" s="867"/>
      <c r="BC68" s="867"/>
      <c r="BD68" s="868"/>
      <c r="BE68" s="239"/>
      <c r="BF68" s="239"/>
      <c r="BG68" s="239"/>
      <c r="BH68" s="239"/>
      <c r="BI68" s="239"/>
      <c r="BJ68" s="239"/>
      <c r="BK68" s="239"/>
      <c r="BL68" s="239"/>
      <c r="BM68" s="239"/>
      <c r="BN68" s="239"/>
      <c r="BO68" s="239"/>
      <c r="BP68" s="239"/>
      <c r="BQ68" s="236">
        <v>62</v>
      </c>
      <c r="BR68" s="241"/>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28"/>
    </row>
    <row r="69" spans="1:131" ht="26.25" customHeight="1" x14ac:dyDescent="0.2">
      <c r="A69" s="236">
        <v>2</v>
      </c>
      <c r="B69" s="873" t="s">
        <v>616</v>
      </c>
      <c r="C69" s="874"/>
      <c r="D69" s="874"/>
      <c r="E69" s="874"/>
      <c r="F69" s="874"/>
      <c r="G69" s="874"/>
      <c r="H69" s="874"/>
      <c r="I69" s="874"/>
      <c r="J69" s="874"/>
      <c r="K69" s="874"/>
      <c r="L69" s="874"/>
      <c r="M69" s="874"/>
      <c r="N69" s="874"/>
      <c r="O69" s="874"/>
      <c r="P69" s="875"/>
      <c r="Q69" s="876">
        <v>279696</v>
      </c>
      <c r="R69" s="830"/>
      <c r="S69" s="830"/>
      <c r="T69" s="830"/>
      <c r="U69" s="830"/>
      <c r="V69" s="830">
        <v>267445</v>
      </c>
      <c r="W69" s="830"/>
      <c r="X69" s="830"/>
      <c r="Y69" s="830"/>
      <c r="Z69" s="830"/>
      <c r="AA69" s="830">
        <v>12251</v>
      </c>
      <c r="AB69" s="830"/>
      <c r="AC69" s="830"/>
      <c r="AD69" s="830"/>
      <c r="AE69" s="830"/>
      <c r="AF69" s="830">
        <v>12251</v>
      </c>
      <c r="AG69" s="830"/>
      <c r="AH69" s="830"/>
      <c r="AI69" s="830"/>
      <c r="AJ69" s="830"/>
      <c r="AK69" s="830" t="s">
        <v>533</v>
      </c>
      <c r="AL69" s="830"/>
      <c r="AM69" s="830"/>
      <c r="AN69" s="830"/>
      <c r="AO69" s="830"/>
      <c r="AP69" s="830" t="s">
        <v>533</v>
      </c>
      <c r="AQ69" s="830"/>
      <c r="AR69" s="830"/>
      <c r="AS69" s="830"/>
      <c r="AT69" s="830"/>
      <c r="AU69" s="830" t="s">
        <v>533</v>
      </c>
      <c r="AV69" s="830"/>
      <c r="AW69" s="830"/>
      <c r="AX69" s="830"/>
      <c r="AY69" s="830"/>
      <c r="AZ69" s="832"/>
      <c r="BA69" s="832"/>
      <c r="BB69" s="832"/>
      <c r="BC69" s="832"/>
      <c r="BD69" s="833"/>
      <c r="BE69" s="239"/>
      <c r="BF69" s="239"/>
      <c r="BG69" s="239"/>
      <c r="BH69" s="239"/>
      <c r="BI69" s="239"/>
      <c r="BJ69" s="239"/>
      <c r="BK69" s="239"/>
      <c r="BL69" s="239"/>
      <c r="BM69" s="239"/>
      <c r="BN69" s="239"/>
      <c r="BO69" s="239"/>
      <c r="BP69" s="239"/>
      <c r="BQ69" s="236">
        <v>63</v>
      </c>
      <c r="BR69" s="241"/>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28"/>
    </row>
    <row r="70" spans="1:131" ht="26.25" customHeight="1" x14ac:dyDescent="0.2">
      <c r="A70" s="236">
        <v>3</v>
      </c>
      <c r="B70" s="873" t="s">
        <v>617</v>
      </c>
      <c r="C70" s="874"/>
      <c r="D70" s="874"/>
      <c r="E70" s="874"/>
      <c r="F70" s="874"/>
      <c r="G70" s="874"/>
      <c r="H70" s="874"/>
      <c r="I70" s="874"/>
      <c r="J70" s="874"/>
      <c r="K70" s="874"/>
      <c r="L70" s="874"/>
      <c r="M70" s="874"/>
      <c r="N70" s="874"/>
      <c r="O70" s="874"/>
      <c r="P70" s="875"/>
      <c r="Q70" s="876">
        <v>61</v>
      </c>
      <c r="R70" s="830"/>
      <c r="S70" s="830"/>
      <c r="T70" s="830"/>
      <c r="U70" s="830"/>
      <c r="V70" s="830">
        <v>56</v>
      </c>
      <c r="W70" s="830"/>
      <c r="X70" s="830"/>
      <c r="Y70" s="830"/>
      <c r="Z70" s="830"/>
      <c r="AA70" s="830">
        <v>5</v>
      </c>
      <c r="AB70" s="830"/>
      <c r="AC70" s="830"/>
      <c r="AD70" s="830"/>
      <c r="AE70" s="830"/>
      <c r="AF70" s="830">
        <v>5</v>
      </c>
      <c r="AG70" s="830"/>
      <c r="AH70" s="830"/>
      <c r="AI70" s="830"/>
      <c r="AJ70" s="830"/>
      <c r="AK70" s="830" t="s">
        <v>533</v>
      </c>
      <c r="AL70" s="830"/>
      <c r="AM70" s="830"/>
      <c r="AN70" s="830"/>
      <c r="AO70" s="830"/>
      <c r="AP70" s="830" t="s">
        <v>533</v>
      </c>
      <c r="AQ70" s="830"/>
      <c r="AR70" s="830"/>
      <c r="AS70" s="830"/>
      <c r="AT70" s="830"/>
      <c r="AU70" s="830" t="s">
        <v>533</v>
      </c>
      <c r="AV70" s="830"/>
      <c r="AW70" s="830"/>
      <c r="AX70" s="830"/>
      <c r="AY70" s="830"/>
      <c r="AZ70" s="832"/>
      <c r="BA70" s="832"/>
      <c r="BB70" s="832"/>
      <c r="BC70" s="832"/>
      <c r="BD70" s="833"/>
      <c r="BE70" s="239"/>
      <c r="BF70" s="239"/>
      <c r="BG70" s="239"/>
      <c r="BH70" s="239"/>
      <c r="BI70" s="239"/>
      <c r="BJ70" s="239"/>
      <c r="BK70" s="239"/>
      <c r="BL70" s="239"/>
      <c r="BM70" s="239"/>
      <c r="BN70" s="239"/>
      <c r="BO70" s="239"/>
      <c r="BP70" s="239"/>
      <c r="BQ70" s="236">
        <v>64</v>
      </c>
      <c r="BR70" s="241"/>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28"/>
    </row>
    <row r="71" spans="1:131" ht="26.25" customHeight="1" x14ac:dyDescent="0.2">
      <c r="A71" s="236">
        <v>4</v>
      </c>
      <c r="B71" s="873" t="s">
        <v>621</v>
      </c>
      <c r="C71" s="874"/>
      <c r="D71" s="874"/>
      <c r="E71" s="874"/>
      <c r="F71" s="874"/>
      <c r="G71" s="874"/>
      <c r="H71" s="874"/>
      <c r="I71" s="874"/>
      <c r="J71" s="874"/>
      <c r="K71" s="874"/>
      <c r="L71" s="874"/>
      <c r="M71" s="874"/>
      <c r="N71" s="874"/>
      <c r="O71" s="874"/>
      <c r="P71" s="875"/>
      <c r="Q71" s="876">
        <v>146</v>
      </c>
      <c r="R71" s="830"/>
      <c r="S71" s="830"/>
      <c r="T71" s="830"/>
      <c r="U71" s="830"/>
      <c r="V71" s="830">
        <v>141</v>
      </c>
      <c r="W71" s="830"/>
      <c r="X71" s="830"/>
      <c r="Y71" s="830"/>
      <c r="Z71" s="830"/>
      <c r="AA71" s="830">
        <v>5</v>
      </c>
      <c r="AB71" s="830"/>
      <c r="AC71" s="830"/>
      <c r="AD71" s="830"/>
      <c r="AE71" s="830"/>
      <c r="AF71" s="830">
        <v>5</v>
      </c>
      <c r="AG71" s="830"/>
      <c r="AH71" s="830"/>
      <c r="AI71" s="830"/>
      <c r="AJ71" s="830"/>
      <c r="AK71" s="830" t="s">
        <v>533</v>
      </c>
      <c r="AL71" s="830"/>
      <c r="AM71" s="830"/>
      <c r="AN71" s="830"/>
      <c r="AO71" s="830"/>
      <c r="AP71" s="830">
        <v>106</v>
      </c>
      <c r="AQ71" s="830"/>
      <c r="AR71" s="830"/>
      <c r="AS71" s="830"/>
      <c r="AT71" s="830"/>
      <c r="AU71" s="830">
        <v>58</v>
      </c>
      <c r="AV71" s="830"/>
      <c r="AW71" s="830"/>
      <c r="AX71" s="830"/>
      <c r="AY71" s="830"/>
      <c r="AZ71" s="832"/>
      <c r="BA71" s="832"/>
      <c r="BB71" s="832"/>
      <c r="BC71" s="832"/>
      <c r="BD71" s="833"/>
      <c r="BE71" s="239"/>
      <c r="BF71" s="239"/>
      <c r="BG71" s="239"/>
      <c r="BH71" s="239"/>
      <c r="BI71" s="239"/>
      <c r="BJ71" s="239"/>
      <c r="BK71" s="239"/>
      <c r="BL71" s="239"/>
      <c r="BM71" s="239"/>
      <c r="BN71" s="239"/>
      <c r="BO71" s="239"/>
      <c r="BP71" s="239"/>
      <c r="BQ71" s="236">
        <v>65</v>
      </c>
      <c r="BR71" s="241"/>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28"/>
    </row>
    <row r="72" spans="1:131" ht="26.25" customHeight="1" x14ac:dyDescent="0.2">
      <c r="A72" s="236">
        <v>5</v>
      </c>
      <c r="B72" s="873" t="s">
        <v>618</v>
      </c>
      <c r="C72" s="874"/>
      <c r="D72" s="874"/>
      <c r="E72" s="874"/>
      <c r="F72" s="874"/>
      <c r="G72" s="874"/>
      <c r="H72" s="874"/>
      <c r="I72" s="874"/>
      <c r="J72" s="874"/>
      <c r="K72" s="874"/>
      <c r="L72" s="874"/>
      <c r="M72" s="874"/>
      <c r="N72" s="874"/>
      <c r="O72" s="874"/>
      <c r="P72" s="875"/>
      <c r="Q72" s="876">
        <v>637</v>
      </c>
      <c r="R72" s="830"/>
      <c r="S72" s="830"/>
      <c r="T72" s="830"/>
      <c r="U72" s="830"/>
      <c r="V72" s="830">
        <v>526</v>
      </c>
      <c r="W72" s="830"/>
      <c r="X72" s="830"/>
      <c r="Y72" s="830"/>
      <c r="Z72" s="830"/>
      <c r="AA72" s="830">
        <v>111</v>
      </c>
      <c r="AB72" s="830"/>
      <c r="AC72" s="830"/>
      <c r="AD72" s="830"/>
      <c r="AE72" s="830"/>
      <c r="AF72" s="830">
        <v>111</v>
      </c>
      <c r="AG72" s="830"/>
      <c r="AH72" s="830"/>
      <c r="AI72" s="830"/>
      <c r="AJ72" s="830"/>
      <c r="AK72" s="830" t="s">
        <v>533</v>
      </c>
      <c r="AL72" s="830"/>
      <c r="AM72" s="830"/>
      <c r="AN72" s="830"/>
      <c r="AO72" s="830"/>
      <c r="AP72" s="830">
        <v>912</v>
      </c>
      <c r="AQ72" s="830"/>
      <c r="AR72" s="830"/>
      <c r="AS72" s="830"/>
      <c r="AT72" s="830"/>
      <c r="AU72" s="830">
        <v>314</v>
      </c>
      <c r="AV72" s="830"/>
      <c r="AW72" s="830"/>
      <c r="AX72" s="830"/>
      <c r="AY72" s="830"/>
      <c r="AZ72" s="832"/>
      <c r="BA72" s="832"/>
      <c r="BB72" s="832"/>
      <c r="BC72" s="832"/>
      <c r="BD72" s="833"/>
      <c r="BE72" s="239"/>
      <c r="BF72" s="239"/>
      <c r="BG72" s="239"/>
      <c r="BH72" s="239"/>
      <c r="BI72" s="239"/>
      <c r="BJ72" s="239"/>
      <c r="BK72" s="239"/>
      <c r="BL72" s="239"/>
      <c r="BM72" s="239"/>
      <c r="BN72" s="239"/>
      <c r="BO72" s="239"/>
      <c r="BP72" s="239"/>
      <c r="BQ72" s="236">
        <v>66</v>
      </c>
      <c r="BR72" s="241"/>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28"/>
    </row>
    <row r="73" spans="1:131" ht="26.25" customHeight="1" x14ac:dyDescent="0.2">
      <c r="A73" s="236">
        <v>6</v>
      </c>
      <c r="B73" s="873" t="s">
        <v>619</v>
      </c>
      <c r="C73" s="874"/>
      <c r="D73" s="874"/>
      <c r="E73" s="874"/>
      <c r="F73" s="874"/>
      <c r="G73" s="874"/>
      <c r="H73" s="874"/>
      <c r="I73" s="874"/>
      <c r="J73" s="874"/>
      <c r="K73" s="874"/>
      <c r="L73" s="874"/>
      <c r="M73" s="874"/>
      <c r="N73" s="874"/>
      <c r="O73" s="874"/>
      <c r="P73" s="875"/>
      <c r="Q73" s="876">
        <v>116</v>
      </c>
      <c r="R73" s="830"/>
      <c r="S73" s="830"/>
      <c r="T73" s="830"/>
      <c r="U73" s="830"/>
      <c r="V73" s="830">
        <v>116</v>
      </c>
      <c r="W73" s="830"/>
      <c r="X73" s="830"/>
      <c r="Y73" s="830"/>
      <c r="Z73" s="830"/>
      <c r="AA73" s="830">
        <v>0</v>
      </c>
      <c r="AB73" s="830"/>
      <c r="AC73" s="830"/>
      <c r="AD73" s="830"/>
      <c r="AE73" s="830"/>
      <c r="AF73" s="830">
        <v>0</v>
      </c>
      <c r="AG73" s="830"/>
      <c r="AH73" s="830"/>
      <c r="AI73" s="830"/>
      <c r="AJ73" s="830"/>
      <c r="AK73" s="830">
        <v>0</v>
      </c>
      <c r="AL73" s="830"/>
      <c r="AM73" s="830"/>
      <c r="AN73" s="830"/>
      <c r="AO73" s="830"/>
      <c r="AP73" s="830">
        <v>849</v>
      </c>
      <c r="AQ73" s="830"/>
      <c r="AR73" s="830"/>
      <c r="AS73" s="830"/>
      <c r="AT73" s="830"/>
      <c r="AU73" s="830">
        <v>162</v>
      </c>
      <c r="AV73" s="830"/>
      <c r="AW73" s="830"/>
      <c r="AX73" s="830"/>
      <c r="AY73" s="830"/>
      <c r="AZ73" s="832"/>
      <c r="BA73" s="832"/>
      <c r="BB73" s="832"/>
      <c r="BC73" s="832"/>
      <c r="BD73" s="833"/>
      <c r="BE73" s="239"/>
      <c r="BF73" s="239"/>
      <c r="BG73" s="239"/>
      <c r="BH73" s="239"/>
      <c r="BI73" s="239"/>
      <c r="BJ73" s="239"/>
      <c r="BK73" s="239"/>
      <c r="BL73" s="239"/>
      <c r="BM73" s="239"/>
      <c r="BN73" s="239"/>
      <c r="BO73" s="239"/>
      <c r="BP73" s="239"/>
      <c r="BQ73" s="236">
        <v>67</v>
      </c>
      <c r="BR73" s="241"/>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28"/>
    </row>
    <row r="74" spans="1:131" ht="26.25" customHeight="1" x14ac:dyDescent="0.2">
      <c r="A74" s="236">
        <v>7</v>
      </c>
      <c r="B74" s="873" t="s">
        <v>620</v>
      </c>
      <c r="C74" s="874"/>
      <c r="D74" s="874"/>
      <c r="E74" s="874"/>
      <c r="F74" s="874"/>
      <c r="G74" s="874"/>
      <c r="H74" s="874"/>
      <c r="I74" s="874"/>
      <c r="J74" s="874"/>
      <c r="K74" s="874"/>
      <c r="L74" s="874"/>
      <c r="M74" s="874"/>
      <c r="N74" s="874"/>
      <c r="O74" s="874"/>
      <c r="P74" s="875"/>
      <c r="Q74" s="876">
        <v>41</v>
      </c>
      <c r="R74" s="830"/>
      <c r="S74" s="830"/>
      <c r="T74" s="830"/>
      <c r="U74" s="830"/>
      <c r="V74" s="830">
        <v>29</v>
      </c>
      <c r="W74" s="830"/>
      <c r="X74" s="830"/>
      <c r="Y74" s="830"/>
      <c r="Z74" s="830"/>
      <c r="AA74" s="830">
        <v>12</v>
      </c>
      <c r="AB74" s="830"/>
      <c r="AC74" s="830"/>
      <c r="AD74" s="830"/>
      <c r="AE74" s="830"/>
      <c r="AF74" s="830">
        <v>12</v>
      </c>
      <c r="AG74" s="830"/>
      <c r="AH74" s="830"/>
      <c r="AI74" s="830"/>
      <c r="AJ74" s="830"/>
      <c r="AK74" s="830" t="s">
        <v>533</v>
      </c>
      <c r="AL74" s="830"/>
      <c r="AM74" s="830"/>
      <c r="AN74" s="830"/>
      <c r="AO74" s="830"/>
      <c r="AP74" s="830" t="s">
        <v>533</v>
      </c>
      <c r="AQ74" s="830"/>
      <c r="AR74" s="830"/>
      <c r="AS74" s="830"/>
      <c r="AT74" s="830"/>
      <c r="AU74" s="830" t="s">
        <v>533</v>
      </c>
      <c r="AV74" s="830"/>
      <c r="AW74" s="830"/>
      <c r="AX74" s="830"/>
      <c r="AY74" s="830"/>
      <c r="AZ74" s="832"/>
      <c r="BA74" s="832"/>
      <c r="BB74" s="832"/>
      <c r="BC74" s="832"/>
      <c r="BD74" s="833"/>
      <c r="BE74" s="239"/>
      <c r="BF74" s="239"/>
      <c r="BG74" s="239"/>
      <c r="BH74" s="239"/>
      <c r="BI74" s="239"/>
      <c r="BJ74" s="239"/>
      <c r="BK74" s="239"/>
      <c r="BL74" s="239"/>
      <c r="BM74" s="239"/>
      <c r="BN74" s="239"/>
      <c r="BO74" s="239"/>
      <c r="BP74" s="239"/>
      <c r="BQ74" s="236">
        <v>68</v>
      </c>
      <c r="BR74" s="241"/>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28"/>
    </row>
    <row r="75" spans="1:131" ht="26.25" customHeight="1" x14ac:dyDescent="0.2">
      <c r="A75" s="236">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39"/>
      <c r="BF75" s="239"/>
      <c r="BG75" s="239"/>
      <c r="BH75" s="239"/>
      <c r="BI75" s="239"/>
      <c r="BJ75" s="239"/>
      <c r="BK75" s="239"/>
      <c r="BL75" s="239"/>
      <c r="BM75" s="239"/>
      <c r="BN75" s="239"/>
      <c r="BO75" s="239"/>
      <c r="BP75" s="239"/>
      <c r="BQ75" s="236">
        <v>69</v>
      </c>
      <c r="BR75" s="241"/>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28"/>
    </row>
    <row r="76" spans="1:131" ht="26.25" customHeight="1" x14ac:dyDescent="0.2">
      <c r="A76" s="236">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39"/>
      <c r="BF76" s="239"/>
      <c r="BG76" s="239"/>
      <c r="BH76" s="239"/>
      <c r="BI76" s="239"/>
      <c r="BJ76" s="239"/>
      <c r="BK76" s="239"/>
      <c r="BL76" s="239"/>
      <c r="BM76" s="239"/>
      <c r="BN76" s="239"/>
      <c r="BO76" s="239"/>
      <c r="BP76" s="239"/>
      <c r="BQ76" s="236">
        <v>70</v>
      </c>
      <c r="BR76" s="241"/>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28"/>
    </row>
    <row r="77" spans="1:131" ht="26.25" customHeight="1" x14ac:dyDescent="0.2">
      <c r="A77" s="236">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39"/>
      <c r="BF77" s="239"/>
      <c r="BG77" s="239"/>
      <c r="BH77" s="239"/>
      <c r="BI77" s="239"/>
      <c r="BJ77" s="239"/>
      <c r="BK77" s="239"/>
      <c r="BL77" s="239"/>
      <c r="BM77" s="239"/>
      <c r="BN77" s="239"/>
      <c r="BO77" s="239"/>
      <c r="BP77" s="239"/>
      <c r="BQ77" s="236">
        <v>71</v>
      </c>
      <c r="BR77" s="241"/>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28"/>
    </row>
    <row r="78" spans="1:131" ht="26.25" customHeight="1" x14ac:dyDescent="0.2">
      <c r="A78" s="236">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39"/>
      <c r="BF78" s="239"/>
      <c r="BG78" s="239"/>
      <c r="BH78" s="239"/>
      <c r="BI78" s="239"/>
      <c r="BJ78" s="228"/>
      <c r="BK78" s="228"/>
      <c r="BL78" s="228"/>
      <c r="BM78" s="228"/>
      <c r="BN78" s="228"/>
      <c r="BO78" s="239"/>
      <c r="BP78" s="239"/>
      <c r="BQ78" s="236">
        <v>72</v>
      </c>
      <c r="BR78" s="241"/>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28"/>
    </row>
    <row r="79" spans="1:131" ht="26.25" customHeight="1" x14ac:dyDescent="0.2">
      <c r="A79" s="236">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39"/>
      <c r="BF79" s="239"/>
      <c r="BG79" s="239"/>
      <c r="BH79" s="239"/>
      <c r="BI79" s="239"/>
      <c r="BJ79" s="228"/>
      <c r="BK79" s="228"/>
      <c r="BL79" s="228"/>
      <c r="BM79" s="228"/>
      <c r="BN79" s="228"/>
      <c r="BO79" s="239"/>
      <c r="BP79" s="239"/>
      <c r="BQ79" s="236">
        <v>73</v>
      </c>
      <c r="BR79" s="241"/>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28"/>
    </row>
    <row r="80" spans="1:131" ht="26.25" customHeight="1" x14ac:dyDescent="0.2">
      <c r="A80" s="236">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39"/>
      <c r="BF80" s="239"/>
      <c r="BG80" s="239"/>
      <c r="BH80" s="239"/>
      <c r="BI80" s="239"/>
      <c r="BJ80" s="239"/>
      <c r="BK80" s="239"/>
      <c r="BL80" s="239"/>
      <c r="BM80" s="239"/>
      <c r="BN80" s="239"/>
      <c r="BO80" s="239"/>
      <c r="BP80" s="239"/>
      <c r="BQ80" s="236">
        <v>74</v>
      </c>
      <c r="BR80" s="241"/>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28"/>
    </row>
    <row r="81" spans="1:131" ht="26.25" customHeight="1" x14ac:dyDescent="0.2">
      <c r="A81" s="236">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39"/>
      <c r="BF81" s="239"/>
      <c r="BG81" s="239"/>
      <c r="BH81" s="239"/>
      <c r="BI81" s="239"/>
      <c r="BJ81" s="239"/>
      <c r="BK81" s="239"/>
      <c r="BL81" s="239"/>
      <c r="BM81" s="239"/>
      <c r="BN81" s="239"/>
      <c r="BO81" s="239"/>
      <c r="BP81" s="239"/>
      <c r="BQ81" s="236">
        <v>75</v>
      </c>
      <c r="BR81" s="241"/>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28"/>
    </row>
    <row r="82" spans="1:131" ht="26.25" customHeight="1" x14ac:dyDescent="0.2">
      <c r="A82" s="236">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39"/>
      <c r="BF82" s="239"/>
      <c r="BG82" s="239"/>
      <c r="BH82" s="239"/>
      <c r="BI82" s="239"/>
      <c r="BJ82" s="239"/>
      <c r="BK82" s="239"/>
      <c r="BL82" s="239"/>
      <c r="BM82" s="239"/>
      <c r="BN82" s="239"/>
      <c r="BO82" s="239"/>
      <c r="BP82" s="239"/>
      <c r="BQ82" s="236">
        <v>76</v>
      </c>
      <c r="BR82" s="241"/>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28"/>
    </row>
    <row r="83" spans="1:131" ht="26.25" customHeight="1" x14ac:dyDescent="0.2">
      <c r="A83" s="236">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39"/>
      <c r="BF83" s="239"/>
      <c r="BG83" s="239"/>
      <c r="BH83" s="239"/>
      <c r="BI83" s="239"/>
      <c r="BJ83" s="239"/>
      <c r="BK83" s="239"/>
      <c r="BL83" s="239"/>
      <c r="BM83" s="239"/>
      <c r="BN83" s="239"/>
      <c r="BO83" s="239"/>
      <c r="BP83" s="239"/>
      <c r="BQ83" s="236">
        <v>77</v>
      </c>
      <c r="BR83" s="241"/>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28"/>
    </row>
    <row r="84" spans="1:131" ht="26.25" customHeight="1" x14ac:dyDescent="0.2">
      <c r="A84" s="236">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39"/>
      <c r="BF84" s="239"/>
      <c r="BG84" s="239"/>
      <c r="BH84" s="239"/>
      <c r="BI84" s="239"/>
      <c r="BJ84" s="239"/>
      <c r="BK84" s="239"/>
      <c r="BL84" s="239"/>
      <c r="BM84" s="239"/>
      <c r="BN84" s="239"/>
      <c r="BO84" s="239"/>
      <c r="BP84" s="239"/>
      <c r="BQ84" s="236">
        <v>78</v>
      </c>
      <c r="BR84" s="241"/>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28"/>
    </row>
    <row r="85" spans="1:131" ht="26.25" customHeight="1" x14ac:dyDescent="0.2">
      <c r="A85" s="236">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39"/>
      <c r="BF85" s="239"/>
      <c r="BG85" s="239"/>
      <c r="BH85" s="239"/>
      <c r="BI85" s="239"/>
      <c r="BJ85" s="239"/>
      <c r="BK85" s="239"/>
      <c r="BL85" s="239"/>
      <c r="BM85" s="239"/>
      <c r="BN85" s="239"/>
      <c r="BO85" s="239"/>
      <c r="BP85" s="239"/>
      <c r="BQ85" s="236">
        <v>79</v>
      </c>
      <c r="BR85" s="241"/>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28"/>
    </row>
    <row r="86" spans="1:131" ht="26.25" customHeight="1" x14ac:dyDescent="0.2">
      <c r="A86" s="236">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39"/>
      <c r="BF86" s="239"/>
      <c r="BG86" s="239"/>
      <c r="BH86" s="239"/>
      <c r="BI86" s="239"/>
      <c r="BJ86" s="239"/>
      <c r="BK86" s="239"/>
      <c r="BL86" s="239"/>
      <c r="BM86" s="239"/>
      <c r="BN86" s="239"/>
      <c r="BO86" s="239"/>
      <c r="BP86" s="239"/>
      <c r="BQ86" s="236">
        <v>80</v>
      </c>
      <c r="BR86" s="241"/>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28"/>
    </row>
    <row r="87" spans="1:131" ht="26.25" customHeight="1" x14ac:dyDescent="0.2">
      <c r="A87" s="242">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39"/>
      <c r="BF87" s="239"/>
      <c r="BG87" s="239"/>
      <c r="BH87" s="239"/>
      <c r="BI87" s="239"/>
      <c r="BJ87" s="239"/>
      <c r="BK87" s="239"/>
      <c r="BL87" s="239"/>
      <c r="BM87" s="239"/>
      <c r="BN87" s="239"/>
      <c r="BO87" s="239"/>
      <c r="BP87" s="239"/>
      <c r="BQ87" s="236">
        <v>81</v>
      </c>
      <c r="BR87" s="241"/>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28"/>
    </row>
    <row r="88" spans="1:131" ht="26.25" customHeight="1" thickBot="1" x14ac:dyDescent="0.25">
      <c r="A88" s="238" t="s">
        <v>398</v>
      </c>
      <c r="B88" s="789" t="s">
        <v>439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12416</v>
      </c>
      <c r="AG88" s="844"/>
      <c r="AH88" s="844"/>
      <c r="AI88" s="844"/>
      <c r="AJ88" s="844"/>
      <c r="AK88" s="841"/>
      <c r="AL88" s="841"/>
      <c r="AM88" s="841"/>
      <c r="AN88" s="841"/>
      <c r="AO88" s="841"/>
      <c r="AP88" s="844">
        <v>1867</v>
      </c>
      <c r="AQ88" s="844"/>
      <c r="AR88" s="844"/>
      <c r="AS88" s="844"/>
      <c r="AT88" s="844"/>
      <c r="AU88" s="844">
        <v>534</v>
      </c>
      <c r="AV88" s="844"/>
      <c r="AW88" s="844"/>
      <c r="AX88" s="844"/>
      <c r="AY88" s="844"/>
      <c r="AZ88" s="849"/>
      <c r="BA88" s="849"/>
      <c r="BB88" s="849"/>
      <c r="BC88" s="849"/>
      <c r="BD88" s="850"/>
      <c r="BE88" s="239"/>
      <c r="BF88" s="239"/>
      <c r="BG88" s="239"/>
      <c r="BH88" s="239"/>
      <c r="BI88" s="239"/>
      <c r="BJ88" s="239"/>
      <c r="BK88" s="239"/>
      <c r="BL88" s="239"/>
      <c r="BM88" s="239"/>
      <c r="BN88" s="239"/>
      <c r="BO88" s="239"/>
      <c r="BP88" s="239"/>
      <c r="BQ88" s="236">
        <v>82</v>
      </c>
      <c r="BR88" s="241"/>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398</v>
      </c>
      <c r="BR102" s="789" t="s">
        <v>440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377</v>
      </c>
      <c r="CS102" s="852"/>
      <c r="CT102" s="852"/>
      <c r="CU102" s="852"/>
      <c r="CV102" s="891"/>
      <c r="CW102" s="890">
        <v>434</v>
      </c>
      <c r="CX102" s="852"/>
      <c r="CY102" s="852"/>
      <c r="CZ102" s="852"/>
      <c r="DA102" s="891"/>
      <c r="DB102" s="890">
        <v>1431</v>
      </c>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15" t="s">
        <v>441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16" t="s">
        <v>442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443</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444</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917" t="s">
        <v>445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446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28" customFormat="1" ht="26.25" customHeight="1" x14ac:dyDescent="0.2">
      <c r="A109" s="912" t="s">
        <v>447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448</v>
      </c>
      <c r="AB109" s="893"/>
      <c r="AC109" s="893"/>
      <c r="AD109" s="893"/>
      <c r="AE109" s="894"/>
      <c r="AF109" s="892" t="s">
        <v>449</v>
      </c>
      <c r="AG109" s="893"/>
      <c r="AH109" s="893"/>
      <c r="AI109" s="893"/>
      <c r="AJ109" s="894"/>
      <c r="AK109" s="892" t="s">
        <v>312</v>
      </c>
      <c r="AL109" s="893"/>
      <c r="AM109" s="893"/>
      <c r="AN109" s="893"/>
      <c r="AO109" s="894"/>
      <c r="AP109" s="892" t="s">
        <v>450</v>
      </c>
      <c r="AQ109" s="893"/>
      <c r="AR109" s="893"/>
      <c r="AS109" s="893"/>
      <c r="AT109" s="895"/>
      <c r="AU109" s="912" t="s">
        <v>447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448</v>
      </c>
      <c r="BR109" s="893"/>
      <c r="BS109" s="893"/>
      <c r="BT109" s="893"/>
      <c r="BU109" s="894"/>
      <c r="BV109" s="892" t="s">
        <v>449</v>
      </c>
      <c r="BW109" s="893"/>
      <c r="BX109" s="893"/>
      <c r="BY109" s="893"/>
      <c r="BZ109" s="894"/>
      <c r="CA109" s="892" t="s">
        <v>312</v>
      </c>
      <c r="CB109" s="893"/>
      <c r="CC109" s="893"/>
      <c r="CD109" s="893"/>
      <c r="CE109" s="894"/>
      <c r="CF109" s="913" t="s">
        <v>450</v>
      </c>
      <c r="CG109" s="913"/>
      <c r="CH109" s="913"/>
      <c r="CI109" s="913"/>
      <c r="CJ109" s="913"/>
      <c r="CK109" s="892" t="s">
        <v>451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448</v>
      </c>
      <c r="DH109" s="893"/>
      <c r="DI109" s="893"/>
      <c r="DJ109" s="893"/>
      <c r="DK109" s="894"/>
      <c r="DL109" s="892" t="s">
        <v>449</v>
      </c>
      <c r="DM109" s="893"/>
      <c r="DN109" s="893"/>
      <c r="DO109" s="893"/>
      <c r="DP109" s="894"/>
      <c r="DQ109" s="892" t="s">
        <v>312</v>
      </c>
      <c r="DR109" s="893"/>
      <c r="DS109" s="893"/>
      <c r="DT109" s="893"/>
      <c r="DU109" s="894"/>
      <c r="DV109" s="892" t="s">
        <v>450</v>
      </c>
      <c r="DW109" s="893"/>
      <c r="DX109" s="893"/>
      <c r="DY109" s="893"/>
      <c r="DZ109" s="895"/>
    </row>
    <row r="110" spans="1:131" s="228" customFormat="1" ht="26.25" customHeight="1" x14ac:dyDescent="0.2">
      <c r="A110" s="896" t="s">
        <v>452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12530168</v>
      </c>
      <c r="AB110" s="900"/>
      <c r="AC110" s="900"/>
      <c r="AD110" s="900"/>
      <c r="AE110" s="901"/>
      <c r="AF110" s="902">
        <v>12372063</v>
      </c>
      <c r="AG110" s="900"/>
      <c r="AH110" s="900"/>
      <c r="AI110" s="900"/>
      <c r="AJ110" s="901"/>
      <c r="AK110" s="902">
        <v>12383091</v>
      </c>
      <c r="AL110" s="900"/>
      <c r="AM110" s="900"/>
      <c r="AN110" s="900"/>
      <c r="AO110" s="901"/>
      <c r="AP110" s="903">
        <v>15.7</v>
      </c>
      <c r="AQ110" s="904"/>
      <c r="AR110" s="904"/>
      <c r="AS110" s="904"/>
      <c r="AT110" s="905"/>
      <c r="AU110" s="906" t="s">
        <v>75</v>
      </c>
      <c r="AV110" s="907"/>
      <c r="AW110" s="907"/>
      <c r="AX110" s="907"/>
      <c r="AY110" s="907"/>
      <c r="AZ110" s="929" t="s">
        <v>453</v>
      </c>
      <c r="BA110" s="897"/>
      <c r="BB110" s="897"/>
      <c r="BC110" s="897"/>
      <c r="BD110" s="897"/>
      <c r="BE110" s="897"/>
      <c r="BF110" s="897"/>
      <c r="BG110" s="897"/>
      <c r="BH110" s="897"/>
      <c r="BI110" s="897"/>
      <c r="BJ110" s="897"/>
      <c r="BK110" s="897"/>
      <c r="BL110" s="897"/>
      <c r="BM110" s="897"/>
      <c r="BN110" s="897"/>
      <c r="BO110" s="897"/>
      <c r="BP110" s="898"/>
      <c r="BQ110" s="930">
        <v>145284794</v>
      </c>
      <c r="BR110" s="931"/>
      <c r="BS110" s="931"/>
      <c r="BT110" s="931"/>
      <c r="BU110" s="931"/>
      <c r="BV110" s="931">
        <v>148023230</v>
      </c>
      <c r="BW110" s="931"/>
      <c r="BX110" s="931"/>
      <c r="BY110" s="931"/>
      <c r="BZ110" s="931"/>
      <c r="CA110" s="931">
        <v>148841340</v>
      </c>
      <c r="CB110" s="931"/>
      <c r="CC110" s="931"/>
      <c r="CD110" s="931"/>
      <c r="CE110" s="931"/>
      <c r="CF110" s="944">
        <v>189.3</v>
      </c>
      <c r="CG110" s="945"/>
      <c r="CH110" s="945"/>
      <c r="CI110" s="945"/>
      <c r="CJ110" s="945"/>
      <c r="CK110" s="946" t="s">
        <v>454</v>
      </c>
      <c r="CL110" s="947"/>
      <c r="CM110" s="929" t="s">
        <v>455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456</v>
      </c>
      <c r="DH110" s="931"/>
      <c r="DI110" s="931"/>
      <c r="DJ110" s="931"/>
      <c r="DK110" s="931"/>
      <c r="DL110" s="931" t="s">
        <v>456</v>
      </c>
      <c r="DM110" s="931"/>
      <c r="DN110" s="931"/>
      <c r="DO110" s="931"/>
      <c r="DP110" s="931"/>
      <c r="DQ110" s="931" t="s">
        <v>456</v>
      </c>
      <c r="DR110" s="931"/>
      <c r="DS110" s="931"/>
      <c r="DT110" s="931"/>
      <c r="DU110" s="931"/>
      <c r="DV110" s="932" t="s">
        <v>457</v>
      </c>
      <c r="DW110" s="932"/>
      <c r="DX110" s="932"/>
      <c r="DY110" s="932"/>
      <c r="DZ110" s="933"/>
    </row>
    <row r="111" spans="1:131" s="228" customFormat="1" ht="26.25" customHeight="1" x14ac:dyDescent="0.2">
      <c r="A111" s="934" t="s">
        <v>458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456</v>
      </c>
      <c r="AB111" s="938"/>
      <c r="AC111" s="938"/>
      <c r="AD111" s="938"/>
      <c r="AE111" s="939"/>
      <c r="AF111" s="940" t="s">
        <v>456</v>
      </c>
      <c r="AG111" s="938"/>
      <c r="AH111" s="938"/>
      <c r="AI111" s="938"/>
      <c r="AJ111" s="939"/>
      <c r="AK111" s="940" t="s">
        <v>457</v>
      </c>
      <c r="AL111" s="938"/>
      <c r="AM111" s="938"/>
      <c r="AN111" s="938"/>
      <c r="AO111" s="939"/>
      <c r="AP111" s="941" t="s">
        <v>456</v>
      </c>
      <c r="AQ111" s="942"/>
      <c r="AR111" s="942"/>
      <c r="AS111" s="942"/>
      <c r="AT111" s="943"/>
      <c r="AU111" s="908"/>
      <c r="AV111" s="909"/>
      <c r="AW111" s="909"/>
      <c r="AX111" s="909"/>
      <c r="AY111" s="909"/>
      <c r="AZ111" s="922" t="s">
        <v>459</v>
      </c>
      <c r="BA111" s="923"/>
      <c r="BB111" s="923"/>
      <c r="BC111" s="923"/>
      <c r="BD111" s="923"/>
      <c r="BE111" s="923"/>
      <c r="BF111" s="923"/>
      <c r="BG111" s="923"/>
      <c r="BH111" s="923"/>
      <c r="BI111" s="923"/>
      <c r="BJ111" s="923"/>
      <c r="BK111" s="923"/>
      <c r="BL111" s="923"/>
      <c r="BM111" s="923"/>
      <c r="BN111" s="923"/>
      <c r="BO111" s="923"/>
      <c r="BP111" s="924"/>
      <c r="BQ111" s="925">
        <v>1626054</v>
      </c>
      <c r="BR111" s="926"/>
      <c r="BS111" s="926"/>
      <c r="BT111" s="926"/>
      <c r="BU111" s="926"/>
      <c r="BV111" s="926">
        <v>1582810</v>
      </c>
      <c r="BW111" s="926"/>
      <c r="BX111" s="926"/>
      <c r="BY111" s="926"/>
      <c r="BZ111" s="926"/>
      <c r="CA111" s="926">
        <v>1430634</v>
      </c>
      <c r="CB111" s="926"/>
      <c r="CC111" s="926"/>
      <c r="CD111" s="926"/>
      <c r="CE111" s="926"/>
      <c r="CF111" s="920">
        <v>1.8</v>
      </c>
      <c r="CG111" s="921"/>
      <c r="CH111" s="921"/>
      <c r="CI111" s="921"/>
      <c r="CJ111" s="921"/>
      <c r="CK111" s="948"/>
      <c r="CL111" s="949"/>
      <c r="CM111" s="922" t="s">
        <v>460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456</v>
      </c>
      <c r="DH111" s="926"/>
      <c r="DI111" s="926"/>
      <c r="DJ111" s="926"/>
      <c r="DK111" s="926"/>
      <c r="DL111" s="926" t="s">
        <v>456</v>
      </c>
      <c r="DM111" s="926"/>
      <c r="DN111" s="926"/>
      <c r="DO111" s="926"/>
      <c r="DP111" s="926"/>
      <c r="DQ111" s="926" t="s">
        <v>456</v>
      </c>
      <c r="DR111" s="926"/>
      <c r="DS111" s="926"/>
      <c r="DT111" s="926"/>
      <c r="DU111" s="926"/>
      <c r="DV111" s="927" t="s">
        <v>130</v>
      </c>
      <c r="DW111" s="927"/>
      <c r="DX111" s="927"/>
      <c r="DY111" s="927"/>
      <c r="DZ111" s="928"/>
    </row>
    <row r="112" spans="1:131" s="228" customFormat="1" ht="26.25" customHeight="1" x14ac:dyDescent="0.2">
      <c r="A112" s="952" t="s">
        <v>461</v>
      </c>
      <c r="B112" s="953"/>
      <c r="C112" s="923" t="s">
        <v>462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456</v>
      </c>
      <c r="AB112" s="959"/>
      <c r="AC112" s="959"/>
      <c r="AD112" s="959"/>
      <c r="AE112" s="960"/>
      <c r="AF112" s="961" t="s">
        <v>456</v>
      </c>
      <c r="AG112" s="959"/>
      <c r="AH112" s="959"/>
      <c r="AI112" s="959"/>
      <c r="AJ112" s="960"/>
      <c r="AK112" s="961" t="s">
        <v>456</v>
      </c>
      <c r="AL112" s="959"/>
      <c r="AM112" s="959"/>
      <c r="AN112" s="959"/>
      <c r="AO112" s="960"/>
      <c r="AP112" s="962" t="s">
        <v>456</v>
      </c>
      <c r="AQ112" s="963"/>
      <c r="AR112" s="963"/>
      <c r="AS112" s="963"/>
      <c r="AT112" s="964"/>
      <c r="AU112" s="908"/>
      <c r="AV112" s="909"/>
      <c r="AW112" s="909"/>
      <c r="AX112" s="909"/>
      <c r="AY112" s="909"/>
      <c r="AZ112" s="922" t="s">
        <v>463</v>
      </c>
      <c r="BA112" s="923"/>
      <c r="BB112" s="923"/>
      <c r="BC112" s="923"/>
      <c r="BD112" s="923"/>
      <c r="BE112" s="923"/>
      <c r="BF112" s="923"/>
      <c r="BG112" s="923"/>
      <c r="BH112" s="923"/>
      <c r="BI112" s="923"/>
      <c r="BJ112" s="923"/>
      <c r="BK112" s="923"/>
      <c r="BL112" s="923"/>
      <c r="BM112" s="923"/>
      <c r="BN112" s="923"/>
      <c r="BO112" s="923"/>
      <c r="BP112" s="924"/>
      <c r="BQ112" s="925">
        <v>24263840</v>
      </c>
      <c r="BR112" s="926"/>
      <c r="BS112" s="926"/>
      <c r="BT112" s="926"/>
      <c r="BU112" s="926"/>
      <c r="BV112" s="926">
        <v>22127619</v>
      </c>
      <c r="BW112" s="926"/>
      <c r="BX112" s="926"/>
      <c r="BY112" s="926"/>
      <c r="BZ112" s="926"/>
      <c r="CA112" s="926">
        <v>20798794</v>
      </c>
      <c r="CB112" s="926"/>
      <c r="CC112" s="926"/>
      <c r="CD112" s="926"/>
      <c r="CE112" s="926"/>
      <c r="CF112" s="920">
        <v>26.5</v>
      </c>
      <c r="CG112" s="921"/>
      <c r="CH112" s="921"/>
      <c r="CI112" s="921"/>
      <c r="CJ112" s="921"/>
      <c r="CK112" s="948"/>
      <c r="CL112" s="949"/>
      <c r="CM112" s="922" t="s">
        <v>464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456</v>
      </c>
      <c r="DH112" s="926"/>
      <c r="DI112" s="926"/>
      <c r="DJ112" s="926"/>
      <c r="DK112" s="926"/>
      <c r="DL112" s="926" t="s">
        <v>456</v>
      </c>
      <c r="DM112" s="926"/>
      <c r="DN112" s="926"/>
      <c r="DO112" s="926"/>
      <c r="DP112" s="926"/>
      <c r="DQ112" s="926" t="s">
        <v>456</v>
      </c>
      <c r="DR112" s="926"/>
      <c r="DS112" s="926"/>
      <c r="DT112" s="926"/>
      <c r="DU112" s="926"/>
      <c r="DV112" s="927" t="s">
        <v>457</v>
      </c>
      <c r="DW112" s="927"/>
      <c r="DX112" s="927"/>
      <c r="DY112" s="927"/>
      <c r="DZ112" s="928"/>
    </row>
    <row r="113" spans="1:130" s="228" customFormat="1" ht="26.25" customHeight="1" x14ac:dyDescent="0.2">
      <c r="A113" s="954"/>
      <c r="B113" s="955"/>
      <c r="C113" s="923" t="s">
        <v>465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2664313</v>
      </c>
      <c r="AB113" s="938"/>
      <c r="AC113" s="938"/>
      <c r="AD113" s="938"/>
      <c r="AE113" s="939"/>
      <c r="AF113" s="940">
        <v>2411334</v>
      </c>
      <c r="AG113" s="938"/>
      <c r="AH113" s="938"/>
      <c r="AI113" s="938"/>
      <c r="AJ113" s="939"/>
      <c r="AK113" s="940">
        <v>1909222</v>
      </c>
      <c r="AL113" s="938"/>
      <c r="AM113" s="938"/>
      <c r="AN113" s="938"/>
      <c r="AO113" s="939"/>
      <c r="AP113" s="941">
        <v>2.4</v>
      </c>
      <c r="AQ113" s="942"/>
      <c r="AR113" s="942"/>
      <c r="AS113" s="942"/>
      <c r="AT113" s="943"/>
      <c r="AU113" s="908"/>
      <c r="AV113" s="909"/>
      <c r="AW113" s="909"/>
      <c r="AX113" s="909"/>
      <c r="AY113" s="909"/>
      <c r="AZ113" s="922" t="s">
        <v>466</v>
      </c>
      <c r="BA113" s="923"/>
      <c r="BB113" s="923"/>
      <c r="BC113" s="923"/>
      <c r="BD113" s="923"/>
      <c r="BE113" s="923"/>
      <c r="BF113" s="923"/>
      <c r="BG113" s="923"/>
      <c r="BH113" s="923"/>
      <c r="BI113" s="923"/>
      <c r="BJ113" s="923"/>
      <c r="BK113" s="923"/>
      <c r="BL113" s="923"/>
      <c r="BM113" s="923"/>
      <c r="BN113" s="923"/>
      <c r="BO113" s="923"/>
      <c r="BP113" s="924"/>
      <c r="BQ113" s="925">
        <v>503640</v>
      </c>
      <c r="BR113" s="926"/>
      <c r="BS113" s="926"/>
      <c r="BT113" s="926"/>
      <c r="BU113" s="926"/>
      <c r="BV113" s="926">
        <v>587117</v>
      </c>
      <c r="BW113" s="926"/>
      <c r="BX113" s="926"/>
      <c r="BY113" s="926"/>
      <c r="BZ113" s="926"/>
      <c r="CA113" s="926">
        <v>534912</v>
      </c>
      <c r="CB113" s="926"/>
      <c r="CC113" s="926"/>
      <c r="CD113" s="926"/>
      <c r="CE113" s="926"/>
      <c r="CF113" s="920">
        <v>0.7</v>
      </c>
      <c r="CG113" s="921"/>
      <c r="CH113" s="921"/>
      <c r="CI113" s="921"/>
      <c r="CJ113" s="921"/>
      <c r="CK113" s="948"/>
      <c r="CL113" s="949"/>
      <c r="CM113" s="922" t="s">
        <v>467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456</v>
      </c>
      <c r="DH113" s="959"/>
      <c r="DI113" s="959"/>
      <c r="DJ113" s="959"/>
      <c r="DK113" s="960"/>
      <c r="DL113" s="961" t="s">
        <v>456</v>
      </c>
      <c r="DM113" s="959"/>
      <c r="DN113" s="959"/>
      <c r="DO113" s="959"/>
      <c r="DP113" s="960"/>
      <c r="DQ113" s="961" t="s">
        <v>457</v>
      </c>
      <c r="DR113" s="959"/>
      <c r="DS113" s="959"/>
      <c r="DT113" s="959"/>
      <c r="DU113" s="960"/>
      <c r="DV113" s="962" t="s">
        <v>456</v>
      </c>
      <c r="DW113" s="963"/>
      <c r="DX113" s="963"/>
      <c r="DY113" s="963"/>
      <c r="DZ113" s="964"/>
    </row>
    <row r="114" spans="1:130" s="228" customFormat="1" ht="26.25" customHeight="1" x14ac:dyDescent="0.2">
      <c r="A114" s="954"/>
      <c r="B114" s="955"/>
      <c r="C114" s="923" t="s">
        <v>468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30432</v>
      </c>
      <c r="AB114" s="959"/>
      <c r="AC114" s="959"/>
      <c r="AD114" s="959"/>
      <c r="AE114" s="960"/>
      <c r="AF114" s="961">
        <v>38053</v>
      </c>
      <c r="AG114" s="959"/>
      <c r="AH114" s="959"/>
      <c r="AI114" s="959"/>
      <c r="AJ114" s="960"/>
      <c r="AK114" s="961">
        <v>49833</v>
      </c>
      <c r="AL114" s="959"/>
      <c r="AM114" s="959"/>
      <c r="AN114" s="959"/>
      <c r="AO114" s="960"/>
      <c r="AP114" s="962">
        <v>0.1</v>
      </c>
      <c r="AQ114" s="963"/>
      <c r="AR114" s="963"/>
      <c r="AS114" s="963"/>
      <c r="AT114" s="964"/>
      <c r="AU114" s="908"/>
      <c r="AV114" s="909"/>
      <c r="AW114" s="909"/>
      <c r="AX114" s="909"/>
      <c r="AY114" s="909"/>
      <c r="AZ114" s="922" t="s">
        <v>469</v>
      </c>
      <c r="BA114" s="923"/>
      <c r="BB114" s="923"/>
      <c r="BC114" s="923"/>
      <c r="BD114" s="923"/>
      <c r="BE114" s="923"/>
      <c r="BF114" s="923"/>
      <c r="BG114" s="923"/>
      <c r="BH114" s="923"/>
      <c r="BI114" s="923"/>
      <c r="BJ114" s="923"/>
      <c r="BK114" s="923"/>
      <c r="BL114" s="923"/>
      <c r="BM114" s="923"/>
      <c r="BN114" s="923"/>
      <c r="BO114" s="923"/>
      <c r="BP114" s="924"/>
      <c r="BQ114" s="925">
        <v>16467919</v>
      </c>
      <c r="BR114" s="926"/>
      <c r="BS114" s="926"/>
      <c r="BT114" s="926"/>
      <c r="BU114" s="926"/>
      <c r="BV114" s="926">
        <v>16588368</v>
      </c>
      <c r="BW114" s="926"/>
      <c r="BX114" s="926"/>
      <c r="BY114" s="926"/>
      <c r="BZ114" s="926"/>
      <c r="CA114" s="926">
        <v>16729115</v>
      </c>
      <c r="CB114" s="926"/>
      <c r="CC114" s="926"/>
      <c r="CD114" s="926"/>
      <c r="CE114" s="926"/>
      <c r="CF114" s="920">
        <v>21.3</v>
      </c>
      <c r="CG114" s="921"/>
      <c r="CH114" s="921"/>
      <c r="CI114" s="921"/>
      <c r="CJ114" s="921"/>
      <c r="CK114" s="948"/>
      <c r="CL114" s="949"/>
      <c r="CM114" s="922" t="s">
        <v>470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456</v>
      </c>
      <c r="DH114" s="959"/>
      <c r="DI114" s="959"/>
      <c r="DJ114" s="959"/>
      <c r="DK114" s="960"/>
      <c r="DL114" s="961" t="s">
        <v>456</v>
      </c>
      <c r="DM114" s="959"/>
      <c r="DN114" s="959"/>
      <c r="DO114" s="959"/>
      <c r="DP114" s="960"/>
      <c r="DQ114" s="961" t="s">
        <v>456</v>
      </c>
      <c r="DR114" s="959"/>
      <c r="DS114" s="959"/>
      <c r="DT114" s="959"/>
      <c r="DU114" s="960"/>
      <c r="DV114" s="962" t="s">
        <v>456</v>
      </c>
      <c r="DW114" s="963"/>
      <c r="DX114" s="963"/>
      <c r="DY114" s="963"/>
      <c r="DZ114" s="964"/>
    </row>
    <row r="115" spans="1:130" s="228" customFormat="1" ht="26.25" customHeight="1" x14ac:dyDescent="0.2">
      <c r="A115" s="954"/>
      <c r="B115" s="955"/>
      <c r="C115" s="923" t="s">
        <v>471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8819</v>
      </c>
      <c r="AB115" s="938"/>
      <c r="AC115" s="938"/>
      <c r="AD115" s="938"/>
      <c r="AE115" s="939"/>
      <c r="AF115" s="940">
        <v>10156</v>
      </c>
      <c r="AG115" s="938"/>
      <c r="AH115" s="938"/>
      <c r="AI115" s="938"/>
      <c r="AJ115" s="939"/>
      <c r="AK115" s="940">
        <v>11978</v>
      </c>
      <c r="AL115" s="938"/>
      <c r="AM115" s="938"/>
      <c r="AN115" s="938"/>
      <c r="AO115" s="939"/>
      <c r="AP115" s="941">
        <v>0</v>
      </c>
      <c r="AQ115" s="942"/>
      <c r="AR115" s="942"/>
      <c r="AS115" s="942"/>
      <c r="AT115" s="943"/>
      <c r="AU115" s="908"/>
      <c r="AV115" s="909"/>
      <c r="AW115" s="909"/>
      <c r="AX115" s="909"/>
      <c r="AY115" s="909"/>
      <c r="AZ115" s="922" t="s">
        <v>472</v>
      </c>
      <c r="BA115" s="923"/>
      <c r="BB115" s="923"/>
      <c r="BC115" s="923"/>
      <c r="BD115" s="923"/>
      <c r="BE115" s="923"/>
      <c r="BF115" s="923"/>
      <c r="BG115" s="923"/>
      <c r="BH115" s="923"/>
      <c r="BI115" s="923"/>
      <c r="BJ115" s="923"/>
      <c r="BK115" s="923"/>
      <c r="BL115" s="923"/>
      <c r="BM115" s="923"/>
      <c r="BN115" s="923"/>
      <c r="BO115" s="923"/>
      <c r="BP115" s="924"/>
      <c r="BQ115" s="925" t="s">
        <v>456</v>
      </c>
      <c r="BR115" s="926"/>
      <c r="BS115" s="926"/>
      <c r="BT115" s="926"/>
      <c r="BU115" s="926"/>
      <c r="BV115" s="926" t="s">
        <v>456</v>
      </c>
      <c r="BW115" s="926"/>
      <c r="BX115" s="926"/>
      <c r="BY115" s="926"/>
      <c r="BZ115" s="926"/>
      <c r="CA115" s="926" t="s">
        <v>456</v>
      </c>
      <c r="CB115" s="926"/>
      <c r="CC115" s="926"/>
      <c r="CD115" s="926"/>
      <c r="CE115" s="926"/>
      <c r="CF115" s="920" t="s">
        <v>130</v>
      </c>
      <c r="CG115" s="921"/>
      <c r="CH115" s="921"/>
      <c r="CI115" s="921"/>
      <c r="CJ115" s="921"/>
      <c r="CK115" s="948"/>
      <c r="CL115" s="949"/>
      <c r="CM115" s="922" t="s">
        <v>473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1626054</v>
      </c>
      <c r="DH115" s="959"/>
      <c r="DI115" s="959"/>
      <c r="DJ115" s="959"/>
      <c r="DK115" s="960"/>
      <c r="DL115" s="961">
        <v>1582810</v>
      </c>
      <c r="DM115" s="959"/>
      <c r="DN115" s="959"/>
      <c r="DO115" s="959"/>
      <c r="DP115" s="960"/>
      <c r="DQ115" s="961">
        <v>1430634</v>
      </c>
      <c r="DR115" s="959"/>
      <c r="DS115" s="959"/>
      <c r="DT115" s="959"/>
      <c r="DU115" s="960"/>
      <c r="DV115" s="962">
        <v>1.8</v>
      </c>
      <c r="DW115" s="963"/>
      <c r="DX115" s="963"/>
      <c r="DY115" s="963"/>
      <c r="DZ115" s="964"/>
    </row>
    <row r="116" spans="1:130" s="228" customFormat="1" ht="26.25" customHeight="1" x14ac:dyDescent="0.2">
      <c r="A116" s="956"/>
      <c r="B116" s="957"/>
      <c r="C116" s="965" t="s">
        <v>474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858</v>
      </c>
      <c r="AB116" s="959"/>
      <c r="AC116" s="959"/>
      <c r="AD116" s="959"/>
      <c r="AE116" s="960"/>
      <c r="AF116" s="961">
        <v>221</v>
      </c>
      <c r="AG116" s="959"/>
      <c r="AH116" s="959"/>
      <c r="AI116" s="959"/>
      <c r="AJ116" s="960"/>
      <c r="AK116" s="961">
        <v>23</v>
      </c>
      <c r="AL116" s="959"/>
      <c r="AM116" s="959"/>
      <c r="AN116" s="959"/>
      <c r="AO116" s="960"/>
      <c r="AP116" s="962">
        <v>0</v>
      </c>
      <c r="AQ116" s="963"/>
      <c r="AR116" s="963"/>
      <c r="AS116" s="963"/>
      <c r="AT116" s="964"/>
      <c r="AU116" s="908"/>
      <c r="AV116" s="909"/>
      <c r="AW116" s="909"/>
      <c r="AX116" s="909"/>
      <c r="AY116" s="909"/>
      <c r="AZ116" s="967" t="s">
        <v>475</v>
      </c>
      <c r="BA116" s="968"/>
      <c r="BB116" s="968"/>
      <c r="BC116" s="968"/>
      <c r="BD116" s="968"/>
      <c r="BE116" s="968"/>
      <c r="BF116" s="968"/>
      <c r="BG116" s="968"/>
      <c r="BH116" s="968"/>
      <c r="BI116" s="968"/>
      <c r="BJ116" s="968"/>
      <c r="BK116" s="968"/>
      <c r="BL116" s="968"/>
      <c r="BM116" s="968"/>
      <c r="BN116" s="968"/>
      <c r="BO116" s="968"/>
      <c r="BP116" s="969"/>
      <c r="BQ116" s="925" t="s">
        <v>456</v>
      </c>
      <c r="BR116" s="926"/>
      <c r="BS116" s="926"/>
      <c r="BT116" s="926"/>
      <c r="BU116" s="926"/>
      <c r="BV116" s="926" t="s">
        <v>130</v>
      </c>
      <c r="BW116" s="926"/>
      <c r="BX116" s="926"/>
      <c r="BY116" s="926"/>
      <c r="BZ116" s="926"/>
      <c r="CA116" s="926" t="s">
        <v>457</v>
      </c>
      <c r="CB116" s="926"/>
      <c r="CC116" s="926"/>
      <c r="CD116" s="926"/>
      <c r="CE116" s="926"/>
      <c r="CF116" s="920" t="s">
        <v>456</v>
      </c>
      <c r="CG116" s="921"/>
      <c r="CH116" s="921"/>
      <c r="CI116" s="921"/>
      <c r="CJ116" s="921"/>
      <c r="CK116" s="948"/>
      <c r="CL116" s="949"/>
      <c r="CM116" s="922" t="s">
        <v>476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456</v>
      </c>
      <c r="DH116" s="959"/>
      <c r="DI116" s="959"/>
      <c r="DJ116" s="959"/>
      <c r="DK116" s="960"/>
      <c r="DL116" s="961" t="s">
        <v>456</v>
      </c>
      <c r="DM116" s="959"/>
      <c r="DN116" s="959"/>
      <c r="DO116" s="959"/>
      <c r="DP116" s="960"/>
      <c r="DQ116" s="961" t="s">
        <v>456</v>
      </c>
      <c r="DR116" s="959"/>
      <c r="DS116" s="959"/>
      <c r="DT116" s="959"/>
      <c r="DU116" s="960"/>
      <c r="DV116" s="962" t="s">
        <v>456</v>
      </c>
      <c r="DW116" s="963"/>
      <c r="DX116" s="963"/>
      <c r="DY116" s="963"/>
      <c r="DZ116" s="964"/>
    </row>
    <row r="117" spans="1:130" s="228" customFormat="1" ht="26.25" customHeight="1" x14ac:dyDescent="0.2">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477</v>
      </c>
      <c r="Z117" s="894"/>
      <c r="AA117" s="978">
        <v>15234590</v>
      </c>
      <c r="AB117" s="979"/>
      <c r="AC117" s="979"/>
      <c r="AD117" s="979"/>
      <c r="AE117" s="980"/>
      <c r="AF117" s="981">
        <v>14831827</v>
      </c>
      <c r="AG117" s="979"/>
      <c r="AH117" s="979"/>
      <c r="AI117" s="979"/>
      <c r="AJ117" s="980"/>
      <c r="AK117" s="981">
        <v>14354147</v>
      </c>
      <c r="AL117" s="979"/>
      <c r="AM117" s="979"/>
      <c r="AN117" s="979"/>
      <c r="AO117" s="980"/>
      <c r="AP117" s="982"/>
      <c r="AQ117" s="983"/>
      <c r="AR117" s="983"/>
      <c r="AS117" s="983"/>
      <c r="AT117" s="984"/>
      <c r="AU117" s="908"/>
      <c r="AV117" s="909"/>
      <c r="AW117" s="909"/>
      <c r="AX117" s="909"/>
      <c r="AY117" s="909"/>
      <c r="AZ117" s="974" t="s">
        <v>478</v>
      </c>
      <c r="BA117" s="975"/>
      <c r="BB117" s="975"/>
      <c r="BC117" s="975"/>
      <c r="BD117" s="975"/>
      <c r="BE117" s="975"/>
      <c r="BF117" s="975"/>
      <c r="BG117" s="975"/>
      <c r="BH117" s="975"/>
      <c r="BI117" s="975"/>
      <c r="BJ117" s="975"/>
      <c r="BK117" s="975"/>
      <c r="BL117" s="975"/>
      <c r="BM117" s="975"/>
      <c r="BN117" s="975"/>
      <c r="BO117" s="975"/>
      <c r="BP117" s="976"/>
      <c r="BQ117" s="925" t="s">
        <v>456</v>
      </c>
      <c r="BR117" s="926"/>
      <c r="BS117" s="926"/>
      <c r="BT117" s="926"/>
      <c r="BU117" s="926"/>
      <c r="BV117" s="926" t="s">
        <v>456</v>
      </c>
      <c r="BW117" s="926"/>
      <c r="BX117" s="926"/>
      <c r="BY117" s="926"/>
      <c r="BZ117" s="926"/>
      <c r="CA117" s="926" t="s">
        <v>457</v>
      </c>
      <c r="CB117" s="926"/>
      <c r="CC117" s="926"/>
      <c r="CD117" s="926"/>
      <c r="CE117" s="926"/>
      <c r="CF117" s="920" t="s">
        <v>456</v>
      </c>
      <c r="CG117" s="921"/>
      <c r="CH117" s="921"/>
      <c r="CI117" s="921"/>
      <c r="CJ117" s="921"/>
      <c r="CK117" s="948"/>
      <c r="CL117" s="949"/>
      <c r="CM117" s="922" t="s">
        <v>479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456</v>
      </c>
      <c r="DH117" s="959"/>
      <c r="DI117" s="959"/>
      <c r="DJ117" s="959"/>
      <c r="DK117" s="960"/>
      <c r="DL117" s="961" t="s">
        <v>457</v>
      </c>
      <c r="DM117" s="959"/>
      <c r="DN117" s="959"/>
      <c r="DO117" s="959"/>
      <c r="DP117" s="960"/>
      <c r="DQ117" s="961" t="s">
        <v>456</v>
      </c>
      <c r="DR117" s="959"/>
      <c r="DS117" s="959"/>
      <c r="DT117" s="959"/>
      <c r="DU117" s="960"/>
      <c r="DV117" s="962" t="s">
        <v>456</v>
      </c>
      <c r="DW117" s="963"/>
      <c r="DX117" s="963"/>
      <c r="DY117" s="963"/>
      <c r="DZ117" s="964"/>
    </row>
    <row r="118" spans="1:130" s="228" customFormat="1" ht="26.25" customHeight="1" x14ac:dyDescent="0.2">
      <c r="A118" s="912" t="s">
        <v>451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448</v>
      </c>
      <c r="AB118" s="893"/>
      <c r="AC118" s="893"/>
      <c r="AD118" s="893"/>
      <c r="AE118" s="894"/>
      <c r="AF118" s="892" t="s">
        <v>449</v>
      </c>
      <c r="AG118" s="893"/>
      <c r="AH118" s="893"/>
      <c r="AI118" s="893"/>
      <c r="AJ118" s="894"/>
      <c r="AK118" s="892" t="s">
        <v>312</v>
      </c>
      <c r="AL118" s="893"/>
      <c r="AM118" s="893"/>
      <c r="AN118" s="893"/>
      <c r="AO118" s="894"/>
      <c r="AP118" s="970" t="s">
        <v>450</v>
      </c>
      <c r="AQ118" s="971"/>
      <c r="AR118" s="971"/>
      <c r="AS118" s="971"/>
      <c r="AT118" s="972"/>
      <c r="AU118" s="908"/>
      <c r="AV118" s="909"/>
      <c r="AW118" s="909"/>
      <c r="AX118" s="909"/>
      <c r="AY118" s="909"/>
      <c r="AZ118" s="973" t="s">
        <v>480</v>
      </c>
      <c r="BA118" s="965"/>
      <c r="BB118" s="965"/>
      <c r="BC118" s="965"/>
      <c r="BD118" s="965"/>
      <c r="BE118" s="965"/>
      <c r="BF118" s="965"/>
      <c r="BG118" s="965"/>
      <c r="BH118" s="965"/>
      <c r="BI118" s="965"/>
      <c r="BJ118" s="965"/>
      <c r="BK118" s="965"/>
      <c r="BL118" s="965"/>
      <c r="BM118" s="965"/>
      <c r="BN118" s="965"/>
      <c r="BO118" s="965"/>
      <c r="BP118" s="966"/>
      <c r="BQ118" s="999" t="s">
        <v>456</v>
      </c>
      <c r="BR118" s="1000"/>
      <c r="BS118" s="1000"/>
      <c r="BT118" s="1000"/>
      <c r="BU118" s="1000"/>
      <c r="BV118" s="1000" t="s">
        <v>456</v>
      </c>
      <c r="BW118" s="1000"/>
      <c r="BX118" s="1000"/>
      <c r="BY118" s="1000"/>
      <c r="BZ118" s="1000"/>
      <c r="CA118" s="1000" t="s">
        <v>456</v>
      </c>
      <c r="CB118" s="1000"/>
      <c r="CC118" s="1000"/>
      <c r="CD118" s="1000"/>
      <c r="CE118" s="1000"/>
      <c r="CF118" s="920" t="s">
        <v>456</v>
      </c>
      <c r="CG118" s="921"/>
      <c r="CH118" s="921"/>
      <c r="CI118" s="921"/>
      <c r="CJ118" s="921"/>
      <c r="CK118" s="948"/>
      <c r="CL118" s="949"/>
      <c r="CM118" s="922" t="s">
        <v>481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457</v>
      </c>
      <c r="DH118" s="959"/>
      <c r="DI118" s="959"/>
      <c r="DJ118" s="959"/>
      <c r="DK118" s="960"/>
      <c r="DL118" s="961" t="s">
        <v>456</v>
      </c>
      <c r="DM118" s="959"/>
      <c r="DN118" s="959"/>
      <c r="DO118" s="959"/>
      <c r="DP118" s="960"/>
      <c r="DQ118" s="961" t="s">
        <v>456</v>
      </c>
      <c r="DR118" s="959"/>
      <c r="DS118" s="959"/>
      <c r="DT118" s="959"/>
      <c r="DU118" s="960"/>
      <c r="DV118" s="962" t="s">
        <v>456</v>
      </c>
      <c r="DW118" s="963"/>
      <c r="DX118" s="963"/>
      <c r="DY118" s="963"/>
      <c r="DZ118" s="964"/>
    </row>
    <row r="119" spans="1:130" s="228" customFormat="1" ht="26.25" customHeight="1" x14ac:dyDescent="0.2">
      <c r="A119" s="1056" t="s">
        <v>454</v>
      </c>
      <c r="B119" s="947"/>
      <c r="C119" s="929" t="s">
        <v>455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456</v>
      </c>
      <c r="AB119" s="900"/>
      <c r="AC119" s="900"/>
      <c r="AD119" s="900"/>
      <c r="AE119" s="901"/>
      <c r="AF119" s="902" t="s">
        <v>457</v>
      </c>
      <c r="AG119" s="900"/>
      <c r="AH119" s="900"/>
      <c r="AI119" s="900"/>
      <c r="AJ119" s="901"/>
      <c r="AK119" s="902" t="s">
        <v>456</v>
      </c>
      <c r="AL119" s="900"/>
      <c r="AM119" s="900"/>
      <c r="AN119" s="900"/>
      <c r="AO119" s="901"/>
      <c r="AP119" s="903" t="s">
        <v>456</v>
      </c>
      <c r="AQ119" s="904"/>
      <c r="AR119" s="904"/>
      <c r="AS119" s="904"/>
      <c r="AT119" s="905"/>
      <c r="AU119" s="910"/>
      <c r="AV119" s="911"/>
      <c r="AW119" s="911"/>
      <c r="AX119" s="911"/>
      <c r="AY119" s="911"/>
      <c r="AZ119" s="249" t="s">
        <v>190</v>
      </c>
      <c r="BA119" s="249"/>
      <c r="BB119" s="249"/>
      <c r="BC119" s="249"/>
      <c r="BD119" s="249"/>
      <c r="BE119" s="249"/>
      <c r="BF119" s="249"/>
      <c r="BG119" s="249"/>
      <c r="BH119" s="249"/>
      <c r="BI119" s="249"/>
      <c r="BJ119" s="249"/>
      <c r="BK119" s="249"/>
      <c r="BL119" s="249"/>
      <c r="BM119" s="249"/>
      <c r="BN119" s="249"/>
      <c r="BO119" s="977" t="s">
        <v>482</v>
      </c>
      <c r="BP119" s="1005"/>
      <c r="BQ119" s="999">
        <v>188146247</v>
      </c>
      <c r="BR119" s="1000"/>
      <c r="BS119" s="1000"/>
      <c r="BT119" s="1000"/>
      <c r="BU119" s="1000"/>
      <c r="BV119" s="1000">
        <v>188909144</v>
      </c>
      <c r="BW119" s="1000"/>
      <c r="BX119" s="1000"/>
      <c r="BY119" s="1000"/>
      <c r="BZ119" s="1000"/>
      <c r="CA119" s="1000">
        <v>188334795</v>
      </c>
      <c r="CB119" s="1000"/>
      <c r="CC119" s="1000"/>
      <c r="CD119" s="1000"/>
      <c r="CE119" s="1000"/>
      <c r="CF119" s="1001"/>
      <c r="CG119" s="1002"/>
      <c r="CH119" s="1002"/>
      <c r="CI119" s="1002"/>
      <c r="CJ119" s="1003"/>
      <c r="CK119" s="950"/>
      <c r="CL119" s="951"/>
      <c r="CM119" s="973" t="s">
        <v>483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456</v>
      </c>
      <c r="DH119" s="986"/>
      <c r="DI119" s="986"/>
      <c r="DJ119" s="986"/>
      <c r="DK119" s="987"/>
      <c r="DL119" s="985" t="s">
        <v>456</v>
      </c>
      <c r="DM119" s="986"/>
      <c r="DN119" s="986"/>
      <c r="DO119" s="986"/>
      <c r="DP119" s="987"/>
      <c r="DQ119" s="985" t="s">
        <v>130</v>
      </c>
      <c r="DR119" s="986"/>
      <c r="DS119" s="986"/>
      <c r="DT119" s="986"/>
      <c r="DU119" s="987"/>
      <c r="DV119" s="988" t="s">
        <v>456</v>
      </c>
      <c r="DW119" s="989"/>
      <c r="DX119" s="989"/>
      <c r="DY119" s="989"/>
      <c r="DZ119" s="990"/>
    </row>
    <row r="120" spans="1:130" s="228" customFormat="1" ht="26.25" customHeight="1" x14ac:dyDescent="0.2">
      <c r="A120" s="1057"/>
      <c r="B120" s="949"/>
      <c r="C120" s="922" t="s">
        <v>460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456</v>
      </c>
      <c r="AB120" s="959"/>
      <c r="AC120" s="959"/>
      <c r="AD120" s="959"/>
      <c r="AE120" s="960"/>
      <c r="AF120" s="961" t="s">
        <v>456</v>
      </c>
      <c r="AG120" s="959"/>
      <c r="AH120" s="959"/>
      <c r="AI120" s="959"/>
      <c r="AJ120" s="960"/>
      <c r="AK120" s="961" t="s">
        <v>456</v>
      </c>
      <c r="AL120" s="959"/>
      <c r="AM120" s="959"/>
      <c r="AN120" s="959"/>
      <c r="AO120" s="960"/>
      <c r="AP120" s="962" t="s">
        <v>457</v>
      </c>
      <c r="AQ120" s="963"/>
      <c r="AR120" s="963"/>
      <c r="AS120" s="963"/>
      <c r="AT120" s="964"/>
      <c r="AU120" s="991" t="s">
        <v>484</v>
      </c>
      <c r="AV120" s="992"/>
      <c r="AW120" s="992"/>
      <c r="AX120" s="992"/>
      <c r="AY120" s="993"/>
      <c r="AZ120" s="929" t="s">
        <v>485</v>
      </c>
      <c r="BA120" s="897"/>
      <c r="BB120" s="897"/>
      <c r="BC120" s="897"/>
      <c r="BD120" s="897"/>
      <c r="BE120" s="897"/>
      <c r="BF120" s="897"/>
      <c r="BG120" s="897"/>
      <c r="BH120" s="897"/>
      <c r="BI120" s="897"/>
      <c r="BJ120" s="897"/>
      <c r="BK120" s="897"/>
      <c r="BL120" s="897"/>
      <c r="BM120" s="897"/>
      <c r="BN120" s="897"/>
      <c r="BO120" s="897"/>
      <c r="BP120" s="898"/>
      <c r="BQ120" s="930">
        <v>23080794</v>
      </c>
      <c r="BR120" s="931"/>
      <c r="BS120" s="931"/>
      <c r="BT120" s="931"/>
      <c r="BU120" s="931"/>
      <c r="BV120" s="931">
        <v>28384183</v>
      </c>
      <c r="BW120" s="931"/>
      <c r="BX120" s="931"/>
      <c r="BY120" s="931"/>
      <c r="BZ120" s="931"/>
      <c r="CA120" s="931">
        <v>29724034</v>
      </c>
      <c r="CB120" s="931"/>
      <c r="CC120" s="931"/>
      <c r="CD120" s="931"/>
      <c r="CE120" s="931"/>
      <c r="CF120" s="944">
        <v>37.799999999999997</v>
      </c>
      <c r="CG120" s="945"/>
      <c r="CH120" s="945"/>
      <c r="CI120" s="945"/>
      <c r="CJ120" s="945"/>
      <c r="CK120" s="1006" t="s">
        <v>486</v>
      </c>
      <c r="CL120" s="1007"/>
      <c r="CM120" s="1007"/>
      <c r="CN120" s="1007"/>
      <c r="CO120" s="1008"/>
      <c r="CP120" s="1014" t="s">
        <v>487</v>
      </c>
      <c r="CQ120" s="1015"/>
      <c r="CR120" s="1015"/>
      <c r="CS120" s="1015"/>
      <c r="CT120" s="1015"/>
      <c r="CU120" s="1015"/>
      <c r="CV120" s="1015"/>
      <c r="CW120" s="1015"/>
      <c r="CX120" s="1015"/>
      <c r="CY120" s="1015"/>
      <c r="CZ120" s="1015"/>
      <c r="DA120" s="1015"/>
      <c r="DB120" s="1015"/>
      <c r="DC120" s="1015"/>
      <c r="DD120" s="1015"/>
      <c r="DE120" s="1015"/>
      <c r="DF120" s="1016"/>
      <c r="DG120" s="930">
        <v>17530523</v>
      </c>
      <c r="DH120" s="931"/>
      <c r="DI120" s="931"/>
      <c r="DJ120" s="931"/>
      <c r="DK120" s="931"/>
      <c r="DL120" s="931">
        <v>16258092</v>
      </c>
      <c r="DM120" s="931"/>
      <c r="DN120" s="931"/>
      <c r="DO120" s="931"/>
      <c r="DP120" s="931"/>
      <c r="DQ120" s="931">
        <v>15494068</v>
      </c>
      <c r="DR120" s="931"/>
      <c r="DS120" s="931"/>
      <c r="DT120" s="931"/>
      <c r="DU120" s="931"/>
      <c r="DV120" s="932">
        <v>19.7</v>
      </c>
      <c r="DW120" s="932"/>
      <c r="DX120" s="932"/>
      <c r="DY120" s="932"/>
      <c r="DZ120" s="933"/>
    </row>
    <row r="121" spans="1:130" s="228" customFormat="1" ht="26.25" customHeight="1" x14ac:dyDescent="0.2">
      <c r="A121" s="1057"/>
      <c r="B121" s="949"/>
      <c r="C121" s="974" t="s">
        <v>488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456</v>
      </c>
      <c r="AB121" s="959"/>
      <c r="AC121" s="959"/>
      <c r="AD121" s="959"/>
      <c r="AE121" s="960"/>
      <c r="AF121" s="961" t="s">
        <v>456</v>
      </c>
      <c r="AG121" s="959"/>
      <c r="AH121" s="959"/>
      <c r="AI121" s="959"/>
      <c r="AJ121" s="960"/>
      <c r="AK121" s="961" t="s">
        <v>456</v>
      </c>
      <c r="AL121" s="959"/>
      <c r="AM121" s="959"/>
      <c r="AN121" s="959"/>
      <c r="AO121" s="960"/>
      <c r="AP121" s="962" t="s">
        <v>457</v>
      </c>
      <c r="AQ121" s="963"/>
      <c r="AR121" s="963"/>
      <c r="AS121" s="963"/>
      <c r="AT121" s="964"/>
      <c r="AU121" s="994"/>
      <c r="AV121" s="995"/>
      <c r="AW121" s="995"/>
      <c r="AX121" s="995"/>
      <c r="AY121" s="996"/>
      <c r="AZ121" s="922" t="s">
        <v>489</v>
      </c>
      <c r="BA121" s="923"/>
      <c r="BB121" s="923"/>
      <c r="BC121" s="923"/>
      <c r="BD121" s="923"/>
      <c r="BE121" s="923"/>
      <c r="BF121" s="923"/>
      <c r="BG121" s="923"/>
      <c r="BH121" s="923"/>
      <c r="BI121" s="923"/>
      <c r="BJ121" s="923"/>
      <c r="BK121" s="923"/>
      <c r="BL121" s="923"/>
      <c r="BM121" s="923"/>
      <c r="BN121" s="923"/>
      <c r="BO121" s="923"/>
      <c r="BP121" s="924"/>
      <c r="BQ121" s="925">
        <v>32934674</v>
      </c>
      <c r="BR121" s="926"/>
      <c r="BS121" s="926"/>
      <c r="BT121" s="926"/>
      <c r="BU121" s="926"/>
      <c r="BV121" s="926">
        <v>34170171</v>
      </c>
      <c r="BW121" s="926"/>
      <c r="BX121" s="926"/>
      <c r="BY121" s="926"/>
      <c r="BZ121" s="926"/>
      <c r="CA121" s="926">
        <v>35440116</v>
      </c>
      <c r="CB121" s="926"/>
      <c r="CC121" s="926"/>
      <c r="CD121" s="926"/>
      <c r="CE121" s="926"/>
      <c r="CF121" s="920">
        <v>45.1</v>
      </c>
      <c r="CG121" s="921"/>
      <c r="CH121" s="921"/>
      <c r="CI121" s="921"/>
      <c r="CJ121" s="921"/>
      <c r="CK121" s="1009"/>
      <c r="CL121" s="1010"/>
      <c r="CM121" s="1010"/>
      <c r="CN121" s="1010"/>
      <c r="CO121" s="1011"/>
      <c r="CP121" s="1019" t="s">
        <v>490</v>
      </c>
      <c r="CQ121" s="1020"/>
      <c r="CR121" s="1020"/>
      <c r="CS121" s="1020"/>
      <c r="CT121" s="1020"/>
      <c r="CU121" s="1020"/>
      <c r="CV121" s="1020"/>
      <c r="CW121" s="1020"/>
      <c r="CX121" s="1020"/>
      <c r="CY121" s="1020"/>
      <c r="CZ121" s="1020"/>
      <c r="DA121" s="1020"/>
      <c r="DB121" s="1020"/>
      <c r="DC121" s="1020"/>
      <c r="DD121" s="1020"/>
      <c r="DE121" s="1020"/>
      <c r="DF121" s="1021"/>
      <c r="DG121" s="925">
        <v>6252876</v>
      </c>
      <c r="DH121" s="926"/>
      <c r="DI121" s="926"/>
      <c r="DJ121" s="926"/>
      <c r="DK121" s="926"/>
      <c r="DL121" s="926">
        <v>5441159</v>
      </c>
      <c r="DM121" s="926"/>
      <c r="DN121" s="926"/>
      <c r="DO121" s="926"/>
      <c r="DP121" s="926"/>
      <c r="DQ121" s="926">
        <v>4903741</v>
      </c>
      <c r="DR121" s="926"/>
      <c r="DS121" s="926"/>
      <c r="DT121" s="926"/>
      <c r="DU121" s="926"/>
      <c r="DV121" s="927">
        <v>6.2</v>
      </c>
      <c r="DW121" s="927"/>
      <c r="DX121" s="927"/>
      <c r="DY121" s="927"/>
      <c r="DZ121" s="928"/>
    </row>
    <row r="122" spans="1:130" s="228" customFormat="1" ht="26.25" customHeight="1" x14ac:dyDescent="0.2">
      <c r="A122" s="1057"/>
      <c r="B122" s="949"/>
      <c r="C122" s="922" t="s">
        <v>470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456</v>
      </c>
      <c r="AB122" s="959"/>
      <c r="AC122" s="959"/>
      <c r="AD122" s="959"/>
      <c r="AE122" s="960"/>
      <c r="AF122" s="961" t="s">
        <v>457</v>
      </c>
      <c r="AG122" s="959"/>
      <c r="AH122" s="959"/>
      <c r="AI122" s="959"/>
      <c r="AJ122" s="960"/>
      <c r="AK122" s="961" t="s">
        <v>456</v>
      </c>
      <c r="AL122" s="959"/>
      <c r="AM122" s="959"/>
      <c r="AN122" s="959"/>
      <c r="AO122" s="960"/>
      <c r="AP122" s="962" t="s">
        <v>456</v>
      </c>
      <c r="AQ122" s="963"/>
      <c r="AR122" s="963"/>
      <c r="AS122" s="963"/>
      <c r="AT122" s="964"/>
      <c r="AU122" s="994"/>
      <c r="AV122" s="995"/>
      <c r="AW122" s="995"/>
      <c r="AX122" s="995"/>
      <c r="AY122" s="996"/>
      <c r="AZ122" s="973" t="s">
        <v>491</v>
      </c>
      <c r="BA122" s="965"/>
      <c r="BB122" s="965"/>
      <c r="BC122" s="965"/>
      <c r="BD122" s="965"/>
      <c r="BE122" s="965"/>
      <c r="BF122" s="965"/>
      <c r="BG122" s="965"/>
      <c r="BH122" s="965"/>
      <c r="BI122" s="965"/>
      <c r="BJ122" s="965"/>
      <c r="BK122" s="965"/>
      <c r="BL122" s="965"/>
      <c r="BM122" s="965"/>
      <c r="BN122" s="965"/>
      <c r="BO122" s="965"/>
      <c r="BP122" s="966"/>
      <c r="BQ122" s="999">
        <v>137035470</v>
      </c>
      <c r="BR122" s="1000"/>
      <c r="BS122" s="1000"/>
      <c r="BT122" s="1000"/>
      <c r="BU122" s="1000"/>
      <c r="BV122" s="1000">
        <v>138672607</v>
      </c>
      <c r="BW122" s="1000"/>
      <c r="BX122" s="1000"/>
      <c r="BY122" s="1000"/>
      <c r="BZ122" s="1000"/>
      <c r="CA122" s="1000">
        <v>136683750</v>
      </c>
      <c r="CB122" s="1000"/>
      <c r="CC122" s="1000"/>
      <c r="CD122" s="1000"/>
      <c r="CE122" s="1000"/>
      <c r="CF122" s="1017">
        <v>173.8</v>
      </c>
      <c r="CG122" s="1018"/>
      <c r="CH122" s="1018"/>
      <c r="CI122" s="1018"/>
      <c r="CJ122" s="1018"/>
      <c r="CK122" s="1009"/>
      <c r="CL122" s="1010"/>
      <c r="CM122" s="1010"/>
      <c r="CN122" s="1010"/>
      <c r="CO122" s="1011"/>
      <c r="CP122" s="1019" t="s">
        <v>492</v>
      </c>
      <c r="CQ122" s="1020"/>
      <c r="CR122" s="1020"/>
      <c r="CS122" s="1020"/>
      <c r="CT122" s="1020"/>
      <c r="CU122" s="1020"/>
      <c r="CV122" s="1020"/>
      <c r="CW122" s="1020"/>
      <c r="CX122" s="1020"/>
      <c r="CY122" s="1020"/>
      <c r="CZ122" s="1020"/>
      <c r="DA122" s="1020"/>
      <c r="DB122" s="1020"/>
      <c r="DC122" s="1020"/>
      <c r="DD122" s="1020"/>
      <c r="DE122" s="1020"/>
      <c r="DF122" s="1021"/>
      <c r="DG122" s="925">
        <v>358147</v>
      </c>
      <c r="DH122" s="926"/>
      <c r="DI122" s="926"/>
      <c r="DJ122" s="926"/>
      <c r="DK122" s="926"/>
      <c r="DL122" s="926">
        <v>317399</v>
      </c>
      <c r="DM122" s="926"/>
      <c r="DN122" s="926"/>
      <c r="DO122" s="926"/>
      <c r="DP122" s="926"/>
      <c r="DQ122" s="926">
        <v>310530</v>
      </c>
      <c r="DR122" s="926"/>
      <c r="DS122" s="926"/>
      <c r="DT122" s="926"/>
      <c r="DU122" s="926"/>
      <c r="DV122" s="927">
        <v>0.4</v>
      </c>
      <c r="DW122" s="927"/>
      <c r="DX122" s="927"/>
      <c r="DY122" s="927"/>
      <c r="DZ122" s="928"/>
    </row>
    <row r="123" spans="1:130" s="228" customFormat="1" ht="26.25" customHeight="1" x14ac:dyDescent="0.2">
      <c r="A123" s="1057"/>
      <c r="B123" s="949"/>
      <c r="C123" s="922" t="s">
        <v>476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456</v>
      </c>
      <c r="AB123" s="959"/>
      <c r="AC123" s="959"/>
      <c r="AD123" s="959"/>
      <c r="AE123" s="960"/>
      <c r="AF123" s="961" t="s">
        <v>456</v>
      </c>
      <c r="AG123" s="959"/>
      <c r="AH123" s="959"/>
      <c r="AI123" s="959"/>
      <c r="AJ123" s="960"/>
      <c r="AK123" s="961" t="s">
        <v>456</v>
      </c>
      <c r="AL123" s="959"/>
      <c r="AM123" s="959"/>
      <c r="AN123" s="959"/>
      <c r="AO123" s="960"/>
      <c r="AP123" s="962" t="s">
        <v>456</v>
      </c>
      <c r="AQ123" s="963"/>
      <c r="AR123" s="963"/>
      <c r="AS123" s="963"/>
      <c r="AT123" s="964"/>
      <c r="AU123" s="997"/>
      <c r="AV123" s="998"/>
      <c r="AW123" s="998"/>
      <c r="AX123" s="998"/>
      <c r="AY123" s="998"/>
      <c r="AZ123" s="249" t="s">
        <v>190</v>
      </c>
      <c r="BA123" s="249"/>
      <c r="BB123" s="249"/>
      <c r="BC123" s="249"/>
      <c r="BD123" s="249"/>
      <c r="BE123" s="249"/>
      <c r="BF123" s="249"/>
      <c r="BG123" s="249"/>
      <c r="BH123" s="249"/>
      <c r="BI123" s="249"/>
      <c r="BJ123" s="249"/>
      <c r="BK123" s="249"/>
      <c r="BL123" s="249"/>
      <c r="BM123" s="249"/>
      <c r="BN123" s="249"/>
      <c r="BO123" s="977" t="s">
        <v>493</v>
      </c>
      <c r="BP123" s="1005"/>
      <c r="BQ123" s="1063">
        <v>193050938</v>
      </c>
      <c r="BR123" s="1064"/>
      <c r="BS123" s="1064"/>
      <c r="BT123" s="1064"/>
      <c r="BU123" s="1064"/>
      <c r="BV123" s="1064">
        <v>201226961</v>
      </c>
      <c r="BW123" s="1064"/>
      <c r="BX123" s="1064"/>
      <c r="BY123" s="1064"/>
      <c r="BZ123" s="1064"/>
      <c r="CA123" s="1064">
        <v>201847900</v>
      </c>
      <c r="CB123" s="1064"/>
      <c r="CC123" s="1064"/>
      <c r="CD123" s="1064"/>
      <c r="CE123" s="1064"/>
      <c r="CF123" s="1001"/>
      <c r="CG123" s="1002"/>
      <c r="CH123" s="1002"/>
      <c r="CI123" s="1002"/>
      <c r="CJ123" s="1003"/>
      <c r="CK123" s="1009"/>
      <c r="CL123" s="1010"/>
      <c r="CM123" s="1010"/>
      <c r="CN123" s="1010"/>
      <c r="CO123" s="1011"/>
      <c r="CP123" s="1019" t="s">
        <v>494</v>
      </c>
      <c r="CQ123" s="1020"/>
      <c r="CR123" s="1020"/>
      <c r="CS123" s="1020"/>
      <c r="CT123" s="1020"/>
      <c r="CU123" s="1020"/>
      <c r="CV123" s="1020"/>
      <c r="CW123" s="1020"/>
      <c r="CX123" s="1020"/>
      <c r="CY123" s="1020"/>
      <c r="CZ123" s="1020"/>
      <c r="DA123" s="1020"/>
      <c r="DB123" s="1020"/>
      <c r="DC123" s="1020"/>
      <c r="DD123" s="1020"/>
      <c r="DE123" s="1020"/>
      <c r="DF123" s="1021"/>
      <c r="DG123" s="958">
        <v>54536</v>
      </c>
      <c r="DH123" s="959"/>
      <c r="DI123" s="959"/>
      <c r="DJ123" s="959"/>
      <c r="DK123" s="960"/>
      <c r="DL123" s="961">
        <v>97052</v>
      </c>
      <c r="DM123" s="959"/>
      <c r="DN123" s="959"/>
      <c r="DO123" s="959"/>
      <c r="DP123" s="960"/>
      <c r="DQ123" s="961">
        <v>80376</v>
      </c>
      <c r="DR123" s="959"/>
      <c r="DS123" s="959"/>
      <c r="DT123" s="959"/>
      <c r="DU123" s="960"/>
      <c r="DV123" s="962">
        <v>0.1</v>
      </c>
      <c r="DW123" s="963"/>
      <c r="DX123" s="963"/>
      <c r="DY123" s="963"/>
      <c r="DZ123" s="964"/>
    </row>
    <row r="124" spans="1:130" s="228" customFormat="1" ht="26.25" customHeight="1" thickBot="1" x14ac:dyDescent="0.25">
      <c r="A124" s="1057"/>
      <c r="B124" s="949"/>
      <c r="C124" s="922" t="s">
        <v>479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130</v>
      </c>
      <c r="AB124" s="959"/>
      <c r="AC124" s="959"/>
      <c r="AD124" s="959"/>
      <c r="AE124" s="960"/>
      <c r="AF124" s="961" t="s">
        <v>456</v>
      </c>
      <c r="AG124" s="959"/>
      <c r="AH124" s="959"/>
      <c r="AI124" s="959"/>
      <c r="AJ124" s="960"/>
      <c r="AK124" s="961" t="s">
        <v>456</v>
      </c>
      <c r="AL124" s="959"/>
      <c r="AM124" s="959"/>
      <c r="AN124" s="959"/>
      <c r="AO124" s="960"/>
      <c r="AP124" s="962" t="s">
        <v>456</v>
      </c>
      <c r="AQ124" s="963"/>
      <c r="AR124" s="963"/>
      <c r="AS124" s="963"/>
      <c r="AT124" s="964"/>
      <c r="AU124" s="1059" t="s">
        <v>495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456</v>
      </c>
      <c r="BR124" s="1027"/>
      <c r="BS124" s="1027"/>
      <c r="BT124" s="1027"/>
      <c r="BU124" s="1027"/>
      <c r="BV124" s="1027" t="s">
        <v>456</v>
      </c>
      <c r="BW124" s="1027"/>
      <c r="BX124" s="1027"/>
      <c r="BY124" s="1027"/>
      <c r="BZ124" s="1027"/>
      <c r="CA124" s="1027" t="s">
        <v>456</v>
      </c>
      <c r="CB124" s="1027"/>
      <c r="CC124" s="1027"/>
      <c r="CD124" s="1027"/>
      <c r="CE124" s="1027"/>
      <c r="CF124" s="1028"/>
      <c r="CG124" s="1029"/>
      <c r="CH124" s="1029"/>
      <c r="CI124" s="1029"/>
      <c r="CJ124" s="1030"/>
      <c r="CK124" s="1012"/>
      <c r="CL124" s="1012"/>
      <c r="CM124" s="1012"/>
      <c r="CN124" s="1012"/>
      <c r="CO124" s="1013"/>
      <c r="CP124" s="1019" t="s">
        <v>496</v>
      </c>
      <c r="CQ124" s="1020"/>
      <c r="CR124" s="1020"/>
      <c r="CS124" s="1020"/>
      <c r="CT124" s="1020"/>
      <c r="CU124" s="1020"/>
      <c r="CV124" s="1020"/>
      <c r="CW124" s="1020"/>
      <c r="CX124" s="1020"/>
      <c r="CY124" s="1020"/>
      <c r="CZ124" s="1020"/>
      <c r="DA124" s="1020"/>
      <c r="DB124" s="1020"/>
      <c r="DC124" s="1020"/>
      <c r="DD124" s="1020"/>
      <c r="DE124" s="1020"/>
      <c r="DF124" s="1021"/>
      <c r="DG124" s="1004">
        <v>67758</v>
      </c>
      <c r="DH124" s="986"/>
      <c r="DI124" s="986"/>
      <c r="DJ124" s="986"/>
      <c r="DK124" s="987"/>
      <c r="DL124" s="985">
        <v>13917</v>
      </c>
      <c r="DM124" s="986"/>
      <c r="DN124" s="986"/>
      <c r="DO124" s="986"/>
      <c r="DP124" s="987"/>
      <c r="DQ124" s="985">
        <v>10079</v>
      </c>
      <c r="DR124" s="986"/>
      <c r="DS124" s="986"/>
      <c r="DT124" s="986"/>
      <c r="DU124" s="987"/>
      <c r="DV124" s="988">
        <v>0</v>
      </c>
      <c r="DW124" s="989"/>
      <c r="DX124" s="989"/>
      <c r="DY124" s="989"/>
      <c r="DZ124" s="990"/>
    </row>
    <row r="125" spans="1:130" s="228" customFormat="1" ht="26.25" customHeight="1" x14ac:dyDescent="0.2">
      <c r="A125" s="1057"/>
      <c r="B125" s="949"/>
      <c r="C125" s="922" t="s">
        <v>481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456</v>
      </c>
      <c r="AB125" s="959"/>
      <c r="AC125" s="959"/>
      <c r="AD125" s="959"/>
      <c r="AE125" s="960"/>
      <c r="AF125" s="961" t="s">
        <v>456</v>
      </c>
      <c r="AG125" s="959"/>
      <c r="AH125" s="959"/>
      <c r="AI125" s="959"/>
      <c r="AJ125" s="960"/>
      <c r="AK125" s="961" t="s">
        <v>456</v>
      </c>
      <c r="AL125" s="959"/>
      <c r="AM125" s="959"/>
      <c r="AN125" s="959"/>
      <c r="AO125" s="960"/>
      <c r="AP125" s="962" t="s">
        <v>456</v>
      </c>
      <c r="AQ125" s="963"/>
      <c r="AR125" s="963"/>
      <c r="AS125" s="963"/>
      <c r="AT125" s="964"/>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1022" t="s">
        <v>497</v>
      </c>
      <c r="CL125" s="1007"/>
      <c r="CM125" s="1007"/>
      <c r="CN125" s="1007"/>
      <c r="CO125" s="1008"/>
      <c r="CP125" s="929" t="s">
        <v>498</v>
      </c>
      <c r="CQ125" s="897"/>
      <c r="CR125" s="897"/>
      <c r="CS125" s="897"/>
      <c r="CT125" s="897"/>
      <c r="CU125" s="897"/>
      <c r="CV125" s="897"/>
      <c r="CW125" s="897"/>
      <c r="CX125" s="897"/>
      <c r="CY125" s="897"/>
      <c r="CZ125" s="897"/>
      <c r="DA125" s="897"/>
      <c r="DB125" s="897"/>
      <c r="DC125" s="897"/>
      <c r="DD125" s="897"/>
      <c r="DE125" s="897"/>
      <c r="DF125" s="898"/>
      <c r="DG125" s="930" t="s">
        <v>456</v>
      </c>
      <c r="DH125" s="931"/>
      <c r="DI125" s="931"/>
      <c r="DJ125" s="931"/>
      <c r="DK125" s="931"/>
      <c r="DL125" s="931" t="s">
        <v>456</v>
      </c>
      <c r="DM125" s="931"/>
      <c r="DN125" s="931"/>
      <c r="DO125" s="931"/>
      <c r="DP125" s="931"/>
      <c r="DQ125" s="931" t="s">
        <v>456</v>
      </c>
      <c r="DR125" s="931"/>
      <c r="DS125" s="931"/>
      <c r="DT125" s="931"/>
      <c r="DU125" s="931"/>
      <c r="DV125" s="932" t="s">
        <v>456</v>
      </c>
      <c r="DW125" s="932"/>
      <c r="DX125" s="932"/>
      <c r="DY125" s="932"/>
      <c r="DZ125" s="933"/>
    </row>
    <row r="126" spans="1:130" s="228" customFormat="1" ht="26.25" customHeight="1" thickBot="1" x14ac:dyDescent="0.25">
      <c r="A126" s="1057"/>
      <c r="B126" s="949"/>
      <c r="C126" s="922" t="s">
        <v>483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8819</v>
      </c>
      <c r="AB126" s="959"/>
      <c r="AC126" s="959"/>
      <c r="AD126" s="959"/>
      <c r="AE126" s="960"/>
      <c r="AF126" s="961">
        <v>10156</v>
      </c>
      <c r="AG126" s="959"/>
      <c r="AH126" s="959"/>
      <c r="AI126" s="959"/>
      <c r="AJ126" s="960"/>
      <c r="AK126" s="961">
        <v>11978</v>
      </c>
      <c r="AL126" s="959"/>
      <c r="AM126" s="959"/>
      <c r="AN126" s="959"/>
      <c r="AO126" s="960"/>
      <c r="AP126" s="962">
        <v>0</v>
      </c>
      <c r="AQ126" s="963"/>
      <c r="AR126" s="963"/>
      <c r="AS126" s="963"/>
      <c r="AT126" s="964"/>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1023"/>
      <c r="CL126" s="1010"/>
      <c r="CM126" s="1010"/>
      <c r="CN126" s="1010"/>
      <c r="CO126" s="1011"/>
      <c r="CP126" s="922" t="s">
        <v>499</v>
      </c>
      <c r="CQ126" s="923"/>
      <c r="CR126" s="923"/>
      <c r="CS126" s="923"/>
      <c r="CT126" s="923"/>
      <c r="CU126" s="923"/>
      <c r="CV126" s="923"/>
      <c r="CW126" s="923"/>
      <c r="CX126" s="923"/>
      <c r="CY126" s="923"/>
      <c r="CZ126" s="923"/>
      <c r="DA126" s="923"/>
      <c r="DB126" s="923"/>
      <c r="DC126" s="923"/>
      <c r="DD126" s="923"/>
      <c r="DE126" s="923"/>
      <c r="DF126" s="924"/>
      <c r="DG126" s="925" t="s">
        <v>456</v>
      </c>
      <c r="DH126" s="926"/>
      <c r="DI126" s="926"/>
      <c r="DJ126" s="926"/>
      <c r="DK126" s="926"/>
      <c r="DL126" s="926" t="s">
        <v>456</v>
      </c>
      <c r="DM126" s="926"/>
      <c r="DN126" s="926"/>
      <c r="DO126" s="926"/>
      <c r="DP126" s="926"/>
      <c r="DQ126" s="926" t="s">
        <v>456</v>
      </c>
      <c r="DR126" s="926"/>
      <c r="DS126" s="926"/>
      <c r="DT126" s="926"/>
      <c r="DU126" s="926"/>
      <c r="DV126" s="927" t="s">
        <v>456</v>
      </c>
      <c r="DW126" s="927"/>
      <c r="DX126" s="927"/>
      <c r="DY126" s="927"/>
      <c r="DZ126" s="928"/>
    </row>
    <row r="127" spans="1:130" s="228" customFormat="1" ht="26.25" customHeight="1" x14ac:dyDescent="0.2">
      <c r="A127" s="1058"/>
      <c r="B127" s="951"/>
      <c r="C127" s="973" t="s">
        <v>500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456</v>
      </c>
      <c r="AB127" s="959"/>
      <c r="AC127" s="959"/>
      <c r="AD127" s="959"/>
      <c r="AE127" s="960"/>
      <c r="AF127" s="961" t="s">
        <v>456</v>
      </c>
      <c r="AG127" s="959"/>
      <c r="AH127" s="959"/>
      <c r="AI127" s="959"/>
      <c r="AJ127" s="960"/>
      <c r="AK127" s="961" t="s">
        <v>456</v>
      </c>
      <c r="AL127" s="959"/>
      <c r="AM127" s="959"/>
      <c r="AN127" s="959"/>
      <c r="AO127" s="960"/>
      <c r="AP127" s="962" t="s">
        <v>456</v>
      </c>
      <c r="AQ127" s="963"/>
      <c r="AR127" s="963"/>
      <c r="AS127" s="963"/>
      <c r="AT127" s="964"/>
      <c r="AU127" s="230"/>
      <c r="AV127" s="230"/>
      <c r="AW127" s="230"/>
      <c r="AX127" s="1031" t="s">
        <v>501</v>
      </c>
      <c r="AY127" s="1032"/>
      <c r="AZ127" s="1032"/>
      <c r="BA127" s="1032"/>
      <c r="BB127" s="1032"/>
      <c r="BC127" s="1032"/>
      <c r="BD127" s="1032"/>
      <c r="BE127" s="1033"/>
      <c r="BF127" s="1034" t="s">
        <v>502</v>
      </c>
      <c r="BG127" s="1032"/>
      <c r="BH127" s="1032"/>
      <c r="BI127" s="1032"/>
      <c r="BJ127" s="1032"/>
      <c r="BK127" s="1032"/>
      <c r="BL127" s="1033"/>
      <c r="BM127" s="1034" t="s">
        <v>503</v>
      </c>
      <c r="BN127" s="1032"/>
      <c r="BO127" s="1032"/>
      <c r="BP127" s="1032"/>
      <c r="BQ127" s="1032"/>
      <c r="BR127" s="1032"/>
      <c r="BS127" s="1033"/>
      <c r="BT127" s="1034" t="s">
        <v>504</v>
      </c>
      <c r="BU127" s="1032"/>
      <c r="BV127" s="1032"/>
      <c r="BW127" s="1032"/>
      <c r="BX127" s="1032"/>
      <c r="BY127" s="1032"/>
      <c r="BZ127" s="1055"/>
      <c r="CA127" s="230"/>
      <c r="CB127" s="230"/>
      <c r="CC127" s="230"/>
      <c r="CD127" s="253"/>
      <c r="CE127" s="253"/>
      <c r="CF127" s="253"/>
      <c r="CG127" s="230"/>
      <c r="CH127" s="230"/>
      <c r="CI127" s="230"/>
      <c r="CJ127" s="252"/>
      <c r="CK127" s="1023"/>
      <c r="CL127" s="1010"/>
      <c r="CM127" s="1010"/>
      <c r="CN127" s="1010"/>
      <c r="CO127" s="1011"/>
      <c r="CP127" s="922" t="s">
        <v>505</v>
      </c>
      <c r="CQ127" s="923"/>
      <c r="CR127" s="923"/>
      <c r="CS127" s="923"/>
      <c r="CT127" s="923"/>
      <c r="CU127" s="923"/>
      <c r="CV127" s="923"/>
      <c r="CW127" s="923"/>
      <c r="CX127" s="923"/>
      <c r="CY127" s="923"/>
      <c r="CZ127" s="923"/>
      <c r="DA127" s="923"/>
      <c r="DB127" s="923"/>
      <c r="DC127" s="923"/>
      <c r="DD127" s="923"/>
      <c r="DE127" s="923"/>
      <c r="DF127" s="924"/>
      <c r="DG127" s="925" t="s">
        <v>456</v>
      </c>
      <c r="DH127" s="926"/>
      <c r="DI127" s="926"/>
      <c r="DJ127" s="926"/>
      <c r="DK127" s="926"/>
      <c r="DL127" s="926" t="s">
        <v>456</v>
      </c>
      <c r="DM127" s="926"/>
      <c r="DN127" s="926"/>
      <c r="DO127" s="926"/>
      <c r="DP127" s="926"/>
      <c r="DQ127" s="926" t="s">
        <v>456</v>
      </c>
      <c r="DR127" s="926"/>
      <c r="DS127" s="926"/>
      <c r="DT127" s="926"/>
      <c r="DU127" s="926"/>
      <c r="DV127" s="927" t="s">
        <v>456</v>
      </c>
      <c r="DW127" s="927"/>
      <c r="DX127" s="927"/>
      <c r="DY127" s="927"/>
      <c r="DZ127" s="928"/>
    </row>
    <row r="128" spans="1:130" s="228" customFormat="1" ht="26.25" customHeight="1" thickBot="1" x14ac:dyDescent="0.25">
      <c r="A128" s="1041" t="s">
        <v>506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507</v>
      </c>
      <c r="X128" s="1043"/>
      <c r="Y128" s="1043"/>
      <c r="Z128" s="1044"/>
      <c r="AA128" s="1045">
        <v>2615244</v>
      </c>
      <c r="AB128" s="1046"/>
      <c r="AC128" s="1046"/>
      <c r="AD128" s="1046"/>
      <c r="AE128" s="1047"/>
      <c r="AF128" s="1048">
        <v>2384471</v>
      </c>
      <c r="AG128" s="1046"/>
      <c r="AH128" s="1046"/>
      <c r="AI128" s="1046"/>
      <c r="AJ128" s="1047"/>
      <c r="AK128" s="1048">
        <v>2489500</v>
      </c>
      <c r="AL128" s="1046"/>
      <c r="AM128" s="1046"/>
      <c r="AN128" s="1046"/>
      <c r="AO128" s="1047"/>
      <c r="AP128" s="1049"/>
      <c r="AQ128" s="1050"/>
      <c r="AR128" s="1050"/>
      <c r="AS128" s="1050"/>
      <c r="AT128" s="1051"/>
      <c r="AU128" s="230"/>
      <c r="AV128" s="230"/>
      <c r="AW128" s="230"/>
      <c r="AX128" s="896" t="s">
        <v>508</v>
      </c>
      <c r="AY128" s="897"/>
      <c r="AZ128" s="897"/>
      <c r="BA128" s="897"/>
      <c r="BB128" s="897"/>
      <c r="BC128" s="897"/>
      <c r="BD128" s="897"/>
      <c r="BE128" s="898"/>
      <c r="BF128" s="1052" t="s">
        <v>456</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3"/>
      <c r="CB128" s="253"/>
      <c r="CC128" s="253"/>
      <c r="CD128" s="253"/>
      <c r="CE128" s="253"/>
      <c r="CF128" s="253"/>
      <c r="CG128" s="230"/>
      <c r="CH128" s="230"/>
      <c r="CI128" s="230"/>
      <c r="CJ128" s="252"/>
      <c r="CK128" s="1024"/>
      <c r="CL128" s="1025"/>
      <c r="CM128" s="1025"/>
      <c r="CN128" s="1025"/>
      <c r="CO128" s="1026"/>
      <c r="CP128" s="1035" t="s">
        <v>509</v>
      </c>
      <c r="CQ128" s="726"/>
      <c r="CR128" s="726"/>
      <c r="CS128" s="726"/>
      <c r="CT128" s="726"/>
      <c r="CU128" s="726"/>
      <c r="CV128" s="726"/>
      <c r="CW128" s="726"/>
      <c r="CX128" s="726"/>
      <c r="CY128" s="726"/>
      <c r="CZ128" s="726"/>
      <c r="DA128" s="726"/>
      <c r="DB128" s="726"/>
      <c r="DC128" s="726"/>
      <c r="DD128" s="726"/>
      <c r="DE128" s="726"/>
      <c r="DF128" s="1036"/>
      <c r="DG128" s="1037" t="s">
        <v>456</v>
      </c>
      <c r="DH128" s="1038"/>
      <c r="DI128" s="1038"/>
      <c r="DJ128" s="1038"/>
      <c r="DK128" s="1038"/>
      <c r="DL128" s="1038" t="s">
        <v>130</v>
      </c>
      <c r="DM128" s="1038"/>
      <c r="DN128" s="1038"/>
      <c r="DO128" s="1038"/>
      <c r="DP128" s="1038"/>
      <c r="DQ128" s="1038" t="s">
        <v>130</v>
      </c>
      <c r="DR128" s="1038"/>
      <c r="DS128" s="1038"/>
      <c r="DT128" s="1038"/>
      <c r="DU128" s="1038"/>
      <c r="DV128" s="1039" t="s">
        <v>456</v>
      </c>
      <c r="DW128" s="1039"/>
      <c r="DX128" s="1039"/>
      <c r="DY128" s="1039"/>
      <c r="DZ128" s="1040"/>
    </row>
    <row r="129" spans="1:131" s="228" customFormat="1" ht="26.25" customHeight="1" x14ac:dyDescent="0.2">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510</v>
      </c>
      <c r="X129" s="1071"/>
      <c r="Y129" s="1071"/>
      <c r="Z129" s="1072"/>
      <c r="AA129" s="958">
        <v>85402941</v>
      </c>
      <c r="AB129" s="959"/>
      <c r="AC129" s="959"/>
      <c r="AD129" s="959"/>
      <c r="AE129" s="960"/>
      <c r="AF129" s="961">
        <v>91049608</v>
      </c>
      <c r="AG129" s="959"/>
      <c r="AH129" s="959"/>
      <c r="AI129" s="959"/>
      <c r="AJ129" s="960"/>
      <c r="AK129" s="961">
        <v>88752918</v>
      </c>
      <c r="AL129" s="959"/>
      <c r="AM129" s="959"/>
      <c r="AN129" s="959"/>
      <c r="AO129" s="960"/>
      <c r="AP129" s="1073"/>
      <c r="AQ129" s="1074"/>
      <c r="AR129" s="1074"/>
      <c r="AS129" s="1074"/>
      <c r="AT129" s="1075"/>
      <c r="AU129" s="231"/>
      <c r="AV129" s="231"/>
      <c r="AW129" s="231"/>
      <c r="AX129" s="1065" t="s">
        <v>511</v>
      </c>
      <c r="AY129" s="923"/>
      <c r="AZ129" s="923"/>
      <c r="BA129" s="923"/>
      <c r="BB129" s="923"/>
      <c r="BC129" s="923"/>
      <c r="BD129" s="923"/>
      <c r="BE129" s="924"/>
      <c r="BF129" s="1066" t="s">
        <v>456</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934" t="s">
        <v>512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513</v>
      </c>
      <c r="X130" s="1071"/>
      <c r="Y130" s="1071"/>
      <c r="Z130" s="1072"/>
      <c r="AA130" s="958">
        <v>9865097</v>
      </c>
      <c r="AB130" s="959"/>
      <c r="AC130" s="959"/>
      <c r="AD130" s="959"/>
      <c r="AE130" s="960"/>
      <c r="AF130" s="961">
        <v>10093035</v>
      </c>
      <c r="AG130" s="959"/>
      <c r="AH130" s="959"/>
      <c r="AI130" s="959"/>
      <c r="AJ130" s="960"/>
      <c r="AK130" s="961">
        <v>10128125</v>
      </c>
      <c r="AL130" s="959"/>
      <c r="AM130" s="959"/>
      <c r="AN130" s="959"/>
      <c r="AO130" s="960"/>
      <c r="AP130" s="1073"/>
      <c r="AQ130" s="1074"/>
      <c r="AR130" s="1074"/>
      <c r="AS130" s="1074"/>
      <c r="AT130" s="1075"/>
      <c r="AU130" s="231"/>
      <c r="AV130" s="231"/>
      <c r="AW130" s="231"/>
      <c r="AX130" s="1065" t="s">
        <v>514</v>
      </c>
      <c r="AY130" s="923"/>
      <c r="AZ130" s="923"/>
      <c r="BA130" s="923"/>
      <c r="BB130" s="923"/>
      <c r="BC130" s="923"/>
      <c r="BD130" s="923"/>
      <c r="BE130" s="924"/>
      <c r="BF130" s="1101">
        <v>2.9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515</v>
      </c>
      <c r="X131" s="1108"/>
      <c r="Y131" s="1108"/>
      <c r="Z131" s="1109"/>
      <c r="AA131" s="1004">
        <v>75537844</v>
      </c>
      <c r="AB131" s="986"/>
      <c r="AC131" s="986"/>
      <c r="AD131" s="986"/>
      <c r="AE131" s="987"/>
      <c r="AF131" s="985">
        <v>80956573</v>
      </c>
      <c r="AG131" s="986"/>
      <c r="AH131" s="986"/>
      <c r="AI131" s="986"/>
      <c r="AJ131" s="987"/>
      <c r="AK131" s="985">
        <v>78624793</v>
      </c>
      <c r="AL131" s="986"/>
      <c r="AM131" s="986"/>
      <c r="AN131" s="986"/>
      <c r="AO131" s="987"/>
      <c r="AP131" s="1110"/>
      <c r="AQ131" s="1111"/>
      <c r="AR131" s="1111"/>
      <c r="AS131" s="1111"/>
      <c r="AT131" s="1112"/>
      <c r="AU131" s="231"/>
      <c r="AV131" s="231"/>
      <c r="AW131" s="231"/>
      <c r="AX131" s="1083" t="s">
        <v>516</v>
      </c>
      <c r="AY131" s="726"/>
      <c r="AZ131" s="726"/>
      <c r="BA131" s="726"/>
      <c r="BB131" s="726"/>
      <c r="BC131" s="726"/>
      <c r="BD131" s="726"/>
      <c r="BE131" s="1036"/>
      <c r="BF131" s="1084" t="s">
        <v>517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1090" t="s">
        <v>518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519</v>
      </c>
      <c r="W132" s="1094"/>
      <c r="X132" s="1094"/>
      <c r="Y132" s="1094"/>
      <c r="Z132" s="1095"/>
      <c r="AA132" s="1096">
        <v>3.6461842889999998</v>
      </c>
      <c r="AB132" s="1097"/>
      <c r="AC132" s="1097"/>
      <c r="AD132" s="1097"/>
      <c r="AE132" s="1098"/>
      <c r="AF132" s="1099">
        <v>2.9081282869999998</v>
      </c>
      <c r="AG132" s="1097"/>
      <c r="AH132" s="1097"/>
      <c r="AI132" s="1097"/>
      <c r="AJ132" s="1098"/>
      <c r="AK132" s="1099">
        <v>2.2086188510000002</v>
      </c>
      <c r="AL132" s="1097"/>
      <c r="AM132" s="1097"/>
      <c r="AN132" s="1097"/>
      <c r="AO132" s="1098"/>
      <c r="AP132" s="1001"/>
      <c r="AQ132" s="1002"/>
      <c r="AR132" s="1002"/>
      <c r="AS132" s="1002"/>
      <c r="AT132" s="1100"/>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520</v>
      </c>
      <c r="W133" s="1077"/>
      <c r="X133" s="1077"/>
      <c r="Y133" s="1077"/>
      <c r="Z133" s="1078"/>
      <c r="AA133" s="1079">
        <v>4.0999999999999996</v>
      </c>
      <c r="AB133" s="1080"/>
      <c r="AC133" s="1080"/>
      <c r="AD133" s="1080"/>
      <c r="AE133" s="1081"/>
      <c r="AF133" s="1079">
        <v>3.5</v>
      </c>
      <c r="AG133" s="1080"/>
      <c r="AH133" s="1080"/>
      <c r="AI133" s="1080"/>
      <c r="AJ133" s="1081"/>
      <c r="AK133" s="1079">
        <v>2.9</v>
      </c>
      <c r="AL133" s="1080"/>
      <c r="AM133" s="1080"/>
      <c r="AN133" s="1080"/>
      <c r="AO133" s="1081"/>
      <c r="AP133" s="1028"/>
      <c r="AQ133" s="1029"/>
      <c r="AR133" s="1029"/>
      <c r="AS133" s="1029"/>
      <c r="AT133" s="1082"/>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zYa4exOIRL87fVXc21/W0KNOVUOFn10xEeLqNQeAJoQmfMF+G/iff/7dL/kTJWCyNF6zJBHS0Qvv321nITU1XQ==" saltValue="soENl0H6siHUoG6crd5jY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E49BD-DDB7-4009-9DAE-5EB83B064412}">
  <sheetPr>
    <pageSetUpPr fitToPage="1"/>
  </sheetPr>
  <dimension ref="A1:DQ105"/>
  <sheetViews>
    <sheetView showGridLines="0" view="pageBreakPreview" zoomScale="70" zoomScaleNormal="85" zoomScaleSheetLayoutView="70" workbookViewId="0">
      <selection activeCell="BB74" sqref="BB74"/>
    </sheetView>
  </sheetViews>
  <sheetFormatPr defaultColWidth="0" defaultRowHeight="13.5" customHeight="1" zeroHeight="1" x14ac:dyDescent="0.2"/>
  <cols>
    <col min="1" max="120" width="2.77734375" style="258" customWidth="1"/>
    <col min="121" max="121" width="0" style="257" hidden="1" customWidth="1"/>
    <col min="122" max="16384" width="9" style="257" hidden="1"/>
  </cols>
  <sheetData>
    <row r="1" spans="1:120" ht="13.2"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7"/>
    </row>
    <row r="17" spans="119:120" ht="13.2" x14ac:dyDescent="0.2">
      <c r="DP17" s="257"/>
    </row>
    <row r="18" spans="119:120" ht="13.2" x14ac:dyDescent="0.2"/>
    <row r="19" spans="119:120" ht="13.2" x14ac:dyDescent="0.2"/>
    <row r="20" spans="119:120" ht="13.2" x14ac:dyDescent="0.2">
      <c r="DO20" s="257"/>
      <c r="DP20" s="257"/>
    </row>
    <row r="21" spans="119:120" ht="13.2" x14ac:dyDescent="0.2">
      <c r="DP21" s="257"/>
    </row>
    <row r="22" spans="119:120" ht="13.2" x14ac:dyDescent="0.2"/>
    <row r="23" spans="119:120" ht="13.2" x14ac:dyDescent="0.2">
      <c r="DO23" s="257"/>
      <c r="DP23" s="257"/>
    </row>
    <row r="24" spans="119:120" ht="13.2" x14ac:dyDescent="0.2">
      <c r="DP24" s="257"/>
    </row>
    <row r="25" spans="119:120" ht="13.2" x14ac:dyDescent="0.2">
      <c r="DP25" s="257"/>
    </row>
    <row r="26" spans="119:120" ht="13.2" x14ac:dyDescent="0.2">
      <c r="DO26" s="257"/>
      <c r="DP26" s="257"/>
    </row>
    <row r="27" spans="119:120" ht="13.2" x14ac:dyDescent="0.2"/>
    <row r="28" spans="119:120" ht="13.2" x14ac:dyDescent="0.2">
      <c r="DO28" s="257"/>
      <c r="DP28" s="257"/>
    </row>
    <row r="29" spans="119:120" ht="13.2" x14ac:dyDescent="0.2">
      <c r="DP29" s="257"/>
    </row>
    <row r="30" spans="119:120" ht="13.2" x14ac:dyDescent="0.2"/>
    <row r="31" spans="119:120" ht="13.2" x14ac:dyDescent="0.2">
      <c r="DO31" s="257"/>
      <c r="DP31" s="257"/>
    </row>
    <row r="32" spans="119:120" ht="13.2" x14ac:dyDescent="0.2"/>
    <row r="33" spans="98:120" ht="13.2" x14ac:dyDescent="0.2">
      <c r="DO33" s="257"/>
      <c r="DP33" s="257"/>
    </row>
    <row r="34" spans="98:120" ht="13.2" x14ac:dyDescent="0.2">
      <c r="DM34" s="257"/>
    </row>
    <row r="35" spans="98:120" ht="13.2" x14ac:dyDescent="0.2">
      <c r="CT35" s="257"/>
      <c r="CU35" s="257"/>
      <c r="CV35" s="257"/>
      <c r="CY35" s="257"/>
      <c r="CZ35" s="257"/>
      <c r="DA35" s="257"/>
      <c r="DD35" s="257"/>
      <c r="DE35" s="257"/>
      <c r="DF35" s="257"/>
      <c r="DI35" s="257"/>
      <c r="DJ35" s="257"/>
      <c r="DK35" s="257"/>
      <c r="DM35" s="257"/>
      <c r="DN35" s="257"/>
      <c r="DO35" s="257"/>
      <c r="DP35" s="257"/>
    </row>
    <row r="36" spans="98:120" ht="13.2" x14ac:dyDescent="0.2"/>
    <row r="37" spans="98:120" ht="13.2" x14ac:dyDescent="0.2">
      <c r="CW37" s="257"/>
      <c r="DB37" s="257"/>
      <c r="DG37" s="257"/>
      <c r="DL37" s="257"/>
      <c r="DP37" s="257"/>
    </row>
    <row r="38" spans="98:120" ht="13.2" x14ac:dyDescent="0.2">
      <c r="CT38" s="257"/>
      <c r="CU38" s="257"/>
      <c r="CV38" s="257"/>
      <c r="CW38" s="257"/>
      <c r="CY38" s="257"/>
      <c r="CZ38" s="257"/>
      <c r="DA38" s="257"/>
      <c r="DB38" s="257"/>
      <c r="DD38" s="257"/>
      <c r="DE38" s="257"/>
      <c r="DF38" s="257"/>
      <c r="DG38" s="257"/>
      <c r="DI38" s="257"/>
      <c r="DJ38" s="257"/>
      <c r="DK38" s="257"/>
      <c r="DL38" s="257"/>
      <c r="DN38" s="257"/>
      <c r="DO38" s="257"/>
      <c r="DP38" s="257"/>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7"/>
      <c r="DO49" s="257"/>
      <c r="DP49" s="257"/>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7"/>
      <c r="CS63" s="257"/>
      <c r="CX63" s="257"/>
      <c r="DC63" s="257"/>
      <c r="DH63" s="257"/>
    </row>
    <row r="64" spans="22:120" ht="13.2" x14ac:dyDescent="0.2">
      <c r="V64" s="257"/>
    </row>
    <row r="65" spans="15:120" ht="13.2" x14ac:dyDescent="0.2">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ht="13.2" x14ac:dyDescent="0.2">
      <c r="Q66" s="257"/>
      <c r="S66" s="257"/>
      <c r="U66" s="257"/>
      <c r="DM66" s="257"/>
    </row>
    <row r="67" spans="15:120" ht="13.2" x14ac:dyDescent="0.2">
      <c r="O67" s="257"/>
      <c r="P67" s="257"/>
      <c r="R67" s="257"/>
      <c r="T67" s="257"/>
      <c r="Y67" s="257"/>
      <c r="CT67" s="257"/>
      <c r="CV67" s="257"/>
      <c r="CW67" s="257"/>
      <c r="CY67" s="257"/>
      <c r="DA67" s="257"/>
      <c r="DB67" s="257"/>
      <c r="DD67" s="257"/>
      <c r="DF67" s="257"/>
      <c r="DG67" s="257"/>
      <c r="DI67" s="257"/>
      <c r="DK67" s="257"/>
      <c r="DL67" s="257"/>
      <c r="DN67" s="257"/>
      <c r="DO67" s="257"/>
      <c r="DP67" s="257"/>
    </row>
    <row r="68" spans="15:120" ht="13.2" x14ac:dyDescent="0.2"/>
    <row r="69" spans="15:120" ht="13.2" x14ac:dyDescent="0.2"/>
    <row r="70" spans="15:120" ht="13.2" x14ac:dyDescent="0.2"/>
    <row r="71" spans="15:120" ht="13.2" x14ac:dyDescent="0.2"/>
    <row r="72" spans="15:120" ht="13.2" x14ac:dyDescent="0.2">
      <c r="DP72" s="257"/>
    </row>
    <row r="73" spans="15:120" ht="13.2" x14ac:dyDescent="0.2">
      <c r="DP73" s="257"/>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7"/>
      <c r="CX96" s="257"/>
      <c r="DC96" s="257"/>
      <c r="DH96" s="257"/>
    </row>
    <row r="97" spans="24:120" ht="13.2" x14ac:dyDescent="0.2">
      <c r="CS97" s="257"/>
      <c r="CX97" s="257"/>
      <c r="DC97" s="257"/>
      <c r="DH97" s="257"/>
      <c r="DP97" s="258" t="s">
        <v>521</v>
      </c>
    </row>
    <row r="98" spans="24:120" ht="13.2" hidden="1" x14ac:dyDescent="0.2">
      <c r="CS98" s="257"/>
      <c r="CX98" s="257"/>
      <c r="DC98" s="257"/>
      <c r="DH98" s="257"/>
    </row>
    <row r="99" spans="24:120" ht="13.2" hidden="1" x14ac:dyDescent="0.2">
      <c r="CS99" s="257"/>
      <c r="CX99" s="257"/>
      <c r="DC99" s="257"/>
      <c r="DH99" s="257"/>
    </row>
    <row r="101" spans="24:120" ht="12" hidden="1" customHeight="1" x14ac:dyDescent="0.2">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2">
      <c r="CU102" s="257"/>
      <c r="CZ102" s="257"/>
      <c r="DE102" s="257"/>
      <c r="DJ102" s="257"/>
      <c r="DM102" s="257"/>
    </row>
    <row r="103" spans="24:120" ht="13.2" hidden="1" x14ac:dyDescent="0.2">
      <c r="CT103" s="257"/>
      <c r="CV103" s="257"/>
      <c r="CW103" s="257"/>
      <c r="CY103" s="257"/>
      <c r="DA103" s="257"/>
      <c r="DB103" s="257"/>
      <c r="DD103" s="257"/>
      <c r="DF103" s="257"/>
      <c r="DG103" s="257"/>
      <c r="DI103" s="257"/>
      <c r="DK103" s="257"/>
      <c r="DL103" s="257"/>
      <c r="DM103" s="257"/>
      <c r="DN103" s="257"/>
      <c r="DO103" s="257"/>
      <c r="DP103" s="257"/>
    </row>
    <row r="104" spans="24:120" ht="13.2" hidden="1" x14ac:dyDescent="0.2">
      <c r="CV104" s="257"/>
      <c r="CW104" s="257"/>
      <c r="DA104" s="257"/>
      <c r="DB104" s="257"/>
      <c r="DF104" s="257"/>
      <c r="DG104" s="257"/>
      <c r="DK104" s="257"/>
      <c r="DL104" s="257"/>
      <c r="DN104" s="257"/>
      <c r="DO104" s="257"/>
      <c r="DP104" s="257"/>
    </row>
    <row r="105" spans="24:120" ht="12.75" hidden="1" customHeight="1" x14ac:dyDescent="0.2"/>
  </sheetData>
  <sheetProtection algorithmName="SHA-512" hashValue="KGjTvFHPcfIEhoCVy6LerTp1WqOsHunckKm8h5tgA9/+dYoTbVpAoDNnJ1TeZwsOjAZ+LDiU60aKDQhmkyOJeA==" saltValue="6ikxuIHKkM+5bHEcxUbh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2"/>
  <cols>
    <col min="1" max="116" width="2.6640625" style="258" customWidth="1"/>
    <col min="117" max="16384" width="9" style="257" hidden="1"/>
  </cols>
  <sheetData>
    <row r="1" spans="2:116" ht="13.2"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2" x14ac:dyDescent="0.2"/>
    <row r="3" spans="2:116" ht="13.2" x14ac:dyDescent="0.2"/>
    <row r="4" spans="2:116" ht="13.2" x14ac:dyDescent="0.2">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ht="13.2" x14ac:dyDescent="0.2">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ht="13.2" x14ac:dyDescent="0.2"/>
    <row r="20" spans="9:116" ht="13.2" x14ac:dyDescent="0.2"/>
    <row r="21" spans="9:116" ht="13.2" x14ac:dyDescent="0.2">
      <c r="DL21" s="257"/>
    </row>
    <row r="22" spans="9:116" ht="13.2" x14ac:dyDescent="0.2">
      <c r="DI22" s="257"/>
      <c r="DJ22" s="257"/>
      <c r="DK22" s="257"/>
      <c r="DL22" s="257"/>
    </row>
    <row r="23" spans="9:116" ht="13.2" x14ac:dyDescent="0.2">
      <c r="CY23" s="257"/>
      <c r="CZ23" s="257"/>
      <c r="DA23" s="257"/>
      <c r="DB23" s="257"/>
      <c r="DC23" s="257"/>
      <c r="DD23" s="257"/>
      <c r="DE23" s="257"/>
      <c r="DF23" s="257"/>
      <c r="DG23" s="257"/>
      <c r="DH23" s="257"/>
      <c r="DI23" s="257"/>
      <c r="DJ23" s="257"/>
      <c r="DK23" s="257"/>
      <c r="DL23" s="257"/>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7"/>
      <c r="DA35" s="257"/>
      <c r="DB35" s="257"/>
      <c r="DC35" s="257"/>
      <c r="DD35" s="257"/>
      <c r="DE35" s="257"/>
      <c r="DF35" s="257"/>
      <c r="DG35" s="257"/>
      <c r="DH35" s="257"/>
      <c r="DI35" s="257"/>
      <c r="DJ35" s="257"/>
      <c r="DK35" s="257"/>
      <c r="DL35" s="257"/>
    </row>
    <row r="36" spans="15:116" ht="13.2" x14ac:dyDescent="0.2"/>
    <row r="37" spans="15:116" ht="13.2" x14ac:dyDescent="0.2">
      <c r="DL37" s="257"/>
    </row>
    <row r="38" spans="15:116" ht="13.2" x14ac:dyDescent="0.2">
      <c r="DI38" s="257"/>
      <c r="DJ38" s="257"/>
      <c r="DK38" s="257"/>
      <c r="DL38" s="257"/>
    </row>
    <row r="39" spans="15:116" ht="13.2" x14ac:dyDescent="0.2"/>
    <row r="40" spans="15:116" ht="13.2" x14ac:dyDescent="0.2"/>
    <row r="41" spans="15:116" ht="13.2" x14ac:dyDescent="0.2"/>
    <row r="42" spans="15:116" ht="13.2" x14ac:dyDescent="0.2"/>
    <row r="43" spans="15:116" ht="13.2" x14ac:dyDescent="0.2">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ht="13.2" x14ac:dyDescent="0.2">
      <c r="DL44" s="257"/>
    </row>
    <row r="45" spans="15:116" ht="13.2" x14ac:dyDescent="0.2"/>
    <row r="46" spans="15:116" ht="13.2" x14ac:dyDescent="0.2">
      <c r="DA46" s="257"/>
      <c r="DB46" s="257"/>
      <c r="DC46" s="257"/>
      <c r="DD46" s="257"/>
      <c r="DE46" s="257"/>
      <c r="DF46" s="257"/>
      <c r="DG46" s="257"/>
      <c r="DH46" s="257"/>
      <c r="DI46" s="257"/>
      <c r="DJ46" s="257"/>
      <c r="DK46" s="257"/>
      <c r="DL46" s="257"/>
    </row>
    <row r="47" spans="15:116" ht="13.2" x14ac:dyDescent="0.2"/>
    <row r="48" spans="15:116" ht="13.2" x14ac:dyDescent="0.2"/>
    <row r="49" spans="104:116" ht="13.2" x14ac:dyDescent="0.2"/>
    <row r="50" spans="104:116" ht="13.2" x14ac:dyDescent="0.2">
      <c r="CZ50" s="257"/>
      <c r="DA50" s="257"/>
      <c r="DB50" s="257"/>
      <c r="DC50" s="257"/>
      <c r="DD50" s="257"/>
      <c r="DE50" s="257"/>
      <c r="DF50" s="257"/>
      <c r="DG50" s="257"/>
      <c r="DH50" s="257"/>
      <c r="DI50" s="257"/>
      <c r="DJ50" s="257"/>
      <c r="DK50" s="257"/>
      <c r="DL50" s="257"/>
    </row>
    <row r="51" spans="104:116" ht="13.2" x14ac:dyDescent="0.2"/>
    <row r="52" spans="104:116" ht="13.2" x14ac:dyDescent="0.2"/>
    <row r="53" spans="104:116" ht="13.2" x14ac:dyDescent="0.2">
      <c r="DL53" s="257"/>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7"/>
      <c r="DD67" s="257"/>
      <c r="DE67" s="257"/>
      <c r="DF67" s="257"/>
      <c r="DG67" s="257"/>
      <c r="DH67" s="257"/>
      <c r="DI67" s="257"/>
      <c r="DJ67" s="257"/>
      <c r="DK67" s="257"/>
      <c r="DL67" s="257"/>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LbvcddiUtaWolaHw8FgvK9h3H48T/9fWgPv/xDifp2BcLPqB7aQ6RrsadEJi57oDv+43He5cfVXHOJFj+ZCQ==" saltValue="Vl2b+6YoUKMqHsLfMOJfW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4140625" style="259" customWidth="1"/>
    <col min="37" max="44" width="17" style="259" customWidth="1"/>
    <col min="45" max="45" width="6.109375" style="266" customWidth="1"/>
    <col min="46" max="46" width="3" style="264" customWidth="1"/>
    <col min="47" max="47" width="19.109375" style="259" hidden="1" customWidth="1"/>
    <col min="48" max="52" width="12.6640625" style="259" hidden="1" customWidth="1"/>
    <col min="53" max="16384" width="8.6640625" style="259" hidden="1"/>
  </cols>
  <sheetData>
    <row r="1" spans="1:46" ht="13.2" x14ac:dyDescent="0.2">
      <c r="AS1" s="260"/>
      <c r="AT1" s="260"/>
    </row>
    <row r="2" spans="1:46" ht="13.2" x14ac:dyDescent="0.2">
      <c r="AS2" s="260"/>
      <c r="AT2" s="260"/>
    </row>
    <row r="3" spans="1:46" ht="13.2" x14ac:dyDescent="0.2">
      <c r="AS3" s="260"/>
      <c r="AT3" s="260"/>
    </row>
    <row r="4" spans="1:46" ht="13.2" x14ac:dyDescent="0.2">
      <c r="AS4" s="260"/>
      <c r="AT4" s="260"/>
    </row>
    <row r="5" spans="1:46" ht="16.2" x14ac:dyDescent="0.2">
      <c r="A5" s="261" t="s">
        <v>522</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2"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523</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4" t="s">
        <v>524</v>
      </c>
      <c r="AP7" s="270"/>
      <c r="AQ7" s="271" t="s">
        <v>525</v>
      </c>
      <c r="AR7" s="272"/>
    </row>
    <row r="8" spans="1:46" ht="13.2"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5"/>
      <c r="AP8" s="276" t="s">
        <v>526</v>
      </c>
      <c r="AQ8" s="277" t="s">
        <v>527</v>
      </c>
      <c r="AR8" s="278" t="s">
        <v>528</v>
      </c>
    </row>
    <row r="9" spans="1:46" ht="13.2"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16" t="s">
        <v>529</v>
      </c>
      <c r="AL9" s="1117"/>
      <c r="AM9" s="1117"/>
      <c r="AN9" s="1118"/>
      <c r="AO9" s="279">
        <v>28405118</v>
      </c>
      <c r="AP9" s="279">
        <v>70589</v>
      </c>
      <c r="AQ9" s="280">
        <v>63571</v>
      </c>
      <c r="AR9" s="281">
        <v>11</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16" t="s">
        <v>530</v>
      </c>
      <c r="AL10" s="1117"/>
      <c r="AM10" s="1117"/>
      <c r="AN10" s="1118"/>
      <c r="AO10" s="282">
        <v>82290</v>
      </c>
      <c r="AP10" s="282">
        <v>204</v>
      </c>
      <c r="AQ10" s="283">
        <v>1690</v>
      </c>
      <c r="AR10" s="284">
        <v>-87.9</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16" t="s">
        <v>531</v>
      </c>
      <c r="AL11" s="1117"/>
      <c r="AM11" s="1117"/>
      <c r="AN11" s="1118"/>
      <c r="AO11" s="282">
        <v>953497</v>
      </c>
      <c r="AP11" s="282">
        <v>2370</v>
      </c>
      <c r="AQ11" s="283">
        <v>679</v>
      </c>
      <c r="AR11" s="284">
        <v>249</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16" t="s">
        <v>532</v>
      </c>
      <c r="AL12" s="1117"/>
      <c r="AM12" s="1117"/>
      <c r="AN12" s="1118"/>
      <c r="AO12" s="282" t="s">
        <v>533</v>
      </c>
      <c r="AP12" s="282" t="s">
        <v>533</v>
      </c>
      <c r="AQ12" s="283">
        <v>23</v>
      </c>
      <c r="AR12" s="284" t="s">
        <v>533</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16" t="s">
        <v>534</v>
      </c>
      <c r="AL13" s="1117"/>
      <c r="AM13" s="1117"/>
      <c r="AN13" s="1118"/>
      <c r="AO13" s="282">
        <v>282901</v>
      </c>
      <c r="AP13" s="282">
        <v>703</v>
      </c>
      <c r="AQ13" s="283">
        <v>1992</v>
      </c>
      <c r="AR13" s="284">
        <v>-64.7</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16" t="s">
        <v>535</v>
      </c>
      <c r="AL14" s="1117"/>
      <c r="AM14" s="1117"/>
      <c r="AN14" s="1118"/>
      <c r="AO14" s="282">
        <v>1392755</v>
      </c>
      <c r="AP14" s="282">
        <v>3461</v>
      </c>
      <c r="AQ14" s="283">
        <v>1254</v>
      </c>
      <c r="AR14" s="284">
        <v>176</v>
      </c>
    </row>
    <row r="15" spans="1:46" ht="13.5" customHeight="1"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19" t="s">
        <v>536</v>
      </c>
      <c r="AL15" s="1120"/>
      <c r="AM15" s="1120"/>
      <c r="AN15" s="1121"/>
      <c r="AO15" s="282">
        <v>-1256292</v>
      </c>
      <c r="AP15" s="282">
        <v>-3122</v>
      </c>
      <c r="AQ15" s="283">
        <v>-3845</v>
      </c>
      <c r="AR15" s="284">
        <v>-18.8</v>
      </c>
    </row>
    <row r="16" spans="1:46" ht="13.2"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19" t="s">
        <v>190</v>
      </c>
      <c r="AL16" s="1120"/>
      <c r="AM16" s="1120"/>
      <c r="AN16" s="1121"/>
      <c r="AO16" s="282">
        <v>29860269</v>
      </c>
      <c r="AP16" s="282">
        <v>74205</v>
      </c>
      <c r="AQ16" s="283">
        <v>65365</v>
      </c>
      <c r="AR16" s="284">
        <v>13.5</v>
      </c>
    </row>
    <row r="17" spans="1:46" ht="13.2"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ht="13.2"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ht="13.2"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537</v>
      </c>
      <c r="AL19" s="260"/>
      <c r="AM19" s="260"/>
      <c r="AN19" s="260"/>
      <c r="AO19" s="260"/>
      <c r="AP19" s="260"/>
      <c r="AQ19" s="260"/>
      <c r="AR19" s="260"/>
    </row>
    <row r="20" spans="1:46" ht="13.2"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538</v>
      </c>
      <c r="AP20" s="291" t="s">
        <v>539</v>
      </c>
      <c r="AQ20" s="292" t="s">
        <v>540</v>
      </c>
      <c r="AR20" s="293"/>
    </row>
    <row r="21" spans="1:46" s="299" customFormat="1" ht="13.2" x14ac:dyDescent="0.2">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22" t="s">
        <v>541</v>
      </c>
      <c r="AL21" s="1123"/>
      <c r="AM21" s="1123"/>
      <c r="AN21" s="1124"/>
      <c r="AO21" s="295">
        <v>7.17</v>
      </c>
      <c r="AP21" s="296">
        <v>6.46</v>
      </c>
      <c r="AQ21" s="297">
        <v>0.71</v>
      </c>
      <c r="AR21" s="265"/>
      <c r="AS21" s="298"/>
      <c r="AT21" s="294"/>
    </row>
    <row r="22" spans="1:46" s="299" customFormat="1" ht="13.2" x14ac:dyDescent="0.2">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22" t="s">
        <v>542</v>
      </c>
      <c r="AL22" s="1123"/>
      <c r="AM22" s="1123"/>
      <c r="AN22" s="1124"/>
      <c r="AO22" s="300">
        <v>99.8</v>
      </c>
      <c r="AP22" s="301">
        <v>99.4</v>
      </c>
      <c r="AQ22" s="302">
        <v>0.4</v>
      </c>
      <c r="AR22" s="286"/>
      <c r="AS22" s="298"/>
      <c r="AT22" s="294"/>
    </row>
    <row r="23" spans="1:46" s="299" customFormat="1" ht="13.2" x14ac:dyDescent="0.2">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ht="13.2" x14ac:dyDescent="0.2">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ht="13.2"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2" x14ac:dyDescent="0.2">
      <c r="A26" s="1113" t="s">
        <v>543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5"/>
    </row>
    <row r="27" spans="1:46" ht="13.2" x14ac:dyDescent="0.2">
      <c r="A27" s="307"/>
      <c r="AO27" s="260"/>
      <c r="AP27" s="260"/>
      <c r="AQ27" s="260"/>
      <c r="AR27" s="260"/>
      <c r="AS27" s="260"/>
      <c r="AT27" s="260"/>
    </row>
    <row r="28" spans="1:46" ht="16.2" x14ac:dyDescent="0.2">
      <c r="A28" s="261" t="s">
        <v>544</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ht="13.2"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545</v>
      </c>
      <c r="AL29" s="265"/>
      <c r="AM29" s="265"/>
      <c r="AN29" s="265"/>
      <c r="AO29" s="260"/>
      <c r="AP29" s="260"/>
      <c r="AQ29" s="260"/>
      <c r="AR29" s="260"/>
      <c r="AS29" s="309"/>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4" t="s">
        <v>524</v>
      </c>
      <c r="AP30" s="270"/>
      <c r="AQ30" s="271" t="s">
        <v>525</v>
      </c>
      <c r="AR30" s="272"/>
    </row>
    <row r="31" spans="1:46" ht="13.2"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5"/>
      <c r="AP31" s="276" t="s">
        <v>526</v>
      </c>
      <c r="AQ31" s="277" t="s">
        <v>527</v>
      </c>
      <c r="AR31" s="278" t="s">
        <v>528</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30" t="s">
        <v>546</v>
      </c>
      <c r="AL32" s="1131"/>
      <c r="AM32" s="1131"/>
      <c r="AN32" s="1132"/>
      <c r="AO32" s="310">
        <v>12383091</v>
      </c>
      <c r="AP32" s="310">
        <v>30773</v>
      </c>
      <c r="AQ32" s="311">
        <v>37452</v>
      </c>
      <c r="AR32" s="312">
        <v>-17.8</v>
      </c>
    </row>
    <row r="33" spans="1:46"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30" t="s">
        <v>547</v>
      </c>
      <c r="AL33" s="1131"/>
      <c r="AM33" s="1131"/>
      <c r="AN33" s="1132"/>
      <c r="AO33" s="310" t="s">
        <v>533</v>
      </c>
      <c r="AP33" s="310" t="s">
        <v>533</v>
      </c>
      <c r="AQ33" s="311" t="s">
        <v>533</v>
      </c>
      <c r="AR33" s="312" t="s">
        <v>533</v>
      </c>
    </row>
    <row r="34" spans="1:46"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30" t="s">
        <v>548</v>
      </c>
      <c r="AL34" s="1131"/>
      <c r="AM34" s="1131"/>
      <c r="AN34" s="1132"/>
      <c r="AO34" s="310" t="s">
        <v>533</v>
      </c>
      <c r="AP34" s="310" t="s">
        <v>533</v>
      </c>
      <c r="AQ34" s="311">
        <v>45</v>
      </c>
      <c r="AR34" s="312" t="s">
        <v>533</v>
      </c>
    </row>
    <row r="35" spans="1:46"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30" t="s">
        <v>549</v>
      </c>
      <c r="AL35" s="1131"/>
      <c r="AM35" s="1131"/>
      <c r="AN35" s="1132"/>
      <c r="AO35" s="310">
        <v>1909222</v>
      </c>
      <c r="AP35" s="310">
        <v>4745</v>
      </c>
      <c r="AQ35" s="311">
        <v>8356</v>
      </c>
      <c r="AR35" s="312">
        <v>-43.2</v>
      </c>
    </row>
    <row r="36" spans="1:46"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30" t="s">
        <v>550</v>
      </c>
      <c r="AL36" s="1131"/>
      <c r="AM36" s="1131"/>
      <c r="AN36" s="1132"/>
      <c r="AO36" s="310">
        <v>49833</v>
      </c>
      <c r="AP36" s="310">
        <v>124</v>
      </c>
      <c r="AQ36" s="311">
        <v>443</v>
      </c>
      <c r="AR36" s="312">
        <v>-72</v>
      </c>
    </row>
    <row r="37" spans="1:46"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30" t="s">
        <v>551</v>
      </c>
      <c r="AL37" s="1131"/>
      <c r="AM37" s="1131"/>
      <c r="AN37" s="1132"/>
      <c r="AO37" s="310">
        <v>11978</v>
      </c>
      <c r="AP37" s="310">
        <v>30</v>
      </c>
      <c r="AQ37" s="311">
        <v>649</v>
      </c>
      <c r="AR37" s="312">
        <v>-95.4</v>
      </c>
    </row>
    <row r="38" spans="1:46"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33" t="s">
        <v>552</v>
      </c>
      <c r="AL38" s="1134"/>
      <c r="AM38" s="1134"/>
      <c r="AN38" s="1135"/>
      <c r="AO38" s="313">
        <v>23</v>
      </c>
      <c r="AP38" s="313">
        <v>0</v>
      </c>
      <c r="AQ38" s="314">
        <v>1</v>
      </c>
      <c r="AR38" s="302">
        <v>-100</v>
      </c>
      <c r="AS38" s="309"/>
    </row>
    <row r="39" spans="1:46" ht="13.2"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33" t="s">
        <v>553</v>
      </c>
      <c r="AL39" s="1134"/>
      <c r="AM39" s="1134"/>
      <c r="AN39" s="1135"/>
      <c r="AO39" s="310">
        <v>-2489500</v>
      </c>
      <c r="AP39" s="310">
        <v>-6187</v>
      </c>
      <c r="AQ39" s="311">
        <v>-7867</v>
      </c>
      <c r="AR39" s="312">
        <v>-21.4</v>
      </c>
      <c r="AS39" s="309"/>
    </row>
    <row r="40" spans="1:46"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30" t="s">
        <v>554</v>
      </c>
      <c r="AL40" s="1131"/>
      <c r="AM40" s="1131"/>
      <c r="AN40" s="1132"/>
      <c r="AO40" s="310">
        <v>-10128125</v>
      </c>
      <c r="AP40" s="310">
        <v>-25169</v>
      </c>
      <c r="AQ40" s="311">
        <v>-28343</v>
      </c>
      <c r="AR40" s="312">
        <v>-11.2</v>
      </c>
      <c r="AS40" s="309"/>
    </row>
    <row r="41" spans="1:46" ht="13.2"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36" t="s">
        <v>304</v>
      </c>
      <c r="AL41" s="1137"/>
      <c r="AM41" s="1137"/>
      <c r="AN41" s="1138"/>
      <c r="AO41" s="310">
        <v>1736522</v>
      </c>
      <c r="AP41" s="310">
        <v>4315</v>
      </c>
      <c r="AQ41" s="311">
        <v>10736</v>
      </c>
      <c r="AR41" s="312">
        <v>-59.8</v>
      </c>
      <c r="AS41" s="309"/>
    </row>
    <row r="42" spans="1:46" ht="13.2"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t="s">
        <v>555</v>
      </c>
      <c r="AL42" s="260"/>
      <c r="AM42" s="260"/>
      <c r="AN42" s="260"/>
      <c r="AO42" s="260"/>
      <c r="AP42" s="260"/>
      <c r="AQ42" s="286"/>
      <c r="AR42" s="286"/>
      <c r="AS42" s="309"/>
    </row>
    <row r="43" spans="1:46" ht="13.2" x14ac:dyDescent="0.2">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ht="13.2" x14ac:dyDescent="0.2">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ht="13.2" x14ac:dyDescent="0.2">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ht="13.2"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2">
      <c r="A47" s="319" t="s">
        <v>556</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ht="13.2"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557</v>
      </c>
      <c r="AL48" s="320"/>
      <c r="AM48" s="320"/>
      <c r="AN48" s="320"/>
      <c r="AO48" s="320"/>
      <c r="AP48" s="320"/>
      <c r="AQ48" s="321"/>
      <c r="AR48" s="320"/>
    </row>
    <row r="49" spans="1:4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25" t="s">
        <v>524</v>
      </c>
      <c r="AN49" s="1127" t="s">
        <v>558</v>
      </c>
      <c r="AO49" s="1128"/>
      <c r="AP49" s="1128"/>
      <c r="AQ49" s="1128"/>
      <c r="AR49" s="1129"/>
    </row>
    <row r="50" spans="1:44" ht="13.2"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26"/>
      <c r="AN50" s="326" t="s">
        <v>559</v>
      </c>
      <c r="AO50" s="327" t="s">
        <v>560</v>
      </c>
      <c r="AP50" s="328" t="s">
        <v>561</v>
      </c>
      <c r="AQ50" s="329" t="s">
        <v>562</v>
      </c>
      <c r="AR50" s="330" t="s">
        <v>563</v>
      </c>
    </row>
    <row r="51" spans="1:44" ht="13.2"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564</v>
      </c>
      <c r="AL51" s="323"/>
      <c r="AM51" s="331">
        <v>18155605</v>
      </c>
      <c r="AN51" s="332">
        <v>44293</v>
      </c>
      <c r="AO51" s="333">
        <v>-6.4</v>
      </c>
      <c r="AP51" s="334">
        <v>46457</v>
      </c>
      <c r="AQ51" s="335">
        <v>-3.4</v>
      </c>
      <c r="AR51" s="336">
        <v>-3</v>
      </c>
    </row>
    <row r="52" spans="1:44" ht="13.2"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565</v>
      </c>
      <c r="AM52" s="339">
        <v>9413088</v>
      </c>
      <c r="AN52" s="340">
        <v>22964</v>
      </c>
      <c r="AO52" s="341">
        <v>-3.4</v>
      </c>
      <c r="AP52" s="342">
        <v>24020</v>
      </c>
      <c r="AQ52" s="343">
        <v>-4.5999999999999996</v>
      </c>
      <c r="AR52" s="344">
        <v>1.2</v>
      </c>
    </row>
    <row r="53" spans="1:44" ht="13.2"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566</v>
      </c>
      <c r="AL53" s="323"/>
      <c r="AM53" s="331">
        <v>22246969</v>
      </c>
      <c r="AN53" s="332">
        <v>54420</v>
      </c>
      <c r="AO53" s="333">
        <v>22.9</v>
      </c>
      <c r="AP53" s="334">
        <v>51849</v>
      </c>
      <c r="AQ53" s="335">
        <v>11.6</v>
      </c>
      <c r="AR53" s="336">
        <v>11.3</v>
      </c>
    </row>
    <row r="54" spans="1:44" ht="13.2"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565</v>
      </c>
      <c r="AM54" s="339">
        <v>14050437</v>
      </c>
      <c r="AN54" s="340">
        <v>34370</v>
      </c>
      <c r="AO54" s="341">
        <v>49.7</v>
      </c>
      <c r="AP54" s="342">
        <v>26326</v>
      </c>
      <c r="AQ54" s="343">
        <v>9.6</v>
      </c>
      <c r="AR54" s="344">
        <v>40.1</v>
      </c>
    </row>
    <row r="55" spans="1:44" ht="13.2"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567</v>
      </c>
      <c r="AL55" s="323"/>
      <c r="AM55" s="331">
        <v>30765488</v>
      </c>
      <c r="AN55" s="332">
        <v>75519</v>
      </c>
      <c r="AO55" s="333">
        <v>38.799999999999997</v>
      </c>
      <c r="AP55" s="334">
        <v>52191</v>
      </c>
      <c r="AQ55" s="335">
        <v>0.7</v>
      </c>
      <c r="AR55" s="336">
        <v>38.1</v>
      </c>
    </row>
    <row r="56" spans="1:44" ht="13.2"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565</v>
      </c>
      <c r="AM56" s="339">
        <v>18704885</v>
      </c>
      <c r="AN56" s="340">
        <v>45914</v>
      </c>
      <c r="AO56" s="341">
        <v>33.6</v>
      </c>
      <c r="AP56" s="342">
        <v>26807</v>
      </c>
      <c r="AQ56" s="343">
        <v>1.8</v>
      </c>
      <c r="AR56" s="344">
        <v>31.8</v>
      </c>
    </row>
    <row r="57" spans="1:44" ht="13.2"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568</v>
      </c>
      <c r="AL57" s="323"/>
      <c r="AM57" s="331">
        <v>18121386</v>
      </c>
      <c r="AN57" s="332">
        <v>44821</v>
      </c>
      <c r="AO57" s="333">
        <v>-40.6</v>
      </c>
      <c r="AP57" s="334">
        <v>48105</v>
      </c>
      <c r="AQ57" s="335">
        <v>-7.8</v>
      </c>
      <c r="AR57" s="336">
        <v>-32.799999999999997</v>
      </c>
    </row>
    <row r="58" spans="1:44" ht="13.2"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565</v>
      </c>
      <c r="AM58" s="339">
        <v>7781789</v>
      </c>
      <c r="AN58" s="340">
        <v>19247</v>
      </c>
      <c r="AO58" s="341">
        <v>-58.1</v>
      </c>
      <c r="AP58" s="342">
        <v>24072</v>
      </c>
      <c r="AQ58" s="343">
        <v>-10.199999999999999</v>
      </c>
      <c r="AR58" s="344">
        <v>-47.9</v>
      </c>
    </row>
    <row r="59" spans="1:44" ht="13.2"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569</v>
      </c>
      <c r="AL59" s="323"/>
      <c r="AM59" s="331">
        <v>20564714</v>
      </c>
      <c r="AN59" s="332">
        <v>51105</v>
      </c>
      <c r="AO59" s="333">
        <v>14</v>
      </c>
      <c r="AP59" s="334">
        <v>47446</v>
      </c>
      <c r="AQ59" s="335">
        <v>-1.4</v>
      </c>
      <c r="AR59" s="336">
        <v>15.4</v>
      </c>
    </row>
    <row r="60" spans="1:44" ht="13.2"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565</v>
      </c>
      <c r="AM60" s="339">
        <v>9647666</v>
      </c>
      <c r="AN60" s="340">
        <v>23975</v>
      </c>
      <c r="AO60" s="341">
        <v>24.6</v>
      </c>
      <c r="AP60" s="342">
        <v>24371</v>
      </c>
      <c r="AQ60" s="343">
        <v>1.2</v>
      </c>
      <c r="AR60" s="344">
        <v>23.4</v>
      </c>
    </row>
    <row r="61" spans="1:44" ht="13.2"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570</v>
      </c>
      <c r="AL61" s="345"/>
      <c r="AM61" s="346">
        <v>21970832</v>
      </c>
      <c r="AN61" s="347">
        <v>54032</v>
      </c>
      <c r="AO61" s="348">
        <v>5.7</v>
      </c>
      <c r="AP61" s="349">
        <v>49210</v>
      </c>
      <c r="AQ61" s="350">
        <v>-0.1</v>
      </c>
      <c r="AR61" s="336">
        <v>5.8</v>
      </c>
    </row>
    <row r="62" spans="1:44" ht="13.2"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565</v>
      </c>
      <c r="AM62" s="339">
        <v>11919573</v>
      </c>
      <c r="AN62" s="340">
        <v>29294</v>
      </c>
      <c r="AO62" s="341">
        <v>9.3000000000000007</v>
      </c>
      <c r="AP62" s="342">
        <v>25119</v>
      </c>
      <c r="AQ62" s="343">
        <v>-0.4</v>
      </c>
      <c r="AR62" s="344">
        <v>9.6999999999999993</v>
      </c>
    </row>
    <row r="63" spans="1:44" ht="13.2"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ht="13.2"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2"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2" x14ac:dyDescent="0.2">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2" hidden="1" x14ac:dyDescent="0.2">
      <c r="AK70" s="260"/>
      <c r="AL70" s="260"/>
      <c r="AM70" s="260"/>
      <c r="AN70" s="260"/>
      <c r="AO70" s="260"/>
      <c r="AP70" s="260"/>
      <c r="AQ70" s="260"/>
      <c r="AR70" s="260"/>
    </row>
    <row r="71" spans="1:46" ht="13.2" hidden="1" x14ac:dyDescent="0.2">
      <c r="AK71" s="260"/>
      <c r="AL71" s="260"/>
      <c r="AM71" s="260"/>
      <c r="AN71" s="260"/>
      <c r="AO71" s="260"/>
      <c r="AP71" s="260"/>
      <c r="AQ71" s="260"/>
      <c r="AR71" s="260"/>
    </row>
    <row r="72" spans="1:46" ht="13.2" hidden="1" x14ac:dyDescent="0.2">
      <c r="AK72" s="260"/>
      <c r="AL72" s="260"/>
      <c r="AM72" s="260"/>
      <c r="AN72" s="260"/>
      <c r="AO72" s="260"/>
      <c r="AP72" s="260"/>
      <c r="AQ72" s="260"/>
      <c r="AR72" s="260"/>
    </row>
    <row r="73" spans="1:46" ht="13.2" hidden="1" x14ac:dyDescent="0.2">
      <c r="AK73" s="260"/>
      <c r="AL73" s="260"/>
      <c r="AM73" s="260"/>
      <c r="AN73" s="260"/>
      <c r="AO73" s="260"/>
      <c r="AP73" s="260"/>
      <c r="AQ73" s="260"/>
      <c r="AR73" s="260"/>
    </row>
  </sheetData>
  <sheetProtection algorithmName="SHA-512" hashValue="14QAOkmkIIlwUbE3jvdbUy1jvRWuMymUYPaa+ytQEE/uJ6YwMNV54mTWxgoO7TcpmcAoaPtno97unwAOv9yfUw==" saltValue="cZ5wq0HGHP+FY3g39MZ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D58" zoomScale="80" zoomScaleNormal="80" zoomScaleSheetLayoutView="55" workbookViewId="0"/>
  </sheetViews>
  <sheetFormatPr defaultColWidth="0" defaultRowHeight="13.5" customHeight="1" zeroHeight="1" x14ac:dyDescent="0.2"/>
  <cols>
    <col min="1" max="125" width="2.44140625" style="258" customWidth="1"/>
    <col min="126" max="16384" width="9" style="257" hidden="1"/>
  </cols>
  <sheetData>
    <row r="1" spans="2:125" ht="13.5" customHeight="1"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ht="13.2" x14ac:dyDescent="0.2">
      <c r="B2" s="257"/>
      <c r="DG2" s="257"/>
    </row>
    <row r="3" spans="2:125" ht="13.2"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ht="13.2" x14ac:dyDescent="0.2"/>
    <row r="5" spans="2:125" ht="13.2" x14ac:dyDescent="0.2"/>
    <row r="6" spans="2:125" ht="13.2" x14ac:dyDescent="0.2"/>
    <row r="7" spans="2:125" ht="13.2" x14ac:dyDescent="0.2"/>
    <row r="8" spans="2:125" ht="13.2" x14ac:dyDescent="0.2"/>
    <row r="9" spans="2:125" ht="13.2" x14ac:dyDescent="0.2">
      <c r="DU9" s="257"/>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7"/>
    </row>
    <row r="18" spans="125:125" ht="13.2" x14ac:dyDescent="0.2"/>
    <row r="19" spans="125:125" ht="13.2" x14ac:dyDescent="0.2"/>
    <row r="20" spans="125:125" ht="13.2" x14ac:dyDescent="0.2">
      <c r="DU20" s="257"/>
    </row>
    <row r="21" spans="125:125" ht="13.2" x14ac:dyDescent="0.2">
      <c r="DU21" s="257"/>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7"/>
    </row>
    <row r="29" spans="125:125" ht="13.2" x14ac:dyDescent="0.2"/>
    <row r="30" spans="125:125" ht="13.2" x14ac:dyDescent="0.2"/>
    <row r="31" spans="125:125" ht="13.2" x14ac:dyDescent="0.2"/>
    <row r="32" spans="125:125" ht="13.2" x14ac:dyDescent="0.2"/>
    <row r="33" spans="2:125" ht="13.2" x14ac:dyDescent="0.2">
      <c r="B33" s="257"/>
      <c r="G33" s="257"/>
      <c r="I33" s="257"/>
    </row>
    <row r="34" spans="2:125" ht="13.2" x14ac:dyDescent="0.2">
      <c r="C34" s="257"/>
      <c r="P34" s="257"/>
      <c r="DE34" s="257"/>
      <c r="DH34" s="257"/>
    </row>
    <row r="35" spans="2:125" ht="13.2" x14ac:dyDescent="0.2">
      <c r="D35" s="257"/>
      <c r="E35" s="257"/>
      <c r="DG35" s="257"/>
      <c r="DJ35" s="257"/>
      <c r="DP35" s="257"/>
      <c r="DQ35" s="257"/>
      <c r="DR35" s="257"/>
      <c r="DS35" s="257"/>
      <c r="DT35" s="257"/>
      <c r="DU35" s="257"/>
    </row>
    <row r="36" spans="2:125" ht="13.2" x14ac:dyDescent="0.2">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ht="13.2" x14ac:dyDescent="0.2">
      <c r="DU37" s="257"/>
    </row>
    <row r="38" spans="2:125" ht="13.2" x14ac:dyDescent="0.2">
      <c r="DT38" s="257"/>
      <c r="DU38" s="257"/>
    </row>
    <row r="39" spans="2:125" ht="13.2" x14ac:dyDescent="0.2"/>
    <row r="40" spans="2:125" ht="13.2" x14ac:dyDescent="0.2">
      <c r="DH40" s="257"/>
    </row>
    <row r="41" spans="2:125" ht="13.2" x14ac:dyDescent="0.2">
      <c r="DE41" s="257"/>
    </row>
    <row r="42" spans="2:125" ht="13.2" x14ac:dyDescent="0.2">
      <c r="DG42" s="257"/>
      <c r="DJ42" s="257"/>
    </row>
    <row r="43" spans="2:125" ht="13.2" x14ac:dyDescent="0.2">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ht="13.2" x14ac:dyDescent="0.2">
      <c r="DU44" s="257"/>
    </row>
    <row r="45" spans="2:125" ht="13.2" x14ac:dyDescent="0.2"/>
    <row r="46" spans="2:125" ht="13.2" x14ac:dyDescent="0.2"/>
    <row r="47" spans="2:125" ht="13.2" x14ac:dyDescent="0.2"/>
    <row r="48" spans="2:125" ht="13.2" x14ac:dyDescent="0.2">
      <c r="DT48" s="257"/>
      <c r="DU48" s="257"/>
    </row>
    <row r="49" spans="120:125" ht="13.2" x14ac:dyDescent="0.2">
      <c r="DU49" s="257"/>
    </row>
    <row r="50" spans="120:125" ht="13.2" x14ac:dyDescent="0.2">
      <c r="DU50" s="257"/>
    </row>
    <row r="51" spans="120:125" ht="13.2" x14ac:dyDescent="0.2">
      <c r="DP51" s="257"/>
      <c r="DQ51" s="257"/>
      <c r="DR51" s="257"/>
      <c r="DS51" s="257"/>
      <c r="DT51" s="257"/>
      <c r="DU51" s="257"/>
    </row>
    <row r="52" spans="120:125" ht="13.2" x14ac:dyDescent="0.2"/>
    <row r="53" spans="120:125" ht="13.2" x14ac:dyDescent="0.2"/>
    <row r="54" spans="120:125" ht="13.2" x14ac:dyDescent="0.2">
      <c r="DU54" s="257"/>
    </row>
    <row r="55" spans="120:125" ht="13.2" x14ac:dyDescent="0.2"/>
    <row r="56" spans="120:125" ht="13.2" x14ac:dyDescent="0.2"/>
    <row r="57" spans="120:125" ht="13.2" x14ac:dyDescent="0.2"/>
    <row r="58" spans="120:125" ht="13.2" x14ac:dyDescent="0.2">
      <c r="DU58" s="257"/>
    </row>
    <row r="59" spans="120:125" ht="13.2" x14ac:dyDescent="0.2"/>
    <row r="60" spans="120:125" ht="13.2" x14ac:dyDescent="0.2"/>
    <row r="61" spans="120:125" ht="13.2" x14ac:dyDescent="0.2"/>
    <row r="62" spans="120:125" ht="13.2" x14ac:dyDescent="0.2"/>
    <row r="63" spans="120:125" ht="13.2" x14ac:dyDescent="0.2">
      <c r="DU63" s="257"/>
    </row>
    <row r="64" spans="120:125" ht="13.2" x14ac:dyDescent="0.2">
      <c r="DT64" s="257"/>
      <c r="DU64" s="257"/>
    </row>
    <row r="65" spans="123:125" ht="13.2" x14ac:dyDescent="0.2"/>
    <row r="66" spans="123:125" ht="13.2" x14ac:dyDescent="0.2"/>
    <row r="67" spans="123:125" ht="13.2" x14ac:dyDescent="0.2"/>
    <row r="68" spans="123:125" ht="13.2" x14ac:dyDescent="0.2"/>
    <row r="69" spans="123:125" ht="13.2" x14ac:dyDescent="0.2">
      <c r="DS69" s="257"/>
      <c r="DT69" s="257"/>
      <c r="DU69" s="257"/>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7"/>
    </row>
    <row r="83" spans="116:125" ht="13.2" x14ac:dyDescent="0.2">
      <c r="DM83" s="257"/>
      <c r="DN83" s="257"/>
      <c r="DO83" s="257"/>
      <c r="DP83" s="257"/>
      <c r="DQ83" s="257"/>
      <c r="DR83" s="257"/>
      <c r="DS83" s="257"/>
      <c r="DT83" s="257"/>
      <c r="DU83" s="257"/>
    </row>
    <row r="84" spans="116:125" ht="13.2" x14ac:dyDescent="0.2"/>
    <row r="85" spans="116:125" ht="13.2" x14ac:dyDescent="0.2"/>
    <row r="86" spans="116:125" ht="13.2" x14ac:dyDescent="0.2"/>
    <row r="87" spans="116:125" ht="13.2" x14ac:dyDescent="0.2"/>
    <row r="88" spans="116:125" ht="13.2" x14ac:dyDescent="0.2">
      <c r="DU88" s="257"/>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7"/>
      <c r="DT94" s="257"/>
      <c r="DU94" s="257"/>
    </row>
    <row r="95" spans="116:125" ht="13.5" customHeight="1" x14ac:dyDescent="0.2">
      <c r="DU95" s="257"/>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572</v>
      </c>
    </row>
    <row r="121" spans="125:125" ht="13.5" hidden="1" customHeight="1" x14ac:dyDescent="0.2">
      <c r="DU121" s="257"/>
    </row>
  </sheetData>
  <sheetProtection algorithmName="SHA-512" hashValue="SFoKpldCsB6RPowM+URCe4PEjvs5w2K4YLTpvIuSAPfPvB0JIpDGJNyeFHUIIDZeVZx2VZM0qeBcL5c5pzEUtg==" saltValue="KRaBCSaYdsN8pQhEkHFN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58" customWidth="1"/>
    <col min="126" max="142" width="0" style="257" hidden="1" customWidth="1"/>
    <col min="143"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2" x14ac:dyDescent="0.2">
      <c r="B2" s="257"/>
      <c r="T2" s="257"/>
    </row>
    <row r="3" spans="1:125" ht="13.2"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7"/>
      <c r="G33" s="257"/>
      <c r="I33" s="257"/>
    </row>
    <row r="34" spans="2:125" ht="13.2" x14ac:dyDescent="0.2">
      <c r="C34" s="257"/>
      <c r="P34" s="257"/>
      <c r="R34" s="257"/>
      <c r="U34" s="257"/>
    </row>
    <row r="35" spans="2:125" ht="13.2" x14ac:dyDescent="0.2">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ht="13.2" x14ac:dyDescent="0.2">
      <c r="F36" s="257"/>
      <c r="H36" s="257"/>
      <c r="J36" s="257"/>
      <c r="K36" s="257"/>
      <c r="L36" s="257"/>
      <c r="M36" s="257"/>
      <c r="N36" s="257"/>
      <c r="O36" s="257"/>
      <c r="Q36" s="257"/>
      <c r="S36" s="257"/>
      <c r="V36" s="257"/>
    </row>
    <row r="37" spans="2:125" ht="13.2" x14ac:dyDescent="0.2"/>
    <row r="38" spans="2:125" ht="13.2" x14ac:dyDescent="0.2"/>
    <row r="39" spans="2:125" ht="13.2" x14ac:dyDescent="0.2"/>
    <row r="40" spans="2:125" ht="13.2" x14ac:dyDescent="0.2">
      <c r="U40" s="257"/>
    </row>
    <row r="41" spans="2:125" ht="13.2" x14ac:dyDescent="0.2">
      <c r="R41" s="257"/>
    </row>
    <row r="42" spans="2:125" ht="13.2" x14ac:dyDescent="0.2">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ht="13.2" x14ac:dyDescent="0.2">
      <c r="Q43" s="257"/>
      <c r="S43" s="257"/>
      <c r="V43" s="257"/>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573</v>
      </c>
    </row>
  </sheetData>
  <sheetProtection algorithmName="SHA-512" hashValue="cdrILD+I92X3grlkOmZpqvtQPhPhkzTfPcMS9zKuDb64Yfce/zGe5r1gklMf6VPI/7nni1L95mg55imIb6d68Q==" saltValue="CC9DFMegsuQK0zxNuKR2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2">
      <c r="B47" s="10"/>
      <c r="C47" s="1139" t="s">
        <v>3</v>
      </c>
      <c r="D47" s="1139"/>
      <c r="E47" s="1140"/>
      <c r="F47" s="11">
        <v>12.44</v>
      </c>
      <c r="G47" s="12">
        <v>9.9</v>
      </c>
      <c r="H47" s="12">
        <v>7.83</v>
      </c>
      <c r="I47" s="12">
        <v>9.5399999999999991</v>
      </c>
      <c r="J47" s="13">
        <v>10.92</v>
      </c>
    </row>
    <row r="48" spans="2:10" ht="57.75" customHeight="1" x14ac:dyDescent="0.2">
      <c r="B48" s="14"/>
      <c r="C48" s="1141" t="s">
        <v>4</v>
      </c>
      <c r="D48" s="1141"/>
      <c r="E48" s="1142"/>
      <c r="F48" s="15">
        <v>8.11</v>
      </c>
      <c r="G48" s="16">
        <v>7.85</v>
      </c>
      <c r="H48" s="16">
        <v>8.98</v>
      </c>
      <c r="I48" s="16">
        <v>9.75</v>
      </c>
      <c r="J48" s="17">
        <v>8.9600000000000009</v>
      </c>
    </row>
    <row r="49" spans="2:10" ht="57.75" customHeight="1" thickBot="1" x14ac:dyDescent="0.25">
      <c r="B49" s="18"/>
      <c r="C49" s="1143" t="s">
        <v>5</v>
      </c>
      <c r="D49" s="1143"/>
      <c r="E49" s="1144"/>
      <c r="F49" s="19" t="s">
        <v>579</v>
      </c>
      <c r="G49" s="20" t="s">
        <v>580</v>
      </c>
      <c r="H49" s="20" t="s">
        <v>581</v>
      </c>
      <c r="I49" s="20">
        <v>3.52</v>
      </c>
      <c r="J49" s="21">
        <v>0.08</v>
      </c>
    </row>
    <row r="50" spans="2:10" ht="13.2" x14ac:dyDescent="0.2"/>
  </sheetData>
  <sheetProtection algorithmName="SHA-512" hashValue="PELa70DEbbRcJ/u3/NqEsRfRkd2ZL5Wsd9no3ZhuQ59O3VXX0U3JslMqDQbk7VUd98Kjbfa/hyVl2jpuxx2TiQ==" saltValue="LEGYpVN9VpexqN5Os7tc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2">
      <c r="A34" s="22"/>
      <c r="B34" s="31"/>
      <c r="C34" s="1151" t="s">
        <v>582</v>
      </c>
      <c r="D34" s="1151"/>
      <c r="E34" s="1152"/>
      <c r="F34" s="32">
        <v>7.74</v>
      </c>
      <c r="G34" s="33">
        <v>7.4</v>
      </c>
      <c r="H34" s="33">
        <v>8.52</v>
      </c>
      <c r="I34" s="33">
        <v>9.36</v>
      </c>
      <c r="J34" s="34">
        <v>8.67</v>
      </c>
      <c r="K34" s="22"/>
      <c r="L34" s="22"/>
      <c r="M34" s="22"/>
      <c r="N34" s="22"/>
      <c r="O34" s="22"/>
      <c r="P34" s="22"/>
    </row>
    <row r="35" spans="1:16" ht="39" customHeight="1" x14ac:dyDescent="0.2">
      <c r="A35" s="22"/>
      <c r="B35" s="35"/>
      <c r="C35" s="1145" t="s">
        <v>583</v>
      </c>
      <c r="D35" s="1146"/>
      <c r="E35" s="1147"/>
      <c r="F35" s="36">
        <v>6.56</v>
      </c>
      <c r="G35" s="37">
        <v>6.55</v>
      </c>
      <c r="H35" s="37">
        <v>7.12</v>
      </c>
      <c r="I35" s="37">
        <v>6.67</v>
      </c>
      <c r="J35" s="38">
        <v>7.73</v>
      </c>
      <c r="K35" s="22"/>
      <c r="L35" s="22"/>
      <c r="M35" s="22"/>
      <c r="N35" s="22"/>
      <c r="O35" s="22"/>
      <c r="P35" s="22"/>
    </row>
    <row r="36" spans="1:16" ht="39" customHeight="1" x14ac:dyDescent="0.2">
      <c r="A36" s="22"/>
      <c r="B36" s="35"/>
      <c r="C36" s="1145" t="s">
        <v>584</v>
      </c>
      <c r="D36" s="1146"/>
      <c r="E36" s="1147"/>
      <c r="F36" s="36">
        <v>3.72</v>
      </c>
      <c r="G36" s="37">
        <v>3.55</v>
      </c>
      <c r="H36" s="37">
        <v>3.77</v>
      </c>
      <c r="I36" s="37">
        <v>3.27</v>
      </c>
      <c r="J36" s="38">
        <v>3.44</v>
      </c>
      <c r="K36" s="22"/>
      <c r="L36" s="22"/>
      <c r="M36" s="22"/>
      <c r="N36" s="22"/>
      <c r="O36" s="22"/>
      <c r="P36" s="22"/>
    </row>
    <row r="37" spans="1:16" ht="39" customHeight="1" x14ac:dyDescent="0.2">
      <c r="A37" s="22"/>
      <c r="B37" s="35"/>
      <c r="C37" s="1145" t="s">
        <v>585</v>
      </c>
      <c r="D37" s="1146"/>
      <c r="E37" s="1147"/>
      <c r="F37" s="36">
        <v>1.66</v>
      </c>
      <c r="G37" s="37">
        <v>1.32</v>
      </c>
      <c r="H37" s="37">
        <v>2.19</v>
      </c>
      <c r="I37" s="37">
        <v>2.87</v>
      </c>
      <c r="J37" s="38">
        <v>2.79</v>
      </c>
      <c r="K37" s="22"/>
      <c r="L37" s="22"/>
      <c r="M37" s="22"/>
      <c r="N37" s="22"/>
      <c r="O37" s="22"/>
      <c r="P37" s="22"/>
    </row>
    <row r="38" spans="1:16" ht="39" customHeight="1" x14ac:dyDescent="0.2">
      <c r="A38" s="22"/>
      <c r="B38" s="35"/>
      <c r="C38" s="1145" t="s">
        <v>586</v>
      </c>
      <c r="D38" s="1146"/>
      <c r="E38" s="1147"/>
      <c r="F38" s="36">
        <v>3.13</v>
      </c>
      <c r="G38" s="37">
        <v>2.86</v>
      </c>
      <c r="H38" s="37">
        <v>2.96</v>
      </c>
      <c r="I38" s="37">
        <v>2.48</v>
      </c>
      <c r="J38" s="38">
        <v>2.04</v>
      </c>
      <c r="K38" s="22"/>
      <c r="L38" s="22"/>
      <c r="M38" s="22"/>
      <c r="N38" s="22"/>
      <c r="O38" s="22"/>
      <c r="P38" s="22"/>
    </row>
    <row r="39" spans="1:16" ht="39" customHeight="1" x14ac:dyDescent="0.2">
      <c r="A39" s="22"/>
      <c r="B39" s="35"/>
      <c r="C39" s="1145" t="s">
        <v>587</v>
      </c>
      <c r="D39" s="1146"/>
      <c r="E39" s="1147"/>
      <c r="F39" s="36">
        <v>1.41</v>
      </c>
      <c r="G39" s="37">
        <v>1.56</v>
      </c>
      <c r="H39" s="37">
        <v>1.6</v>
      </c>
      <c r="I39" s="37">
        <v>1.06</v>
      </c>
      <c r="J39" s="38">
        <v>1.74</v>
      </c>
      <c r="K39" s="22"/>
      <c r="L39" s="22"/>
      <c r="M39" s="22"/>
      <c r="N39" s="22"/>
      <c r="O39" s="22"/>
      <c r="P39" s="22"/>
    </row>
    <row r="40" spans="1:16" ht="39" customHeight="1" x14ac:dyDescent="0.2">
      <c r="A40" s="22"/>
      <c r="B40" s="35"/>
      <c r="C40" s="1145" t="s">
        <v>588</v>
      </c>
      <c r="D40" s="1146"/>
      <c r="E40" s="1147"/>
      <c r="F40" s="36">
        <v>1.4</v>
      </c>
      <c r="G40" s="37">
        <v>1.39</v>
      </c>
      <c r="H40" s="37">
        <v>1.64</v>
      </c>
      <c r="I40" s="37">
        <v>1.6</v>
      </c>
      <c r="J40" s="38">
        <v>1.43</v>
      </c>
      <c r="K40" s="22"/>
      <c r="L40" s="22"/>
      <c r="M40" s="22"/>
      <c r="N40" s="22"/>
      <c r="O40" s="22"/>
      <c r="P40" s="22"/>
    </row>
    <row r="41" spans="1:16" ht="39" customHeight="1" x14ac:dyDescent="0.2">
      <c r="A41" s="22"/>
      <c r="B41" s="35"/>
      <c r="C41" s="1145" t="s">
        <v>589</v>
      </c>
      <c r="D41" s="1146"/>
      <c r="E41" s="1147"/>
      <c r="F41" s="36">
        <v>0.96</v>
      </c>
      <c r="G41" s="37">
        <v>1.03</v>
      </c>
      <c r="H41" s="37">
        <v>1.1499999999999999</v>
      </c>
      <c r="I41" s="37">
        <v>1.1100000000000001</v>
      </c>
      <c r="J41" s="38">
        <v>1.26</v>
      </c>
      <c r="K41" s="22"/>
      <c r="L41" s="22"/>
      <c r="M41" s="22"/>
      <c r="N41" s="22"/>
      <c r="O41" s="22"/>
      <c r="P41" s="22"/>
    </row>
    <row r="42" spans="1:16" ht="39" customHeight="1" x14ac:dyDescent="0.2">
      <c r="A42" s="22"/>
      <c r="B42" s="39"/>
      <c r="C42" s="1145" t="s">
        <v>590</v>
      </c>
      <c r="D42" s="1146"/>
      <c r="E42" s="1147"/>
      <c r="F42" s="36" t="s">
        <v>533</v>
      </c>
      <c r="G42" s="37" t="s">
        <v>533</v>
      </c>
      <c r="H42" s="37" t="s">
        <v>533</v>
      </c>
      <c r="I42" s="37" t="s">
        <v>533</v>
      </c>
      <c r="J42" s="38" t="s">
        <v>533</v>
      </c>
      <c r="K42" s="22"/>
      <c r="L42" s="22"/>
      <c r="M42" s="22"/>
      <c r="N42" s="22"/>
      <c r="O42" s="22"/>
      <c r="P42" s="22"/>
    </row>
    <row r="43" spans="1:16" ht="39" customHeight="1" thickBot="1" x14ac:dyDescent="0.25">
      <c r="A43" s="22"/>
      <c r="B43" s="40"/>
      <c r="C43" s="1148" t="s">
        <v>591</v>
      </c>
      <c r="D43" s="1149"/>
      <c r="E43" s="1150"/>
      <c r="F43" s="41">
        <v>0.63</v>
      </c>
      <c r="G43" s="42">
        <v>0.7</v>
      </c>
      <c r="H43" s="42">
        <v>0.7</v>
      </c>
      <c r="I43" s="42">
        <v>0.66</v>
      </c>
      <c r="J43" s="43">
        <v>0.57999999999999996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msLyvMDUa8Jzq7k5w1pPg7wPYXezzxqeBvsYxdym1wphuWx7BvcwGH0DWT5FoveQkuBaaIcZrH8e79VqpsAw==" saltValue="gbOdyUr4XGcJ8d4iEghy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Q54" sqref="Q54"/>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12955</v>
      </c>
      <c r="L45" s="60">
        <v>12822</v>
      </c>
      <c r="M45" s="60">
        <v>12530</v>
      </c>
      <c r="N45" s="60">
        <v>12372</v>
      </c>
      <c r="O45" s="61">
        <v>12383</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533</v>
      </c>
      <c r="L46" s="64" t="s">
        <v>533</v>
      </c>
      <c r="M46" s="64" t="s">
        <v>533</v>
      </c>
      <c r="N46" s="64" t="s">
        <v>533</v>
      </c>
      <c r="O46" s="65" t="s">
        <v>533</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533</v>
      </c>
      <c r="L47" s="64" t="s">
        <v>533</v>
      </c>
      <c r="M47" s="64" t="s">
        <v>533</v>
      </c>
      <c r="N47" s="64" t="s">
        <v>533</v>
      </c>
      <c r="O47" s="65" t="s">
        <v>533</v>
      </c>
      <c r="P47" s="48"/>
      <c r="Q47" s="48"/>
      <c r="R47" s="48"/>
      <c r="S47" s="48"/>
      <c r="T47" s="48"/>
      <c r="U47" s="48"/>
    </row>
    <row r="48" spans="1:21" ht="30.75" customHeight="1" x14ac:dyDescent="0.2">
      <c r="A48" s="48"/>
      <c r="B48" s="1155"/>
      <c r="C48" s="1156"/>
      <c r="D48" s="62"/>
      <c r="E48" s="1161" t="s">
        <v>15</v>
      </c>
      <c r="F48" s="1161"/>
      <c r="G48" s="1161"/>
      <c r="H48" s="1161"/>
      <c r="I48" s="1161"/>
      <c r="J48" s="1162"/>
      <c r="K48" s="63">
        <v>2812</v>
      </c>
      <c r="L48" s="64">
        <v>2567</v>
      </c>
      <c r="M48" s="64">
        <v>2664</v>
      </c>
      <c r="N48" s="64">
        <v>2411</v>
      </c>
      <c r="O48" s="65">
        <v>1909</v>
      </c>
      <c r="P48" s="48"/>
      <c r="Q48" s="48"/>
      <c r="R48" s="48"/>
      <c r="S48" s="48"/>
      <c r="T48" s="48"/>
      <c r="U48" s="48"/>
    </row>
    <row r="49" spans="1:21" ht="30.75" customHeight="1" x14ac:dyDescent="0.2">
      <c r="A49" s="48"/>
      <c r="B49" s="1155"/>
      <c r="C49" s="1156"/>
      <c r="D49" s="62"/>
      <c r="E49" s="1161" t="s">
        <v>16</v>
      </c>
      <c r="F49" s="1161"/>
      <c r="G49" s="1161"/>
      <c r="H49" s="1161"/>
      <c r="I49" s="1161"/>
      <c r="J49" s="1162"/>
      <c r="K49" s="63">
        <v>13</v>
      </c>
      <c r="L49" s="64">
        <v>16</v>
      </c>
      <c r="M49" s="64">
        <v>30</v>
      </c>
      <c r="N49" s="64">
        <v>38</v>
      </c>
      <c r="O49" s="65">
        <v>50</v>
      </c>
      <c r="P49" s="48"/>
      <c r="Q49" s="48"/>
      <c r="R49" s="48"/>
      <c r="S49" s="48"/>
      <c r="T49" s="48"/>
      <c r="U49" s="48"/>
    </row>
    <row r="50" spans="1:21" ht="30.75" customHeight="1" x14ac:dyDescent="0.2">
      <c r="A50" s="48"/>
      <c r="B50" s="1155"/>
      <c r="C50" s="1156"/>
      <c r="D50" s="62"/>
      <c r="E50" s="1161" t="s">
        <v>17</v>
      </c>
      <c r="F50" s="1161"/>
      <c r="G50" s="1161"/>
      <c r="H50" s="1161"/>
      <c r="I50" s="1161"/>
      <c r="J50" s="1162"/>
      <c r="K50" s="63">
        <v>5</v>
      </c>
      <c r="L50" s="64">
        <v>4</v>
      </c>
      <c r="M50" s="64">
        <v>9</v>
      </c>
      <c r="N50" s="64">
        <v>10</v>
      </c>
      <c r="O50" s="65">
        <v>12</v>
      </c>
      <c r="P50" s="48"/>
      <c r="Q50" s="48"/>
      <c r="R50" s="48"/>
      <c r="S50" s="48"/>
      <c r="T50" s="48"/>
      <c r="U50" s="48"/>
    </row>
    <row r="51" spans="1:21" ht="30.75" customHeight="1" x14ac:dyDescent="0.2">
      <c r="A51" s="48"/>
      <c r="B51" s="1157"/>
      <c r="C51" s="1158"/>
      <c r="D51" s="66"/>
      <c r="E51" s="1161" t="s">
        <v>18</v>
      </c>
      <c r="F51" s="1161"/>
      <c r="G51" s="1161"/>
      <c r="H51" s="1161"/>
      <c r="I51" s="1161"/>
      <c r="J51" s="1162"/>
      <c r="K51" s="63">
        <v>1</v>
      </c>
      <c r="L51" s="64">
        <v>1</v>
      </c>
      <c r="M51" s="64">
        <v>1</v>
      </c>
      <c r="N51" s="64">
        <v>0</v>
      </c>
      <c r="O51" s="65">
        <v>0</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12411</v>
      </c>
      <c r="L52" s="64">
        <v>12273</v>
      </c>
      <c r="M52" s="64">
        <v>12480</v>
      </c>
      <c r="N52" s="64">
        <v>12477</v>
      </c>
      <c r="O52" s="65">
        <v>12618</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3375</v>
      </c>
      <c r="L53" s="69">
        <v>3137</v>
      </c>
      <c r="M53" s="69">
        <v>2754</v>
      </c>
      <c r="N53" s="69">
        <v>2354</v>
      </c>
      <c r="O53" s="70">
        <v>1736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592</v>
      </c>
      <c r="P56" s="48"/>
      <c r="Q56" s="48"/>
      <c r="R56" s="48"/>
      <c r="S56" s="48"/>
      <c r="T56" s="48"/>
      <c r="U56" s="48"/>
    </row>
    <row r="57" spans="1:21" ht="31.5" customHeight="1" thickBot="1" x14ac:dyDescent="0.25">
      <c r="A57" s="48"/>
      <c r="B57" s="76"/>
      <c r="C57" s="77"/>
      <c r="D57" s="77"/>
      <c r="E57" s="78"/>
      <c r="F57" s="78"/>
      <c r="G57" s="78"/>
      <c r="H57" s="78"/>
      <c r="I57" s="78"/>
      <c r="J57" s="79" t="s">
        <v>2</v>
      </c>
      <c r="K57" s="80" t="s">
        <v>593</v>
      </c>
      <c r="L57" s="81" t="s">
        <v>594</v>
      </c>
      <c r="M57" s="81" t="s">
        <v>595</v>
      </c>
      <c r="N57" s="81" t="s">
        <v>596</v>
      </c>
      <c r="O57" s="82" t="s">
        <v>597</v>
      </c>
      <c r="P57" s="48"/>
      <c r="Q57" s="48"/>
      <c r="R57" s="48"/>
      <c r="S57" s="48"/>
      <c r="T57" s="48"/>
      <c r="U57" s="48"/>
    </row>
    <row r="58" spans="1:21" ht="31.5" customHeight="1" x14ac:dyDescent="0.2">
      <c r="B58" s="1169" t="s">
        <v>26</v>
      </c>
      <c r="C58" s="1170"/>
      <c r="D58" s="1175" t="s">
        <v>27</v>
      </c>
      <c r="E58" s="1176"/>
      <c r="F58" s="1176"/>
      <c r="G58" s="1176"/>
      <c r="H58" s="1176"/>
      <c r="I58" s="1176"/>
      <c r="J58" s="1177"/>
      <c r="K58" s="83" t="s">
        <v>533</v>
      </c>
      <c r="L58" s="84" t="s">
        <v>533</v>
      </c>
      <c r="M58" s="84" t="s">
        <v>533</v>
      </c>
      <c r="N58" s="84" t="s">
        <v>533</v>
      </c>
      <c r="O58" s="85" t="s">
        <v>533</v>
      </c>
    </row>
    <row r="59" spans="1:21" ht="31.5" customHeight="1" x14ac:dyDescent="0.2">
      <c r="B59" s="1171"/>
      <c r="C59" s="1172"/>
      <c r="D59" s="1178" t="s">
        <v>28</v>
      </c>
      <c r="E59" s="1179"/>
      <c r="F59" s="1179"/>
      <c r="G59" s="1179"/>
      <c r="H59" s="1179"/>
      <c r="I59" s="1179"/>
      <c r="J59" s="1180"/>
      <c r="K59" s="86" t="s">
        <v>533</v>
      </c>
      <c r="L59" s="87" t="s">
        <v>533</v>
      </c>
      <c r="M59" s="87" t="s">
        <v>533</v>
      </c>
      <c r="N59" s="87" t="s">
        <v>533</v>
      </c>
      <c r="O59" s="88" t="s">
        <v>533</v>
      </c>
    </row>
    <row r="60" spans="1:21" ht="31.5" customHeight="1" thickBot="1" x14ac:dyDescent="0.25">
      <c r="B60" s="1173"/>
      <c r="C60" s="1174"/>
      <c r="D60" s="1181" t="s">
        <v>29</v>
      </c>
      <c r="E60" s="1182"/>
      <c r="F60" s="1182"/>
      <c r="G60" s="1182"/>
      <c r="H60" s="1182"/>
      <c r="I60" s="1182"/>
      <c r="J60" s="1183"/>
      <c r="K60" s="89" t="s">
        <v>533</v>
      </c>
      <c r="L60" s="90" t="s">
        <v>533</v>
      </c>
      <c r="M60" s="90" t="s">
        <v>533</v>
      </c>
      <c r="N60" s="90" t="s">
        <v>533</v>
      </c>
      <c r="O60" s="91" t="s">
        <v>533</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hf0xj8JjWKMSDqS1VmirH2rdQ7AjpMdH3y23gYR7KPgesvFzov5FDCzajuc2m5BEPu16HN38CrTUCenYDm1Kg==" saltValue="vyOJvlbxkfuDMdG8kksjo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s="96" customFormat="1" ht="15" customHeight="1" x14ac:dyDescent="0.2"/>
    <row r="17" s="96" customFormat="1" ht="15" customHeight="1" x14ac:dyDescent="0.2"/>
    <row r="18" s="96" customFormat="1" ht="15" customHeight="1" x14ac:dyDescent="0.2"/>
    <row r="19" s="96" customFormat="1" ht="15" customHeight="1" x14ac:dyDescent="0.2"/>
    <row r="20" s="96" customFormat="1" ht="15" customHeight="1" x14ac:dyDescent="0.2"/>
    <row r="21" s="96" customFormat="1" ht="15" customHeight="1" x14ac:dyDescent="0.2"/>
    <row r="22" s="96" customFormat="1" ht="15" customHeight="1" x14ac:dyDescent="0.2"/>
    <row r="23" s="96" customFormat="1" ht="15" customHeight="1" x14ac:dyDescent="0.2"/>
    <row r="24" s="96" customFormat="1" ht="15" customHeight="1" x14ac:dyDescent="0.2"/>
    <row r="25" s="96" customFormat="1" ht="15" customHeight="1" x14ac:dyDescent="0.2"/>
    <row r="26" s="96" customFormat="1" ht="15" customHeight="1" x14ac:dyDescent="0.2"/>
    <row r="27" s="96" customFormat="1" ht="15" customHeight="1" x14ac:dyDescent="0.2"/>
    <row r="28" s="96" customFormat="1" ht="15" customHeight="1" x14ac:dyDescent="0.2"/>
    <row r="29" s="96" customFormat="1" ht="15" customHeight="1" x14ac:dyDescent="0.2"/>
    <row r="30" s="96" customFormat="1" ht="15" customHeight="1" x14ac:dyDescent="0.2"/>
    <row r="31" s="96" customFormat="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574</v>
      </c>
      <c r="J40" s="103" t="s">
        <v>575</v>
      </c>
      <c r="K40" s="103" t="s">
        <v>576</v>
      </c>
      <c r="L40" s="103" t="s">
        <v>577</v>
      </c>
      <c r="M40" s="104" t="s">
        <v>578</v>
      </c>
    </row>
    <row r="41" spans="2:13" ht="27.75" customHeight="1" x14ac:dyDescent="0.2">
      <c r="B41" s="1184" t="s">
        <v>32</v>
      </c>
      <c r="C41" s="1185"/>
      <c r="D41" s="105"/>
      <c r="E41" s="1190" t="s">
        <v>33</v>
      </c>
      <c r="F41" s="1190"/>
      <c r="G41" s="1190"/>
      <c r="H41" s="1191"/>
      <c r="I41" s="353">
        <v>135427</v>
      </c>
      <c r="J41" s="354">
        <v>138383</v>
      </c>
      <c r="K41" s="354">
        <v>145285</v>
      </c>
      <c r="L41" s="354">
        <v>148023</v>
      </c>
      <c r="M41" s="355">
        <v>148841</v>
      </c>
    </row>
    <row r="42" spans="2:13" ht="27.75" customHeight="1" x14ac:dyDescent="0.2">
      <c r="B42" s="1186"/>
      <c r="C42" s="1187"/>
      <c r="D42" s="106"/>
      <c r="E42" s="1192" t="s">
        <v>34</v>
      </c>
      <c r="F42" s="1192"/>
      <c r="G42" s="1192"/>
      <c r="H42" s="1193"/>
      <c r="I42" s="356">
        <v>1584</v>
      </c>
      <c r="J42" s="357">
        <v>1638</v>
      </c>
      <c r="K42" s="357">
        <v>1626</v>
      </c>
      <c r="L42" s="357">
        <v>1583</v>
      </c>
      <c r="M42" s="358">
        <v>1431</v>
      </c>
    </row>
    <row r="43" spans="2:13" ht="27.75" customHeight="1" x14ac:dyDescent="0.2">
      <c r="B43" s="1186"/>
      <c r="C43" s="1187"/>
      <c r="D43" s="106"/>
      <c r="E43" s="1192" t="s">
        <v>35</v>
      </c>
      <c r="F43" s="1192"/>
      <c r="G43" s="1192"/>
      <c r="H43" s="1193"/>
      <c r="I43" s="356">
        <v>27782</v>
      </c>
      <c r="J43" s="357">
        <v>26040</v>
      </c>
      <c r="K43" s="357">
        <v>24264</v>
      </c>
      <c r="L43" s="357">
        <v>22128</v>
      </c>
      <c r="M43" s="358">
        <v>20799</v>
      </c>
    </row>
    <row r="44" spans="2:13" ht="27.75" customHeight="1" x14ac:dyDescent="0.2">
      <c r="B44" s="1186"/>
      <c r="C44" s="1187"/>
      <c r="D44" s="106"/>
      <c r="E44" s="1192" t="s">
        <v>36</v>
      </c>
      <c r="F44" s="1192"/>
      <c r="G44" s="1192"/>
      <c r="H44" s="1193"/>
      <c r="I44" s="356">
        <v>128</v>
      </c>
      <c r="J44" s="357">
        <v>252</v>
      </c>
      <c r="K44" s="357">
        <v>504</v>
      </c>
      <c r="L44" s="357">
        <v>587</v>
      </c>
      <c r="M44" s="358">
        <v>535</v>
      </c>
    </row>
    <row r="45" spans="2:13" ht="27.75" customHeight="1" x14ac:dyDescent="0.2">
      <c r="B45" s="1186"/>
      <c r="C45" s="1187"/>
      <c r="D45" s="106"/>
      <c r="E45" s="1192" t="s">
        <v>37</v>
      </c>
      <c r="F45" s="1192"/>
      <c r="G45" s="1192"/>
      <c r="H45" s="1193"/>
      <c r="I45" s="356">
        <v>15620</v>
      </c>
      <c r="J45" s="357">
        <v>16285</v>
      </c>
      <c r="K45" s="357">
        <v>16468</v>
      </c>
      <c r="L45" s="357">
        <v>16588</v>
      </c>
      <c r="M45" s="358">
        <v>16729</v>
      </c>
    </row>
    <row r="46" spans="2:13" ht="27.75" customHeight="1" x14ac:dyDescent="0.2">
      <c r="B46" s="1186"/>
      <c r="C46" s="1187"/>
      <c r="D46" s="107"/>
      <c r="E46" s="1192" t="s">
        <v>38</v>
      </c>
      <c r="F46" s="1192"/>
      <c r="G46" s="1192"/>
      <c r="H46" s="1193"/>
      <c r="I46" s="356" t="s">
        <v>533</v>
      </c>
      <c r="J46" s="357" t="s">
        <v>533</v>
      </c>
      <c r="K46" s="357" t="s">
        <v>533</v>
      </c>
      <c r="L46" s="357" t="s">
        <v>533</v>
      </c>
      <c r="M46" s="358" t="s">
        <v>533</v>
      </c>
    </row>
    <row r="47" spans="2:13" ht="27.75" customHeight="1" x14ac:dyDescent="0.2">
      <c r="B47" s="1186"/>
      <c r="C47" s="1187"/>
      <c r="D47" s="108"/>
      <c r="E47" s="1194" t="s">
        <v>39</v>
      </c>
      <c r="F47" s="1195"/>
      <c r="G47" s="1195"/>
      <c r="H47" s="1196"/>
      <c r="I47" s="356" t="s">
        <v>533</v>
      </c>
      <c r="J47" s="357" t="s">
        <v>533</v>
      </c>
      <c r="K47" s="357" t="s">
        <v>533</v>
      </c>
      <c r="L47" s="357" t="s">
        <v>533</v>
      </c>
      <c r="M47" s="358" t="s">
        <v>533</v>
      </c>
    </row>
    <row r="48" spans="2:13" ht="27.75" customHeight="1" x14ac:dyDescent="0.2">
      <c r="B48" s="1186"/>
      <c r="C48" s="1187"/>
      <c r="D48" s="106"/>
      <c r="E48" s="1192" t="s">
        <v>40</v>
      </c>
      <c r="F48" s="1192"/>
      <c r="G48" s="1192"/>
      <c r="H48" s="1193"/>
      <c r="I48" s="356" t="s">
        <v>533</v>
      </c>
      <c r="J48" s="357" t="s">
        <v>533</v>
      </c>
      <c r="K48" s="357" t="s">
        <v>533</v>
      </c>
      <c r="L48" s="357" t="s">
        <v>533</v>
      </c>
      <c r="M48" s="358" t="s">
        <v>533</v>
      </c>
    </row>
    <row r="49" spans="2:13" ht="27.75" customHeight="1" x14ac:dyDescent="0.2">
      <c r="B49" s="1188"/>
      <c r="C49" s="1189"/>
      <c r="D49" s="106"/>
      <c r="E49" s="1192" t="s">
        <v>41</v>
      </c>
      <c r="F49" s="1192"/>
      <c r="G49" s="1192"/>
      <c r="H49" s="1193"/>
      <c r="I49" s="356" t="s">
        <v>533</v>
      </c>
      <c r="J49" s="357" t="s">
        <v>533</v>
      </c>
      <c r="K49" s="357" t="s">
        <v>533</v>
      </c>
      <c r="L49" s="357" t="s">
        <v>533</v>
      </c>
      <c r="M49" s="358" t="s">
        <v>533</v>
      </c>
    </row>
    <row r="50" spans="2:13" ht="27.75" customHeight="1" x14ac:dyDescent="0.2">
      <c r="B50" s="1197" t="s">
        <v>42</v>
      </c>
      <c r="C50" s="1198"/>
      <c r="D50" s="109"/>
      <c r="E50" s="1192" t="s">
        <v>43</v>
      </c>
      <c r="F50" s="1192"/>
      <c r="G50" s="1192"/>
      <c r="H50" s="1193"/>
      <c r="I50" s="356">
        <v>38124</v>
      </c>
      <c r="J50" s="357">
        <v>33318</v>
      </c>
      <c r="K50" s="357">
        <v>23081</v>
      </c>
      <c r="L50" s="357">
        <v>28384</v>
      </c>
      <c r="M50" s="358">
        <v>29724</v>
      </c>
    </row>
    <row r="51" spans="2:13" ht="27.75" customHeight="1" x14ac:dyDescent="0.2">
      <c r="B51" s="1186"/>
      <c r="C51" s="1187"/>
      <c r="D51" s="106"/>
      <c r="E51" s="1192" t="s">
        <v>44</v>
      </c>
      <c r="F51" s="1192"/>
      <c r="G51" s="1192"/>
      <c r="H51" s="1193"/>
      <c r="I51" s="356">
        <v>33061</v>
      </c>
      <c r="J51" s="357">
        <v>32994</v>
      </c>
      <c r="K51" s="357">
        <v>32935</v>
      </c>
      <c r="L51" s="357">
        <v>34170</v>
      </c>
      <c r="M51" s="358">
        <v>35440</v>
      </c>
    </row>
    <row r="52" spans="2:13" ht="27.75" customHeight="1" x14ac:dyDescent="0.2">
      <c r="B52" s="1188"/>
      <c r="C52" s="1189"/>
      <c r="D52" s="106"/>
      <c r="E52" s="1192" t="s">
        <v>45</v>
      </c>
      <c r="F52" s="1192"/>
      <c r="G52" s="1192"/>
      <c r="H52" s="1193"/>
      <c r="I52" s="356">
        <v>131072</v>
      </c>
      <c r="J52" s="357">
        <v>133695</v>
      </c>
      <c r="K52" s="357">
        <v>137035</v>
      </c>
      <c r="L52" s="357">
        <v>138673</v>
      </c>
      <c r="M52" s="358">
        <v>136684</v>
      </c>
    </row>
    <row r="53" spans="2:13" ht="27.75" customHeight="1" thickBot="1" x14ac:dyDescent="0.25">
      <c r="B53" s="1199" t="s">
        <v>46</v>
      </c>
      <c r="C53" s="1200"/>
      <c r="D53" s="110"/>
      <c r="E53" s="1201" t="s">
        <v>47</v>
      </c>
      <c r="F53" s="1201"/>
      <c r="G53" s="1201"/>
      <c r="H53" s="1202"/>
      <c r="I53" s="359">
        <v>-21717</v>
      </c>
      <c r="J53" s="360">
        <v>-17409</v>
      </c>
      <c r="K53" s="360">
        <v>-4905</v>
      </c>
      <c r="L53" s="360">
        <v>-12318</v>
      </c>
      <c r="M53" s="361">
        <v>-13513</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QbZlRVqvQxprCQiTu6wNB2z1Njfw6Xpta0KT0GCnUPXNrJnN3gYYawtLnuK/cQuQcaQDpWVpA56CQA9eLAQ4dA==" saltValue="g5mzBg9VnlJlenSmmUeZ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80" zoomScaleNormal="80" zoomScaleSheetLayoutView="100" workbookViewId="0">
      <selection activeCell="H61" sqref="H61"/>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576</v>
      </c>
      <c r="G54" s="119" t="s">
        <v>577</v>
      </c>
      <c r="H54" s="120" t="s">
        <v>578</v>
      </c>
    </row>
    <row r="55" spans="2:8" ht="52.5" customHeight="1" x14ac:dyDescent="0.2">
      <c r="B55" s="121"/>
      <c r="C55" s="1205" t="s">
        <v>50</v>
      </c>
      <c r="D55" s="1205"/>
      <c r="E55" s="1206"/>
      <c r="F55" s="122">
        <v>6688</v>
      </c>
      <c r="G55" s="122">
        <v>8690</v>
      </c>
      <c r="H55" s="123">
        <v>9691</v>
      </c>
    </row>
    <row r="56" spans="2:8" ht="52.5" customHeight="1" x14ac:dyDescent="0.2">
      <c r="B56" s="124"/>
      <c r="C56" s="1207" t="s">
        <v>51</v>
      </c>
      <c r="D56" s="1207"/>
      <c r="E56" s="1208"/>
      <c r="F56" s="125" t="s">
        <v>533</v>
      </c>
      <c r="G56" s="125" t="s">
        <v>533</v>
      </c>
      <c r="H56" s="126" t="s">
        <v>533</v>
      </c>
    </row>
    <row r="57" spans="2:8" ht="53.25" customHeight="1" x14ac:dyDescent="0.2">
      <c r="B57" s="124"/>
      <c r="C57" s="1209" t="s">
        <v>52</v>
      </c>
      <c r="D57" s="1209"/>
      <c r="E57" s="1210"/>
      <c r="F57" s="127">
        <v>11827</v>
      </c>
      <c r="G57" s="127">
        <v>14684</v>
      </c>
      <c r="H57" s="128">
        <v>15403</v>
      </c>
    </row>
    <row r="58" spans="2:8" ht="45.75" customHeight="1" x14ac:dyDescent="0.2">
      <c r="B58" s="129"/>
      <c r="C58" s="1211" t="s">
        <v>598</v>
      </c>
      <c r="D58" s="1212"/>
      <c r="E58" s="1213"/>
      <c r="F58" s="362">
        <v>5380</v>
      </c>
      <c r="G58" s="362">
        <v>5882</v>
      </c>
      <c r="H58" s="130">
        <v>6384</v>
      </c>
    </row>
    <row r="59" spans="2:8" ht="45.75" customHeight="1" x14ac:dyDescent="0.2">
      <c r="B59" s="129"/>
      <c r="C59" s="1211" t="s">
        <v>623</v>
      </c>
      <c r="D59" s="1212"/>
      <c r="E59" s="1213"/>
      <c r="F59" s="362" t="s">
        <v>533</v>
      </c>
      <c r="G59" s="362">
        <v>2000</v>
      </c>
      <c r="H59" s="130">
        <v>2701</v>
      </c>
    </row>
    <row r="60" spans="2:8" ht="45.75" customHeight="1" x14ac:dyDescent="0.2">
      <c r="B60" s="129"/>
      <c r="C60" s="1211" t="s">
        <v>622</v>
      </c>
      <c r="D60" s="1212"/>
      <c r="E60" s="1213"/>
      <c r="F60" s="362">
        <v>688</v>
      </c>
      <c r="G60" s="362">
        <v>1090</v>
      </c>
      <c r="H60" s="130">
        <v>1991</v>
      </c>
    </row>
    <row r="61" spans="2:8" ht="45.75" customHeight="1" x14ac:dyDescent="0.2">
      <c r="B61" s="129"/>
      <c r="C61" s="1211" t="s">
        <v>599</v>
      </c>
      <c r="D61" s="1212"/>
      <c r="E61" s="1213"/>
      <c r="F61" s="362">
        <v>2304</v>
      </c>
      <c r="G61" s="362">
        <v>2029</v>
      </c>
      <c r="H61" s="130">
        <v>1658</v>
      </c>
    </row>
    <row r="62" spans="2:8" ht="45.75" customHeight="1" thickBot="1" x14ac:dyDescent="0.25">
      <c r="B62" s="131"/>
      <c r="C62" s="1214" t="s">
        <v>600</v>
      </c>
      <c r="D62" s="1215"/>
      <c r="E62" s="1216"/>
      <c r="F62" s="363">
        <v>1586</v>
      </c>
      <c r="G62" s="363">
        <v>1670</v>
      </c>
      <c r="H62" s="132">
        <v>1078</v>
      </c>
    </row>
    <row r="63" spans="2:8" ht="52.5" customHeight="1" thickBot="1" x14ac:dyDescent="0.25">
      <c r="B63" s="133"/>
      <c r="C63" s="1203" t="s">
        <v>53</v>
      </c>
      <c r="D63" s="1203"/>
      <c r="E63" s="1204"/>
      <c r="F63" s="134">
        <v>18515</v>
      </c>
      <c r="G63" s="134">
        <v>23373</v>
      </c>
      <c r="H63" s="135">
        <v>25093</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F92AJhLRINGJnyp87Y5rmXhjMzMsibs+mO1gywFTF3eEo+l9PWg/8hOeDvaPN+XH8ku6BOCB4VaocYmqoJjBew==" saltValue="2fckKIsH7hO8KPG6F/D4Fg==" spinCount="100000" sheet="1" objects="1" scenarios="1"/>
  <mergeCells count="9">
    <mergeCell ref="C63:E63"/>
    <mergeCell ref="C55:E55"/>
    <mergeCell ref="C56:E56"/>
    <mergeCell ref="C57:E57"/>
    <mergeCell ref="C58:E58"/>
    <mergeCell ref="C59:E59"/>
    <mergeCell ref="C60:E60"/>
    <mergeCell ref="C61:E61"/>
    <mergeCell ref="C62:E62"/>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6B22D-2D71-40A5-8103-21EC17588DAD}">
  <sheetPr>
    <pageSetUpPr fitToPage="1"/>
  </sheetPr>
  <dimension ref="A1:DE85"/>
  <sheetViews>
    <sheetView showGridLines="0" zoomScaleNormal="100" zoomScaleSheetLayoutView="55" workbookViewId="0">
      <selection activeCell="CJ39" sqref="CJ39"/>
    </sheetView>
  </sheetViews>
  <sheetFormatPr defaultColWidth="0" defaultRowHeight="13.5" customHeight="1" zeroHeight="1" x14ac:dyDescent="0.2"/>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7"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7"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7"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7"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7"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7"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7"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7"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7"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7"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7"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7"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7"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7"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7"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624</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625</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626</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627</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574</v>
      </c>
      <c r="BQ50" s="1250"/>
      <c r="BR50" s="1250"/>
      <c r="BS50" s="1250"/>
      <c r="BT50" s="1250"/>
      <c r="BU50" s="1250"/>
      <c r="BV50" s="1250"/>
      <c r="BW50" s="1250"/>
      <c r="BX50" s="1250" t="s">
        <v>575</v>
      </c>
      <c r="BY50" s="1250"/>
      <c r="BZ50" s="1250"/>
      <c r="CA50" s="1250"/>
      <c r="CB50" s="1250"/>
      <c r="CC50" s="1250"/>
      <c r="CD50" s="1250"/>
      <c r="CE50" s="1250"/>
      <c r="CF50" s="1250" t="s">
        <v>576</v>
      </c>
      <c r="CG50" s="1250"/>
      <c r="CH50" s="1250"/>
      <c r="CI50" s="1250"/>
      <c r="CJ50" s="1250"/>
      <c r="CK50" s="1250"/>
      <c r="CL50" s="1250"/>
      <c r="CM50" s="1250"/>
      <c r="CN50" s="1250" t="s">
        <v>577</v>
      </c>
      <c r="CO50" s="1250"/>
      <c r="CP50" s="1250"/>
      <c r="CQ50" s="1250"/>
      <c r="CR50" s="1250"/>
      <c r="CS50" s="1250"/>
      <c r="CT50" s="1250"/>
      <c r="CU50" s="1250"/>
      <c r="CV50" s="1250" t="s">
        <v>578</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628</v>
      </c>
      <c r="AO51" s="1254"/>
      <c r="AP51" s="1254"/>
      <c r="AQ51" s="1254"/>
      <c r="AR51" s="1254"/>
      <c r="AS51" s="1254"/>
      <c r="AT51" s="1254"/>
      <c r="AU51" s="1254"/>
      <c r="AV51" s="1254"/>
      <c r="AW51" s="1254"/>
      <c r="AX51" s="1254"/>
      <c r="AY51" s="1254"/>
      <c r="AZ51" s="1254"/>
      <c r="BA51" s="1254"/>
      <c r="BB51" s="1254" t="s">
        <v>629</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630</v>
      </c>
      <c r="BC53" s="1254"/>
      <c r="BD53" s="1254"/>
      <c r="BE53" s="1254"/>
      <c r="BF53" s="1254"/>
      <c r="BG53" s="1254"/>
      <c r="BH53" s="1254"/>
      <c r="BI53" s="1254"/>
      <c r="BJ53" s="1254"/>
      <c r="BK53" s="1254"/>
      <c r="BL53" s="1254"/>
      <c r="BM53" s="1254"/>
      <c r="BN53" s="1254"/>
      <c r="BO53" s="1254"/>
      <c r="BP53" s="1255">
        <v>59</v>
      </c>
      <c r="BQ53" s="1255"/>
      <c r="BR53" s="1255"/>
      <c r="BS53" s="1255"/>
      <c r="BT53" s="1255"/>
      <c r="BU53" s="1255"/>
      <c r="BV53" s="1255"/>
      <c r="BW53" s="1255"/>
      <c r="BX53" s="1255">
        <v>59.8</v>
      </c>
      <c r="BY53" s="1255"/>
      <c r="BZ53" s="1255"/>
      <c r="CA53" s="1255"/>
      <c r="CB53" s="1255"/>
      <c r="CC53" s="1255"/>
      <c r="CD53" s="1255"/>
      <c r="CE53" s="1255"/>
      <c r="CF53" s="1255">
        <v>58.9</v>
      </c>
      <c r="CG53" s="1255"/>
      <c r="CH53" s="1255"/>
      <c r="CI53" s="1255"/>
      <c r="CJ53" s="1255"/>
      <c r="CK53" s="1255"/>
      <c r="CL53" s="1255"/>
      <c r="CM53" s="1255"/>
      <c r="CN53" s="1255">
        <v>59.9</v>
      </c>
      <c r="CO53" s="1255"/>
      <c r="CP53" s="1255"/>
      <c r="CQ53" s="1255"/>
      <c r="CR53" s="1255"/>
      <c r="CS53" s="1255"/>
      <c r="CT53" s="1255"/>
      <c r="CU53" s="1255"/>
      <c r="CV53" s="1255">
        <v>60.9</v>
      </c>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631</v>
      </c>
      <c r="AO55" s="1250"/>
      <c r="AP55" s="1250"/>
      <c r="AQ55" s="1250"/>
      <c r="AR55" s="1250"/>
      <c r="AS55" s="1250"/>
      <c r="AT55" s="1250"/>
      <c r="AU55" s="1250"/>
      <c r="AV55" s="1250"/>
      <c r="AW55" s="1250"/>
      <c r="AX55" s="1250"/>
      <c r="AY55" s="1250"/>
      <c r="AZ55" s="1250"/>
      <c r="BA55" s="1250"/>
      <c r="BB55" s="1254" t="s">
        <v>629</v>
      </c>
      <c r="BC55" s="1254"/>
      <c r="BD55" s="1254"/>
      <c r="BE55" s="1254"/>
      <c r="BF55" s="1254"/>
      <c r="BG55" s="1254"/>
      <c r="BH55" s="1254"/>
      <c r="BI55" s="1254"/>
      <c r="BJ55" s="1254"/>
      <c r="BK55" s="1254"/>
      <c r="BL55" s="1254"/>
      <c r="BM55" s="1254"/>
      <c r="BN55" s="1254"/>
      <c r="BO55" s="1254"/>
      <c r="BP55" s="1255">
        <v>34</v>
      </c>
      <c r="BQ55" s="1255"/>
      <c r="BR55" s="1255"/>
      <c r="BS55" s="1255"/>
      <c r="BT55" s="1255"/>
      <c r="BU55" s="1255"/>
      <c r="BV55" s="1255"/>
      <c r="BW55" s="1255"/>
      <c r="BX55" s="1255">
        <v>33.9</v>
      </c>
      <c r="BY55" s="1255"/>
      <c r="BZ55" s="1255"/>
      <c r="CA55" s="1255"/>
      <c r="CB55" s="1255"/>
      <c r="CC55" s="1255"/>
      <c r="CD55" s="1255"/>
      <c r="CE55" s="1255"/>
      <c r="CF55" s="1255">
        <v>31.5</v>
      </c>
      <c r="CG55" s="1255"/>
      <c r="CH55" s="1255"/>
      <c r="CI55" s="1255"/>
      <c r="CJ55" s="1255"/>
      <c r="CK55" s="1255"/>
      <c r="CL55" s="1255"/>
      <c r="CM55" s="1255"/>
      <c r="CN55" s="1255">
        <v>23.4</v>
      </c>
      <c r="CO55" s="1255"/>
      <c r="CP55" s="1255"/>
      <c r="CQ55" s="1255"/>
      <c r="CR55" s="1255"/>
      <c r="CS55" s="1255"/>
      <c r="CT55" s="1255"/>
      <c r="CU55" s="1255"/>
      <c r="CV55" s="1255">
        <v>18.2</v>
      </c>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630</v>
      </c>
      <c r="BC57" s="1254"/>
      <c r="BD57" s="1254"/>
      <c r="BE57" s="1254"/>
      <c r="BF57" s="1254"/>
      <c r="BG57" s="1254"/>
      <c r="BH57" s="1254"/>
      <c r="BI57" s="1254"/>
      <c r="BJ57" s="1254"/>
      <c r="BK57" s="1254"/>
      <c r="BL57" s="1254"/>
      <c r="BM57" s="1254"/>
      <c r="BN57" s="1254"/>
      <c r="BO57" s="1254"/>
      <c r="BP57" s="1255">
        <v>61.1</v>
      </c>
      <c r="BQ57" s="1255"/>
      <c r="BR57" s="1255"/>
      <c r="BS57" s="1255"/>
      <c r="BT57" s="1255"/>
      <c r="BU57" s="1255"/>
      <c r="BV57" s="1255"/>
      <c r="BW57" s="1255"/>
      <c r="BX57" s="1255">
        <v>61.9</v>
      </c>
      <c r="BY57" s="1255"/>
      <c r="BZ57" s="1255"/>
      <c r="CA57" s="1255"/>
      <c r="CB57" s="1255"/>
      <c r="CC57" s="1255"/>
      <c r="CD57" s="1255"/>
      <c r="CE57" s="1255"/>
      <c r="CF57" s="1255">
        <v>62.7</v>
      </c>
      <c r="CG57" s="1255"/>
      <c r="CH57" s="1255"/>
      <c r="CI57" s="1255"/>
      <c r="CJ57" s="1255"/>
      <c r="CK57" s="1255"/>
      <c r="CL57" s="1255"/>
      <c r="CM57" s="1255"/>
      <c r="CN57" s="1255">
        <v>63.9</v>
      </c>
      <c r="CO57" s="1255"/>
      <c r="CP57" s="1255"/>
      <c r="CQ57" s="1255"/>
      <c r="CR57" s="1255"/>
      <c r="CS57" s="1255"/>
      <c r="CT57" s="1255"/>
      <c r="CU57" s="1255"/>
      <c r="CV57" s="1255">
        <v>64.8</v>
      </c>
      <c r="CW57" s="1255"/>
      <c r="CX57" s="1255"/>
      <c r="CY57" s="1255"/>
      <c r="CZ57" s="1255"/>
      <c r="DA57" s="1255"/>
      <c r="DB57" s="1255"/>
      <c r="DC57" s="1255"/>
      <c r="DD57" s="1258"/>
      <c r="DE57" s="1256"/>
    </row>
    <row r="58" spans="1:109" s="1233" customFormat="1" ht="13.2"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4" t="s">
        <v>632</v>
      </c>
    </row>
    <row r="64" spans="1:109" ht="13.2" x14ac:dyDescent="0.2">
      <c r="B64" s="1225"/>
      <c r="G64" s="1232"/>
      <c r="I64" s="1265"/>
      <c r="J64" s="1265"/>
      <c r="K64" s="1265"/>
      <c r="L64" s="1265"/>
      <c r="M64" s="1265"/>
      <c r="N64" s="1266"/>
      <c r="AM64" s="1232"/>
      <c r="AN64" s="1232" t="s">
        <v>625</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2" x14ac:dyDescent="0.2">
      <c r="B65" s="1225"/>
      <c r="AN65" s="1234" t="s">
        <v>633</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0"/>
      <c r="I71" s="1271"/>
      <c r="J71" s="1268"/>
      <c r="K71" s="1268"/>
      <c r="L71" s="1269"/>
      <c r="M71" s="1268"/>
      <c r="N71" s="1269"/>
      <c r="AM71" s="1270"/>
      <c r="AN71" s="1219" t="s">
        <v>627</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574</v>
      </c>
      <c r="BQ72" s="1250"/>
      <c r="BR72" s="1250"/>
      <c r="BS72" s="1250"/>
      <c r="BT72" s="1250"/>
      <c r="BU72" s="1250"/>
      <c r="BV72" s="1250"/>
      <c r="BW72" s="1250"/>
      <c r="BX72" s="1250" t="s">
        <v>575</v>
      </c>
      <c r="BY72" s="1250"/>
      <c r="BZ72" s="1250"/>
      <c r="CA72" s="1250"/>
      <c r="CB72" s="1250"/>
      <c r="CC72" s="1250"/>
      <c r="CD72" s="1250"/>
      <c r="CE72" s="1250"/>
      <c r="CF72" s="1250" t="s">
        <v>576</v>
      </c>
      <c r="CG72" s="1250"/>
      <c r="CH72" s="1250"/>
      <c r="CI72" s="1250"/>
      <c r="CJ72" s="1250"/>
      <c r="CK72" s="1250"/>
      <c r="CL72" s="1250"/>
      <c r="CM72" s="1250"/>
      <c r="CN72" s="1250" t="s">
        <v>577</v>
      </c>
      <c r="CO72" s="1250"/>
      <c r="CP72" s="1250"/>
      <c r="CQ72" s="1250"/>
      <c r="CR72" s="1250"/>
      <c r="CS72" s="1250"/>
      <c r="CT72" s="1250"/>
      <c r="CU72" s="1250"/>
      <c r="CV72" s="1250" t="s">
        <v>578</v>
      </c>
      <c r="CW72" s="1250"/>
      <c r="CX72" s="1250"/>
      <c r="CY72" s="1250"/>
      <c r="CZ72" s="1250"/>
      <c r="DA72" s="1250"/>
      <c r="DB72" s="1250"/>
      <c r="DC72" s="1250"/>
    </row>
    <row r="73" spans="2:107" ht="13.2" x14ac:dyDescent="0.2">
      <c r="B73" s="1225"/>
      <c r="G73" s="1251"/>
      <c r="H73" s="1251"/>
      <c r="I73" s="1251"/>
      <c r="J73" s="1251"/>
      <c r="K73" s="1272"/>
      <c r="L73" s="1272"/>
      <c r="M73" s="1272"/>
      <c r="N73" s="1272"/>
      <c r="AM73" s="1243"/>
      <c r="AN73" s="1254" t="s">
        <v>628</v>
      </c>
      <c r="AO73" s="1254"/>
      <c r="AP73" s="1254"/>
      <c r="AQ73" s="1254"/>
      <c r="AR73" s="1254"/>
      <c r="AS73" s="1254"/>
      <c r="AT73" s="1254"/>
      <c r="AU73" s="1254"/>
      <c r="AV73" s="1254"/>
      <c r="AW73" s="1254"/>
      <c r="AX73" s="1254"/>
      <c r="AY73" s="1254"/>
      <c r="AZ73" s="1254"/>
      <c r="BA73" s="1254"/>
      <c r="BB73" s="1254" t="s">
        <v>629</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2" x14ac:dyDescent="0.2">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634</v>
      </c>
      <c r="BC75" s="1254"/>
      <c r="BD75" s="1254"/>
      <c r="BE75" s="1254"/>
      <c r="BF75" s="1254"/>
      <c r="BG75" s="1254"/>
      <c r="BH75" s="1254"/>
      <c r="BI75" s="1254"/>
      <c r="BJ75" s="1254"/>
      <c r="BK75" s="1254"/>
      <c r="BL75" s="1254"/>
      <c r="BM75" s="1254"/>
      <c r="BN75" s="1254"/>
      <c r="BO75" s="1254"/>
      <c r="BP75" s="1255">
        <v>4.7</v>
      </c>
      <c r="BQ75" s="1255"/>
      <c r="BR75" s="1255"/>
      <c r="BS75" s="1255"/>
      <c r="BT75" s="1255"/>
      <c r="BU75" s="1255"/>
      <c r="BV75" s="1255"/>
      <c r="BW75" s="1255"/>
      <c r="BX75" s="1255">
        <v>4.5</v>
      </c>
      <c r="BY75" s="1255"/>
      <c r="BZ75" s="1255"/>
      <c r="CA75" s="1255"/>
      <c r="CB75" s="1255"/>
      <c r="CC75" s="1255"/>
      <c r="CD75" s="1255"/>
      <c r="CE75" s="1255"/>
      <c r="CF75" s="1255">
        <v>4.0999999999999996</v>
      </c>
      <c r="CG75" s="1255"/>
      <c r="CH75" s="1255"/>
      <c r="CI75" s="1255"/>
      <c r="CJ75" s="1255"/>
      <c r="CK75" s="1255"/>
      <c r="CL75" s="1255"/>
      <c r="CM75" s="1255"/>
      <c r="CN75" s="1255">
        <v>3.5</v>
      </c>
      <c r="CO75" s="1255"/>
      <c r="CP75" s="1255"/>
      <c r="CQ75" s="1255"/>
      <c r="CR75" s="1255"/>
      <c r="CS75" s="1255"/>
      <c r="CT75" s="1255"/>
      <c r="CU75" s="1255"/>
      <c r="CV75" s="1255">
        <v>2.9</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72"/>
      <c r="L77" s="1272"/>
      <c r="M77" s="1272"/>
      <c r="N77" s="1272"/>
      <c r="AN77" s="1250" t="s">
        <v>631</v>
      </c>
      <c r="AO77" s="1250"/>
      <c r="AP77" s="1250"/>
      <c r="AQ77" s="1250"/>
      <c r="AR77" s="1250"/>
      <c r="AS77" s="1250"/>
      <c r="AT77" s="1250"/>
      <c r="AU77" s="1250"/>
      <c r="AV77" s="1250"/>
      <c r="AW77" s="1250"/>
      <c r="AX77" s="1250"/>
      <c r="AY77" s="1250"/>
      <c r="AZ77" s="1250"/>
      <c r="BA77" s="1250"/>
      <c r="BB77" s="1254" t="s">
        <v>629</v>
      </c>
      <c r="BC77" s="1254"/>
      <c r="BD77" s="1254"/>
      <c r="BE77" s="1254"/>
      <c r="BF77" s="1254"/>
      <c r="BG77" s="1254"/>
      <c r="BH77" s="1254"/>
      <c r="BI77" s="1254"/>
      <c r="BJ77" s="1254"/>
      <c r="BK77" s="1254"/>
      <c r="BL77" s="1254"/>
      <c r="BM77" s="1254"/>
      <c r="BN77" s="1254"/>
      <c r="BO77" s="1254"/>
      <c r="BP77" s="1255">
        <v>34</v>
      </c>
      <c r="BQ77" s="1255"/>
      <c r="BR77" s="1255"/>
      <c r="BS77" s="1255"/>
      <c r="BT77" s="1255"/>
      <c r="BU77" s="1255"/>
      <c r="BV77" s="1255"/>
      <c r="BW77" s="1255"/>
      <c r="BX77" s="1255">
        <v>33.9</v>
      </c>
      <c r="BY77" s="1255"/>
      <c r="BZ77" s="1255"/>
      <c r="CA77" s="1255"/>
      <c r="CB77" s="1255"/>
      <c r="CC77" s="1255"/>
      <c r="CD77" s="1255"/>
      <c r="CE77" s="1255"/>
      <c r="CF77" s="1255">
        <v>31.5</v>
      </c>
      <c r="CG77" s="1255"/>
      <c r="CH77" s="1255"/>
      <c r="CI77" s="1255"/>
      <c r="CJ77" s="1255"/>
      <c r="CK77" s="1255"/>
      <c r="CL77" s="1255"/>
      <c r="CM77" s="1255"/>
      <c r="CN77" s="1255">
        <v>23.4</v>
      </c>
      <c r="CO77" s="1255"/>
      <c r="CP77" s="1255"/>
      <c r="CQ77" s="1255"/>
      <c r="CR77" s="1255"/>
      <c r="CS77" s="1255"/>
      <c r="CT77" s="1255"/>
      <c r="CU77" s="1255"/>
      <c r="CV77" s="1255">
        <v>18.2</v>
      </c>
      <c r="CW77" s="1255"/>
      <c r="CX77" s="1255"/>
      <c r="CY77" s="1255"/>
      <c r="CZ77" s="1255"/>
      <c r="DA77" s="1255"/>
      <c r="DB77" s="1255"/>
      <c r="DC77" s="1255"/>
    </row>
    <row r="78" spans="2:107" ht="13.2" x14ac:dyDescent="0.2">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634</v>
      </c>
      <c r="BC79" s="1254"/>
      <c r="BD79" s="1254"/>
      <c r="BE79" s="1254"/>
      <c r="BF79" s="1254"/>
      <c r="BG79" s="1254"/>
      <c r="BH79" s="1254"/>
      <c r="BI79" s="1254"/>
      <c r="BJ79" s="1254"/>
      <c r="BK79" s="1254"/>
      <c r="BL79" s="1254"/>
      <c r="BM79" s="1254"/>
      <c r="BN79" s="1254"/>
      <c r="BO79" s="1254"/>
      <c r="BP79" s="1255">
        <v>5.9</v>
      </c>
      <c r="BQ79" s="1255"/>
      <c r="BR79" s="1255"/>
      <c r="BS79" s="1255"/>
      <c r="BT79" s="1255"/>
      <c r="BU79" s="1255"/>
      <c r="BV79" s="1255"/>
      <c r="BW79" s="1255"/>
      <c r="BX79" s="1255">
        <v>5.7</v>
      </c>
      <c r="BY79" s="1255"/>
      <c r="BZ79" s="1255"/>
      <c r="CA79" s="1255"/>
      <c r="CB79" s="1255"/>
      <c r="CC79" s="1255"/>
      <c r="CD79" s="1255"/>
      <c r="CE79" s="1255"/>
      <c r="CF79" s="1255">
        <v>5.4</v>
      </c>
      <c r="CG79" s="1255"/>
      <c r="CH79" s="1255"/>
      <c r="CI79" s="1255"/>
      <c r="CJ79" s="1255"/>
      <c r="CK79" s="1255"/>
      <c r="CL79" s="1255"/>
      <c r="CM79" s="1255"/>
      <c r="CN79" s="1255">
        <v>5.2</v>
      </c>
      <c r="CO79" s="1255"/>
      <c r="CP79" s="1255"/>
      <c r="CQ79" s="1255"/>
      <c r="CR79" s="1255"/>
      <c r="CS79" s="1255"/>
      <c r="CT79" s="1255"/>
      <c r="CU79" s="1255"/>
      <c r="CV79" s="1255">
        <v>5.2</v>
      </c>
      <c r="CW79" s="1255"/>
      <c r="CX79" s="1255"/>
      <c r="CY79" s="1255"/>
      <c r="CZ79" s="1255"/>
      <c r="DA79" s="1255"/>
      <c r="DB79" s="1255"/>
      <c r="DC79" s="1255"/>
    </row>
    <row r="80" spans="2:107" ht="13.2" x14ac:dyDescent="0.2">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4I2wRtqQ2g7O9LAVM+BcE+zQjgSKTNPgXJKZh61RCDBpZeSVyou3miK9lM9TJSPOdNAqMKzMDYYzgfgoOPkFjg==" saltValue="tvrOeP7HpoEdrVSoGr3b2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74165-6F30-4D4F-8EEB-72F082FE96D1}">
  <sheetPr>
    <pageSetUpPr fitToPage="1"/>
  </sheetPr>
  <dimension ref="A1:DR125"/>
  <sheetViews>
    <sheetView showGridLines="0" zoomScaleNormal="100" zoomScaleSheetLayoutView="70" workbookViewId="0">
      <selection activeCell="CJ39" sqref="CJ39"/>
    </sheetView>
  </sheetViews>
  <sheetFormatPr defaultColWidth="0" defaultRowHeight="13.5" customHeight="1" zeroHeight="1" x14ac:dyDescent="0.2"/>
  <cols>
    <col min="1" max="34" width="2.44140625" style="258" customWidth="1"/>
    <col min="35" max="122" width="2.44140625" style="257" customWidth="1"/>
    <col min="123" max="16384" width="2.44140625" style="257" hidden="1"/>
  </cols>
  <sheetData>
    <row r="1" spans="1:34"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ht="13.2" x14ac:dyDescent="0.2">
      <c r="S2" s="257"/>
      <c r="AH2" s="257"/>
    </row>
    <row r="3" spans="1:34" ht="13.2"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ht="13.2" x14ac:dyDescent="0.2"/>
    <row r="5" spans="1:34" ht="13.2" x14ac:dyDescent="0.2"/>
    <row r="6" spans="1:34" ht="13.2" x14ac:dyDescent="0.2"/>
    <row r="7" spans="1:34" ht="13.2" x14ac:dyDescent="0.2"/>
    <row r="8" spans="1:34" ht="13.2" x14ac:dyDescent="0.2"/>
    <row r="9" spans="1:34" ht="13.2" x14ac:dyDescent="0.2">
      <c r="AH9" s="257"/>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7"/>
    </row>
    <row r="18" spans="12:34" ht="13.2" x14ac:dyDescent="0.2"/>
    <row r="19" spans="12:34" ht="13.2" x14ac:dyDescent="0.2"/>
    <row r="20" spans="12:34" ht="13.2" x14ac:dyDescent="0.2">
      <c r="AH20" s="257"/>
    </row>
    <row r="21" spans="12:34" ht="13.2" x14ac:dyDescent="0.2">
      <c r="AH21" s="257"/>
    </row>
    <row r="22" spans="12:34" ht="13.2" x14ac:dyDescent="0.2"/>
    <row r="23" spans="12:34" ht="13.2" x14ac:dyDescent="0.2"/>
    <row r="24" spans="12:34" ht="13.2" x14ac:dyDescent="0.2">
      <c r="Q24" s="257"/>
    </row>
    <row r="25" spans="12:34" ht="13.2" x14ac:dyDescent="0.2"/>
    <row r="26" spans="12:34" ht="13.2" x14ac:dyDescent="0.2"/>
    <row r="27" spans="12:34" ht="13.2" x14ac:dyDescent="0.2"/>
    <row r="28" spans="12:34" ht="13.2" x14ac:dyDescent="0.2">
      <c r="O28" s="257"/>
      <c r="T28" s="257"/>
      <c r="AH28" s="257"/>
    </row>
    <row r="29" spans="12:34" ht="13.2" x14ac:dyDescent="0.2"/>
    <row r="30" spans="12:34" ht="13.2" x14ac:dyDescent="0.2"/>
    <row r="31" spans="12:34" ht="13.2" x14ac:dyDescent="0.2">
      <c r="Q31" s="257"/>
    </row>
    <row r="32" spans="12:34" ht="13.2" x14ac:dyDescent="0.2">
      <c r="L32" s="257"/>
    </row>
    <row r="33" spans="2:34" ht="13.2" x14ac:dyDescent="0.2">
      <c r="C33" s="257"/>
      <c r="E33" s="257"/>
      <c r="G33" s="257"/>
      <c r="I33" s="257"/>
      <c r="X33" s="257"/>
    </row>
    <row r="34" spans="2:34" ht="13.2" x14ac:dyDescent="0.2">
      <c r="B34" s="257"/>
      <c r="P34" s="257"/>
      <c r="R34" s="257"/>
      <c r="T34" s="257"/>
    </row>
    <row r="35" spans="2:34" ht="13.2" x14ac:dyDescent="0.2">
      <c r="D35" s="257"/>
      <c r="W35" s="257"/>
      <c r="AC35" s="257"/>
      <c r="AD35" s="257"/>
      <c r="AE35" s="257"/>
      <c r="AF35" s="257"/>
      <c r="AG35" s="257"/>
      <c r="AH35" s="257"/>
    </row>
    <row r="36" spans="2:34" ht="13.2" x14ac:dyDescent="0.2">
      <c r="H36" s="257"/>
      <c r="J36" s="257"/>
      <c r="K36" s="257"/>
      <c r="M36" s="257"/>
      <c r="Y36" s="257"/>
      <c r="Z36" s="257"/>
      <c r="AA36" s="257"/>
      <c r="AB36" s="257"/>
      <c r="AC36" s="257"/>
      <c r="AD36" s="257"/>
      <c r="AE36" s="257"/>
      <c r="AF36" s="257"/>
      <c r="AG36" s="257"/>
      <c r="AH36" s="257"/>
    </row>
    <row r="37" spans="2:34" ht="13.2" x14ac:dyDescent="0.2">
      <c r="AH37" s="257"/>
    </row>
    <row r="38" spans="2:34" ht="13.2" x14ac:dyDescent="0.2">
      <c r="AG38" s="257"/>
      <c r="AH38" s="257"/>
    </row>
    <row r="39" spans="2:34" ht="13.2" x14ac:dyDescent="0.2"/>
    <row r="40" spans="2:34" ht="13.2" x14ac:dyDescent="0.2">
      <c r="X40" s="257"/>
    </row>
    <row r="41" spans="2:34" ht="13.2" x14ac:dyDescent="0.2">
      <c r="R41" s="257"/>
    </row>
    <row r="42" spans="2:34" ht="13.2" x14ac:dyDescent="0.2">
      <c r="W42" s="257"/>
    </row>
    <row r="43" spans="2:34" ht="13.2" x14ac:dyDescent="0.2">
      <c r="Y43" s="257"/>
      <c r="Z43" s="257"/>
      <c r="AA43" s="257"/>
      <c r="AB43" s="257"/>
      <c r="AC43" s="257"/>
      <c r="AD43" s="257"/>
      <c r="AE43" s="257"/>
      <c r="AF43" s="257"/>
      <c r="AG43" s="257"/>
      <c r="AH43" s="257"/>
    </row>
    <row r="44" spans="2:34" ht="13.2" x14ac:dyDescent="0.2">
      <c r="AH44" s="257"/>
    </row>
    <row r="45" spans="2:34" ht="13.2" x14ac:dyDescent="0.2">
      <c r="X45" s="257"/>
    </row>
    <row r="46" spans="2:34" ht="13.2" x14ac:dyDescent="0.2"/>
    <row r="47" spans="2:34" ht="13.2" x14ac:dyDescent="0.2"/>
    <row r="48" spans="2:34" ht="13.2" x14ac:dyDescent="0.2">
      <c r="W48" s="257"/>
      <c r="Y48" s="257"/>
      <c r="Z48" s="257"/>
      <c r="AA48" s="257"/>
      <c r="AB48" s="257"/>
      <c r="AC48" s="257"/>
      <c r="AD48" s="257"/>
      <c r="AE48" s="257"/>
      <c r="AF48" s="257"/>
      <c r="AG48" s="257"/>
      <c r="AH48" s="257"/>
    </row>
    <row r="49" spans="28:34" ht="13.2" x14ac:dyDescent="0.2"/>
    <row r="50" spans="28:34" ht="13.2" x14ac:dyDescent="0.2">
      <c r="AE50" s="257"/>
      <c r="AF50" s="257"/>
      <c r="AG50" s="257"/>
      <c r="AH50" s="257"/>
    </row>
    <row r="51" spans="28:34" ht="13.2" x14ac:dyDescent="0.2">
      <c r="AC51" s="257"/>
      <c r="AD51" s="257"/>
      <c r="AE51" s="257"/>
      <c r="AF51" s="257"/>
      <c r="AG51" s="257"/>
      <c r="AH51" s="257"/>
    </row>
    <row r="52" spans="28:34" ht="13.2" x14ac:dyDescent="0.2"/>
    <row r="53" spans="28:34" ht="13.2" x14ac:dyDescent="0.2">
      <c r="AF53" s="257"/>
      <c r="AG53" s="257"/>
      <c r="AH53" s="257"/>
    </row>
    <row r="54" spans="28:34" ht="13.2" x14ac:dyDescent="0.2">
      <c r="AH54" s="257"/>
    </row>
    <row r="55" spans="28:34" ht="13.2" x14ac:dyDescent="0.2"/>
    <row r="56" spans="28:34" ht="13.2" x14ac:dyDescent="0.2">
      <c r="AB56" s="257"/>
      <c r="AC56" s="257"/>
      <c r="AD56" s="257"/>
      <c r="AE56" s="257"/>
      <c r="AF56" s="257"/>
      <c r="AG56" s="257"/>
      <c r="AH56" s="257"/>
    </row>
    <row r="57" spans="28:34" ht="13.2" x14ac:dyDescent="0.2">
      <c r="AH57" s="257"/>
    </row>
    <row r="58" spans="28:34" ht="13.2" x14ac:dyDescent="0.2">
      <c r="AH58" s="257"/>
    </row>
    <row r="59" spans="28:34" ht="13.2" x14ac:dyDescent="0.2"/>
    <row r="60" spans="28:34" ht="13.2" x14ac:dyDescent="0.2"/>
    <row r="61" spans="28:34" ht="13.2" x14ac:dyDescent="0.2"/>
    <row r="62" spans="28:34" ht="13.2" x14ac:dyDescent="0.2"/>
    <row r="63" spans="28:34" ht="13.2" x14ac:dyDescent="0.2">
      <c r="AH63" s="257"/>
    </row>
    <row r="64" spans="28:34" ht="13.2" x14ac:dyDescent="0.2">
      <c r="AG64" s="257"/>
      <c r="AH64" s="257"/>
    </row>
    <row r="65" spans="28:34" ht="13.2" x14ac:dyDescent="0.2"/>
    <row r="66" spans="28:34" ht="13.2" x14ac:dyDescent="0.2"/>
    <row r="67" spans="28:34" ht="13.2" x14ac:dyDescent="0.2"/>
    <row r="68" spans="28:34" ht="13.2" x14ac:dyDescent="0.2">
      <c r="AB68" s="257"/>
      <c r="AC68" s="257"/>
      <c r="AD68" s="257"/>
      <c r="AE68" s="257"/>
      <c r="AF68" s="257"/>
      <c r="AG68" s="257"/>
      <c r="AH68" s="257"/>
    </row>
    <row r="69" spans="28:34" ht="13.2" x14ac:dyDescent="0.2">
      <c r="AF69" s="257"/>
      <c r="AG69" s="257"/>
      <c r="AH69" s="257"/>
    </row>
    <row r="70" spans="28:34" ht="13.2" x14ac:dyDescent="0.2"/>
    <row r="71" spans="28:34" ht="13.2" x14ac:dyDescent="0.2"/>
    <row r="72" spans="28:34" ht="13.2" x14ac:dyDescent="0.2"/>
    <row r="73" spans="28:34" ht="13.2" x14ac:dyDescent="0.2"/>
    <row r="74" spans="28:34" ht="13.2" x14ac:dyDescent="0.2"/>
    <row r="75" spans="28:34" ht="13.2" x14ac:dyDescent="0.2">
      <c r="AH75" s="257"/>
    </row>
    <row r="76" spans="28:34" ht="13.2" x14ac:dyDescent="0.2">
      <c r="AF76" s="257"/>
      <c r="AG76" s="257"/>
      <c r="AH76" s="257"/>
    </row>
    <row r="77" spans="28:34" ht="13.2" x14ac:dyDescent="0.2">
      <c r="AG77" s="257"/>
      <c r="AH77" s="257"/>
    </row>
    <row r="78" spans="28:34" ht="13.2" x14ac:dyDescent="0.2"/>
    <row r="79" spans="28:34" ht="13.2" x14ac:dyDescent="0.2"/>
    <row r="80" spans="28:34" ht="13.2" x14ac:dyDescent="0.2"/>
    <row r="81" spans="25:34" ht="13.2" x14ac:dyDescent="0.2"/>
    <row r="82" spans="25:34" ht="13.2" x14ac:dyDescent="0.2">
      <c r="Y82" s="257"/>
    </row>
    <row r="83" spans="25:34" ht="13.2" x14ac:dyDescent="0.2">
      <c r="Y83" s="257"/>
      <c r="Z83" s="257"/>
      <c r="AA83" s="257"/>
      <c r="AB83" s="257"/>
      <c r="AC83" s="257"/>
      <c r="AD83" s="257"/>
      <c r="AE83" s="257"/>
      <c r="AF83" s="257"/>
      <c r="AG83" s="257"/>
      <c r="AH83" s="257"/>
    </row>
    <row r="84" spans="25:34" ht="13.2" x14ac:dyDescent="0.2"/>
    <row r="85" spans="25:34" ht="13.2" x14ac:dyDescent="0.2"/>
    <row r="86" spans="25:34" ht="13.2" x14ac:dyDescent="0.2"/>
    <row r="87" spans="25:34" ht="13.2" x14ac:dyDescent="0.2"/>
    <row r="88" spans="25:34" ht="13.2" x14ac:dyDescent="0.2">
      <c r="AH88" s="257"/>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7"/>
      <c r="AG94" s="257"/>
      <c r="AH94" s="257"/>
    </row>
    <row r="95" spans="25:34" ht="13.5" customHeight="1" x14ac:dyDescent="0.2">
      <c r="AH95" s="25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7"/>
    </row>
    <row r="102" spans="33:34" ht="13.5" customHeight="1" x14ac:dyDescent="0.2"/>
    <row r="103" spans="33:34" ht="13.5" customHeight="1" x14ac:dyDescent="0.2"/>
    <row r="104" spans="33:34" ht="13.5" customHeight="1" x14ac:dyDescent="0.2">
      <c r="AG104" s="257"/>
      <c r="AH104" s="25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7"/>
    </row>
    <row r="117" spans="34:122" ht="13.5" customHeight="1" x14ac:dyDescent="0.2"/>
    <row r="118" spans="34:122" ht="13.5" customHeight="1" x14ac:dyDescent="0.2"/>
    <row r="119" spans="34:122" ht="13.5" customHeight="1" x14ac:dyDescent="0.2"/>
    <row r="120" spans="34:122" ht="13.5" customHeight="1" x14ac:dyDescent="0.2">
      <c r="AH120" s="257"/>
    </row>
    <row r="121" spans="34:122" ht="13.5" customHeight="1" x14ac:dyDescent="0.2">
      <c r="AH121" s="257"/>
    </row>
    <row r="122" spans="34:122" ht="13.5" customHeight="1" x14ac:dyDescent="0.2"/>
    <row r="123" spans="34:122" ht="13.5" customHeight="1" x14ac:dyDescent="0.2"/>
    <row r="124" spans="34:122" ht="13.5" customHeight="1" x14ac:dyDescent="0.2"/>
    <row r="125" spans="34:122" ht="13.5" customHeight="1" x14ac:dyDescent="0.2">
      <c r="DR125" s="257" t="s">
        <v>521</v>
      </c>
    </row>
  </sheetData>
  <sheetProtection algorithmName="SHA-512" hashValue="F+Auiomzm3lxBCoto+RFmuQspSNPsJnkO4LOk1s8e8vuCMozkr7qtUdplVlSjZuGMl58ZbEysFD/Yo1RCbUNPQ==" saltValue="z+9BAvJDKNZfNFCnczJlL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84375-A69F-46C1-9029-6761BE49F4A7}">
  <sheetPr>
    <pageSetUpPr fitToPage="1"/>
  </sheetPr>
  <dimension ref="A1:DR125"/>
  <sheetViews>
    <sheetView showGridLines="0" zoomScaleNormal="100" zoomScaleSheetLayoutView="55" workbookViewId="0">
      <selection activeCell="CJ39" sqref="CJ39"/>
    </sheetView>
  </sheetViews>
  <sheetFormatPr defaultColWidth="0" defaultRowHeight="13.5" customHeight="1" zeroHeight="1" x14ac:dyDescent="0.2"/>
  <cols>
    <col min="1" max="34" width="2.44140625" style="258" customWidth="1"/>
    <col min="35" max="122" width="2.44140625" style="257" customWidth="1"/>
    <col min="123" max="16384" width="2.44140625" style="257" hidden="1"/>
  </cols>
  <sheetData>
    <row r="1" spans="2:34" ht="13.5" customHeight="1"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2:34" ht="13.2" x14ac:dyDescent="0.2">
      <c r="S2" s="257"/>
      <c r="AH2" s="257"/>
    </row>
    <row r="3" spans="2:34" ht="13.2"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2:34" ht="13.2" x14ac:dyDescent="0.2"/>
    <row r="5" spans="2:34" ht="13.2" x14ac:dyDescent="0.2"/>
    <row r="6" spans="2:34" ht="13.2" x14ac:dyDescent="0.2"/>
    <row r="7" spans="2:34" ht="13.2" x14ac:dyDescent="0.2"/>
    <row r="8" spans="2:34" ht="13.2" x14ac:dyDescent="0.2"/>
    <row r="9" spans="2:34" ht="13.2" x14ac:dyDescent="0.2">
      <c r="AH9" s="257"/>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7"/>
    </row>
    <row r="18" spans="12:34" ht="13.2" x14ac:dyDescent="0.2"/>
    <row r="19" spans="12:34" ht="13.2" x14ac:dyDescent="0.2"/>
    <row r="20" spans="12:34" ht="13.2" x14ac:dyDescent="0.2">
      <c r="AH20" s="257"/>
    </row>
    <row r="21" spans="12:34" ht="13.2" x14ac:dyDescent="0.2">
      <c r="AH21" s="257"/>
    </row>
    <row r="22" spans="12:34" ht="13.2" x14ac:dyDescent="0.2"/>
    <row r="23" spans="12:34" ht="13.2" x14ac:dyDescent="0.2"/>
    <row r="24" spans="12:34" ht="13.2" x14ac:dyDescent="0.2">
      <c r="Q24" s="257"/>
    </row>
    <row r="25" spans="12:34" ht="13.2" x14ac:dyDescent="0.2"/>
    <row r="26" spans="12:34" ht="13.2" x14ac:dyDescent="0.2"/>
    <row r="27" spans="12:34" ht="13.2" x14ac:dyDescent="0.2"/>
    <row r="28" spans="12:34" ht="13.2" x14ac:dyDescent="0.2">
      <c r="O28" s="257"/>
      <c r="T28" s="257"/>
      <c r="AH28" s="257"/>
    </row>
    <row r="29" spans="12:34" ht="13.2" x14ac:dyDescent="0.2"/>
    <row r="30" spans="12:34" ht="13.2" x14ac:dyDescent="0.2"/>
    <row r="31" spans="12:34" ht="13.2" x14ac:dyDescent="0.2">
      <c r="Q31" s="257"/>
    </row>
    <row r="32" spans="12:34" ht="13.2" x14ac:dyDescent="0.2">
      <c r="L32" s="257"/>
    </row>
    <row r="33" spans="2:34" ht="13.2" x14ac:dyDescent="0.2">
      <c r="C33" s="257"/>
      <c r="E33" s="257"/>
      <c r="G33" s="257"/>
      <c r="I33" s="257"/>
      <c r="X33" s="257"/>
    </row>
    <row r="34" spans="2:34" ht="13.2" x14ac:dyDescent="0.2">
      <c r="B34" s="257"/>
      <c r="P34" s="257"/>
      <c r="R34" s="257"/>
      <c r="T34" s="257"/>
    </row>
    <row r="35" spans="2:34" ht="13.2" x14ac:dyDescent="0.2">
      <c r="D35" s="257"/>
      <c r="W35" s="257"/>
      <c r="AC35" s="257"/>
      <c r="AD35" s="257"/>
      <c r="AE35" s="257"/>
      <c r="AF35" s="257"/>
      <c r="AG35" s="257"/>
      <c r="AH35" s="257"/>
    </row>
    <row r="36" spans="2:34" ht="13.2" x14ac:dyDescent="0.2">
      <c r="H36" s="257"/>
      <c r="J36" s="257"/>
      <c r="K36" s="257"/>
      <c r="M36" s="257"/>
      <c r="Y36" s="257"/>
      <c r="Z36" s="257"/>
      <c r="AA36" s="257"/>
      <c r="AB36" s="257"/>
      <c r="AC36" s="257"/>
      <c r="AD36" s="257"/>
      <c r="AE36" s="257"/>
      <c r="AF36" s="257"/>
      <c r="AG36" s="257"/>
      <c r="AH36" s="257"/>
    </row>
    <row r="37" spans="2:34" ht="13.2" x14ac:dyDescent="0.2">
      <c r="AH37" s="257"/>
    </row>
    <row r="38" spans="2:34" ht="13.2" x14ac:dyDescent="0.2">
      <c r="AG38" s="257"/>
      <c r="AH38" s="257"/>
    </row>
    <row r="39" spans="2:34" ht="13.2" x14ac:dyDescent="0.2"/>
    <row r="40" spans="2:34" ht="13.2" x14ac:dyDescent="0.2">
      <c r="X40" s="257"/>
    </row>
    <row r="41" spans="2:34" ht="13.2" x14ac:dyDescent="0.2">
      <c r="R41" s="257"/>
    </row>
    <row r="42" spans="2:34" ht="13.2" x14ac:dyDescent="0.2">
      <c r="W42" s="257"/>
    </row>
    <row r="43" spans="2:34" ht="13.2" x14ac:dyDescent="0.2">
      <c r="Y43" s="257"/>
      <c r="Z43" s="257"/>
      <c r="AA43" s="257"/>
      <c r="AB43" s="257"/>
      <c r="AC43" s="257"/>
      <c r="AD43" s="257"/>
      <c r="AE43" s="257"/>
      <c r="AF43" s="257"/>
      <c r="AG43" s="257"/>
      <c r="AH43" s="257"/>
    </row>
    <row r="44" spans="2:34" ht="13.2" x14ac:dyDescent="0.2">
      <c r="AH44" s="257"/>
    </row>
    <row r="45" spans="2:34" ht="13.2" x14ac:dyDescent="0.2">
      <c r="X45" s="257"/>
    </row>
    <row r="46" spans="2:34" ht="13.2" x14ac:dyDescent="0.2"/>
    <row r="47" spans="2:34" ht="13.2" x14ac:dyDescent="0.2"/>
    <row r="48" spans="2:34" ht="13.2" x14ac:dyDescent="0.2">
      <c r="W48" s="257"/>
      <c r="Y48" s="257"/>
      <c r="Z48" s="257"/>
      <c r="AA48" s="257"/>
      <c r="AB48" s="257"/>
      <c r="AC48" s="257"/>
      <c r="AD48" s="257"/>
      <c r="AE48" s="257"/>
      <c r="AF48" s="257"/>
      <c r="AG48" s="257"/>
      <c r="AH48" s="257"/>
    </row>
    <row r="49" spans="28:34" ht="13.2" x14ac:dyDescent="0.2"/>
    <row r="50" spans="28:34" ht="13.2" x14ac:dyDescent="0.2">
      <c r="AE50" s="257"/>
      <c r="AF50" s="257"/>
      <c r="AG50" s="257"/>
      <c r="AH50" s="257"/>
    </row>
    <row r="51" spans="28:34" ht="13.2" x14ac:dyDescent="0.2">
      <c r="AC51" s="257"/>
      <c r="AD51" s="257"/>
      <c r="AE51" s="257"/>
      <c r="AF51" s="257"/>
      <c r="AG51" s="257"/>
      <c r="AH51" s="257"/>
    </row>
    <row r="52" spans="28:34" ht="13.2" x14ac:dyDescent="0.2"/>
    <row r="53" spans="28:34" ht="13.2" x14ac:dyDescent="0.2">
      <c r="AF53" s="257"/>
      <c r="AG53" s="257"/>
      <c r="AH53" s="257"/>
    </row>
    <row r="54" spans="28:34" ht="13.2" x14ac:dyDescent="0.2">
      <c r="AH54" s="257"/>
    </row>
    <row r="55" spans="28:34" ht="13.2" x14ac:dyDescent="0.2"/>
    <row r="56" spans="28:34" ht="13.2" x14ac:dyDescent="0.2">
      <c r="AB56" s="257"/>
      <c r="AC56" s="257"/>
      <c r="AD56" s="257"/>
      <c r="AE56" s="257"/>
      <c r="AF56" s="257"/>
      <c r="AG56" s="257"/>
      <c r="AH56" s="257"/>
    </row>
    <row r="57" spans="28:34" ht="13.2" x14ac:dyDescent="0.2">
      <c r="AH57" s="257"/>
    </row>
    <row r="58" spans="28:34" ht="13.2" x14ac:dyDescent="0.2">
      <c r="AH58" s="257"/>
    </row>
    <row r="59" spans="28:34" ht="13.2" x14ac:dyDescent="0.2">
      <c r="AG59" s="257"/>
      <c r="AH59" s="257"/>
    </row>
    <row r="60" spans="28:34" ht="13.2" x14ac:dyDescent="0.2"/>
    <row r="61" spans="28:34" ht="13.2" x14ac:dyDescent="0.2"/>
    <row r="62" spans="28:34" ht="13.2" x14ac:dyDescent="0.2"/>
    <row r="63" spans="28:34" ht="13.2" x14ac:dyDescent="0.2">
      <c r="AH63" s="257"/>
    </row>
    <row r="64" spans="28:34" ht="13.2" x14ac:dyDescent="0.2">
      <c r="AG64" s="257"/>
      <c r="AH64" s="257"/>
    </row>
    <row r="65" spans="28:34" ht="13.2" x14ac:dyDescent="0.2"/>
    <row r="66" spans="28:34" ht="13.2" x14ac:dyDescent="0.2"/>
    <row r="67" spans="28:34" ht="13.2" x14ac:dyDescent="0.2"/>
    <row r="68" spans="28:34" ht="13.2" x14ac:dyDescent="0.2">
      <c r="AB68" s="257"/>
      <c r="AC68" s="257"/>
      <c r="AD68" s="257"/>
      <c r="AE68" s="257"/>
      <c r="AF68" s="257"/>
      <c r="AG68" s="257"/>
      <c r="AH68" s="257"/>
    </row>
    <row r="69" spans="28:34" ht="13.2" x14ac:dyDescent="0.2">
      <c r="AF69" s="257"/>
      <c r="AG69" s="257"/>
      <c r="AH69" s="257"/>
    </row>
    <row r="70" spans="28:34" ht="13.2" x14ac:dyDescent="0.2"/>
    <row r="71" spans="28:34" ht="13.2" x14ac:dyDescent="0.2"/>
    <row r="72" spans="28:34" ht="13.2" x14ac:dyDescent="0.2"/>
    <row r="73" spans="28:34" ht="13.2" x14ac:dyDescent="0.2"/>
    <row r="74" spans="28:34" ht="13.2" x14ac:dyDescent="0.2"/>
    <row r="75" spans="28:34" ht="13.2" x14ac:dyDescent="0.2">
      <c r="AH75" s="257"/>
    </row>
    <row r="76" spans="28:34" ht="13.2" x14ac:dyDescent="0.2">
      <c r="AF76" s="257"/>
      <c r="AG76" s="257"/>
      <c r="AH76" s="257"/>
    </row>
    <row r="77" spans="28:34" ht="13.2" x14ac:dyDescent="0.2">
      <c r="AG77" s="257"/>
      <c r="AH77" s="257"/>
    </row>
    <row r="78" spans="28:34" ht="13.2" x14ac:dyDescent="0.2"/>
    <row r="79" spans="28:34" ht="13.2" x14ac:dyDescent="0.2"/>
    <row r="80" spans="28:34" ht="13.2" x14ac:dyDescent="0.2"/>
    <row r="81" spans="25:34" ht="13.2" x14ac:dyDescent="0.2"/>
    <row r="82" spans="25:34" ht="13.2" x14ac:dyDescent="0.2">
      <c r="Y82" s="257"/>
    </row>
    <row r="83" spans="25:34" ht="13.2" x14ac:dyDescent="0.2">
      <c r="Y83" s="257"/>
      <c r="Z83" s="257"/>
      <c r="AA83" s="257"/>
      <c r="AB83" s="257"/>
      <c r="AC83" s="257"/>
      <c r="AD83" s="257"/>
      <c r="AE83" s="257"/>
      <c r="AF83" s="257"/>
      <c r="AG83" s="257"/>
      <c r="AH83" s="257"/>
    </row>
    <row r="84" spans="25:34" ht="13.2" x14ac:dyDescent="0.2"/>
    <row r="85" spans="25:34" ht="13.2" x14ac:dyDescent="0.2"/>
    <row r="86" spans="25:34" ht="13.2" x14ac:dyDescent="0.2"/>
    <row r="87" spans="25:34" ht="13.2" x14ac:dyDescent="0.2"/>
    <row r="88" spans="25:34" ht="13.2" x14ac:dyDescent="0.2">
      <c r="AH88" s="257"/>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7"/>
      <c r="AG94" s="257"/>
      <c r="AH94" s="257"/>
    </row>
    <row r="95" spans="25:34" ht="13.5" customHeight="1" x14ac:dyDescent="0.2">
      <c r="AH95" s="25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7"/>
    </row>
    <row r="102" spans="33:34" ht="13.5" customHeight="1" x14ac:dyDescent="0.2"/>
    <row r="103" spans="33:34" ht="13.5" customHeight="1" x14ac:dyDescent="0.2"/>
    <row r="104" spans="33:34" ht="13.5" customHeight="1" x14ac:dyDescent="0.2">
      <c r="AG104" s="257"/>
      <c r="AH104" s="25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7"/>
    </row>
    <row r="117" spans="34:122" ht="13.5" customHeight="1" x14ac:dyDescent="0.2"/>
    <row r="118" spans="34:122" ht="13.5" customHeight="1" x14ac:dyDescent="0.2"/>
    <row r="119" spans="34:122" ht="13.5" customHeight="1" x14ac:dyDescent="0.2"/>
    <row r="120" spans="34:122" ht="13.5" customHeight="1" x14ac:dyDescent="0.2">
      <c r="AH120" s="257"/>
    </row>
    <row r="121" spans="34:122" ht="13.5" customHeight="1" x14ac:dyDescent="0.2">
      <c r="AH121" s="257"/>
    </row>
    <row r="122" spans="34:122" ht="13.5" customHeight="1" x14ac:dyDescent="0.2"/>
    <row r="123" spans="34:122" ht="13.5" customHeight="1" x14ac:dyDescent="0.2"/>
    <row r="124" spans="34:122" ht="13.5" customHeight="1" x14ac:dyDescent="0.2"/>
    <row r="125" spans="34:122" ht="13.5" customHeight="1" x14ac:dyDescent="0.2">
      <c r="DR125" s="257" t="s">
        <v>521</v>
      </c>
    </row>
  </sheetData>
  <sheetProtection algorithmName="SHA-512" hashValue="bxmMFFXuDT/BMaadMG6c+QmvBmdqXQb04Ik9g04nIzVimEf3hPn0ze0WTxQS62tyfIenD+HAQjxv9jsy+vGM1A==" saltValue="ybhGed0fPCdbeJOiMR+zk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571</v>
      </c>
      <c r="G2" s="149"/>
      <c r="H2" s="150"/>
    </row>
    <row r="3" spans="1:8" x14ac:dyDescent="0.2">
      <c r="A3" s="146" t="s">
        <v>564</v>
      </c>
      <c r="B3" s="151"/>
      <c r="C3" s="152"/>
      <c r="D3" s="153">
        <v>44293</v>
      </c>
      <c r="E3" s="154"/>
      <c r="F3" s="155">
        <v>46457</v>
      </c>
      <c r="G3" s="156"/>
      <c r="H3" s="157"/>
    </row>
    <row r="4" spans="1:8" x14ac:dyDescent="0.2">
      <c r="A4" s="158"/>
      <c r="B4" s="159"/>
      <c r="C4" s="160"/>
      <c r="D4" s="161">
        <v>22964</v>
      </c>
      <c r="E4" s="162"/>
      <c r="F4" s="163">
        <v>24020</v>
      </c>
      <c r="G4" s="164"/>
      <c r="H4" s="165"/>
    </row>
    <row r="5" spans="1:8" x14ac:dyDescent="0.2">
      <c r="A5" s="146" t="s">
        <v>566</v>
      </c>
      <c r="B5" s="151"/>
      <c r="C5" s="152"/>
      <c r="D5" s="153">
        <v>54420</v>
      </c>
      <c r="E5" s="154"/>
      <c r="F5" s="155">
        <v>51849</v>
      </c>
      <c r="G5" s="156"/>
      <c r="H5" s="157"/>
    </row>
    <row r="6" spans="1:8" x14ac:dyDescent="0.2">
      <c r="A6" s="158"/>
      <c r="B6" s="159"/>
      <c r="C6" s="160"/>
      <c r="D6" s="161">
        <v>34370</v>
      </c>
      <c r="E6" s="162"/>
      <c r="F6" s="163">
        <v>26326</v>
      </c>
      <c r="G6" s="164"/>
      <c r="H6" s="165"/>
    </row>
    <row r="7" spans="1:8" x14ac:dyDescent="0.2">
      <c r="A7" s="146" t="s">
        <v>567</v>
      </c>
      <c r="B7" s="151"/>
      <c r="C7" s="152"/>
      <c r="D7" s="153">
        <v>75519</v>
      </c>
      <c r="E7" s="154"/>
      <c r="F7" s="155">
        <v>52191</v>
      </c>
      <c r="G7" s="156"/>
      <c r="H7" s="157"/>
    </row>
    <row r="8" spans="1:8" x14ac:dyDescent="0.2">
      <c r="A8" s="158"/>
      <c r="B8" s="159"/>
      <c r="C8" s="160"/>
      <c r="D8" s="161">
        <v>45914</v>
      </c>
      <c r="E8" s="162"/>
      <c r="F8" s="163">
        <v>26807</v>
      </c>
      <c r="G8" s="164"/>
      <c r="H8" s="165"/>
    </row>
    <row r="9" spans="1:8" x14ac:dyDescent="0.2">
      <c r="A9" s="146" t="s">
        <v>568</v>
      </c>
      <c r="B9" s="151"/>
      <c r="C9" s="152"/>
      <c r="D9" s="153">
        <v>44821</v>
      </c>
      <c r="E9" s="154"/>
      <c r="F9" s="155">
        <v>48105</v>
      </c>
      <c r="G9" s="156"/>
      <c r="H9" s="157"/>
    </row>
    <row r="10" spans="1:8" x14ac:dyDescent="0.2">
      <c r="A10" s="158"/>
      <c r="B10" s="159"/>
      <c r="C10" s="160"/>
      <c r="D10" s="161">
        <v>19247</v>
      </c>
      <c r="E10" s="162"/>
      <c r="F10" s="163">
        <v>24072</v>
      </c>
      <c r="G10" s="164"/>
      <c r="H10" s="165"/>
    </row>
    <row r="11" spans="1:8" x14ac:dyDescent="0.2">
      <c r="A11" s="146" t="s">
        <v>569</v>
      </c>
      <c r="B11" s="151"/>
      <c r="C11" s="152"/>
      <c r="D11" s="153">
        <v>51105</v>
      </c>
      <c r="E11" s="154"/>
      <c r="F11" s="155">
        <v>47446</v>
      </c>
      <c r="G11" s="156"/>
      <c r="H11" s="157"/>
    </row>
    <row r="12" spans="1:8" x14ac:dyDescent="0.2">
      <c r="A12" s="158"/>
      <c r="B12" s="159"/>
      <c r="C12" s="166"/>
      <c r="D12" s="161">
        <v>23975</v>
      </c>
      <c r="E12" s="162"/>
      <c r="F12" s="163">
        <v>24371</v>
      </c>
      <c r="G12" s="164"/>
      <c r="H12" s="165"/>
    </row>
    <row r="13" spans="1:8" x14ac:dyDescent="0.2">
      <c r="A13" s="146"/>
      <c r="B13" s="151"/>
      <c r="C13" s="167"/>
      <c r="D13" s="168">
        <v>54032</v>
      </c>
      <c r="E13" s="169"/>
      <c r="F13" s="170">
        <v>49210</v>
      </c>
      <c r="G13" s="171"/>
      <c r="H13" s="157"/>
    </row>
    <row r="14" spans="1:8" x14ac:dyDescent="0.2">
      <c r="A14" s="158"/>
      <c r="B14" s="159"/>
      <c r="C14" s="160"/>
      <c r="D14" s="161">
        <v>29294</v>
      </c>
      <c r="E14" s="162"/>
      <c r="F14" s="163">
        <v>25119</v>
      </c>
      <c r="G14" s="164"/>
      <c r="H14" s="165"/>
    </row>
    <row r="17" spans="1:11" x14ac:dyDescent="0.2">
      <c r="A17" s="142" t="s">
        <v>55</v>
      </c>
    </row>
    <row r="18" spans="1:11" x14ac:dyDescent="0.2">
      <c r="A18" s="172"/>
      <c r="B18" s="172" t="str">
        <f>実質収支比率等に係る経年分析!F$46</f>
        <v>H30</v>
      </c>
      <c r="C18" s="172" t="str">
        <f>実質収支比率等に係る経年分析!G$46</f>
        <v>R01</v>
      </c>
      <c r="D18" s="172" t="str">
        <f>実質収支比率等に係る経年分析!H$46</f>
        <v>R02</v>
      </c>
      <c r="E18" s="172" t="str">
        <f>実質収支比率等に係る経年分析!I$46</f>
        <v>R03</v>
      </c>
      <c r="F18" s="172" t="str">
        <f>実質収支比率等に係る経年分析!J$46</f>
        <v>R04</v>
      </c>
    </row>
    <row r="19" spans="1:11" x14ac:dyDescent="0.2">
      <c r="A19" s="172" t="s">
        <v>56</v>
      </c>
      <c r="B19" s="172">
        <f>ROUND(VALUE(SUBSTITUTE(実質収支比率等に係る経年分析!F$48,"▲","-")),2)</f>
        <v>8.11</v>
      </c>
      <c r="C19" s="172">
        <f>ROUND(VALUE(SUBSTITUTE(実質収支比率等に係る経年分析!G$48,"▲","-")),2)</f>
        <v>7.85</v>
      </c>
      <c r="D19" s="172">
        <f>ROUND(VALUE(SUBSTITUTE(実質収支比率等に係る経年分析!H$48,"▲","-")),2)</f>
        <v>8.98</v>
      </c>
      <c r="E19" s="172">
        <f>ROUND(VALUE(SUBSTITUTE(実質収支比率等に係る経年分析!I$48,"▲","-")),2)</f>
        <v>9.75</v>
      </c>
      <c r="F19" s="172">
        <f>ROUND(VALUE(SUBSTITUTE(実質収支比率等に係る経年分析!J$48,"▲","-")),2)</f>
        <v>8.9600000000000009</v>
      </c>
    </row>
    <row r="20" spans="1:11" x14ac:dyDescent="0.2">
      <c r="A20" s="172" t="s">
        <v>57</v>
      </c>
      <c r="B20" s="172">
        <f>ROUND(VALUE(SUBSTITUTE(実質収支比率等に係る経年分析!F$47,"▲","-")),2)</f>
        <v>12.44</v>
      </c>
      <c r="C20" s="172">
        <f>ROUND(VALUE(SUBSTITUTE(実質収支比率等に係る経年分析!G$47,"▲","-")),2)</f>
        <v>9.9</v>
      </c>
      <c r="D20" s="172">
        <f>ROUND(VALUE(SUBSTITUTE(実質収支比率等に係る経年分析!H$47,"▲","-")),2)</f>
        <v>7.83</v>
      </c>
      <c r="E20" s="172">
        <f>ROUND(VALUE(SUBSTITUTE(実質収支比率等に係る経年分析!I$47,"▲","-")),2)</f>
        <v>9.5399999999999991</v>
      </c>
      <c r="F20" s="172">
        <f>ROUND(VALUE(SUBSTITUTE(実質収支比率等に係る経年分析!J$47,"▲","-")),2)</f>
        <v>10.92</v>
      </c>
    </row>
    <row r="21" spans="1:11" x14ac:dyDescent="0.2">
      <c r="A21" s="172" t="s">
        <v>58</v>
      </c>
      <c r="B21" s="172">
        <f>IF(ISNUMBER(VALUE(SUBSTITUTE(実質収支比率等に係る経年分析!F$49,"▲","-"))),ROUND(VALUE(SUBSTITUTE(実質収支比率等に係る経年分析!F$49,"▲","-")),2),NA())</f>
        <v>-0.2</v>
      </c>
      <c r="C21" s="172">
        <f>IF(ISNUMBER(VALUE(SUBSTITUTE(実質収支比率等に係る経年分析!G$49,"▲","-"))),ROUND(VALUE(SUBSTITUTE(実質収支比率等に係る経年分析!G$49,"▲","-")),2),NA())</f>
        <v>-2.75</v>
      </c>
      <c r="D21" s="172">
        <f>IF(ISNUMBER(VALUE(SUBSTITUTE(実質収支比率等に係る経年分析!H$49,"▲","-"))),ROUND(VALUE(SUBSTITUTE(実質収支比率等に係る経年分析!H$49,"▲","-")),2),NA())</f>
        <v>-0.57999999999999996</v>
      </c>
      <c r="E21" s="172">
        <f>IF(ISNUMBER(VALUE(SUBSTITUTE(実質収支比率等に係る経年分析!I$49,"▲","-"))),ROUND(VALUE(SUBSTITUTE(実質収支比率等に係る経年分析!I$49,"▲","-")),2),NA())</f>
        <v>3.52</v>
      </c>
      <c r="F21" s="172">
        <f>IF(ISNUMBER(VALUE(SUBSTITUTE(実質収支比率等に係る経年分析!J$49,"▲","-"))),ROUND(VALUE(SUBSTITUTE(実質収支比率等に係る経年分析!J$49,"▲","-")),2),NA())</f>
        <v>0.08</v>
      </c>
    </row>
    <row r="24" spans="1:11" x14ac:dyDescent="0.2">
      <c r="A24" s="142" t="s">
        <v>59</v>
      </c>
    </row>
    <row r="25" spans="1:11" x14ac:dyDescent="0.2">
      <c r="A25" s="173"/>
      <c r="B25" s="173" t="str">
        <f>連結実質赤字比率に係る赤字・黒字の構成分析!F$33</f>
        <v>H30</v>
      </c>
      <c r="C25" s="173"/>
      <c r="D25" s="173" t="str">
        <f>連結実質赤字比率に係る赤字・黒字の構成分析!G$33</f>
        <v>R01</v>
      </c>
      <c r="E25" s="173"/>
      <c r="F25" s="173" t="str">
        <f>連結実質赤字比率に係る赤字・黒字の構成分析!H$33</f>
        <v>R02</v>
      </c>
      <c r="G25" s="173"/>
      <c r="H25" s="173" t="str">
        <f>連結実質赤字比率に係る赤字・黒字の構成分析!I$33</f>
        <v>R03</v>
      </c>
      <c r="I25" s="173"/>
      <c r="J25" s="173" t="str">
        <f>連結実質赤字比率に係る赤字・黒字の構成分析!J$33</f>
        <v>R04</v>
      </c>
      <c r="K25" s="173"/>
    </row>
    <row r="26" spans="1:11" x14ac:dyDescent="0.2">
      <c r="A26" s="173"/>
      <c r="B26" s="173" t="s">
        <v>60</v>
      </c>
      <c r="C26" s="173" t="s">
        <v>61</v>
      </c>
      <c r="D26" s="173" t="s">
        <v>60</v>
      </c>
      <c r="E26" s="173" t="s">
        <v>61</v>
      </c>
      <c r="F26" s="173" t="s">
        <v>60</v>
      </c>
      <c r="G26" s="173" t="s">
        <v>61</v>
      </c>
      <c r="H26" s="173" t="s">
        <v>60</v>
      </c>
      <c r="I26" s="173" t="s">
        <v>61</v>
      </c>
      <c r="J26" s="173" t="s">
        <v>60</v>
      </c>
      <c r="K26" s="173" t="s">
        <v>61</v>
      </c>
    </row>
    <row r="27" spans="1:11" x14ac:dyDescent="0.2">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0.63</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0.7</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0.7</v>
      </c>
      <c r="H27" s="173" t="e">
        <f>IF(ROUND(VALUE(SUBSTITUTE(連結実質赤字比率に係る赤字・黒字の構成分析!I$43,"▲", "-")), 2) &lt; 0, ABS(ROUND(VALUE(SUBSTITUTE(連結実質赤字比率に係る赤字・黒字の構成分析!I$43,"▲", "-")), 2)), NA())</f>
        <v>#N/A</v>
      </c>
      <c r="I27" s="173">
        <f>IF(ROUND(VALUE(SUBSTITUTE(連結実質赤字比率に係る赤字・黒字の構成分析!I$43,"▲", "-")), 2) &gt;= 0, ABS(ROUND(VALUE(SUBSTITUTE(連結実質赤字比率に係る赤字・黒字の構成分析!I$43,"▲", "-")), 2)), NA())</f>
        <v>0.66</v>
      </c>
      <c r="J27" s="173" t="e">
        <f>IF(ROUND(VALUE(SUBSTITUTE(連結実質赤字比率に係る赤字・黒字の構成分析!J$43,"▲", "-")), 2) &lt; 0, ABS(ROUND(VALUE(SUBSTITUTE(連結実質赤字比率に係る赤字・黒字の構成分析!J$43,"▲", "-")), 2)), NA())</f>
        <v>#N/A</v>
      </c>
      <c r="K27" s="173">
        <f>IF(ROUND(VALUE(SUBSTITUTE(連結実質赤字比率に係る赤字・黒字の構成分析!J$43,"▲", "-")), 2) &gt;= 0, ABS(ROUND(VALUE(SUBSTITUTE(連結実質赤字比率に係る赤字・黒字の構成分析!J$43,"▲", "-")), 2)), NA())</f>
        <v>0.57999999999999996</v>
      </c>
    </row>
    <row r="28" spans="1:11" x14ac:dyDescent="0.2">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2">
      <c r="A29" s="173" t="str">
        <f>IF(連結実質赤字比率に係る赤字・黒字の構成分析!C$41="",NA(),連結実質赤字比率に係る赤字・黒字の構成分析!C$41)</f>
        <v>中央卸売市場事業会計</v>
      </c>
      <c r="B29" s="173" t="e">
        <f>IF(ROUND(VALUE(SUBSTITUTE(連結実質赤字比率に係る赤字・黒字の構成分析!F$41,"▲", "-")), 2) &lt; 0, ABS(ROUND(VALUE(SUBSTITUTE(連結実質赤字比率に係る赤字・黒字の構成分析!F$41,"▲", "-")), 2)), NA())</f>
        <v>#N/A</v>
      </c>
      <c r="C29" s="173">
        <f>IF(ROUND(VALUE(SUBSTITUTE(連結実質赤字比率に係る赤字・黒字の構成分析!F$41,"▲", "-")), 2) &gt;= 0, ABS(ROUND(VALUE(SUBSTITUTE(連結実質赤字比率に係る赤字・黒字の構成分析!F$41,"▲", "-")), 2)), NA())</f>
        <v>0.96</v>
      </c>
      <c r="D29" s="173" t="e">
        <f>IF(ROUND(VALUE(SUBSTITUTE(連結実質赤字比率に係る赤字・黒字の構成分析!G$41,"▲", "-")), 2) &lt; 0, ABS(ROUND(VALUE(SUBSTITUTE(連結実質赤字比率に係る赤字・黒字の構成分析!G$41,"▲", "-")), 2)), NA())</f>
        <v>#N/A</v>
      </c>
      <c r="E29" s="173">
        <f>IF(ROUND(VALUE(SUBSTITUTE(連結実質赤字比率に係る赤字・黒字の構成分析!G$41,"▲", "-")), 2) &gt;= 0, ABS(ROUND(VALUE(SUBSTITUTE(連結実質赤字比率に係る赤字・黒字の構成分析!G$41,"▲", "-")), 2)), NA())</f>
        <v>1.03</v>
      </c>
      <c r="F29" s="173" t="e">
        <f>IF(ROUND(VALUE(SUBSTITUTE(連結実質赤字比率に係る赤字・黒字の構成分析!H$41,"▲", "-")), 2) &lt; 0, ABS(ROUND(VALUE(SUBSTITUTE(連結実質赤字比率に係る赤字・黒字の構成分析!H$41,"▲", "-")), 2)), NA())</f>
        <v>#N/A</v>
      </c>
      <c r="G29" s="173">
        <f>IF(ROUND(VALUE(SUBSTITUTE(連結実質赤字比率に係る赤字・黒字の構成分析!H$41,"▲", "-")), 2) &gt;= 0, ABS(ROUND(VALUE(SUBSTITUTE(連結実質赤字比率に係る赤字・黒字の構成分析!H$41,"▲", "-")), 2)), NA())</f>
        <v>1.1499999999999999</v>
      </c>
      <c r="H29" s="173" t="e">
        <f>IF(ROUND(VALUE(SUBSTITUTE(連結実質赤字比率に係る赤字・黒字の構成分析!I$41,"▲", "-")), 2) &lt; 0, ABS(ROUND(VALUE(SUBSTITUTE(連結実質赤字比率に係る赤字・黒字の構成分析!I$41,"▲", "-")), 2)), NA())</f>
        <v>#N/A</v>
      </c>
      <c r="I29" s="173">
        <f>IF(ROUND(VALUE(SUBSTITUTE(連結実質赤字比率に係る赤字・黒字の構成分析!I$41,"▲", "-")), 2) &gt;= 0, ABS(ROUND(VALUE(SUBSTITUTE(連結実質赤字比率に係る赤字・黒字の構成分析!I$41,"▲", "-")), 2)), NA())</f>
        <v>1.1100000000000001</v>
      </c>
      <c r="J29" s="173" t="e">
        <f>IF(ROUND(VALUE(SUBSTITUTE(連結実質赤字比率に係る赤字・黒字の構成分析!J$41,"▲", "-")), 2) &lt; 0, ABS(ROUND(VALUE(SUBSTITUTE(連結実質赤字比率に係る赤字・黒字の構成分析!J$41,"▲", "-")), 2)), NA())</f>
        <v>#N/A</v>
      </c>
      <c r="K29" s="173">
        <f>IF(ROUND(VALUE(SUBSTITUTE(連結実質赤字比率に係る赤字・黒字の構成分析!J$41,"▲", "-")), 2) &gt;= 0, ABS(ROUND(VALUE(SUBSTITUTE(連結実質赤字比率に係る赤字・黒字の構成分析!J$41,"▲", "-")), 2)), NA())</f>
        <v>1.26</v>
      </c>
    </row>
    <row r="30" spans="1:11" x14ac:dyDescent="0.2">
      <c r="A30" s="173" t="str">
        <f>IF(連結実質赤字比率に係る赤字・黒字の構成分析!C$40="",NA(),連結実質赤字比率に係る赤字・黒字の構成分析!C$40)</f>
        <v>競輪事業特別会計</v>
      </c>
      <c r="B30" s="173" t="e">
        <f>IF(ROUND(VALUE(SUBSTITUTE(連結実質赤字比率に係る赤字・黒字の構成分析!F$40,"▲", "-")), 2) &lt; 0, ABS(ROUND(VALUE(SUBSTITUTE(連結実質赤字比率に係る赤字・黒字の構成分析!F$40,"▲", "-")), 2)), NA())</f>
        <v>#N/A</v>
      </c>
      <c r="C30" s="173">
        <f>IF(ROUND(VALUE(SUBSTITUTE(連結実質赤字比率に係る赤字・黒字の構成分析!F$40,"▲", "-")), 2) &gt;= 0, ABS(ROUND(VALUE(SUBSTITUTE(連結実質赤字比率に係る赤字・黒字の構成分析!F$40,"▲", "-")), 2)), NA())</f>
        <v>1.4</v>
      </c>
      <c r="D30" s="173" t="e">
        <f>IF(ROUND(VALUE(SUBSTITUTE(連結実質赤字比率に係る赤字・黒字の構成分析!G$40,"▲", "-")), 2) &lt; 0, ABS(ROUND(VALUE(SUBSTITUTE(連結実質赤字比率に係る赤字・黒字の構成分析!G$40,"▲", "-")), 2)), NA())</f>
        <v>#N/A</v>
      </c>
      <c r="E30" s="173">
        <f>IF(ROUND(VALUE(SUBSTITUTE(連結実質赤字比率に係る赤字・黒字の構成分析!G$40,"▲", "-")), 2) &gt;= 0, ABS(ROUND(VALUE(SUBSTITUTE(連結実質赤字比率に係る赤字・黒字の構成分析!G$40,"▲", "-")), 2)), NA())</f>
        <v>1.39</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1.64</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1.6</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1.43</v>
      </c>
    </row>
    <row r="31" spans="1:11" x14ac:dyDescent="0.2">
      <c r="A31" s="173" t="str">
        <f>IF(連結実質赤字比率に係る赤字・黒字の構成分析!C$39="",NA(),連結実質赤字比率に係る赤字・黒字の構成分析!C$39)</f>
        <v>介護保険事業特別会計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1.41</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1.56</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1.6</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1.06</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1.74</v>
      </c>
    </row>
    <row r="32" spans="1:11" x14ac:dyDescent="0.2">
      <c r="A32" s="173" t="str">
        <f>IF(連結実質赤字比率に係る赤字・黒字の構成分析!C$38="",NA(),連結実質赤字比率に係る赤字・黒字の構成分析!C$38)</f>
        <v>下水道事業会計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3.13</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2.86</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2.96</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2.48</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2.04</v>
      </c>
    </row>
    <row r="33" spans="1:16" x14ac:dyDescent="0.2">
      <c r="A33" s="173" t="str">
        <f>IF(連結実質赤字比率に係る赤字・黒字の構成分析!C$37="",NA(),連結実質赤字比率に係る赤字・黒字の構成分析!C$37)</f>
        <v>国民健康保険事業特別会計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1.66</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1.32</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2.19</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2.87</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2.79</v>
      </c>
    </row>
    <row r="34" spans="1:16" x14ac:dyDescent="0.2">
      <c r="A34" s="173" t="str">
        <f>IF(連結実質赤字比率に係る赤字・黒字の構成分析!C$36="",NA(),連結実質赤字比率に係る赤字・黒字の構成分析!C$36)</f>
        <v>水道事業会計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3.72</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3.55</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3.77</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3.27</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3.44</v>
      </c>
    </row>
    <row r="35" spans="1:16" x14ac:dyDescent="0.2">
      <c r="A35" s="173" t="str">
        <f>IF(連結実質赤字比率に係る赤字・黒字の構成分析!C$35="",NA(),連結実質赤字比率に係る赤字・黒字の構成分析!C$35)</f>
        <v>病院事業会計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6.56</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6.55</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7.12</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6.67</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7.73</v>
      </c>
    </row>
    <row r="36" spans="1:16" x14ac:dyDescent="0.2">
      <c r="A36" s="173" t="str">
        <f>IF(連結実質赤字比率に係る赤字・黒字の構成分析!C$34="",NA(),連結実質赤字比率に係る赤字・黒字の構成分析!C$34)</f>
        <v>一般会計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7.74</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7.4</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8.52</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9.36</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8.67</v>
      </c>
    </row>
    <row r="39" spans="1:16" x14ac:dyDescent="0.2">
      <c r="A39" s="142" t="s">
        <v>62</v>
      </c>
    </row>
    <row r="40" spans="1:16" x14ac:dyDescent="0.2">
      <c r="A40" s="174"/>
      <c r="B40" s="174" t="str">
        <f>'実質公債費比率（分子）の構造'!K$44</f>
        <v>H30</v>
      </c>
      <c r="C40" s="174"/>
      <c r="D40" s="174"/>
      <c r="E40" s="174" t="str">
        <f>'実質公債費比率（分子）の構造'!L$44</f>
        <v>R01</v>
      </c>
      <c r="F40" s="174"/>
      <c r="G40" s="174"/>
      <c r="H40" s="174" t="str">
        <f>'実質公債費比率（分子）の構造'!M$44</f>
        <v>R02</v>
      </c>
      <c r="I40" s="174"/>
      <c r="J40" s="174"/>
      <c r="K40" s="174" t="str">
        <f>'実質公債費比率（分子）の構造'!N$44</f>
        <v>R03</v>
      </c>
      <c r="L40" s="174"/>
      <c r="M40" s="174"/>
      <c r="N40" s="174" t="str">
        <f>'実質公債費比率（分子）の構造'!O$44</f>
        <v>R04</v>
      </c>
      <c r="O40" s="174"/>
      <c r="P40" s="174"/>
    </row>
    <row r="41" spans="1:16" x14ac:dyDescent="0.2">
      <c r="A41" s="174"/>
      <c r="B41" s="174" t="s">
        <v>63</v>
      </c>
      <c r="C41" s="174"/>
      <c r="D41" s="174" t="s">
        <v>64</v>
      </c>
      <c r="E41" s="174" t="s">
        <v>63</v>
      </c>
      <c r="F41" s="174"/>
      <c r="G41" s="174" t="s">
        <v>64</v>
      </c>
      <c r="H41" s="174" t="s">
        <v>63</v>
      </c>
      <c r="I41" s="174"/>
      <c r="J41" s="174" t="s">
        <v>64</v>
      </c>
      <c r="K41" s="174" t="s">
        <v>63</v>
      </c>
      <c r="L41" s="174"/>
      <c r="M41" s="174" t="s">
        <v>64</v>
      </c>
      <c r="N41" s="174" t="s">
        <v>63</v>
      </c>
      <c r="O41" s="174"/>
      <c r="P41" s="174" t="s">
        <v>64</v>
      </c>
    </row>
    <row r="42" spans="1:16" x14ac:dyDescent="0.2">
      <c r="A42" s="174" t="s">
        <v>65</v>
      </c>
      <c r="B42" s="174"/>
      <c r="C42" s="174"/>
      <c r="D42" s="174">
        <f>'実質公債費比率（分子）の構造'!K$52</f>
        <v>12411</v>
      </c>
      <c r="E42" s="174"/>
      <c r="F42" s="174"/>
      <c r="G42" s="174">
        <f>'実質公債費比率（分子）の構造'!L$52</f>
        <v>12273</v>
      </c>
      <c r="H42" s="174"/>
      <c r="I42" s="174"/>
      <c r="J42" s="174">
        <f>'実質公債費比率（分子）の構造'!M$52</f>
        <v>12480</v>
      </c>
      <c r="K42" s="174"/>
      <c r="L42" s="174"/>
      <c r="M42" s="174">
        <f>'実質公債費比率（分子）の構造'!N$52</f>
        <v>12477</v>
      </c>
      <c r="N42" s="174"/>
      <c r="O42" s="174"/>
      <c r="P42" s="174">
        <f>'実質公債費比率（分子）の構造'!O$52</f>
        <v>12618</v>
      </c>
    </row>
    <row r="43" spans="1:16" x14ac:dyDescent="0.2">
      <c r="A43" s="174" t="s">
        <v>66</v>
      </c>
      <c r="B43" s="174">
        <f>'実質公債費比率（分子）の構造'!K$51</f>
        <v>1</v>
      </c>
      <c r="C43" s="174"/>
      <c r="D43" s="174"/>
      <c r="E43" s="174">
        <f>'実質公債費比率（分子）の構造'!L$51</f>
        <v>1</v>
      </c>
      <c r="F43" s="174"/>
      <c r="G43" s="174"/>
      <c r="H43" s="174">
        <f>'実質公債費比率（分子）の構造'!M$51</f>
        <v>1</v>
      </c>
      <c r="I43" s="174"/>
      <c r="J43" s="174"/>
      <c r="K43" s="174">
        <f>'実質公債費比率（分子）の構造'!N$51</f>
        <v>0</v>
      </c>
      <c r="L43" s="174"/>
      <c r="M43" s="174"/>
      <c r="N43" s="174">
        <f>'実質公債費比率（分子）の構造'!O$51</f>
        <v>0</v>
      </c>
      <c r="O43" s="174"/>
      <c r="P43" s="174"/>
    </row>
    <row r="44" spans="1:16" x14ac:dyDescent="0.2">
      <c r="A44" s="174" t="s">
        <v>67</v>
      </c>
      <c r="B44" s="174">
        <f>'実質公債費比率（分子）の構造'!K$50</f>
        <v>5</v>
      </c>
      <c r="C44" s="174"/>
      <c r="D44" s="174"/>
      <c r="E44" s="174">
        <f>'実質公債費比率（分子）の構造'!L$50</f>
        <v>4</v>
      </c>
      <c r="F44" s="174"/>
      <c r="G44" s="174"/>
      <c r="H44" s="174">
        <f>'実質公債費比率（分子）の構造'!M$50</f>
        <v>9</v>
      </c>
      <c r="I44" s="174"/>
      <c r="J44" s="174"/>
      <c r="K44" s="174">
        <f>'実質公債費比率（分子）の構造'!N$50</f>
        <v>10</v>
      </c>
      <c r="L44" s="174"/>
      <c r="M44" s="174"/>
      <c r="N44" s="174">
        <f>'実質公債費比率（分子）の構造'!O$50</f>
        <v>12</v>
      </c>
      <c r="O44" s="174"/>
      <c r="P44" s="174"/>
    </row>
    <row r="45" spans="1:16" x14ac:dyDescent="0.2">
      <c r="A45" s="174" t="s">
        <v>68</v>
      </c>
      <c r="B45" s="174">
        <f>'実質公債費比率（分子）の構造'!K$49</f>
        <v>13</v>
      </c>
      <c r="C45" s="174"/>
      <c r="D45" s="174"/>
      <c r="E45" s="174">
        <f>'実質公債費比率（分子）の構造'!L$49</f>
        <v>16</v>
      </c>
      <c r="F45" s="174"/>
      <c r="G45" s="174"/>
      <c r="H45" s="174">
        <f>'実質公債費比率（分子）の構造'!M$49</f>
        <v>30</v>
      </c>
      <c r="I45" s="174"/>
      <c r="J45" s="174"/>
      <c r="K45" s="174">
        <f>'実質公債費比率（分子）の構造'!N$49</f>
        <v>38</v>
      </c>
      <c r="L45" s="174"/>
      <c r="M45" s="174"/>
      <c r="N45" s="174">
        <f>'実質公債費比率（分子）の構造'!O$49</f>
        <v>50</v>
      </c>
      <c r="O45" s="174"/>
      <c r="P45" s="174"/>
    </row>
    <row r="46" spans="1:16" x14ac:dyDescent="0.2">
      <c r="A46" s="174" t="s">
        <v>69</v>
      </c>
      <c r="B46" s="174">
        <f>'実質公債費比率（分子）の構造'!K$48</f>
        <v>2812</v>
      </c>
      <c r="C46" s="174"/>
      <c r="D46" s="174"/>
      <c r="E46" s="174">
        <f>'実質公債費比率（分子）の構造'!L$48</f>
        <v>2567</v>
      </c>
      <c r="F46" s="174"/>
      <c r="G46" s="174"/>
      <c r="H46" s="174">
        <f>'実質公債費比率（分子）の構造'!M$48</f>
        <v>2664</v>
      </c>
      <c r="I46" s="174"/>
      <c r="J46" s="174"/>
      <c r="K46" s="174">
        <f>'実質公債費比率（分子）の構造'!N$48</f>
        <v>2411</v>
      </c>
      <c r="L46" s="174"/>
      <c r="M46" s="174"/>
      <c r="N46" s="174">
        <f>'実質公債費比率（分子）の構造'!O$48</f>
        <v>1909</v>
      </c>
      <c r="O46" s="174"/>
      <c r="P46" s="174"/>
    </row>
    <row r="47" spans="1:16" x14ac:dyDescent="0.2">
      <c r="A47" s="174" t="s">
        <v>70</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2">
      <c r="A48" s="174" t="s">
        <v>71</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2">
      <c r="A49" s="174" t="s">
        <v>72</v>
      </c>
      <c r="B49" s="174">
        <f>'実質公債費比率（分子）の構造'!K$45</f>
        <v>12955</v>
      </c>
      <c r="C49" s="174"/>
      <c r="D49" s="174"/>
      <c r="E49" s="174">
        <f>'実質公債費比率（分子）の構造'!L$45</f>
        <v>12822</v>
      </c>
      <c r="F49" s="174"/>
      <c r="G49" s="174"/>
      <c r="H49" s="174">
        <f>'実質公債費比率（分子）の構造'!M$45</f>
        <v>12530</v>
      </c>
      <c r="I49" s="174"/>
      <c r="J49" s="174"/>
      <c r="K49" s="174">
        <f>'実質公債費比率（分子）の構造'!N$45</f>
        <v>12372</v>
      </c>
      <c r="L49" s="174"/>
      <c r="M49" s="174"/>
      <c r="N49" s="174">
        <f>'実質公債費比率（分子）の構造'!O$45</f>
        <v>12383</v>
      </c>
      <c r="O49" s="174"/>
      <c r="P49" s="174"/>
    </row>
    <row r="50" spans="1:16" x14ac:dyDescent="0.2">
      <c r="A50" s="174" t="s">
        <v>73</v>
      </c>
      <c r="B50" s="174" t="e">
        <f>NA()</f>
        <v>#N/A</v>
      </c>
      <c r="C50" s="174">
        <f>IF(ISNUMBER('実質公債費比率（分子）の構造'!K$53),'実質公債費比率（分子）の構造'!K$53,NA())</f>
        <v>3375</v>
      </c>
      <c r="D50" s="174" t="e">
        <f>NA()</f>
        <v>#N/A</v>
      </c>
      <c r="E50" s="174" t="e">
        <f>NA()</f>
        <v>#N/A</v>
      </c>
      <c r="F50" s="174">
        <f>IF(ISNUMBER('実質公債費比率（分子）の構造'!L$53),'実質公債費比率（分子）の構造'!L$53,NA())</f>
        <v>3137</v>
      </c>
      <c r="G50" s="174" t="e">
        <f>NA()</f>
        <v>#N/A</v>
      </c>
      <c r="H50" s="174" t="e">
        <f>NA()</f>
        <v>#N/A</v>
      </c>
      <c r="I50" s="174">
        <f>IF(ISNUMBER('実質公債費比率（分子）の構造'!M$53),'実質公債費比率（分子）の構造'!M$53,NA())</f>
        <v>2754</v>
      </c>
      <c r="J50" s="174" t="e">
        <f>NA()</f>
        <v>#N/A</v>
      </c>
      <c r="K50" s="174" t="e">
        <f>NA()</f>
        <v>#N/A</v>
      </c>
      <c r="L50" s="174">
        <f>IF(ISNUMBER('実質公債費比率（分子）の構造'!N$53),'実質公債費比率（分子）の構造'!N$53,NA())</f>
        <v>2354</v>
      </c>
      <c r="M50" s="174" t="e">
        <f>NA()</f>
        <v>#N/A</v>
      </c>
      <c r="N50" s="174" t="e">
        <f>NA()</f>
        <v>#N/A</v>
      </c>
      <c r="O50" s="174">
        <f>IF(ISNUMBER('実質公債費比率（分子）の構造'!O$53),'実質公債費比率（分子）の構造'!O$53,NA())</f>
        <v>1736</v>
      </c>
      <c r="P50" s="174" t="e">
        <f>NA()</f>
        <v>#N/A</v>
      </c>
    </row>
    <row r="53" spans="1:16" x14ac:dyDescent="0.2">
      <c r="A53" s="142" t="s">
        <v>74</v>
      </c>
    </row>
    <row r="54" spans="1:16" x14ac:dyDescent="0.2">
      <c r="A54" s="173"/>
      <c r="B54" s="173" t="str">
        <f>'将来負担比率（分子）の構造'!I$40</f>
        <v>H30</v>
      </c>
      <c r="C54" s="173"/>
      <c r="D54" s="173"/>
      <c r="E54" s="173" t="str">
        <f>'将来負担比率（分子）の構造'!J$40</f>
        <v>R01</v>
      </c>
      <c r="F54" s="173"/>
      <c r="G54" s="173"/>
      <c r="H54" s="173" t="str">
        <f>'将来負担比率（分子）の構造'!K$40</f>
        <v>R02</v>
      </c>
      <c r="I54" s="173"/>
      <c r="J54" s="173"/>
      <c r="K54" s="173" t="str">
        <f>'将来負担比率（分子）の構造'!L$40</f>
        <v>R03</v>
      </c>
      <c r="L54" s="173"/>
      <c r="M54" s="173"/>
      <c r="N54" s="173" t="str">
        <f>'将来負担比率（分子）の構造'!M$40</f>
        <v>R04</v>
      </c>
      <c r="O54" s="173"/>
      <c r="P54" s="173"/>
    </row>
    <row r="55" spans="1:16" x14ac:dyDescent="0.2">
      <c r="A55" s="173"/>
      <c r="B55" s="173" t="s">
        <v>75</v>
      </c>
      <c r="C55" s="173"/>
      <c r="D55" s="173" t="s">
        <v>76</v>
      </c>
      <c r="E55" s="173" t="s">
        <v>75</v>
      </c>
      <c r="F55" s="173"/>
      <c r="G55" s="173" t="s">
        <v>76</v>
      </c>
      <c r="H55" s="173" t="s">
        <v>75</v>
      </c>
      <c r="I55" s="173"/>
      <c r="J55" s="173" t="s">
        <v>76</v>
      </c>
      <c r="K55" s="173" t="s">
        <v>75</v>
      </c>
      <c r="L55" s="173"/>
      <c r="M55" s="173" t="s">
        <v>76</v>
      </c>
      <c r="N55" s="173" t="s">
        <v>75</v>
      </c>
      <c r="O55" s="173"/>
      <c r="P55" s="173" t="s">
        <v>76</v>
      </c>
    </row>
    <row r="56" spans="1:16" x14ac:dyDescent="0.2">
      <c r="A56" s="173" t="s">
        <v>45</v>
      </c>
      <c r="B56" s="173"/>
      <c r="C56" s="173"/>
      <c r="D56" s="173">
        <f>'将来負担比率（分子）の構造'!I$52</f>
        <v>131072</v>
      </c>
      <c r="E56" s="173"/>
      <c r="F56" s="173"/>
      <c r="G56" s="173">
        <f>'将来負担比率（分子）の構造'!J$52</f>
        <v>133695</v>
      </c>
      <c r="H56" s="173"/>
      <c r="I56" s="173"/>
      <c r="J56" s="173">
        <f>'将来負担比率（分子）の構造'!K$52</f>
        <v>137035</v>
      </c>
      <c r="K56" s="173"/>
      <c r="L56" s="173"/>
      <c r="M56" s="173">
        <f>'将来負担比率（分子）の構造'!L$52</f>
        <v>138673</v>
      </c>
      <c r="N56" s="173"/>
      <c r="O56" s="173"/>
      <c r="P56" s="173">
        <f>'将来負担比率（分子）の構造'!M$52</f>
        <v>136684</v>
      </c>
    </row>
    <row r="57" spans="1:16" x14ac:dyDescent="0.2">
      <c r="A57" s="173" t="s">
        <v>44</v>
      </c>
      <c r="B57" s="173"/>
      <c r="C57" s="173"/>
      <c r="D57" s="173">
        <f>'将来負担比率（分子）の構造'!I$51</f>
        <v>33061</v>
      </c>
      <c r="E57" s="173"/>
      <c r="F57" s="173"/>
      <c r="G57" s="173">
        <f>'将来負担比率（分子）の構造'!J$51</f>
        <v>32994</v>
      </c>
      <c r="H57" s="173"/>
      <c r="I57" s="173"/>
      <c r="J57" s="173">
        <f>'将来負担比率（分子）の構造'!K$51</f>
        <v>32935</v>
      </c>
      <c r="K57" s="173"/>
      <c r="L57" s="173"/>
      <c r="M57" s="173">
        <f>'将来負担比率（分子）の構造'!L$51</f>
        <v>34170</v>
      </c>
      <c r="N57" s="173"/>
      <c r="O57" s="173"/>
      <c r="P57" s="173">
        <f>'将来負担比率（分子）の構造'!M$51</f>
        <v>35440</v>
      </c>
    </row>
    <row r="58" spans="1:16" x14ac:dyDescent="0.2">
      <c r="A58" s="173" t="s">
        <v>43</v>
      </c>
      <c r="B58" s="173"/>
      <c r="C58" s="173"/>
      <c r="D58" s="173">
        <f>'将来負担比率（分子）の構造'!I$50</f>
        <v>38124</v>
      </c>
      <c r="E58" s="173"/>
      <c r="F58" s="173"/>
      <c r="G58" s="173">
        <f>'将来負担比率（分子）の構造'!J$50</f>
        <v>33318</v>
      </c>
      <c r="H58" s="173"/>
      <c r="I58" s="173"/>
      <c r="J58" s="173">
        <f>'将来負担比率（分子）の構造'!K$50</f>
        <v>23081</v>
      </c>
      <c r="K58" s="173"/>
      <c r="L58" s="173"/>
      <c r="M58" s="173">
        <f>'将来負担比率（分子）の構造'!L$50</f>
        <v>28384</v>
      </c>
      <c r="N58" s="173"/>
      <c r="O58" s="173"/>
      <c r="P58" s="173">
        <f>'将来負担比率（分子）の構造'!M$50</f>
        <v>29724</v>
      </c>
    </row>
    <row r="59" spans="1:16" x14ac:dyDescent="0.2">
      <c r="A59" s="173" t="s">
        <v>41</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2">
      <c r="A60" s="173" t="s">
        <v>40</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2">
      <c r="A61" s="173" t="s">
        <v>38</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2">
      <c r="A62" s="173" t="s">
        <v>37</v>
      </c>
      <c r="B62" s="173">
        <f>'将来負担比率（分子）の構造'!I$45</f>
        <v>15620</v>
      </c>
      <c r="C62" s="173"/>
      <c r="D62" s="173"/>
      <c r="E62" s="173">
        <f>'将来負担比率（分子）の構造'!J$45</f>
        <v>16285</v>
      </c>
      <c r="F62" s="173"/>
      <c r="G62" s="173"/>
      <c r="H62" s="173">
        <f>'将来負担比率（分子）の構造'!K$45</f>
        <v>16468</v>
      </c>
      <c r="I62" s="173"/>
      <c r="J62" s="173"/>
      <c r="K62" s="173">
        <f>'将来負担比率（分子）の構造'!L$45</f>
        <v>16588</v>
      </c>
      <c r="L62" s="173"/>
      <c r="M62" s="173"/>
      <c r="N62" s="173">
        <f>'将来負担比率（分子）の構造'!M$45</f>
        <v>16729</v>
      </c>
      <c r="O62" s="173"/>
      <c r="P62" s="173"/>
    </row>
    <row r="63" spans="1:16" x14ac:dyDescent="0.2">
      <c r="A63" s="173" t="s">
        <v>36</v>
      </c>
      <c r="B63" s="173">
        <f>'将来負担比率（分子）の構造'!I$44</f>
        <v>128</v>
      </c>
      <c r="C63" s="173"/>
      <c r="D63" s="173"/>
      <c r="E63" s="173">
        <f>'将来負担比率（分子）の構造'!J$44</f>
        <v>252</v>
      </c>
      <c r="F63" s="173"/>
      <c r="G63" s="173"/>
      <c r="H63" s="173">
        <f>'将来負担比率（分子）の構造'!K$44</f>
        <v>504</v>
      </c>
      <c r="I63" s="173"/>
      <c r="J63" s="173"/>
      <c r="K63" s="173">
        <f>'将来負担比率（分子）の構造'!L$44</f>
        <v>587</v>
      </c>
      <c r="L63" s="173"/>
      <c r="M63" s="173"/>
      <c r="N63" s="173">
        <f>'将来負担比率（分子）の構造'!M$44</f>
        <v>535</v>
      </c>
      <c r="O63" s="173"/>
      <c r="P63" s="173"/>
    </row>
    <row r="64" spans="1:16" x14ac:dyDescent="0.2">
      <c r="A64" s="173" t="s">
        <v>35</v>
      </c>
      <c r="B64" s="173">
        <f>'将来負担比率（分子）の構造'!I$43</f>
        <v>27782</v>
      </c>
      <c r="C64" s="173"/>
      <c r="D64" s="173"/>
      <c r="E64" s="173">
        <f>'将来負担比率（分子）の構造'!J$43</f>
        <v>26040</v>
      </c>
      <c r="F64" s="173"/>
      <c r="G64" s="173"/>
      <c r="H64" s="173">
        <f>'将来負担比率（分子）の構造'!K$43</f>
        <v>24264</v>
      </c>
      <c r="I64" s="173"/>
      <c r="J64" s="173"/>
      <c r="K64" s="173">
        <f>'将来負担比率（分子）の構造'!L$43</f>
        <v>22128</v>
      </c>
      <c r="L64" s="173"/>
      <c r="M64" s="173"/>
      <c r="N64" s="173">
        <f>'将来負担比率（分子）の構造'!M$43</f>
        <v>20799</v>
      </c>
      <c r="O64" s="173"/>
      <c r="P64" s="173"/>
    </row>
    <row r="65" spans="1:16" x14ac:dyDescent="0.2">
      <c r="A65" s="173" t="s">
        <v>34</v>
      </c>
      <c r="B65" s="173">
        <f>'将来負担比率（分子）の構造'!I$42</f>
        <v>1584</v>
      </c>
      <c r="C65" s="173"/>
      <c r="D65" s="173"/>
      <c r="E65" s="173">
        <f>'将来負担比率（分子）の構造'!J$42</f>
        <v>1638</v>
      </c>
      <c r="F65" s="173"/>
      <c r="G65" s="173"/>
      <c r="H65" s="173">
        <f>'将来負担比率（分子）の構造'!K$42</f>
        <v>1626</v>
      </c>
      <c r="I65" s="173"/>
      <c r="J65" s="173"/>
      <c r="K65" s="173">
        <f>'将来負担比率（分子）の構造'!L$42</f>
        <v>1583</v>
      </c>
      <c r="L65" s="173"/>
      <c r="M65" s="173"/>
      <c r="N65" s="173">
        <f>'将来負担比率（分子）の構造'!M$42</f>
        <v>1431</v>
      </c>
      <c r="O65" s="173"/>
      <c r="P65" s="173"/>
    </row>
    <row r="66" spans="1:16" x14ac:dyDescent="0.2">
      <c r="A66" s="173" t="s">
        <v>33</v>
      </c>
      <c r="B66" s="173">
        <f>'将来負担比率（分子）の構造'!I$41</f>
        <v>135427</v>
      </c>
      <c r="C66" s="173"/>
      <c r="D66" s="173"/>
      <c r="E66" s="173">
        <f>'将来負担比率（分子）の構造'!J$41</f>
        <v>138383</v>
      </c>
      <c r="F66" s="173"/>
      <c r="G66" s="173"/>
      <c r="H66" s="173">
        <f>'将来負担比率（分子）の構造'!K$41</f>
        <v>145285</v>
      </c>
      <c r="I66" s="173"/>
      <c r="J66" s="173"/>
      <c r="K66" s="173">
        <f>'将来負担比率（分子）の構造'!L$41</f>
        <v>148023</v>
      </c>
      <c r="L66" s="173"/>
      <c r="M66" s="173"/>
      <c r="N66" s="173">
        <f>'将来負担比率（分子）の構造'!M$41</f>
        <v>148841</v>
      </c>
      <c r="O66" s="173"/>
      <c r="P66" s="173"/>
    </row>
    <row r="67" spans="1:16" x14ac:dyDescent="0.2">
      <c r="A67" s="173" t="s">
        <v>77</v>
      </c>
      <c r="B67" s="173" t="e">
        <f>NA()</f>
        <v>#N/A</v>
      </c>
      <c r="C67" s="173">
        <f>IF(ISNUMBER('将来負担比率（分子）の構造'!I$53), IF('将来負担比率（分子）の構造'!I$53 &lt; 0, 0, '将来負担比率（分子）の構造'!I$53), NA())</f>
        <v>0</v>
      </c>
      <c r="D67" s="173" t="e">
        <f>NA()</f>
        <v>#N/A</v>
      </c>
      <c r="E67" s="173" t="e">
        <f>NA()</f>
        <v>#N/A</v>
      </c>
      <c r="F67" s="173">
        <f>IF(ISNUMBER('将来負担比率（分子）の構造'!J$53), IF('将来負担比率（分子）の構造'!J$53 &lt; 0, 0, '将来負担比率（分子）の構造'!J$53), NA())</f>
        <v>0</v>
      </c>
      <c r="G67" s="173" t="e">
        <f>NA()</f>
        <v>#N/A</v>
      </c>
      <c r="H67" s="173" t="e">
        <f>NA()</f>
        <v>#N/A</v>
      </c>
      <c r="I67" s="173">
        <f>IF(ISNUMBER('将来負担比率（分子）の構造'!K$53), IF('将来負担比率（分子）の構造'!K$53 &lt; 0, 0, '将来負担比率（分子）の構造'!K$53), NA())</f>
        <v>0</v>
      </c>
      <c r="J67" s="173" t="e">
        <f>NA()</f>
        <v>#N/A</v>
      </c>
      <c r="K67" s="173" t="e">
        <f>NA()</f>
        <v>#N/A</v>
      </c>
      <c r="L67" s="173">
        <f>IF(ISNUMBER('将来負担比率（分子）の構造'!L$53), IF('将来負担比率（分子）の構造'!L$53 &lt; 0, 0, '将来負担比率（分子）の構造'!L$53), NA())</f>
        <v>0</v>
      </c>
      <c r="M67" s="173" t="e">
        <f>NA()</f>
        <v>#N/A</v>
      </c>
      <c r="N67" s="173" t="e">
        <f>NA()</f>
        <v>#N/A</v>
      </c>
      <c r="O67" s="173">
        <f>IF(ISNUMBER('将来負担比率（分子）の構造'!M$53), IF('将来負担比率（分子）の構造'!M$53 &lt; 0, 0, '将来負担比率（分子）の構造'!M$53), NA())</f>
        <v>0</v>
      </c>
      <c r="P67" s="173" t="e">
        <f>NA()</f>
        <v>#N/A</v>
      </c>
    </row>
    <row r="70" spans="1:16" x14ac:dyDescent="0.2">
      <c r="A70" s="175" t="s">
        <v>78</v>
      </c>
      <c r="B70" s="175"/>
      <c r="C70" s="175"/>
      <c r="D70" s="175"/>
      <c r="E70" s="175"/>
      <c r="F70" s="175"/>
    </row>
    <row r="71" spans="1:16" x14ac:dyDescent="0.2">
      <c r="A71" s="176"/>
      <c r="B71" s="176" t="str">
        <f>基金残高に係る経年分析!F54</f>
        <v>R02</v>
      </c>
      <c r="C71" s="176" t="str">
        <f>基金残高に係る経年分析!G54</f>
        <v>R03</v>
      </c>
      <c r="D71" s="176" t="str">
        <f>基金残高に係る経年分析!H54</f>
        <v>R04</v>
      </c>
    </row>
    <row r="72" spans="1:16" x14ac:dyDescent="0.2">
      <c r="A72" s="176" t="s">
        <v>79</v>
      </c>
      <c r="B72" s="177">
        <f>基金残高に係る経年分析!F55</f>
        <v>6688</v>
      </c>
      <c r="C72" s="177">
        <f>基金残高に係る経年分析!G55</f>
        <v>8690</v>
      </c>
      <c r="D72" s="177">
        <f>基金残高に係る経年分析!H55</f>
        <v>9691</v>
      </c>
    </row>
    <row r="73" spans="1:16" x14ac:dyDescent="0.2">
      <c r="A73" s="176" t="s">
        <v>80</v>
      </c>
      <c r="B73" s="177" t="str">
        <f>基金残高に係る経年分析!F56</f>
        <v>-</v>
      </c>
      <c r="C73" s="177" t="str">
        <f>基金残高に係る経年分析!G56</f>
        <v>-</v>
      </c>
      <c r="D73" s="177" t="str">
        <f>基金残高に係る経年分析!H56</f>
        <v>-</v>
      </c>
    </row>
    <row r="74" spans="1:16" x14ac:dyDescent="0.2">
      <c r="A74" s="176" t="s">
        <v>81</v>
      </c>
      <c r="B74" s="177">
        <f>基金残高に係る経年分析!F57</f>
        <v>11827</v>
      </c>
      <c r="C74" s="177">
        <f>基金残高に係る経年分析!G57</f>
        <v>14684</v>
      </c>
      <c r="D74" s="177">
        <f>基金残高に係る経年分析!H57</f>
        <v>15403</v>
      </c>
    </row>
  </sheetData>
  <sheetProtection algorithmName="SHA-512" hashValue="hVdtulF95457zQ5OST7Usm/t6Y29UiKVXIeRq43Bca0Iy34KIugI35a+M+2Fyrc6Y+4K0bnVcU87AxNzwuu+lg==" saltValue="wi/l+BEaS9d1o8UNvX2bA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lastPrinted>2024-03-18T00:27:53Z</cp:lastPrinted>
  <dcterms:created xsi:type="dcterms:W3CDTF">2024-02-05T01:33:43Z</dcterms:created>
  <dcterms:modified xsi:type="dcterms:W3CDTF">2024-09-26T05:17:27Z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2024-03-21T06:57:26Z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5942acbf-4c29-4fd0-b0b1-4dd7421a9e50</vt:lpwstr>
  </property>
  <property fmtid="{D5CDD505-2E9C-101B-9397-08002B2CF9AE}" pid="8" name="MSIP_Label_defa4170-0d19-0005-0004-bc88714345d2_ContentBits">
    <vt:lpwstr>0</vt:lpwstr>
  </property>
</Properties>
</file>