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010_業務\2023\1230331\06成果品\01_報告書\01オリジナル\巻末資料\1_点検支援技術活用の手引き\変更箇所着色\240307_修正版\添付資料\"/>
    </mc:Choice>
  </mc:AlternateContent>
  <xr:revisionPtr revIDLastSave="0" documentId="13_ncr:1_{CE77C90C-7ADA-47B2-9A37-AA643E9CE4A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カメラ性能確認表（様式）" sheetId="6" r:id="rId1"/>
    <sheet name="イメージセンサー一覧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C6" i="6"/>
  <c r="E5" i="6"/>
  <c r="E19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4" i="3"/>
  <c r="I11" i="6" l="1"/>
  <c r="F12" i="6"/>
  <c r="C13" i="6"/>
  <c r="O13" i="6"/>
  <c r="J14" i="6"/>
  <c r="D16" i="6"/>
  <c r="F18" i="6"/>
  <c r="H20" i="6"/>
  <c r="B11" i="6"/>
  <c r="J11" i="6"/>
  <c r="C12" i="6"/>
  <c r="K12" i="6"/>
  <c r="D13" i="6"/>
  <c r="P13" i="6"/>
  <c r="E14" i="6"/>
  <c r="E15" i="6"/>
  <c r="F16" i="6"/>
  <c r="G17" i="6"/>
  <c r="P18" i="6"/>
  <c r="B20" i="6"/>
  <c r="M11" i="6"/>
  <c r="J12" i="6"/>
  <c r="G13" i="6"/>
  <c r="D14" i="6"/>
  <c r="C15" i="6"/>
  <c r="L16" i="6"/>
  <c r="M17" i="6"/>
  <c r="G19" i="6"/>
  <c r="P20" i="6"/>
  <c r="G11" i="6"/>
  <c r="D12" i="6"/>
  <c r="P12" i="6"/>
  <c r="I13" i="6"/>
  <c r="F14" i="6"/>
  <c r="G15" i="6"/>
  <c r="H16" i="6"/>
  <c r="I17" i="6"/>
  <c r="B18" i="6"/>
  <c r="J18" i="6"/>
  <c r="C19" i="6"/>
  <c r="K19" i="6"/>
  <c r="D20" i="6"/>
  <c r="L20" i="6"/>
  <c r="E11" i="6"/>
  <c r="B12" i="6"/>
  <c r="N12" i="6"/>
  <c r="K13" i="6"/>
  <c r="K15" i="6"/>
  <c r="E17" i="6"/>
  <c r="N18" i="6"/>
  <c r="O19" i="6"/>
  <c r="F11" i="6"/>
  <c r="N11" i="6"/>
  <c r="G12" i="6"/>
  <c r="O12" i="6"/>
  <c r="H13" i="6"/>
  <c r="L13" i="6"/>
  <c r="L14" i="6"/>
  <c r="M15" i="6"/>
  <c r="N16" i="6"/>
  <c r="O17" i="6"/>
  <c r="H18" i="6"/>
  <c r="I19" i="6"/>
  <c r="J20" i="6"/>
  <c r="C11" i="6"/>
  <c r="K11" i="6"/>
  <c r="O11" i="6"/>
  <c r="H12" i="6"/>
  <c r="L12" i="6"/>
  <c r="E13" i="6"/>
  <c r="M13" i="6"/>
  <c r="B14" i="6"/>
  <c r="N14" i="6"/>
  <c r="O15" i="6"/>
  <c r="P16" i="6"/>
  <c r="M20" i="6"/>
  <c r="I20" i="6"/>
  <c r="E20" i="6"/>
  <c r="P19" i="6"/>
  <c r="L19" i="6"/>
  <c r="H19" i="6"/>
  <c r="D19" i="6"/>
  <c r="O18" i="6"/>
  <c r="K18" i="6"/>
  <c r="G18" i="6"/>
  <c r="C18" i="6"/>
  <c r="N17" i="6"/>
  <c r="J17" i="6"/>
  <c r="F17" i="6"/>
  <c r="B17" i="6"/>
  <c r="M16" i="6"/>
  <c r="I16" i="6"/>
  <c r="E16" i="6"/>
  <c r="P15" i="6"/>
  <c r="L15" i="6"/>
  <c r="H15" i="6"/>
  <c r="D15" i="6"/>
  <c r="O14" i="6"/>
  <c r="K14" i="6"/>
  <c r="G14" i="6"/>
  <c r="O20" i="6"/>
  <c r="K20" i="6"/>
  <c r="G20" i="6"/>
  <c r="C20" i="6"/>
  <c r="N19" i="6"/>
  <c r="J19" i="6"/>
  <c r="F19" i="6"/>
  <c r="B19" i="6"/>
  <c r="M18" i="6"/>
  <c r="I18" i="6"/>
  <c r="E18" i="6"/>
  <c r="P17" i="6"/>
  <c r="L17" i="6"/>
  <c r="H17" i="6"/>
  <c r="D17" i="6"/>
  <c r="O16" i="6"/>
  <c r="K16" i="6"/>
  <c r="G16" i="6"/>
  <c r="C16" i="6"/>
  <c r="N15" i="6"/>
  <c r="J15" i="6"/>
  <c r="F15" i="6"/>
  <c r="B15" i="6"/>
  <c r="M14" i="6"/>
  <c r="I14" i="6"/>
  <c r="D11" i="6"/>
  <c r="H11" i="6"/>
  <c r="L11" i="6"/>
  <c r="P11" i="6"/>
  <c r="E12" i="6"/>
  <c r="I12" i="6"/>
  <c r="M12" i="6"/>
  <c r="B13" i="6"/>
  <c r="F13" i="6"/>
  <c r="J13" i="6"/>
  <c r="N13" i="6"/>
  <c r="C14" i="6"/>
  <c r="H14" i="6"/>
  <c r="P14" i="6"/>
  <c r="I15" i="6"/>
  <c r="B16" i="6"/>
  <c r="J16" i="6"/>
  <c r="C17" i="6"/>
  <c r="K17" i="6"/>
  <c r="D18" i="6"/>
  <c r="L18" i="6"/>
  <c r="E19" i="6"/>
  <c r="M19" i="6"/>
  <c r="F20" i="6"/>
  <c r="N2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ｲﾒｰｼﾞｾﾝｻｰ一覧から該当するｾﾝｻｰの番号を選択、記入</t>
        </r>
      </text>
    </comment>
    <comment ref="C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撮影した画像の横方向ﾋﾟｸｾﾙ数</t>
        </r>
      </text>
    </comment>
    <comment ref="E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撮影した画像の縦方向ﾋﾟｸｾﾙ数</t>
        </r>
      </text>
    </comment>
    <comment ref="A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当該ｶﾒﾗの最広角時の焦点距離を入力</t>
        </r>
      </text>
    </comment>
  </commentList>
</comments>
</file>

<file path=xl/sharedStrings.xml><?xml version="1.0" encoding="utf-8"?>
<sst xmlns="http://schemas.openxmlformats.org/spreadsheetml/2006/main" count="81" uniqueCount="69">
  <si>
    <t>カメラ名称</t>
    <rPh sb="3" eb="5">
      <t>メイショウ</t>
    </rPh>
    <phoneticPr fontId="1"/>
  </si>
  <si>
    <t>イメージセンサー</t>
    <phoneticPr fontId="1"/>
  </si>
  <si>
    <t>カメラ種別</t>
    <rPh sb="3" eb="5">
      <t>シュベツ</t>
    </rPh>
    <phoneticPr fontId="1"/>
  </si>
  <si>
    <t>APS-C</t>
    <phoneticPr fontId="1"/>
  </si>
  <si>
    <t>35mmフル</t>
    <phoneticPr fontId="1"/>
  </si>
  <si>
    <t>1.5型</t>
    <rPh sb="3" eb="4">
      <t>ガタ</t>
    </rPh>
    <phoneticPr fontId="1"/>
  </si>
  <si>
    <t>1型</t>
    <rPh sb="1" eb="2">
      <t>ガタ</t>
    </rPh>
    <phoneticPr fontId="1"/>
  </si>
  <si>
    <t>1/2.3型</t>
    <rPh sb="5" eb="6">
      <t>ガタ</t>
    </rPh>
    <phoneticPr fontId="1"/>
  </si>
  <si>
    <t>№</t>
    <phoneticPr fontId="1"/>
  </si>
  <si>
    <t>センサー名称</t>
    <rPh sb="4" eb="6">
      <t>メイショウ</t>
    </rPh>
    <phoneticPr fontId="1"/>
  </si>
  <si>
    <t>センサーサイズ</t>
    <phoneticPr fontId="1"/>
  </si>
  <si>
    <t>H(mm)</t>
    <phoneticPr fontId="1"/>
  </si>
  <si>
    <t>V(mm)</t>
    <phoneticPr fontId="1"/>
  </si>
  <si>
    <t>中判サイズ</t>
    <rPh sb="0" eb="2">
      <t>チュウバン</t>
    </rPh>
    <phoneticPr fontId="1"/>
  </si>
  <si>
    <t>APS-C(CANON)</t>
    <phoneticPr fontId="1"/>
  </si>
  <si>
    <t>フォーサーズ(4/3型)</t>
    <rPh sb="10" eb="11">
      <t>ガタ</t>
    </rPh>
    <phoneticPr fontId="1"/>
  </si>
  <si>
    <t>2/3型</t>
    <rPh sb="3" eb="4">
      <t>ガタ</t>
    </rPh>
    <phoneticPr fontId="1"/>
  </si>
  <si>
    <t>1/1.7型</t>
    <phoneticPr fontId="1"/>
  </si>
  <si>
    <t>1/1.8型</t>
    <phoneticPr fontId="1"/>
  </si>
  <si>
    <t>1/2.5型</t>
    <phoneticPr fontId="1"/>
  </si>
  <si>
    <t>プロ用中判カメラ</t>
    <rPh sb="2" eb="3">
      <t>ヨウ</t>
    </rPh>
    <rPh sb="3" eb="5">
      <t>チュウバン</t>
    </rPh>
    <phoneticPr fontId="1"/>
  </si>
  <si>
    <t>ハイエンド一眼レフカメラ</t>
    <phoneticPr fontId="1"/>
  </si>
  <si>
    <t>一眼レフカメラ／コンパクトカメラ</t>
    <rPh sb="0" eb="2">
      <t>イチガン</t>
    </rPh>
    <phoneticPr fontId="1"/>
  </si>
  <si>
    <t>コンパクトカメラ</t>
    <phoneticPr fontId="1"/>
  </si>
  <si>
    <t>スマホカメラ</t>
    <phoneticPr fontId="1"/>
  </si>
  <si>
    <t>1/3型</t>
    <phoneticPr fontId="1"/>
  </si>
  <si>
    <t>1/3.2型</t>
    <phoneticPr fontId="1"/>
  </si>
  <si>
    <t>1/3.6型</t>
    <phoneticPr fontId="1"/>
  </si>
  <si>
    <t>面積比</t>
    <rPh sb="0" eb="3">
      <t>メンセキヒ</t>
    </rPh>
    <phoneticPr fontId="1"/>
  </si>
  <si>
    <t>搭載カメラの例</t>
    <rPh sb="0" eb="2">
      <t>トウサイ</t>
    </rPh>
    <rPh sb="6" eb="7">
      <t>レイ</t>
    </rPh>
    <phoneticPr fontId="1"/>
  </si>
  <si>
    <t>その他</t>
    <rPh sb="2" eb="3">
      <t>タ</t>
    </rPh>
    <phoneticPr fontId="1"/>
  </si>
  <si>
    <t>№</t>
    <phoneticPr fontId="1"/>
  </si>
  <si>
    <t>×</t>
    <phoneticPr fontId="1"/>
  </si>
  <si>
    <t>イメージセンサー一覧</t>
    <rPh sb="8" eb="10">
      <t>イチラン</t>
    </rPh>
    <phoneticPr fontId="1"/>
  </si>
  <si>
    <t>焦点距離
(mm)</t>
    <rPh sb="0" eb="2">
      <t>ショウテン</t>
    </rPh>
    <rPh sb="2" eb="4">
      <t>キョリ</t>
    </rPh>
    <phoneticPr fontId="1"/>
  </si>
  <si>
    <t>確認者</t>
    <rPh sb="0" eb="3">
      <t>カクニンシャ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</si>
  <si>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</si>
  <si>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</si>
  <si>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確認日</t>
    <rPh sb="0" eb="2">
      <t>カクニン</t>
    </rPh>
    <rPh sb="2" eb="3">
      <t>ビ</t>
    </rPh>
    <phoneticPr fontId="1"/>
  </si>
  <si>
    <t>ミラーレス一眼デジタルカメラ</t>
    <rPh sb="5" eb="7">
      <t>イチガン</t>
    </rPh>
    <phoneticPr fontId="1"/>
  </si>
  <si>
    <t>○○○</t>
    <phoneticPr fontId="1"/>
  </si>
  <si>
    <t>画像サイズ</t>
    <rPh sb="0" eb="2">
      <t>ガゾウ</t>
    </rPh>
    <phoneticPr fontId="1"/>
  </si>
  <si>
    <t>センサーサイズ</t>
    <phoneticPr fontId="1"/>
  </si>
  <si>
    <t>mm</t>
    <phoneticPr fontId="1"/>
  </si>
  <si>
    <t>ﾋﾟｸｾﾙ</t>
    <phoneticPr fontId="1"/>
  </si>
  <si>
    <t>シート№</t>
    <phoneticPr fontId="1"/>
  </si>
  <si>
    <t>【性能確認の留意点】</t>
    <rPh sb="1" eb="3">
      <t>セイノウ</t>
    </rPh>
    <rPh sb="3" eb="5">
      <t>カクニン</t>
    </rPh>
    <rPh sb="6" eb="9">
      <t>リュウイテン</t>
    </rPh>
    <phoneticPr fontId="1"/>
  </si>
  <si>
    <t>【凡例】</t>
    <rPh sb="1" eb="3">
      <t>ハンレイ</t>
    </rPh>
    <phoneticPr fontId="1"/>
  </si>
  <si>
    <t>岐阜県カメラ性能確認表</t>
    <rPh sb="0" eb="3">
      <t>ギフケン</t>
    </rPh>
    <rPh sb="6" eb="8">
      <t>セイノウ</t>
    </rPh>
    <rPh sb="8" eb="11">
      <t>カクニンヒョウ</t>
    </rPh>
    <phoneticPr fontId="1"/>
  </si>
  <si>
    <t>●●コンサルタント株式会社</t>
    <rPh sb="9" eb="11">
      <t>カブシキ</t>
    </rPh>
    <rPh sb="11" eb="13">
      <t>カイシャ</t>
    </rPh>
    <phoneticPr fontId="1"/>
  </si>
  <si>
    <t>●●　●●</t>
    <phoneticPr fontId="1"/>
  </si>
  <si>
    <t>T-シートNo_レンズ焦点距離_対物距離</t>
    <rPh sb="11" eb="13">
      <t>ショウテン</t>
    </rPh>
    <rPh sb="13" eb="15">
      <t>キョリ</t>
    </rPh>
    <rPh sb="16" eb="18">
      <t>タイブツ</t>
    </rPh>
    <rPh sb="18" eb="20">
      <t>キョリ</t>
    </rPh>
    <phoneticPr fontId="1"/>
  </si>
  <si>
    <t>PCモニタ解像度</t>
    <rPh sb="5" eb="8">
      <t>カイゾウド</t>
    </rPh>
    <phoneticPr fontId="1"/>
  </si>
  <si>
    <t>照度</t>
    <rPh sb="0" eb="2">
      <t>ショウド</t>
    </rPh>
    <phoneticPr fontId="1"/>
  </si>
  <si>
    <t>・センサー№は「イメージセンサー一覧」シートから選択する。一覧にない場合は、直接センサーサイズを入力する。</t>
    <rPh sb="16" eb="18">
      <t>イチラン</t>
    </rPh>
    <rPh sb="24" eb="26">
      <t>センタク</t>
    </rPh>
    <phoneticPr fontId="1"/>
  </si>
  <si>
    <t>Lux</t>
    <phoneticPr fontId="1"/>
  </si>
  <si>
    <t>・焦点距離は35mm換算していない値を入力する。</t>
    <rPh sb="1" eb="3">
      <t>ショウテン</t>
    </rPh>
    <rPh sb="3" eb="5">
      <t>キョリ</t>
    </rPh>
    <rPh sb="10" eb="12">
      <t>カンザン</t>
    </rPh>
    <rPh sb="17" eb="18">
      <t>アタイ</t>
    </rPh>
    <rPh sb="19" eb="21">
      <t>ニュウリョク</t>
    </rPh>
    <phoneticPr fontId="1"/>
  </si>
  <si>
    <t>・試験を行った画像は右の規則に従い名称を付与して提出する。</t>
    <rPh sb="1" eb="3">
      <t>シケン</t>
    </rPh>
    <rPh sb="4" eb="5">
      <t>オコナ</t>
    </rPh>
    <rPh sb="7" eb="9">
      <t>ガゾウ</t>
    </rPh>
    <rPh sb="10" eb="11">
      <t>ミギ</t>
    </rPh>
    <rPh sb="12" eb="14">
      <t>キソク</t>
    </rPh>
    <rPh sb="15" eb="16">
      <t>シタガ</t>
    </rPh>
    <rPh sb="17" eb="19">
      <t>メイショウ</t>
    </rPh>
    <rPh sb="20" eb="22">
      <t>フヨ</t>
    </rPh>
    <rPh sb="24" eb="26">
      <t>テイシュツ</t>
    </rPh>
    <phoneticPr fontId="1"/>
  </si>
  <si>
    <t>　　　　　　　　　　　　　　　　　　　　　　　　　　　　　　　　　　　対物距離（m）  ※枠内の数値（〇×〇）は、撮影できる範囲（m）を示す。</t>
    <rPh sb="35" eb="37">
      <t>タイブツ</t>
    </rPh>
    <rPh sb="37" eb="39">
      <t>キョリ</t>
    </rPh>
    <rPh sb="45" eb="47">
      <t>ワクナイ</t>
    </rPh>
    <rPh sb="48" eb="50">
      <t>スウチ</t>
    </rPh>
    <rPh sb="57" eb="59">
      <t>サツエイ</t>
    </rPh>
    <rPh sb="62" eb="64">
      <t>ハンイ</t>
    </rPh>
    <rPh sb="68" eb="69">
      <t>シメ</t>
    </rPh>
    <phoneticPr fontId="1"/>
  </si>
  <si>
    <t>0.3mmの線と「0.30」の文字がくっきり見える</t>
    <phoneticPr fontId="1"/>
  </si>
  <si>
    <t>0.3mmの線が見えない、もしくはぼんやりと見える</t>
    <phoneticPr fontId="1"/>
  </si>
  <si>
    <t>0.3mmの線が見えるが「0.30」の文字が見えない</t>
    <phoneticPr fontId="1"/>
  </si>
  <si>
    <t>・照度は、照度計を用いて計測する。</t>
    <rPh sb="1" eb="3">
      <t>ショウド</t>
    </rPh>
    <rPh sb="5" eb="7">
      <t>ショウド</t>
    </rPh>
    <rPh sb="9" eb="10">
      <t>モチ</t>
    </rPh>
    <rPh sb="12" eb="14">
      <t>ケイソク</t>
    </rPh>
    <phoneticPr fontId="1"/>
  </si>
  <si>
    <t>・カメラ名称には、メーカー名と型番を記入すること。　例　Nikon　D7100</t>
    <rPh sb="4" eb="6">
      <t>メイショウ</t>
    </rPh>
    <rPh sb="13" eb="14">
      <t>メイ</t>
    </rPh>
    <rPh sb="15" eb="17">
      <t>カタバン</t>
    </rPh>
    <rPh sb="18" eb="20">
      <t>キニュウ</t>
    </rPh>
    <rPh sb="26" eb="27">
      <t>レイ</t>
    </rPh>
    <phoneticPr fontId="1"/>
  </si>
  <si>
    <t>・試験は室内を基本とし、撮影モードは露出補正「Autoモード」とする。</t>
    <rPh sb="1" eb="3">
      <t>シケン</t>
    </rPh>
    <rPh sb="4" eb="6">
      <t>シツナイ</t>
    </rPh>
    <rPh sb="7" eb="9">
      <t>キホン</t>
    </rPh>
    <rPh sb="12" eb="14">
      <t>サツエイ</t>
    </rPh>
    <rPh sb="18" eb="20">
      <t>ロシュツ</t>
    </rPh>
    <rPh sb="20" eb="22">
      <t>ホセイ</t>
    </rPh>
    <phoneticPr fontId="1"/>
  </si>
  <si>
    <t>シャッタースピード</t>
    <phoneticPr fontId="1"/>
  </si>
  <si>
    <t>秒</t>
    <rPh sb="0" eb="1">
      <t>ビョウ</t>
    </rPh>
    <phoneticPr fontId="1"/>
  </si>
  <si>
    <t>1/500</t>
    <phoneticPr fontId="1"/>
  </si>
  <si>
    <t>・シャッタースピードは、画像（動画）の場合のみ記入する。画像（静止画）の場合は「―」を記入する。</t>
    <rPh sb="12" eb="14">
      <t>ガゾウ</t>
    </rPh>
    <rPh sb="15" eb="17">
      <t>ドウガ</t>
    </rPh>
    <rPh sb="19" eb="21">
      <t>バアイ</t>
    </rPh>
    <rPh sb="23" eb="25">
      <t>キニュウ</t>
    </rPh>
    <rPh sb="28" eb="30">
      <t>ガゾウ</t>
    </rPh>
    <rPh sb="31" eb="34">
      <t>セイシガ</t>
    </rPh>
    <rPh sb="36" eb="38">
      <t>バアイ</t>
    </rPh>
    <rPh sb="43" eb="4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</si>
</sst>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[$-F800]dddd\,\ mmmm\ dd\,\ yyyy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rgb="FFFFC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6" fillId="4" borderId="3" xfId="0" applyFont="1" applyFill="1" applyBorder="1">
      <alignment vertical="center"/>
    </xf>
    <xf numFmtId="0" fontId="0" fillId="4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4" borderId="2" xfId="0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11" xfId="0" applyBorder="1">
      <alignment vertical="center"/>
    </xf>
    <xf numFmtId="0" fontId="0" fillId="4" borderId="8" xfId="0" applyFill="1" applyBorder="1" applyAlignment="1">
      <alignment horizontal="left" vertical="center"/>
    </xf>
    <xf numFmtId="0" fontId="2" fillId="5" borderId="1" xfId="1" applyNumberFormat="1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2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2" fillId="7" borderId="1" xfId="1" applyNumberFormat="1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8" fontId="0" fillId="4" borderId="5" xfId="0" applyNumberFormat="1" applyFill="1" applyBorder="1" applyAlignment="1">
      <alignment horizontal="center" vertical="center"/>
    </xf>
    <xf numFmtId="178" fontId="0" fillId="4" borderId="6" xfId="0" applyNumberFormat="1" applyFill="1" applyBorder="1" applyAlignment="1">
      <alignment horizontal="center" vertical="center"/>
    </xf>
    <xf numFmtId="178" fontId="0" fillId="4" borderId="7" xfId="0" applyNumberFormat="1" applyFill="1" applyBorder="1" applyAlignment="1">
      <alignment horizontal="center" vertical="center"/>
    </xf>
    <xf numFmtId="178" fontId="0" fillId="4" borderId="8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969"/>
      <color rgb="FFFF7C80"/>
      <color rgb="FFFFCC66"/>
      <color rgb="FF66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showGridLines="0" tabSelected="1" topLeftCell="A2" zoomScaleNormal="100" zoomScaleSheetLayoutView="85" workbookViewId="0">
      <selection activeCell="A30" sqref="A30"/>
    </sheetView>
  </sheetViews>
  <sheetFormatPr defaultRowHeight="13.5" x14ac:dyDescent="0.15"/>
  <cols>
    <col min="1" max="1" width="9" bestFit="1" customWidth="1"/>
    <col min="2" max="16" width="9.5" customWidth="1"/>
    <col min="17" max="37" width="5.875" customWidth="1"/>
  </cols>
  <sheetData>
    <row r="1" spans="1:16" ht="24.95" customHeight="1" x14ac:dyDescent="0.15">
      <c r="A1" s="9" t="s">
        <v>48</v>
      </c>
    </row>
    <row r="2" spans="1:16" ht="16.5" customHeight="1" x14ac:dyDescent="0.15">
      <c r="O2" s="8" t="s">
        <v>45</v>
      </c>
      <c r="P2" s="23">
        <v>1</v>
      </c>
    </row>
    <row r="3" spans="1:16" ht="20.100000000000001" customHeight="1" x14ac:dyDescent="0.15">
      <c r="A3" s="12" t="s">
        <v>2</v>
      </c>
      <c r="B3" s="13"/>
      <c r="C3" s="33" t="s">
        <v>39</v>
      </c>
      <c r="D3" s="33"/>
      <c r="E3" s="33"/>
      <c r="F3" s="33"/>
      <c r="G3" s="33"/>
      <c r="H3" s="14"/>
      <c r="I3" s="46" t="s">
        <v>35</v>
      </c>
      <c r="J3" s="15" t="s">
        <v>36</v>
      </c>
      <c r="K3" s="42" t="s">
        <v>49</v>
      </c>
      <c r="L3" s="43"/>
      <c r="M3" s="45"/>
      <c r="N3" s="46" t="s">
        <v>38</v>
      </c>
      <c r="O3" s="48">
        <v>43475</v>
      </c>
      <c r="P3" s="49"/>
    </row>
    <row r="4" spans="1:16" ht="20.100000000000001" customHeight="1" x14ac:dyDescent="0.15">
      <c r="A4" s="16" t="s">
        <v>0</v>
      </c>
      <c r="B4" s="13"/>
      <c r="C4" s="33" t="s">
        <v>40</v>
      </c>
      <c r="D4" s="33"/>
      <c r="E4" s="33"/>
      <c r="F4" s="33"/>
      <c r="G4" s="33"/>
      <c r="H4" s="14"/>
      <c r="I4" s="47"/>
      <c r="J4" s="15" t="s">
        <v>37</v>
      </c>
      <c r="K4" s="42" t="s">
        <v>50</v>
      </c>
      <c r="L4" s="43"/>
      <c r="M4" s="44"/>
      <c r="N4" s="47"/>
      <c r="O4" s="50"/>
      <c r="P4" s="51"/>
    </row>
    <row r="5" spans="1:16" ht="20.100000000000001" customHeight="1" x14ac:dyDescent="0.15">
      <c r="A5" s="16" t="s">
        <v>1</v>
      </c>
      <c r="B5" s="13"/>
      <c r="C5" s="17" t="s">
        <v>31</v>
      </c>
      <c r="D5" s="15">
        <v>4</v>
      </c>
      <c r="E5" s="34" t="str">
        <f>VLOOKUP($D$5,イメージセンサー一覧!$A$4:$D$19,2,FALSE)</f>
        <v>APS-C(CANON)</v>
      </c>
      <c r="F5" s="35"/>
      <c r="G5" s="36"/>
      <c r="H5" s="14"/>
      <c r="I5" s="34" t="s">
        <v>53</v>
      </c>
      <c r="J5" s="36"/>
      <c r="K5" s="24"/>
      <c r="L5" s="25">
        <v>560</v>
      </c>
      <c r="M5" s="22" t="s">
        <v>55</v>
      </c>
    </row>
    <row r="6" spans="1:16" ht="20.100000000000001" customHeight="1" x14ac:dyDescent="0.15">
      <c r="A6" s="16" t="s">
        <v>42</v>
      </c>
      <c r="B6" s="13"/>
      <c r="C6" s="18">
        <f>VLOOKUP($D$5,イメージセンサー一覧!$A$4:$D$19,3,FALSE)</f>
        <v>22.3</v>
      </c>
      <c r="D6" s="19" t="s">
        <v>32</v>
      </c>
      <c r="E6" s="20">
        <f>VLOOKUP($D$5,イメージセンサー一覧!$A$4:$D$19,4,FALSE)</f>
        <v>14.9</v>
      </c>
      <c r="F6" s="21" t="s">
        <v>43</v>
      </c>
      <c r="G6" s="22"/>
      <c r="H6" s="14"/>
      <c r="I6" s="16" t="s">
        <v>52</v>
      </c>
      <c r="J6" s="13"/>
      <c r="K6" s="18">
        <v>1920</v>
      </c>
      <c r="L6" s="19" t="s">
        <v>32</v>
      </c>
      <c r="M6" s="26">
        <v>1080</v>
      </c>
      <c r="N6" s="14"/>
      <c r="O6" s="14"/>
      <c r="P6" s="14"/>
    </row>
    <row r="7" spans="1:16" ht="20.100000000000001" customHeight="1" x14ac:dyDescent="0.15">
      <c r="A7" s="16" t="s">
        <v>41</v>
      </c>
      <c r="B7" s="13"/>
      <c r="C7" s="18">
        <v>6000</v>
      </c>
      <c r="D7" s="19" t="s">
        <v>32</v>
      </c>
      <c r="E7" s="20">
        <v>4000</v>
      </c>
      <c r="F7" s="21" t="s">
        <v>44</v>
      </c>
      <c r="G7" s="22"/>
      <c r="H7" s="14"/>
      <c r="I7" s="34" t="s">
        <v>65</v>
      </c>
      <c r="J7" s="36"/>
      <c r="K7" s="24"/>
      <c r="L7" s="19" t="s">
        <v>67</v>
      </c>
      <c r="M7" s="22" t="s">
        <v>66</v>
      </c>
      <c r="N7" s="14"/>
      <c r="O7" s="14"/>
      <c r="P7" s="14"/>
    </row>
    <row r="8" spans="1:16" ht="20.100000000000001" customHeight="1" x14ac:dyDescent="0.15"/>
    <row r="9" spans="1:16" ht="20.100000000000001" customHeight="1" x14ac:dyDescent="0.15">
      <c r="A9" s="40" t="s">
        <v>34</v>
      </c>
      <c r="B9" s="37" t="s">
        <v>58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6" ht="31.5" customHeight="1" x14ac:dyDescent="0.15">
      <c r="A10" s="41"/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0">
        <v>6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10">
        <v>14</v>
      </c>
      <c r="P10" s="10">
        <v>15</v>
      </c>
    </row>
    <row r="11" spans="1:16" ht="20.100000000000001" customHeight="1" x14ac:dyDescent="0.15">
      <c r="A11" s="11">
        <v>25</v>
      </c>
      <c r="B11" s="27" t="str">
        <f t="shared" ref="B11:P20" si="0">TEXT(B$10*$C$6/$A11,"0.0")&amp;"ｘ"&amp;TEXT(B$10*$E$6/$A11,"0.0")</f>
        <v>0.9ｘ0.6</v>
      </c>
      <c r="C11" s="27" t="str">
        <f t="shared" si="0"/>
        <v>1.8ｘ1.2</v>
      </c>
      <c r="D11" s="27" t="str">
        <f t="shared" si="0"/>
        <v>2.7ｘ1.8</v>
      </c>
      <c r="E11" s="27" t="str">
        <f t="shared" si="0"/>
        <v>3.6ｘ2.4</v>
      </c>
      <c r="F11" s="31" t="str">
        <f t="shared" si="0"/>
        <v>4.5ｘ3.0</v>
      </c>
      <c r="G11" s="31" t="str">
        <f t="shared" si="0"/>
        <v>5.4ｘ3.6</v>
      </c>
      <c r="H11" s="31" t="str">
        <f t="shared" si="0"/>
        <v>6.2ｘ4.2</v>
      </c>
      <c r="I11" s="31" t="str">
        <f t="shared" si="0"/>
        <v>7.1ｘ4.8</v>
      </c>
      <c r="J11" s="29" t="str">
        <f t="shared" si="0"/>
        <v>8.0ｘ5.4</v>
      </c>
      <c r="K11" s="29" t="str">
        <f t="shared" si="0"/>
        <v>8.9ｘ6.0</v>
      </c>
      <c r="L11" s="29" t="str">
        <f t="shared" si="0"/>
        <v>9.8ｘ6.6</v>
      </c>
      <c r="M11" s="29" t="str">
        <f t="shared" si="0"/>
        <v>10.7ｘ7.2</v>
      </c>
      <c r="N11" s="29" t="str">
        <f t="shared" si="0"/>
        <v>11.6ｘ7.7</v>
      </c>
      <c r="O11" s="29" t="str">
        <f t="shared" si="0"/>
        <v>12.5ｘ8.3</v>
      </c>
      <c r="P11" s="29" t="str">
        <f t="shared" si="0"/>
        <v>13.4ｘ8.9</v>
      </c>
    </row>
    <row r="12" spans="1:16" ht="20.100000000000001" customHeight="1" x14ac:dyDescent="0.15">
      <c r="A12" s="11">
        <v>50</v>
      </c>
      <c r="B12" s="7" t="str">
        <f t="shared" si="0"/>
        <v>0.4ｘ0.3</v>
      </c>
      <c r="C12" s="7" t="str">
        <f t="shared" si="0"/>
        <v>0.9ｘ0.6</v>
      </c>
      <c r="D12" s="7" t="str">
        <f t="shared" si="0"/>
        <v>1.3ｘ0.9</v>
      </c>
      <c r="E12" s="7" t="str">
        <f t="shared" si="0"/>
        <v>1.8ｘ1.2</v>
      </c>
      <c r="F12" s="7" t="str">
        <f t="shared" si="0"/>
        <v>2.2ｘ1.5</v>
      </c>
      <c r="G12" s="7" t="str">
        <f t="shared" si="0"/>
        <v>2.7ｘ1.8</v>
      </c>
      <c r="H12" s="7" t="str">
        <f t="shared" si="0"/>
        <v>3.1ｘ2.1</v>
      </c>
      <c r="I12" s="7" t="str">
        <f t="shared" si="0"/>
        <v>3.6ｘ2.4</v>
      </c>
      <c r="J12" s="7" t="str">
        <f t="shared" si="0"/>
        <v>4.0ｘ2.7</v>
      </c>
      <c r="K12" s="7" t="str">
        <f t="shared" si="0"/>
        <v>4.5ｘ3.0</v>
      </c>
      <c r="L12" s="7" t="str">
        <f t="shared" si="0"/>
        <v>4.9ｘ3.3</v>
      </c>
      <c r="M12" s="7" t="str">
        <f t="shared" si="0"/>
        <v>5.4ｘ3.6</v>
      </c>
      <c r="N12" s="7" t="str">
        <f t="shared" si="0"/>
        <v>5.8ｘ3.9</v>
      </c>
      <c r="O12" s="7" t="str">
        <f t="shared" si="0"/>
        <v>6.2ｘ4.2</v>
      </c>
      <c r="P12" s="7" t="str">
        <f t="shared" si="0"/>
        <v>6.7ｘ4.5</v>
      </c>
    </row>
    <row r="13" spans="1:16" ht="20.100000000000001" customHeight="1" x14ac:dyDescent="0.15">
      <c r="A13" s="11">
        <v>75</v>
      </c>
      <c r="B13" s="27" t="str">
        <f t="shared" si="0"/>
        <v>0.3ｘ0.2</v>
      </c>
      <c r="C13" s="27" t="str">
        <f t="shared" si="0"/>
        <v>0.6ｘ0.4</v>
      </c>
      <c r="D13" s="27" t="str">
        <f t="shared" si="0"/>
        <v>0.9ｘ0.6</v>
      </c>
      <c r="E13" s="27" t="str">
        <f t="shared" si="0"/>
        <v>1.2ｘ0.8</v>
      </c>
      <c r="F13" s="27" t="str">
        <f t="shared" si="0"/>
        <v>1.5ｘ1.0</v>
      </c>
      <c r="G13" s="31" t="str">
        <f t="shared" si="0"/>
        <v>1.8ｘ1.2</v>
      </c>
      <c r="H13" s="31" t="str">
        <f t="shared" si="0"/>
        <v>2.1ｘ1.4</v>
      </c>
      <c r="I13" s="31" t="str">
        <f t="shared" si="0"/>
        <v>2.4ｘ1.6</v>
      </c>
      <c r="J13" s="31" t="str">
        <f t="shared" si="0"/>
        <v>2.7ｘ1.8</v>
      </c>
      <c r="K13" s="29" t="str">
        <f t="shared" si="0"/>
        <v>3.0ｘ2.0</v>
      </c>
      <c r="L13" s="29" t="str">
        <f t="shared" si="0"/>
        <v>3.3ｘ2.2</v>
      </c>
      <c r="M13" s="29" t="str">
        <f t="shared" si="0"/>
        <v>3.6ｘ2.4</v>
      </c>
      <c r="N13" s="29" t="str">
        <f t="shared" si="0"/>
        <v>3.9ｘ2.6</v>
      </c>
      <c r="O13" s="29" t="str">
        <f t="shared" si="0"/>
        <v>4.2ｘ2.8</v>
      </c>
      <c r="P13" s="29" t="str">
        <f t="shared" si="0"/>
        <v>4.5ｘ3.0</v>
      </c>
    </row>
    <row r="14" spans="1:16" ht="20.100000000000001" customHeight="1" x14ac:dyDescent="0.15">
      <c r="A14" s="11">
        <v>100</v>
      </c>
      <c r="B14" s="7" t="str">
        <f t="shared" si="0"/>
        <v>0.2ｘ0.1</v>
      </c>
      <c r="C14" s="7" t="str">
        <f t="shared" si="0"/>
        <v>0.4ｘ0.3</v>
      </c>
      <c r="D14" s="7" t="str">
        <f t="shared" si="0"/>
        <v>0.7ｘ0.4</v>
      </c>
      <c r="E14" s="7" t="str">
        <f t="shared" si="0"/>
        <v>0.9ｘ0.6</v>
      </c>
      <c r="F14" s="7" t="str">
        <f t="shared" si="0"/>
        <v>1.1ｘ0.7</v>
      </c>
      <c r="G14" s="7" t="str">
        <f t="shared" si="0"/>
        <v>1.3ｘ0.9</v>
      </c>
      <c r="H14" s="7" t="str">
        <f t="shared" si="0"/>
        <v>1.6ｘ1.0</v>
      </c>
      <c r="I14" s="7" t="str">
        <f t="shared" si="0"/>
        <v>1.8ｘ1.2</v>
      </c>
      <c r="J14" s="7" t="str">
        <f t="shared" si="0"/>
        <v>2.0ｘ1.3</v>
      </c>
      <c r="K14" s="7" t="str">
        <f t="shared" si="0"/>
        <v>2.2ｘ1.5</v>
      </c>
      <c r="L14" s="7" t="str">
        <f t="shared" si="0"/>
        <v>2.5ｘ1.6</v>
      </c>
      <c r="M14" s="7" t="str">
        <f t="shared" si="0"/>
        <v>2.7ｘ1.8</v>
      </c>
      <c r="N14" s="7" t="str">
        <f t="shared" si="0"/>
        <v>2.9ｘ1.9</v>
      </c>
      <c r="O14" s="7" t="str">
        <f t="shared" si="0"/>
        <v>3.1ｘ2.1</v>
      </c>
      <c r="P14" s="7" t="str">
        <f t="shared" si="0"/>
        <v>3.3ｘ2.2</v>
      </c>
    </row>
    <row r="15" spans="1:16" ht="20.100000000000001" customHeight="1" x14ac:dyDescent="0.15">
      <c r="A15" s="11">
        <v>125</v>
      </c>
      <c r="B15" s="29" t="str">
        <f t="shared" si="0"/>
        <v>0.2ｘ0.1</v>
      </c>
      <c r="C15" s="27" t="str">
        <f t="shared" si="0"/>
        <v>0.4ｘ0.2</v>
      </c>
      <c r="D15" s="27" t="str">
        <f t="shared" si="0"/>
        <v>0.5ｘ0.4</v>
      </c>
      <c r="E15" s="27" t="str">
        <f t="shared" si="0"/>
        <v>0.7ｘ0.5</v>
      </c>
      <c r="F15" s="27" t="str">
        <f t="shared" si="0"/>
        <v>0.9ｘ0.6</v>
      </c>
      <c r="G15" s="27" t="str">
        <f t="shared" si="0"/>
        <v>1.1ｘ0.7</v>
      </c>
      <c r="H15" s="27" t="str">
        <f t="shared" si="0"/>
        <v>1.2ｘ0.8</v>
      </c>
      <c r="I15" s="31" t="str">
        <f t="shared" si="0"/>
        <v>1.4ｘ1.0</v>
      </c>
      <c r="J15" s="31" t="str">
        <f t="shared" si="0"/>
        <v>1.6ｘ1.1</v>
      </c>
      <c r="K15" s="31" t="str">
        <f t="shared" si="0"/>
        <v>1.8ｘ1.2</v>
      </c>
      <c r="L15" s="29" t="str">
        <f t="shared" si="0"/>
        <v>2.0ｘ1.3</v>
      </c>
      <c r="M15" s="29" t="str">
        <f t="shared" si="0"/>
        <v>2.1ｘ1.4</v>
      </c>
      <c r="N15" s="29" t="str">
        <f t="shared" si="0"/>
        <v>2.3ｘ1.5</v>
      </c>
      <c r="O15" s="29" t="str">
        <f t="shared" si="0"/>
        <v>2.5ｘ1.7</v>
      </c>
      <c r="P15" s="29" t="str">
        <f t="shared" si="0"/>
        <v>2.7ｘ1.8</v>
      </c>
    </row>
    <row r="16" spans="1:16" ht="20.100000000000001" customHeight="1" x14ac:dyDescent="0.15">
      <c r="A16" s="11">
        <v>150</v>
      </c>
      <c r="B16" s="7" t="str">
        <f t="shared" si="0"/>
        <v>0.1ｘ0.1</v>
      </c>
      <c r="C16" s="7" t="str">
        <f t="shared" si="0"/>
        <v>0.3ｘ0.2</v>
      </c>
      <c r="D16" s="7" t="str">
        <f t="shared" si="0"/>
        <v>0.4ｘ0.3</v>
      </c>
      <c r="E16" s="7" t="str">
        <f t="shared" si="0"/>
        <v>0.6ｘ0.4</v>
      </c>
      <c r="F16" s="7" t="str">
        <f t="shared" si="0"/>
        <v>0.7ｘ0.5</v>
      </c>
      <c r="G16" s="7" t="str">
        <f t="shared" si="0"/>
        <v>0.9ｘ0.6</v>
      </c>
      <c r="H16" s="7" t="str">
        <f t="shared" si="0"/>
        <v>1.0ｘ0.7</v>
      </c>
      <c r="I16" s="7" t="str">
        <f t="shared" si="0"/>
        <v>1.2ｘ0.8</v>
      </c>
      <c r="J16" s="7" t="str">
        <f t="shared" si="0"/>
        <v>1.3ｘ0.9</v>
      </c>
      <c r="K16" s="7" t="str">
        <f t="shared" si="0"/>
        <v>1.5ｘ1.0</v>
      </c>
      <c r="L16" s="7" t="str">
        <f t="shared" si="0"/>
        <v>1.6ｘ1.1</v>
      </c>
      <c r="M16" s="7" t="str">
        <f t="shared" si="0"/>
        <v>1.8ｘ1.2</v>
      </c>
      <c r="N16" s="7" t="str">
        <f t="shared" si="0"/>
        <v>1.9ｘ1.3</v>
      </c>
      <c r="O16" s="7" t="str">
        <f t="shared" si="0"/>
        <v>2.1ｘ1.4</v>
      </c>
      <c r="P16" s="7" t="str">
        <f t="shared" si="0"/>
        <v>2.2ｘ1.5</v>
      </c>
    </row>
    <row r="17" spans="1:16" ht="20.100000000000001" customHeight="1" x14ac:dyDescent="0.15">
      <c r="A17" s="11">
        <v>175</v>
      </c>
      <c r="B17" s="7" t="str">
        <f t="shared" si="0"/>
        <v>0.1ｘ0.1</v>
      </c>
      <c r="C17" s="7" t="str">
        <f t="shared" si="0"/>
        <v>0.3ｘ0.2</v>
      </c>
      <c r="D17" s="7" t="str">
        <f t="shared" si="0"/>
        <v>0.4ｘ0.3</v>
      </c>
      <c r="E17" s="7" t="str">
        <f t="shared" si="0"/>
        <v>0.5ｘ0.3</v>
      </c>
      <c r="F17" s="7" t="str">
        <f t="shared" si="0"/>
        <v>0.6ｘ0.4</v>
      </c>
      <c r="G17" s="7" t="str">
        <f t="shared" si="0"/>
        <v>0.8ｘ0.5</v>
      </c>
      <c r="H17" s="7" t="str">
        <f t="shared" si="0"/>
        <v>0.9ｘ0.6</v>
      </c>
      <c r="I17" s="7" t="str">
        <f t="shared" si="0"/>
        <v>1.0ｘ0.7</v>
      </c>
      <c r="J17" s="7" t="str">
        <f t="shared" si="0"/>
        <v>1.1ｘ0.8</v>
      </c>
      <c r="K17" s="7" t="str">
        <f t="shared" si="0"/>
        <v>1.3ｘ0.9</v>
      </c>
      <c r="L17" s="7" t="str">
        <f t="shared" si="0"/>
        <v>1.4ｘ0.9</v>
      </c>
      <c r="M17" s="7" t="str">
        <f t="shared" si="0"/>
        <v>1.5ｘ1.0</v>
      </c>
      <c r="N17" s="7" t="str">
        <f t="shared" si="0"/>
        <v>1.7ｘ1.1</v>
      </c>
      <c r="O17" s="7" t="str">
        <f t="shared" si="0"/>
        <v>1.8ｘ1.2</v>
      </c>
      <c r="P17" s="7" t="str">
        <f t="shared" si="0"/>
        <v>1.9ｘ1.3</v>
      </c>
    </row>
    <row r="18" spans="1:16" ht="20.100000000000001" customHeight="1" x14ac:dyDescent="0.15">
      <c r="A18" s="11">
        <v>200</v>
      </c>
      <c r="B18" s="7" t="str">
        <f t="shared" si="0"/>
        <v>0.1ｘ0.1</v>
      </c>
      <c r="C18" s="7" t="str">
        <f t="shared" si="0"/>
        <v>0.2ｘ0.1</v>
      </c>
      <c r="D18" s="7" t="str">
        <f t="shared" si="0"/>
        <v>0.3ｘ0.2</v>
      </c>
      <c r="E18" s="7" t="str">
        <f t="shared" si="0"/>
        <v>0.4ｘ0.3</v>
      </c>
      <c r="F18" s="7" t="str">
        <f t="shared" si="0"/>
        <v>0.6ｘ0.4</v>
      </c>
      <c r="G18" s="7" t="str">
        <f t="shared" si="0"/>
        <v>0.7ｘ0.4</v>
      </c>
      <c r="H18" s="7" t="str">
        <f t="shared" si="0"/>
        <v>0.8ｘ0.5</v>
      </c>
      <c r="I18" s="7" t="str">
        <f t="shared" si="0"/>
        <v>0.9ｘ0.6</v>
      </c>
      <c r="J18" s="7" t="str">
        <f t="shared" si="0"/>
        <v>1.0ｘ0.7</v>
      </c>
      <c r="K18" s="7" t="str">
        <f t="shared" si="0"/>
        <v>1.1ｘ0.7</v>
      </c>
      <c r="L18" s="7" t="str">
        <f t="shared" si="0"/>
        <v>1.2ｘ0.8</v>
      </c>
      <c r="M18" s="7" t="str">
        <f t="shared" si="0"/>
        <v>1.3ｘ0.9</v>
      </c>
      <c r="N18" s="7" t="str">
        <f t="shared" si="0"/>
        <v>1.4ｘ1.0</v>
      </c>
      <c r="O18" s="7" t="str">
        <f t="shared" si="0"/>
        <v>1.6ｘ1.0</v>
      </c>
      <c r="P18" s="7" t="str">
        <f t="shared" si="0"/>
        <v>1.7ｘ1.1</v>
      </c>
    </row>
    <row r="19" spans="1:16" ht="20.100000000000001" customHeight="1" x14ac:dyDescent="0.15">
      <c r="A19" s="11">
        <v>225</v>
      </c>
      <c r="B19" s="7" t="str">
        <f t="shared" si="0"/>
        <v>0.1ｘ0.1</v>
      </c>
      <c r="C19" s="7" t="str">
        <f t="shared" si="0"/>
        <v>0.2ｘ0.1</v>
      </c>
      <c r="D19" s="7" t="str">
        <f t="shared" si="0"/>
        <v>0.3ｘ0.2</v>
      </c>
      <c r="E19" s="7" t="str">
        <f t="shared" si="0"/>
        <v>0.4ｘ0.3</v>
      </c>
      <c r="F19" s="7" t="str">
        <f t="shared" si="0"/>
        <v>0.5ｘ0.3</v>
      </c>
      <c r="G19" s="7" t="str">
        <f t="shared" si="0"/>
        <v>0.6ｘ0.4</v>
      </c>
      <c r="H19" s="7" t="str">
        <f t="shared" si="0"/>
        <v>0.7ｘ0.5</v>
      </c>
      <c r="I19" s="7" t="str">
        <f t="shared" si="0"/>
        <v>0.8ｘ0.5</v>
      </c>
      <c r="J19" s="7" t="str">
        <f t="shared" si="0"/>
        <v>0.9ｘ0.6</v>
      </c>
      <c r="K19" s="7" t="str">
        <f t="shared" si="0"/>
        <v>1.0ｘ0.7</v>
      </c>
      <c r="L19" s="7" t="str">
        <f t="shared" si="0"/>
        <v>1.1ｘ0.7</v>
      </c>
      <c r="M19" s="7" t="str">
        <f t="shared" si="0"/>
        <v>1.2ｘ0.8</v>
      </c>
      <c r="N19" s="7" t="str">
        <f t="shared" si="0"/>
        <v>1.3ｘ0.9</v>
      </c>
      <c r="O19" s="7" t="str">
        <f t="shared" si="0"/>
        <v>1.4ｘ0.9</v>
      </c>
      <c r="P19" s="7" t="str">
        <f t="shared" si="0"/>
        <v>1.5ｘ1.0</v>
      </c>
    </row>
    <row r="20" spans="1:16" ht="20.100000000000001" customHeight="1" x14ac:dyDescent="0.15">
      <c r="A20" s="11">
        <v>250</v>
      </c>
      <c r="B20" s="7" t="str">
        <f t="shared" si="0"/>
        <v>0.1ｘ0.1</v>
      </c>
      <c r="C20" s="7" t="str">
        <f t="shared" si="0"/>
        <v>0.2ｘ0.1</v>
      </c>
      <c r="D20" s="7" t="str">
        <f t="shared" si="0"/>
        <v>0.3ｘ0.2</v>
      </c>
      <c r="E20" s="7" t="str">
        <f t="shared" si="0"/>
        <v>0.4ｘ0.2</v>
      </c>
      <c r="F20" s="7" t="str">
        <f t="shared" si="0"/>
        <v>0.4ｘ0.3</v>
      </c>
      <c r="G20" s="7" t="str">
        <f t="shared" si="0"/>
        <v>0.5ｘ0.4</v>
      </c>
      <c r="H20" s="7" t="str">
        <f t="shared" si="0"/>
        <v>0.6ｘ0.4</v>
      </c>
      <c r="I20" s="7" t="str">
        <f t="shared" si="0"/>
        <v>0.7ｘ0.5</v>
      </c>
      <c r="J20" s="7" t="str">
        <f t="shared" si="0"/>
        <v>0.8ｘ0.5</v>
      </c>
      <c r="K20" s="7" t="str">
        <f t="shared" si="0"/>
        <v>0.9ｘ0.6</v>
      </c>
      <c r="L20" s="7" t="str">
        <f t="shared" si="0"/>
        <v>1.0ｘ0.7</v>
      </c>
      <c r="M20" s="7" t="str">
        <f t="shared" si="0"/>
        <v>1.1ｘ0.7</v>
      </c>
      <c r="N20" s="7" t="str">
        <f t="shared" si="0"/>
        <v>1.2ｘ0.8</v>
      </c>
      <c r="O20" s="7" t="str">
        <f t="shared" si="0"/>
        <v>1.2ｘ0.8</v>
      </c>
      <c r="P20" s="7" t="str">
        <f t="shared" si="0"/>
        <v>1.3ｘ0.9</v>
      </c>
    </row>
    <row r="21" spans="1:16" ht="20.100000000000001" customHeight="1" x14ac:dyDescent="0.15"/>
    <row r="22" spans="1:16" ht="20.100000000000001" customHeight="1" x14ac:dyDescent="0.15">
      <c r="A22" t="s">
        <v>46</v>
      </c>
      <c r="K22" t="s">
        <v>47</v>
      </c>
    </row>
    <row r="23" spans="1:16" ht="20.100000000000001" customHeight="1" x14ac:dyDescent="0.15">
      <c r="A23" t="s">
        <v>64</v>
      </c>
      <c r="K23" s="28"/>
      <c r="L23" t="s">
        <v>59</v>
      </c>
    </row>
    <row r="24" spans="1:16" ht="20.100000000000001" customHeight="1" x14ac:dyDescent="0.15">
      <c r="A24" t="s">
        <v>56</v>
      </c>
      <c r="K24" s="32"/>
      <c r="L24" t="s">
        <v>61</v>
      </c>
    </row>
    <row r="25" spans="1:16" ht="20.100000000000001" customHeight="1" x14ac:dyDescent="0.15">
      <c r="A25" t="s">
        <v>57</v>
      </c>
      <c r="G25" t="s">
        <v>51</v>
      </c>
      <c r="K25" s="30"/>
      <c r="L25" t="s">
        <v>60</v>
      </c>
    </row>
    <row r="26" spans="1:16" ht="20.100000000000001" customHeight="1" x14ac:dyDescent="0.15">
      <c r="A26" t="s">
        <v>54</v>
      </c>
    </row>
    <row r="27" spans="1:16" ht="20.100000000000001" customHeight="1" x14ac:dyDescent="0.15">
      <c r="A27" t="s">
        <v>62</v>
      </c>
    </row>
    <row r="28" spans="1:16" x14ac:dyDescent="0.15">
      <c r="A28" t="s">
        <v>63</v>
      </c>
    </row>
    <row r="29" spans="1:16" x14ac:dyDescent="0.15">
      <c r="A29" t="s">
        <v>68</v>
      </c>
    </row>
  </sheetData>
  <mergeCells count="12">
    <mergeCell ref="C3:G3"/>
    <mergeCell ref="C4:G4"/>
    <mergeCell ref="E5:G5"/>
    <mergeCell ref="B9:P9"/>
    <mergeCell ref="A9:A10"/>
    <mergeCell ref="I5:J5"/>
    <mergeCell ref="K4:M4"/>
    <mergeCell ref="K3:M3"/>
    <mergeCell ref="I3:I4"/>
    <mergeCell ref="O3:P4"/>
    <mergeCell ref="N3:N4"/>
    <mergeCell ref="I7:J7"/>
  </mergeCells>
  <phoneticPr fontId="1"/>
  <pageMargins left="0.7" right="0.7" top="0.75" bottom="0.75" header="0.3" footer="0.3"/>
  <pageSetup paperSize="9" scale="7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Normal="100" workbookViewId="0">
      <selection activeCell="F39" sqref="F39"/>
    </sheetView>
  </sheetViews>
  <sheetFormatPr defaultRowHeight="13.5" x14ac:dyDescent="0.15"/>
  <cols>
    <col min="1" max="1" width="3.25" customWidth="1"/>
    <col min="2" max="2" width="19.625" customWidth="1"/>
    <col min="3" max="3" width="6.75" bestFit="1" customWidth="1"/>
    <col min="4" max="4" width="6.625" bestFit="1" customWidth="1"/>
    <col min="5" max="5" width="7.125" bestFit="1" customWidth="1"/>
    <col min="6" max="6" width="28.25" bestFit="1" customWidth="1"/>
  </cols>
  <sheetData>
    <row r="1" spans="1:6" x14ac:dyDescent="0.15">
      <c r="A1" t="s">
        <v>33</v>
      </c>
    </row>
    <row r="2" spans="1:6" x14ac:dyDescent="0.15">
      <c r="A2" s="52" t="s">
        <v>8</v>
      </c>
      <c r="B2" s="53" t="s">
        <v>9</v>
      </c>
      <c r="C2" s="53" t="s">
        <v>10</v>
      </c>
      <c r="D2" s="53"/>
      <c r="E2" s="53"/>
      <c r="F2" s="53" t="s">
        <v>29</v>
      </c>
    </row>
    <row r="3" spans="1:6" x14ac:dyDescent="0.15">
      <c r="A3" s="53"/>
      <c r="B3" s="53"/>
      <c r="C3" s="5" t="s">
        <v>11</v>
      </c>
      <c r="D3" s="5" t="s">
        <v>12</v>
      </c>
      <c r="E3" s="5" t="s">
        <v>28</v>
      </c>
      <c r="F3" s="53"/>
    </row>
    <row r="4" spans="1:6" x14ac:dyDescent="0.15">
      <c r="A4" s="6">
        <v>1</v>
      </c>
      <c r="B4" s="2" t="s">
        <v>13</v>
      </c>
      <c r="C4" s="3">
        <v>43.8</v>
      </c>
      <c r="D4" s="3">
        <v>32.9</v>
      </c>
      <c r="E4" s="4">
        <f>(C4*D4)/($C$5*$D$5)</f>
        <v>1.667847222222222</v>
      </c>
      <c r="F4" s="1" t="s">
        <v>20</v>
      </c>
    </row>
    <row r="5" spans="1:6" x14ac:dyDescent="0.15">
      <c r="A5" s="6">
        <v>2</v>
      </c>
      <c r="B5" s="2" t="s">
        <v>4</v>
      </c>
      <c r="C5" s="3">
        <v>36</v>
      </c>
      <c r="D5" s="3">
        <v>24</v>
      </c>
      <c r="E5" s="4">
        <f t="shared" ref="E5:E19" si="0">(C5*D5)/($C$5*$D$5)</f>
        <v>1</v>
      </c>
      <c r="F5" s="1" t="s">
        <v>21</v>
      </c>
    </row>
    <row r="6" spans="1:6" x14ac:dyDescent="0.15">
      <c r="A6" s="6">
        <v>3</v>
      </c>
      <c r="B6" s="2" t="s">
        <v>3</v>
      </c>
      <c r="C6" s="3">
        <v>23.6</v>
      </c>
      <c r="D6" s="3">
        <v>15.8</v>
      </c>
      <c r="E6" s="4">
        <f t="shared" si="0"/>
        <v>0.43157407407407411</v>
      </c>
      <c r="F6" s="1" t="s">
        <v>22</v>
      </c>
    </row>
    <row r="7" spans="1:6" x14ac:dyDescent="0.15">
      <c r="A7" s="6">
        <v>4</v>
      </c>
      <c r="B7" s="2" t="s">
        <v>14</v>
      </c>
      <c r="C7" s="3">
        <v>22.3</v>
      </c>
      <c r="D7" s="3">
        <v>14.9</v>
      </c>
      <c r="E7" s="4">
        <f t="shared" si="0"/>
        <v>0.38457175925925929</v>
      </c>
      <c r="F7" s="1" t="s">
        <v>22</v>
      </c>
    </row>
    <row r="8" spans="1:6" x14ac:dyDescent="0.15">
      <c r="A8" s="6">
        <v>5</v>
      </c>
      <c r="B8" s="2" t="s">
        <v>5</v>
      </c>
      <c r="C8" s="3">
        <v>18.7</v>
      </c>
      <c r="D8" s="3">
        <v>14</v>
      </c>
      <c r="E8" s="4">
        <f t="shared" si="0"/>
        <v>0.30300925925925926</v>
      </c>
      <c r="F8" s="1" t="s">
        <v>22</v>
      </c>
    </row>
    <row r="9" spans="1:6" x14ac:dyDescent="0.15">
      <c r="A9" s="6">
        <v>6</v>
      </c>
      <c r="B9" s="2" t="s">
        <v>15</v>
      </c>
      <c r="C9" s="3">
        <v>17.3</v>
      </c>
      <c r="D9" s="3">
        <v>13</v>
      </c>
      <c r="E9" s="4">
        <f t="shared" si="0"/>
        <v>0.26030092592592591</v>
      </c>
      <c r="F9" s="1" t="s">
        <v>22</v>
      </c>
    </row>
    <row r="10" spans="1:6" x14ac:dyDescent="0.15">
      <c r="A10" s="6">
        <v>7</v>
      </c>
      <c r="B10" s="2" t="s">
        <v>6</v>
      </c>
      <c r="C10" s="3">
        <v>13.2</v>
      </c>
      <c r="D10" s="3">
        <v>8.8000000000000007</v>
      </c>
      <c r="E10" s="4">
        <f t="shared" si="0"/>
        <v>0.13444444444444445</v>
      </c>
      <c r="F10" s="1" t="s">
        <v>22</v>
      </c>
    </row>
    <row r="11" spans="1:6" x14ac:dyDescent="0.15">
      <c r="A11" s="6">
        <v>8</v>
      </c>
      <c r="B11" s="2" t="s">
        <v>16</v>
      </c>
      <c r="C11" s="3">
        <v>8.8000000000000007</v>
      </c>
      <c r="D11" s="3">
        <v>6.6</v>
      </c>
      <c r="E11" s="4">
        <f t="shared" si="0"/>
        <v>6.7222222222222225E-2</v>
      </c>
      <c r="F11" s="1" t="s">
        <v>23</v>
      </c>
    </row>
    <row r="12" spans="1:6" x14ac:dyDescent="0.15">
      <c r="A12" s="6">
        <v>9</v>
      </c>
      <c r="B12" s="2" t="s">
        <v>17</v>
      </c>
      <c r="C12" s="3">
        <v>7.5</v>
      </c>
      <c r="D12" s="3">
        <v>5.6</v>
      </c>
      <c r="E12" s="4">
        <f t="shared" si="0"/>
        <v>4.8611111111111112E-2</v>
      </c>
      <c r="F12" s="1" t="s">
        <v>23</v>
      </c>
    </row>
    <row r="13" spans="1:6" x14ac:dyDescent="0.15">
      <c r="A13" s="6">
        <v>10</v>
      </c>
      <c r="B13" s="2" t="s">
        <v>18</v>
      </c>
      <c r="C13" s="3">
        <v>7.1</v>
      </c>
      <c r="D13" s="3">
        <v>5.4</v>
      </c>
      <c r="E13" s="4">
        <f t="shared" si="0"/>
        <v>4.4375000000000005E-2</v>
      </c>
      <c r="F13" s="1" t="s">
        <v>23</v>
      </c>
    </row>
    <row r="14" spans="1:6" x14ac:dyDescent="0.15">
      <c r="A14" s="6">
        <v>11</v>
      </c>
      <c r="B14" s="2" t="s">
        <v>7</v>
      </c>
      <c r="C14" s="3">
        <v>6.2</v>
      </c>
      <c r="D14" s="3">
        <v>4.7</v>
      </c>
      <c r="E14" s="4">
        <f t="shared" si="0"/>
        <v>3.3726851851851855E-2</v>
      </c>
      <c r="F14" s="1" t="s">
        <v>23</v>
      </c>
    </row>
    <row r="15" spans="1:6" x14ac:dyDescent="0.15">
      <c r="A15" s="6">
        <v>12</v>
      </c>
      <c r="B15" s="2" t="s">
        <v>19</v>
      </c>
      <c r="C15" s="3">
        <v>5.7</v>
      </c>
      <c r="D15" s="3">
        <v>4.3</v>
      </c>
      <c r="E15" s="4">
        <f t="shared" si="0"/>
        <v>2.8368055555555553E-2</v>
      </c>
      <c r="F15" s="1" t="s">
        <v>24</v>
      </c>
    </row>
    <row r="16" spans="1:6" x14ac:dyDescent="0.15">
      <c r="A16" s="6">
        <v>13</v>
      </c>
      <c r="B16" s="2" t="s">
        <v>25</v>
      </c>
      <c r="C16" s="3">
        <v>4.8</v>
      </c>
      <c r="D16" s="3">
        <v>3.6</v>
      </c>
      <c r="E16" s="4">
        <f t="shared" si="0"/>
        <v>0.02</v>
      </c>
      <c r="F16" s="1" t="s">
        <v>24</v>
      </c>
    </row>
    <row r="17" spans="1:6" x14ac:dyDescent="0.15">
      <c r="A17" s="6">
        <v>14</v>
      </c>
      <c r="B17" s="2" t="s">
        <v>26</v>
      </c>
      <c r="C17" s="3">
        <v>4.4000000000000004</v>
      </c>
      <c r="D17" s="3">
        <v>3.3</v>
      </c>
      <c r="E17" s="4">
        <f t="shared" si="0"/>
        <v>1.6805555555555556E-2</v>
      </c>
      <c r="F17" s="1" t="s">
        <v>24</v>
      </c>
    </row>
    <row r="18" spans="1:6" x14ac:dyDescent="0.15">
      <c r="A18" s="6">
        <v>15</v>
      </c>
      <c r="B18" s="2" t="s">
        <v>27</v>
      </c>
      <c r="C18" s="3">
        <v>4</v>
      </c>
      <c r="D18" s="3">
        <v>3</v>
      </c>
      <c r="E18" s="4">
        <f t="shared" si="0"/>
        <v>1.3888888888888888E-2</v>
      </c>
      <c r="F18" s="1" t="s">
        <v>24</v>
      </c>
    </row>
    <row r="19" spans="1:6" x14ac:dyDescent="0.15">
      <c r="A19" s="6">
        <v>16</v>
      </c>
      <c r="B19" s="2" t="s">
        <v>30</v>
      </c>
      <c r="C19" s="1"/>
      <c r="D19" s="1"/>
      <c r="E19" s="4">
        <f t="shared" si="0"/>
        <v>0</v>
      </c>
      <c r="F19" s="1"/>
    </row>
  </sheetData>
  <mergeCells count="4">
    <mergeCell ref="A2:A3"/>
    <mergeCell ref="B2:B3"/>
    <mergeCell ref="C2:E2"/>
    <mergeCell ref="F2:F3"/>
  </mergeCells>
  <phoneticPr fontId="1"/>
  <pageMargins left="0.7" right="0.7" top="0.75" bottom="0.75" header="0.3" footer="0.3"/>
</worksheet>
</file>