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p58142\Box\11226_10_庁内用\04 事業所指導係\01_担当者共通\★R6報酬改定関係\〇体制様式・加算別紙（県HP掲載用）\"/>
    </mc:Choice>
  </mc:AlternateContent>
  <xr:revisionPtr revIDLastSave="0" documentId="13_ncr:1_{29F21CC3-75D3-41AF-8FDC-8EAB5C54F4C8}" xr6:coauthVersionLast="47" xr6:coauthVersionMax="47" xr10:uidLastSave="{00000000-0000-0000-0000-000000000000}"/>
  <bookViews>
    <workbookView xWindow="-108" yWindow="-108" windowWidth="23256" windowHeight="12720" tabRatio="742" firstSheet="3" activeTab="6" xr2:uid="{00000000-000D-0000-FFFF-FFFF00000000}"/>
  </bookViews>
  <sheets>
    <sheet name="別紙1（特定事業所加算）居宅介護" sheetId="1" r:id="rId1"/>
    <sheet name="別紙2（特定事業所加算）重度訪問" sheetId="3" r:id="rId2"/>
    <sheet name="別紙3（特定事業所加算）同行援護" sheetId="6" r:id="rId3"/>
    <sheet name="別紙4（特定事業所加算）行動援護" sheetId="4" r:id="rId4"/>
    <sheet name="別紙５地域移行支援サービス費" sheetId="20" r:id="rId5"/>
    <sheet name="別紙６（入所支援施設の状況)" sheetId="21" r:id="rId6"/>
    <sheet name="別紙6-2（入所施設の重度障害者支援加算）" sheetId="25" r:id="rId7"/>
    <sheet name="別紙7（視覚・聴覚言語障害者支援体制加算（Ⅰ）（行追加）" sheetId="28" r:id="rId8"/>
    <sheet name="別紙7-2（視覚・聴覚言語障害者支援体制加算（Ⅱ）" sheetId="27" r:id="rId9"/>
    <sheet name="別紙８（地域生活移行個別支援特別加算）" sheetId="24" r:id="rId10"/>
    <sheet name="別紙９(栄養管理体制)" sheetId="23" r:id="rId11"/>
    <sheet name="別紙１０（送迎加算）" sheetId="14" r:id="rId12"/>
  </sheets>
  <definedNames>
    <definedName name="_xlnm.Print_Area" localSheetId="0">'別紙1（特定事業所加算）居宅介護'!$A$1:$AE$49</definedName>
    <definedName name="_xlnm.Print_Area" localSheetId="5">'別紙６（入所支援施設の状況)'!$A$1:$AM$91</definedName>
    <definedName name="_xlnm.Print_Area" localSheetId="6">'別紙6-2（入所施設の重度障害者支援加算）'!$A$1:$K$17</definedName>
    <definedName name="_xlnm.Print_Area" localSheetId="9">'別紙８（地域生活移行個別支援特別加算）'!$A$1:$I$14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0" i="21" l="1"/>
  <c r="AD21" i="21"/>
  <c r="AD22" i="21"/>
  <c r="P50" i="21"/>
  <c r="S38" i="28"/>
  <c r="AE35" i="28"/>
  <c r="S8" i="28" s="1"/>
  <c r="S7" i="28"/>
  <c r="Z11" i="21" l="1"/>
  <c r="AE36" i="21" l="1"/>
  <c r="C12" i="21"/>
  <c r="S23" i="27"/>
  <c r="AE20" i="27"/>
  <c r="S8" i="27" s="1"/>
  <c r="S7" i="27"/>
  <c r="I9" i="25" l="1"/>
  <c r="AP25" i="21"/>
  <c r="AB8" i="1"/>
  <c r="AB9" i="1"/>
  <c r="AB10" i="1"/>
  <c r="AB11" i="1"/>
  <c r="AB8" i="3"/>
  <c r="AB9" i="3"/>
  <c r="AB9" i="6"/>
  <c r="AB10" i="6"/>
  <c r="AB9" i="4"/>
  <c r="AP20" i="21"/>
  <c r="AE32" i="21"/>
  <c r="AE34" i="21"/>
  <c r="AE35" i="21"/>
  <c r="AA45" i="21"/>
  <c r="F46" i="21"/>
  <c r="I46" i="21"/>
  <c r="L46" i="21"/>
  <c r="O46" i="21"/>
  <c r="R46" i="21"/>
  <c r="U46" i="21"/>
  <c r="AA48" i="21"/>
  <c r="AH48" i="21" s="1"/>
  <c r="F49" i="21"/>
  <c r="I49" i="21"/>
  <c r="L49" i="21"/>
  <c r="O49" i="21"/>
  <c r="R49" i="21"/>
  <c r="U49" i="21"/>
  <c r="M52" i="21"/>
  <c r="W52" i="21"/>
  <c r="AG52" i="21"/>
  <c r="AD59" i="21"/>
  <c r="AF59" i="21"/>
  <c r="AD60" i="21"/>
  <c r="AF60" i="21"/>
  <c r="AD61" i="21"/>
  <c r="AF61" i="21"/>
  <c r="AD62" i="21"/>
  <c r="AF62" i="21"/>
  <c r="AD63" i="21"/>
  <c r="AF63" i="21"/>
  <c r="AD64" i="21"/>
  <c r="AF64" i="21"/>
  <c r="AD65" i="21"/>
  <c r="AF65" i="21"/>
  <c r="AD66" i="21"/>
  <c r="AF66" i="21"/>
  <c r="AD67" i="21"/>
  <c r="AF67" i="21"/>
  <c r="AD68" i="21"/>
  <c r="AF68" i="21"/>
  <c r="AD69" i="21"/>
  <c r="AF69" i="21"/>
  <c r="AD70" i="21"/>
  <c r="AF70" i="21"/>
  <c r="AD71" i="21"/>
  <c r="AF71" i="21"/>
  <c r="AD72" i="21"/>
  <c r="AF72" i="21"/>
  <c r="AD73" i="21"/>
  <c r="AF73" i="21"/>
  <c r="AD74" i="21"/>
  <c r="AF74" i="21"/>
  <c r="AD75" i="21"/>
  <c r="AF75" i="21"/>
  <c r="AD76" i="21"/>
  <c r="AF76" i="21"/>
  <c r="AD77" i="21"/>
  <c r="AF77" i="21"/>
  <c r="AD78" i="21"/>
  <c r="AF78" i="21"/>
  <c r="AD79" i="21"/>
  <c r="AF79" i="21"/>
  <c r="AD80" i="21"/>
  <c r="AF80" i="21"/>
  <c r="AD81" i="21"/>
  <c r="AF81" i="21"/>
  <c r="AD82" i="21"/>
  <c r="AF82" i="21"/>
  <c r="AD83" i="21"/>
  <c r="AF83" i="21"/>
  <c r="AD84" i="21"/>
  <c r="AF84" i="21"/>
  <c r="AD85" i="21"/>
  <c r="AF85" i="21"/>
  <c r="AD86" i="21"/>
  <c r="AF86" i="21"/>
  <c r="AD87" i="21"/>
  <c r="AF87" i="21"/>
  <c r="AD88" i="21"/>
  <c r="AF88" i="21"/>
  <c r="M23" i="23"/>
  <c r="M29" i="23"/>
  <c r="AB17" i="14"/>
  <c r="AB25" i="14"/>
  <c r="AB16" i="14" s="1"/>
  <c r="Y10" i="14" s="1"/>
  <c r="Y11" i="14" s="1"/>
  <c r="AB11" i="6"/>
  <c r="AB12" i="6"/>
  <c r="AB10" i="3"/>
  <c r="AB10" i="4"/>
  <c r="AB11" i="4"/>
  <c r="AB12" i="4"/>
  <c r="AA46" i="21" l="1"/>
  <c r="AH46" i="21" s="1"/>
  <c r="P51" i="21"/>
  <c r="U33" i="21"/>
  <c r="AE33" i="21" s="1"/>
  <c r="AA49" i="21"/>
  <c r="AH49" i="21" s="1"/>
  <c r="AE29" i="21" l="1"/>
  <c r="U29" i="21"/>
  <c r="AD16" i="21"/>
  <c r="AD15" i="21" s="1"/>
  <c r="U3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6" authorId="0" shapeId="0" xr:uid="{00000000-0006-0000-0400-000001000000}">
      <text>
        <r>
          <rPr>
            <b/>
            <sz val="9"/>
            <color indexed="10"/>
            <rFont val="ＭＳ Ｐゴシック"/>
            <family val="3"/>
            <charset val="128"/>
          </rPr>
          <t xml:space="preserve">該当の区分をプルダウンで入力してください。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大阪府職員端末機１７年度１２月調達</author>
    <author>p32961</author>
  </authors>
  <commentList>
    <comment ref="S7" authorId="0" shapeId="0" xr:uid="{00000000-0006-0000-0500-000001000000}">
      <text>
        <r>
          <rPr>
            <b/>
            <sz val="9"/>
            <color indexed="10"/>
            <rFont val="ＭＳ Ｐゴシック"/>
            <family val="3"/>
            <charset val="128"/>
          </rPr>
          <t xml:space="preserve">指定生活介護に係る加算の状況（様式第５号別紙２）にある「人員配置体制加算の状況」を入力してください。
</t>
        </r>
      </text>
    </comment>
    <comment ref="H57" authorId="1" shapeId="0" xr:uid="{00000000-0006-0000-0500-000002000000}">
      <text>
        <r>
          <rPr>
            <b/>
            <sz val="9"/>
            <color indexed="10"/>
            <rFont val="ＭＳ ゴシック"/>
            <family val="3"/>
            <charset val="128"/>
          </rPr>
          <t>対象者が区分６又は入力するセルにカーソルを合わせるとセル右下にプルダウンキーが表示されますので、プルダウンキーをクリックして、表示されるメニューから選択してください。</t>
        </r>
      </text>
    </comment>
    <comment ref="K57" authorId="2" shapeId="0" xr:uid="{00000000-0006-0000-0500-000003000000}">
      <text>
        <r>
          <rPr>
            <b/>
            <sz val="9"/>
            <color indexed="10"/>
            <rFont val="ＭＳ Ｐゴシック"/>
            <family val="3"/>
            <charset val="128"/>
          </rPr>
          <t>　医師の意見書に記載されている「特別な医療の内容」は、具体的にその内容を記入してください。
　また、「強度行動障害」に該当する場合は、直接「○」を入力するか、プルダウンメニューから「○」を選択してください。</t>
        </r>
        <r>
          <rPr>
            <sz val="9"/>
            <rFont val="ＭＳ Ｐゴシック"/>
            <family val="3"/>
            <charset val="128"/>
          </rPr>
          <t xml:space="preserve">
</t>
        </r>
      </text>
    </comment>
    <comment ref="X57" authorId="1" shapeId="0" xr:uid="{00000000-0006-0000-0500-000004000000}">
      <text>
        <r>
          <rPr>
            <b/>
            <sz val="9"/>
            <color indexed="10"/>
            <rFont val="ＭＳ ゴシック"/>
            <family val="3"/>
            <charset val="128"/>
          </rPr>
          <t>いずれかに該当する場合は、直接「○」を入力するか、プルダウンメニューから「○」を選択してください。</t>
        </r>
      </text>
    </comment>
    <comment ref="AH57" authorId="1" shapeId="0" xr:uid="{00000000-0006-0000-0500-000005000000}">
      <text>
        <r>
          <rPr>
            <b/>
            <sz val="9"/>
            <color indexed="10"/>
            <rFont val="ＭＳ ゴシック"/>
            <family val="3"/>
            <charset val="128"/>
          </rPr>
          <t>利用者の前年度の延べ利用日数を記載してください。</t>
        </r>
      </text>
    </comment>
  </commentList>
</comments>
</file>

<file path=xl/sharedStrings.xml><?xml version="1.0" encoding="utf-8"?>
<sst xmlns="http://schemas.openxmlformats.org/spreadsheetml/2006/main" count="547" uniqueCount="337">
  <si>
    <t>特定事業所加算に係る体制状況</t>
    <rPh sb="0" eb="2">
      <t>トクテイ</t>
    </rPh>
    <rPh sb="2" eb="5">
      <t>ジギョウショ</t>
    </rPh>
    <rPh sb="5" eb="7">
      <t>カサン</t>
    </rPh>
    <rPh sb="8" eb="9">
      <t>カカワ</t>
    </rPh>
    <rPh sb="10" eb="12">
      <t>タイセイ</t>
    </rPh>
    <rPh sb="12" eb="14">
      <t>ジョウキョウ</t>
    </rPh>
    <phoneticPr fontId="5"/>
  </si>
  <si>
    <t>　　指定基準第31条第6号に規定する「緊急時等における対応方法」についてを重要事項説明書に記載して、利用者に明示している。</t>
    <rPh sb="2" eb="4">
      <t>シテイ</t>
    </rPh>
    <rPh sb="4" eb="6">
      <t>キジュン</t>
    </rPh>
    <rPh sb="6" eb="7">
      <t>ダイ</t>
    </rPh>
    <rPh sb="9" eb="10">
      <t>ジョウ</t>
    </rPh>
    <rPh sb="10" eb="11">
      <t>ダイ</t>
    </rPh>
    <rPh sb="12" eb="13">
      <t>ゴウ</t>
    </rPh>
    <rPh sb="14" eb="16">
      <t>キテイ</t>
    </rPh>
    <rPh sb="19" eb="22">
      <t>キンキュウジ</t>
    </rPh>
    <rPh sb="22" eb="23">
      <t>トウ</t>
    </rPh>
    <rPh sb="27" eb="29">
      <t>タイオウ</t>
    </rPh>
    <rPh sb="29" eb="31">
      <t>ホウホウ</t>
    </rPh>
    <rPh sb="37" eb="39">
      <t>ジュウヨウ</t>
    </rPh>
    <rPh sb="39" eb="41">
      <t>ジコウ</t>
    </rPh>
    <rPh sb="41" eb="44">
      <t>セツメイショ</t>
    </rPh>
    <rPh sb="45" eb="47">
      <t>キサイ</t>
    </rPh>
    <rPh sb="50" eb="53">
      <t>リヨウシャ</t>
    </rPh>
    <rPh sb="54" eb="56">
      <t>メイジ</t>
    </rPh>
    <phoneticPr fontId="4"/>
  </si>
  <si>
    <t>　　新規に採用したすべての居宅介護従業者（非常勤含む）に対し、熟練した居宅介護従業者の同行による研修を実施するよう体制を整備している。</t>
    <rPh sb="2" eb="4">
      <t>シンキ</t>
    </rPh>
    <rPh sb="5" eb="7">
      <t>サイヨウ</t>
    </rPh>
    <rPh sb="28" eb="29">
      <t>タイ</t>
    </rPh>
    <rPh sb="31" eb="33">
      <t>ジュクレン</t>
    </rPh>
    <rPh sb="35" eb="37">
      <t>キョタク</t>
    </rPh>
    <rPh sb="37" eb="39">
      <t>カイゴ</t>
    </rPh>
    <rPh sb="39" eb="42">
      <t>ジュウギョウシャ</t>
    </rPh>
    <rPh sb="43" eb="45">
      <t>ドウコウ</t>
    </rPh>
    <rPh sb="48" eb="50">
      <t>ケンシュウ</t>
    </rPh>
    <rPh sb="51" eb="53">
      <t>ジッシ</t>
    </rPh>
    <rPh sb="57" eb="59">
      <t>タイセイ</t>
    </rPh>
    <rPh sb="60" eb="62">
      <t>セイビ</t>
    </rPh>
    <phoneticPr fontId="4"/>
  </si>
  <si>
    <t>有り</t>
    <rPh sb="0" eb="1">
      <t>ア</t>
    </rPh>
    <phoneticPr fontId="4"/>
  </si>
  <si>
    <t>無し</t>
    <rPh sb="0" eb="1">
      <t>ナ</t>
    </rPh>
    <phoneticPr fontId="4"/>
  </si>
  <si>
    <t>算定要件</t>
    <rPh sb="0" eb="2">
      <t>サンテイ</t>
    </rPh>
    <rPh sb="2" eb="4">
      <t>ヨウケン</t>
    </rPh>
    <phoneticPr fontId="4"/>
  </si>
  <si>
    <t>特定事業所加算（Ⅰ）</t>
    <rPh sb="0" eb="2">
      <t>トクテイ</t>
    </rPh>
    <rPh sb="2" eb="5">
      <t>ジギョウショ</t>
    </rPh>
    <rPh sb="5" eb="7">
      <t>カサン</t>
    </rPh>
    <phoneticPr fontId="4"/>
  </si>
  <si>
    <t>下記に掲げる算定要件の全てに該当する</t>
    <rPh sb="0" eb="2">
      <t>カキ</t>
    </rPh>
    <rPh sb="3" eb="4">
      <t>カカ</t>
    </rPh>
    <rPh sb="6" eb="8">
      <t>サンテイ</t>
    </rPh>
    <rPh sb="8" eb="10">
      <t>ヨウケン</t>
    </rPh>
    <rPh sb="11" eb="12">
      <t>スベ</t>
    </rPh>
    <rPh sb="14" eb="16">
      <t>ガイトウ</t>
    </rPh>
    <phoneticPr fontId="4"/>
  </si>
  <si>
    <t>特定事業所加算（Ⅱ）</t>
    <rPh sb="0" eb="2">
      <t>トクテイ</t>
    </rPh>
    <rPh sb="2" eb="5">
      <t>ジギョウショ</t>
    </rPh>
    <rPh sb="5" eb="7">
      <t>カサン</t>
    </rPh>
    <phoneticPr fontId="4"/>
  </si>
  <si>
    <t>特定事業所加算（Ⅲ）</t>
    <rPh sb="0" eb="2">
      <t>トクテイ</t>
    </rPh>
    <rPh sb="2" eb="5">
      <t>ジギョウショ</t>
    </rPh>
    <rPh sb="5" eb="7">
      <t>カサン</t>
    </rPh>
    <phoneticPr fontId="4"/>
  </si>
  <si>
    <r>
      <t xml:space="preserve">該当の有無
</t>
    </r>
    <r>
      <rPr>
        <sz val="8"/>
        <rFont val="ＭＳ Ｐゴシック"/>
        <family val="3"/>
        <charset val="128"/>
      </rPr>
      <t>※該当する方に「○」を入力</t>
    </r>
    <rPh sb="0" eb="2">
      <t>ガイトウ</t>
    </rPh>
    <rPh sb="3" eb="5">
      <t>ウム</t>
    </rPh>
    <rPh sb="7" eb="9">
      <t>ガイトウ</t>
    </rPh>
    <rPh sb="11" eb="12">
      <t>ホウ</t>
    </rPh>
    <rPh sb="17" eb="19">
      <t>ニュウリョク</t>
    </rPh>
    <phoneticPr fontId="4"/>
  </si>
  <si>
    <t>区　　　　　　　　　　　　　　　　　　　　　　　　　　　分</t>
    <rPh sb="0" eb="1">
      <t>ク</t>
    </rPh>
    <rPh sb="28" eb="29">
      <t>ブン</t>
    </rPh>
    <phoneticPr fontId="4"/>
  </si>
  <si>
    <t>該当区分</t>
    <rPh sb="0" eb="2">
      <t>ガイトウ</t>
    </rPh>
    <rPh sb="2" eb="4">
      <t>クブン</t>
    </rPh>
    <phoneticPr fontId="4"/>
  </si>
  <si>
    <t>　　サービス提供にあたり、サービス提供責任者が、当該利用者を担当する重度訪問介護従業者に対し、毎月定期的に当該利用者に関する情報やサービスにあたっての留意事項を文書等の確実な方法により伝達するとともに、当該利用者に関する情報やサービスにあたっての留意事項に変更があった場合も同様に伝達を行う体制を整備している。</t>
    <rPh sb="6" eb="8">
      <t>テイキョウ</t>
    </rPh>
    <rPh sb="24" eb="26">
      <t>トウガイ</t>
    </rPh>
    <rPh sb="26" eb="29">
      <t>リヨウシャ</t>
    </rPh>
    <rPh sb="30" eb="32">
      <t>タントウ</t>
    </rPh>
    <rPh sb="34" eb="36">
      <t>ジュウド</t>
    </rPh>
    <rPh sb="36" eb="38">
      <t>ホウモン</t>
    </rPh>
    <rPh sb="38" eb="40">
      <t>カイゴ</t>
    </rPh>
    <rPh sb="40" eb="43">
      <t>ジュウギョウシャ</t>
    </rPh>
    <rPh sb="44" eb="45">
      <t>タイ</t>
    </rPh>
    <rPh sb="47" eb="49">
      <t>マイツキ</t>
    </rPh>
    <rPh sb="49" eb="52">
      <t>テイキテキ</t>
    </rPh>
    <rPh sb="53" eb="55">
      <t>トウガイ</t>
    </rPh>
    <rPh sb="55" eb="58">
      <t>リヨウシャ</t>
    </rPh>
    <rPh sb="59" eb="60">
      <t>カン</t>
    </rPh>
    <rPh sb="62" eb="64">
      <t>ジョウホウ</t>
    </rPh>
    <rPh sb="75" eb="77">
      <t>リュウイ</t>
    </rPh>
    <rPh sb="77" eb="79">
      <t>ジコウ</t>
    </rPh>
    <rPh sb="80" eb="82">
      <t>ブンショ</t>
    </rPh>
    <rPh sb="82" eb="83">
      <t>トウ</t>
    </rPh>
    <rPh sb="84" eb="86">
      <t>カクジツ</t>
    </rPh>
    <rPh sb="87" eb="89">
      <t>ホウホウ</t>
    </rPh>
    <rPh sb="92" eb="94">
      <t>デンタツ</t>
    </rPh>
    <rPh sb="101" eb="103">
      <t>トウガイ</t>
    </rPh>
    <rPh sb="103" eb="106">
      <t>リヨウシャ</t>
    </rPh>
    <rPh sb="128" eb="130">
      <t>ヘンコウ</t>
    </rPh>
    <rPh sb="134" eb="136">
      <t>バアイ</t>
    </rPh>
    <rPh sb="137" eb="139">
      <t>ドウヨウ</t>
    </rPh>
    <rPh sb="140" eb="142">
      <t>デンタツ</t>
    </rPh>
    <rPh sb="143" eb="144">
      <t>オコナ</t>
    </rPh>
    <rPh sb="145" eb="147">
      <t>タイセイ</t>
    </rPh>
    <phoneticPr fontId="4"/>
  </si>
  <si>
    <t>　　サービス提供にあたり、重度訪問介護従業者の24時間派遣が可能となっており、現に深夜帯も含めてサービス提供している。</t>
    <rPh sb="6" eb="8">
      <t>テイキョウ</t>
    </rPh>
    <rPh sb="13" eb="15">
      <t>ジュウド</t>
    </rPh>
    <rPh sb="15" eb="17">
      <t>ホウモン</t>
    </rPh>
    <rPh sb="17" eb="19">
      <t>カイゴ</t>
    </rPh>
    <rPh sb="19" eb="22">
      <t>ジュウギョウシャ</t>
    </rPh>
    <rPh sb="25" eb="27">
      <t>ジカン</t>
    </rPh>
    <rPh sb="27" eb="29">
      <t>ハケン</t>
    </rPh>
    <rPh sb="30" eb="32">
      <t>カノウ</t>
    </rPh>
    <rPh sb="39" eb="40">
      <t>ゲン</t>
    </rPh>
    <rPh sb="41" eb="44">
      <t>シンヤタイ</t>
    </rPh>
    <rPh sb="45" eb="46">
      <t>フク</t>
    </rPh>
    <rPh sb="52" eb="54">
      <t>テイキョウ</t>
    </rPh>
    <phoneticPr fontId="4"/>
  </si>
  <si>
    <t>下記に掲げる算定要件のうち、①～⑦及び⑩の全てに該当する</t>
    <rPh sb="0" eb="2">
      <t>カキ</t>
    </rPh>
    <rPh sb="3" eb="4">
      <t>カカ</t>
    </rPh>
    <rPh sb="6" eb="8">
      <t>サンテイ</t>
    </rPh>
    <rPh sb="8" eb="10">
      <t>ヨウケン</t>
    </rPh>
    <rPh sb="17" eb="18">
      <t>オヨ</t>
    </rPh>
    <phoneticPr fontId="4"/>
  </si>
  <si>
    <t>　　利用者に関する情報若しくはサービス提供にあたっての留意事項の伝達又は重度訪問介護従業者の技術指導を目的とした会議を定期的に開催している（する）体制が整備されている。又は、サービス提供責任者が重度訪問介護従業者に対して個別に利用者に関する情報若しくはサービス提供にあたっての留意事項の伝達や技術指導を目的とした研修を必要に応じて行う体制が整備され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ジュウド</t>
    </rPh>
    <rPh sb="38" eb="40">
      <t>ホウモン</t>
    </rPh>
    <rPh sb="40" eb="42">
      <t>カイゴ</t>
    </rPh>
    <rPh sb="42" eb="45">
      <t>ジュウギョウシャ</t>
    </rPh>
    <rPh sb="84" eb="85">
      <t>マタ</t>
    </rPh>
    <rPh sb="91" eb="93">
      <t>テイキョウ</t>
    </rPh>
    <rPh sb="93" eb="96">
      <t>セキニンシャ</t>
    </rPh>
    <rPh sb="97" eb="99">
      <t>ジュウド</t>
    </rPh>
    <rPh sb="99" eb="101">
      <t>ホウモン</t>
    </rPh>
    <rPh sb="101" eb="103">
      <t>カイゴ</t>
    </rPh>
    <rPh sb="103" eb="106">
      <t>ジュウギョウシャ</t>
    </rPh>
    <rPh sb="107" eb="108">
      <t>タイ</t>
    </rPh>
    <rPh sb="110" eb="112">
      <t>コベツ</t>
    </rPh>
    <rPh sb="156" eb="158">
      <t>ケンシュウ</t>
    </rPh>
    <rPh sb="159" eb="161">
      <t>ヒツヨウ</t>
    </rPh>
    <rPh sb="162" eb="163">
      <t>オウ</t>
    </rPh>
    <rPh sb="165" eb="166">
      <t>オコナ</t>
    </rPh>
    <phoneticPr fontId="4"/>
  </si>
  <si>
    <t>指定行動援護</t>
    <rPh sb="0" eb="2">
      <t>シテイ</t>
    </rPh>
    <rPh sb="2" eb="4">
      <t>コウドウ</t>
    </rPh>
    <rPh sb="4" eb="6">
      <t>エンゴ</t>
    </rPh>
    <phoneticPr fontId="5"/>
  </si>
  <si>
    <t>指定重度訪問介護</t>
    <rPh sb="0" eb="2">
      <t>シテイ</t>
    </rPh>
    <rPh sb="2" eb="4">
      <t>ジュウド</t>
    </rPh>
    <rPh sb="4" eb="6">
      <t>ホウモン</t>
    </rPh>
    <rPh sb="6" eb="8">
      <t>カイゴ</t>
    </rPh>
    <phoneticPr fontId="5"/>
  </si>
  <si>
    <t>指定居宅介護</t>
    <rPh sb="0" eb="2">
      <t>シテイ</t>
    </rPh>
    <rPh sb="2" eb="4">
      <t>キョタク</t>
    </rPh>
    <rPh sb="4" eb="6">
      <t>カイゴ</t>
    </rPh>
    <phoneticPr fontId="5"/>
  </si>
  <si>
    <t>　</t>
  </si>
  <si>
    <t xml:space="preserve">① </t>
    <phoneticPr fontId="4"/>
  </si>
  <si>
    <t>②</t>
    <phoneticPr fontId="4"/>
  </si>
  <si>
    <t>③</t>
    <phoneticPr fontId="4"/>
  </si>
  <si>
    <t>④</t>
    <phoneticPr fontId="4"/>
  </si>
  <si>
    <t>職員数</t>
    <phoneticPr fontId="4"/>
  </si>
  <si>
    <t>職員数</t>
    <rPh sb="0" eb="2">
      <t>ショクイン</t>
    </rPh>
    <rPh sb="2" eb="3">
      <t>スウ</t>
    </rPh>
    <phoneticPr fontId="4"/>
  </si>
  <si>
    <t>常勤換算数</t>
    <phoneticPr fontId="4"/>
  </si>
  <si>
    <t>居宅介護従業者（ヘルパー）の総数（常勤換算）</t>
    <rPh sb="0" eb="2">
      <t>キョタク</t>
    </rPh>
    <rPh sb="2" eb="4">
      <t>カイゴ</t>
    </rPh>
    <rPh sb="4" eb="7">
      <t>ジュウギョウシャ</t>
    </rPh>
    <rPh sb="14" eb="16">
      <t>ソウスウ</t>
    </rPh>
    <rPh sb="17" eb="19">
      <t>ジョウキン</t>
    </rPh>
    <rPh sb="19" eb="21">
      <t>カンサン</t>
    </rPh>
    <phoneticPr fontId="4"/>
  </si>
  <si>
    <t>人</t>
    <rPh sb="0" eb="1">
      <t>ニン</t>
    </rPh>
    <phoneticPr fontId="4"/>
  </si>
  <si>
    <t>常勤</t>
    <rPh sb="0" eb="2">
      <t>ジョウキン</t>
    </rPh>
    <phoneticPr fontId="4"/>
  </si>
  <si>
    <t>　うち介護福祉士の総数（常勤換算）</t>
    <rPh sb="3" eb="5">
      <t>カイゴ</t>
    </rPh>
    <rPh sb="5" eb="7">
      <t>フクシ</t>
    </rPh>
    <rPh sb="7" eb="8">
      <t>シ</t>
    </rPh>
    <rPh sb="9" eb="11">
      <t>ソウスウ</t>
    </rPh>
    <phoneticPr fontId="4"/>
  </si>
  <si>
    <t>非常勤</t>
    <rPh sb="0" eb="3">
      <t>ヒジョウキン</t>
    </rPh>
    <phoneticPr fontId="4"/>
  </si>
  <si>
    <t>　うち介護職員基礎研修課程修了者及び居宅介護従業者養成研修一級課程修了者の総数（常勤換算）</t>
    <rPh sb="37" eb="39">
      <t>ソウスウ</t>
    </rPh>
    <phoneticPr fontId="4"/>
  </si>
  <si>
    <r>
      <t>　サービスの種類</t>
    </r>
    <r>
      <rPr>
        <sz val="8"/>
        <rFont val="ＭＳ Ｐゴシック"/>
        <family val="3"/>
        <charset val="128"/>
      </rPr>
      <t>　　</t>
    </r>
    <rPh sb="6" eb="8">
      <t>シュルイ</t>
    </rPh>
    <phoneticPr fontId="5"/>
  </si>
  <si>
    <t>②</t>
    <phoneticPr fontId="4"/>
  </si>
  <si>
    <t>③</t>
    <phoneticPr fontId="4"/>
  </si>
  <si>
    <t>④</t>
    <phoneticPr fontId="4"/>
  </si>
  <si>
    <t>⑤</t>
    <phoneticPr fontId="4"/>
  </si>
  <si>
    <t>⑥</t>
    <phoneticPr fontId="4"/>
  </si>
  <si>
    <t>⑦</t>
    <phoneticPr fontId="4"/>
  </si>
  <si>
    <t>⑧</t>
    <phoneticPr fontId="4"/>
  </si>
  <si>
    <t>⑨</t>
    <phoneticPr fontId="4"/>
  </si>
  <si>
    <t>（⑧関係）　　　サービス提供責任者数</t>
    <rPh sb="2" eb="4">
      <t>カンケイ</t>
    </rPh>
    <rPh sb="12" eb="14">
      <t>テイキョウ</t>
    </rPh>
    <rPh sb="14" eb="17">
      <t>セキニンシャ</t>
    </rPh>
    <rPh sb="17" eb="18">
      <t>スウ</t>
    </rPh>
    <phoneticPr fontId="4"/>
  </si>
  <si>
    <t>（⑦関係）　　　前年度又は前3ヶ月における一月当たりの実績平均</t>
    <rPh sb="2" eb="4">
      <t>カンケイ</t>
    </rPh>
    <phoneticPr fontId="4"/>
  </si>
  <si>
    <t>（⑧関係）　　　前年度又は前3ヶ月における一月当たりの実績平均</t>
    <rPh sb="2" eb="4">
      <t>カンケイ</t>
    </rPh>
    <phoneticPr fontId="4"/>
  </si>
  <si>
    <t>（⑨関係）　　　サービス提供責任者数</t>
    <rPh sb="2" eb="4">
      <t>カンケイ</t>
    </rPh>
    <rPh sb="12" eb="14">
      <t>テイキョウ</t>
    </rPh>
    <rPh sb="14" eb="17">
      <t>セキニンシャ</t>
    </rPh>
    <rPh sb="17" eb="18">
      <t>スウ</t>
    </rPh>
    <phoneticPr fontId="4"/>
  </si>
  <si>
    <t>⑩</t>
    <phoneticPr fontId="4"/>
  </si>
  <si>
    <t>　サービスの種類</t>
    <rPh sb="6" eb="8">
      <t>シュルイ</t>
    </rPh>
    <phoneticPr fontId="5"/>
  </si>
  <si>
    <t>指定同行援護</t>
    <rPh sb="0" eb="2">
      <t>シテイ</t>
    </rPh>
    <rPh sb="2" eb="4">
      <t>ドウコウ</t>
    </rPh>
    <rPh sb="4" eb="6">
      <t>エンゴ</t>
    </rPh>
    <phoneticPr fontId="5"/>
  </si>
  <si>
    <t>　　利用者に関する情報若しくはサービス提供にあたっての留意事項の伝達又は同行援護従業者の技術指導を目的とした会議を定期的に開催している（する）体制が整備されている。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ドウコウ</t>
    </rPh>
    <rPh sb="38" eb="40">
      <t>エンゴ</t>
    </rPh>
    <rPh sb="40" eb="43">
      <t>ジュウギョウシャ</t>
    </rPh>
    <rPh sb="71" eb="73">
      <t>タイセイ</t>
    </rPh>
    <rPh sb="74" eb="76">
      <t>セイビ</t>
    </rPh>
    <phoneticPr fontId="4"/>
  </si>
  <si>
    <t>　　すべての同行援護従業者（非常勤含む）に対し、同行援護従業者ごとに研修計画を策定し、当該計画に従い、研修を実施している又は実施を予定している。</t>
    <rPh sb="6" eb="8">
      <t>ドウコウ</t>
    </rPh>
    <rPh sb="8" eb="10">
      <t>エンゴ</t>
    </rPh>
    <rPh sb="24" eb="26">
      <t>ドウコウ</t>
    </rPh>
    <rPh sb="26" eb="28">
      <t>エンゴ</t>
    </rPh>
    <rPh sb="28" eb="31">
      <t>ジュウギョウシャ</t>
    </rPh>
    <phoneticPr fontId="4"/>
  </si>
  <si>
    <t>　　新規に採用したすべての重度訪問介護従業者（非常勤含む）に対し、熟練した重度訪問介護従業者の同行による研修を実施するよう体制を整備している。</t>
    <rPh sb="2" eb="4">
      <t>シンキ</t>
    </rPh>
    <rPh sb="5" eb="7">
      <t>サイヨウ</t>
    </rPh>
    <rPh sb="13" eb="15">
      <t>ジュウド</t>
    </rPh>
    <rPh sb="15" eb="17">
      <t>ホウモン</t>
    </rPh>
    <rPh sb="30" eb="31">
      <t>タイ</t>
    </rPh>
    <rPh sb="33" eb="35">
      <t>ジュクレン</t>
    </rPh>
    <rPh sb="37" eb="39">
      <t>ジュウド</t>
    </rPh>
    <rPh sb="39" eb="41">
      <t>ホウモン</t>
    </rPh>
    <rPh sb="41" eb="43">
      <t>カイゴ</t>
    </rPh>
    <rPh sb="43" eb="46">
      <t>ジュウギョウシャ</t>
    </rPh>
    <rPh sb="47" eb="49">
      <t>ドウコウ</t>
    </rPh>
    <rPh sb="52" eb="54">
      <t>ケンシュウ</t>
    </rPh>
    <rPh sb="55" eb="57">
      <t>ジッシ</t>
    </rPh>
    <rPh sb="61" eb="63">
      <t>タイセイ</t>
    </rPh>
    <rPh sb="64" eb="66">
      <t>セイビ</t>
    </rPh>
    <phoneticPr fontId="4"/>
  </si>
  <si>
    <t>　　新規に採用したすべての同行援護従業者（非常勤含む）に対し、熟練した同行援護従業者の同行による研修を実施するよう体制を整備している。</t>
    <rPh sb="2" eb="4">
      <t>シンキ</t>
    </rPh>
    <rPh sb="5" eb="7">
      <t>サイヨウ</t>
    </rPh>
    <rPh sb="13" eb="15">
      <t>ドウコウ</t>
    </rPh>
    <rPh sb="28" eb="29">
      <t>タイ</t>
    </rPh>
    <rPh sb="31" eb="33">
      <t>ジュクレン</t>
    </rPh>
    <rPh sb="35" eb="37">
      <t>ドウコウ</t>
    </rPh>
    <rPh sb="37" eb="39">
      <t>エンゴ</t>
    </rPh>
    <rPh sb="43" eb="45">
      <t>ドウコウ</t>
    </rPh>
    <rPh sb="48" eb="50">
      <t>ケンシュウ</t>
    </rPh>
    <rPh sb="51" eb="53">
      <t>ジッシ</t>
    </rPh>
    <rPh sb="57" eb="59">
      <t>タイセイ</t>
    </rPh>
    <rPh sb="60" eb="62">
      <t>セイビ</t>
    </rPh>
    <phoneticPr fontId="4"/>
  </si>
  <si>
    <t>　　新規に採用したすべての行動援護従業者（非常勤含む）に対し、熟練した行動援護従業者の同行による研修を実施するよう体制を整備している。</t>
    <rPh sb="2" eb="4">
      <t>シンキ</t>
    </rPh>
    <rPh sb="5" eb="7">
      <t>サイヨウ</t>
    </rPh>
    <rPh sb="28" eb="29">
      <t>タイ</t>
    </rPh>
    <rPh sb="31" eb="33">
      <t>ジュクレン</t>
    </rPh>
    <rPh sb="43" eb="45">
      <t>ドウコウ</t>
    </rPh>
    <rPh sb="48" eb="50">
      <t>ケンシュウ</t>
    </rPh>
    <rPh sb="51" eb="53">
      <t>ジッシ</t>
    </rPh>
    <rPh sb="57" eb="59">
      <t>タイセイ</t>
    </rPh>
    <rPh sb="60" eb="62">
      <t>セイビ</t>
    </rPh>
    <phoneticPr fontId="4"/>
  </si>
  <si>
    <t>○</t>
    <phoneticPr fontId="4"/>
  </si>
  <si>
    <t>　　すべての居宅介護従業者（非常勤含む）に対し、居宅介護従業者ごとに研修計画を策定し、当該計画に従い、研修を実施している又は実施を予定している。</t>
    <phoneticPr fontId="4"/>
  </si>
  <si>
    <t>① -ア</t>
    <phoneticPr fontId="4"/>
  </si>
  <si>
    <t>① －イ</t>
    <phoneticPr fontId="4"/>
  </si>
  <si>
    <t>下記に掲げる算定要件のうち、①－ア～⑥の全てに該当するとともに、⑦又は⑧のいずれかに該当する</t>
    <rPh sb="0" eb="2">
      <t>カキ</t>
    </rPh>
    <rPh sb="3" eb="4">
      <t>カカ</t>
    </rPh>
    <rPh sb="6" eb="8">
      <t>サンテイ</t>
    </rPh>
    <rPh sb="8" eb="10">
      <t>ヨウケン</t>
    </rPh>
    <rPh sb="20" eb="21">
      <t>スベ</t>
    </rPh>
    <rPh sb="23" eb="25">
      <t>ガイトウ</t>
    </rPh>
    <rPh sb="33" eb="34">
      <t>マタ</t>
    </rPh>
    <rPh sb="42" eb="44">
      <t>ガイトウ</t>
    </rPh>
    <phoneticPr fontId="4"/>
  </si>
  <si>
    <t>下記に掲げる算定要件のうち、①－ア～⑥及び⑨の全てに該当する</t>
    <rPh sb="0" eb="2">
      <t>カキ</t>
    </rPh>
    <rPh sb="3" eb="4">
      <t>カカ</t>
    </rPh>
    <rPh sb="6" eb="8">
      <t>サンテイ</t>
    </rPh>
    <rPh sb="8" eb="10">
      <t>ヨウケン</t>
    </rPh>
    <rPh sb="19" eb="20">
      <t>オヨ</t>
    </rPh>
    <phoneticPr fontId="4"/>
  </si>
  <si>
    <t>　　すべてのサービス提供責任者に対し、サービス提供責任者ごとに研修計画を策定し、当該計画に従い、研修を実施している又は実施を予定している。</t>
    <rPh sb="10" eb="12">
      <t>テイキョウ</t>
    </rPh>
    <rPh sb="12" eb="15">
      <t>セキニンシャ</t>
    </rPh>
    <rPh sb="23" eb="25">
      <t>テイキョウ</t>
    </rPh>
    <rPh sb="25" eb="28">
      <t>セキニンシャ</t>
    </rPh>
    <phoneticPr fontId="4"/>
  </si>
  <si>
    <t>　　利用者に関する情報若しくはサービス提供にあたっての留意事項の伝達又は居宅介護従業者の技術指導を目的とした会議を定期的（概ね月に1回以上）に開催している。</t>
    <rPh sb="2" eb="5">
      <t>リヨウシャ</t>
    </rPh>
    <rPh sb="6" eb="7">
      <t>カン</t>
    </rPh>
    <rPh sb="9" eb="11">
      <t>ジョウホウ</t>
    </rPh>
    <rPh sb="11" eb="12">
      <t>モ</t>
    </rPh>
    <rPh sb="19" eb="21">
      <t>テイキョウ</t>
    </rPh>
    <rPh sb="27" eb="29">
      <t>リュウイ</t>
    </rPh>
    <rPh sb="29" eb="31">
      <t>ジコウ</t>
    </rPh>
    <rPh sb="32" eb="34">
      <t>デンタツ</t>
    </rPh>
    <rPh sb="34" eb="35">
      <t>マタ</t>
    </rPh>
    <rPh sb="36" eb="38">
      <t>キョタク</t>
    </rPh>
    <rPh sb="38" eb="40">
      <t>カイゴ</t>
    </rPh>
    <rPh sb="40" eb="43">
      <t>ジュウギョウシャ</t>
    </rPh>
    <rPh sb="61" eb="62">
      <t>オオム</t>
    </rPh>
    <rPh sb="63" eb="64">
      <t>ツキ</t>
    </rPh>
    <rPh sb="66" eb="67">
      <t>カイ</t>
    </rPh>
    <rPh sb="67" eb="69">
      <t>イジョウ</t>
    </rPh>
    <phoneticPr fontId="4"/>
  </si>
  <si>
    <t>　　指定基準第31条第6号に規定する「緊急時等における対応方法」を、緊急時の対応方針・緊急時連絡先・対応可能時間等を記載した文書を利用者に交付し説明している。（重要事項説明書に明記することも可）。</t>
    <rPh sb="2" eb="4">
      <t>シテイ</t>
    </rPh>
    <rPh sb="4" eb="6">
      <t>キジュン</t>
    </rPh>
    <rPh sb="6" eb="7">
      <t>ダイ</t>
    </rPh>
    <rPh sb="9" eb="10">
      <t>ジョウ</t>
    </rPh>
    <rPh sb="10" eb="11">
      <t>ダイ</t>
    </rPh>
    <rPh sb="12" eb="13">
      <t>ゴウ</t>
    </rPh>
    <rPh sb="14" eb="16">
      <t>キテイ</t>
    </rPh>
    <rPh sb="19" eb="22">
      <t>キンキュウジ</t>
    </rPh>
    <rPh sb="22" eb="23">
      <t>トウ</t>
    </rPh>
    <rPh sb="27" eb="29">
      <t>タイオウ</t>
    </rPh>
    <rPh sb="29" eb="31">
      <t>ホウホウ</t>
    </rPh>
    <rPh sb="34" eb="37">
      <t>キンキュウジ</t>
    </rPh>
    <rPh sb="38" eb="40">
      <t>タイオウ</t>
    </rPh>
    <rPh sb="40" eb="42">
      <t>ホウシン</t>
    </rPh>
    <rPh sb="43" eb="46">
      <t>キンキュウジ</t>
    </rPh>
    <rPh sb="46" eb="49">
      <t>レンラクサキ</t>
    </rPh>
    <rPh sb="50" eb="52">
      <t>タイオウ</t>
    </rPh>
    <rPh sb="52" eb="54">
      <t>カノウ</t>
    </rPh>
    <rPh sb="54" eb="56">
      <t>ジカン</t>
    </rPh>
    <rPh sb="56" eb="57">
      <t>トウ</t>
    </rPh>
    <rPh sb="58" eb="60">
      <t>キサイ</t>
    </rPh>
    <rPh sb="62" eb="64">
      <t>ブンショ</t>
    </rPh>
    <rPh sb="65" eb="68">
      <t>リヨウシャ</t>
    </rPh>
    <rPh sb="69" eb="71">
      <t>コウフ</t>
    </rPh>
    <rPh sb="72" eb="74">
      <t>セツメイ</t>
    </rPh>
    <rPh sb="80" eb="82">
      <t>ジュウヨウ</t>
    </rPh>
    <rPh sb="82" eb="84">
      <t>ジコウ</t>
    </rPh>
    <rPh sb="84" eb="87">
      <t>セツメイショ</t>
    </rPh>
    <rPh sb="88" eb="90">
      <t>メイキ</t>
    </rPh>
    <rPh sb="95" eb="96">
      <t>カ</t>
    </rPh>
    <phoneticPr fontId="4"/>
  </si>
  <si>
    <t>特定事業所加算（Ⅳ）</t>
    <rPh sb="0" eb="2">
      <t>トクテイ</t>
    </rPh>
    <rPh sb="2" eb="5">
      <t>ジギョウショ</t>
    </rPh>
    <rPh sb="5" eb="7">
      <t>カサン</t>
    </rPh>
    <phoneticPr fontId="4"/>
  </si>
  <si>
    <t>　次に掲げる　ア、イ　のいずれかを満たしている。
ア　事業所の居宅介護従業者の総数に占める割合が次のいずれかに該当する
　　a　介護福祉士の占める割合が100分の30以上
　　b　介護福祉士、実務者研修修了者、介護職員基礎研修課程修了者及び居宅介護従業者養成研修一級
　　　課程修了者の占める割合が100分の50以上
イ　前年度又は算定日が属する月の前３ヶ月における指定居宅介護サービス提供時間のうち、
　常勤の居宅介護従業者によるサービス提供時間の占める割合が100分の40以上</t>
    <rPh sb="1" eb="2">
      <t>ツギ</t>
    </rPh>
    <rPh sb="3" eb="4">
      <t>カカ</t>
    </rPh>
    <rPh sb="17" eb="18">
      <t>ミ</t>
    </rPh>
    <rPh sb="28" eb="31">
      <t>ジギョウショ</t>
    </rPh>
    <rPh sb="32" eb="34">
      <t>キョタク</t>
    </rPh>
    <rPh sb="34" eb="36">
      <t>カイゴ</t>
    </rPh>
    <rPh sb="36" eb="39">
      <t>ジュウギョウシャ</t>
    </rPh>
    <rPh sb="40" eb="42">
      <t>ソウスウ</t>
    </rPh>
    <rPh sb="43" eb="44">
      <t>シ</t>
    </rPh>
    <rPh sb="46" eb="48">
      <t>ワリアイ</t>
    </rPh>
    <rPh sb="49" eb="50">
      <t>ツ</t>
    </rPh>
    <rPh sb="56" eb="58">
      <t>ガイトウ</t>
    </rPh>
    <rPh sb="65" eb="67">
      <t>カイゴ</t>
    </rPh>
    <rPh sb="67" eb="69">
      <t>フクシ</t>
    </rPh>
    <rPh sb="69" eb="70">
      <t>シ</t>
    </rPh>
    <rPh sb="71" eb="72">
      <t>シ</t>
    </rPh>
    <rPh sb="74" eb="76">
      <t>ワリアイ</t>
    </rPh>
    <rPh sb="80" eb="81">
      <t>ブン</t>
    </rPh>
    <rPh sb="84" eb="86">
      <t>イジョウ</t>
    </rPh>
    <rPh sb="91" eb="93">
      <t>カイゴ</t>
    </rPh>
    <rPh sb="93" eb="95">
      <t>フクシ</t>
    </rPh>
    <rPh sb="95" eb="96">
      <t>シ</t>
    </rPh>
    <rPh sb="97" eb="100">
      <t>ジツムシャ</t>
    </rPh>
    <rPh sb="100" eb="102">
      <t>ケンシュウ</t>
    </rPh>
    <rPh sb="102" eb="105">
      <t>シュウリョウシャ</t>
    </rPh>
    <rPh sb="106" eb="108">
      <t>カイゴ</t>
    </rPh>
    <rPh sb="108" eb="110">
      <t>ショクイン</t>
    </rPh>
    <rPh sb="110" eb="112">
      <t>キソ</t>
    </rPh>
    <rPh sb="112" eb="114">
      <t>ケンシュウ</t>
    </rPh>
    <rPh sb="114" eb="116">
      <t>カテイ</t>
    </rPh>
    <rPh sb="116" eb="119">
      <t>シュウリョウシャ</t>
    </rPh>
    <rPh sb="119" eb="120">
      <t>オヨ</t>
    </rPh>
    <rPh sb="121" eb="123">
      <t>キョタク</t>
    </rPh>
    <rPh sb="123" eb="125">
      <t>カイゴ</t>
    </rPh>
    <rPh sb="125" eb="128">
      <t>ジュウギョウシャ</t>
    </rPh>
    <rPh sb="128" eb="130">
      <t>ヨウセイ</t>
    </rPh>
    <rPh sb="130" eb="132">
      <t>ケンシュウ</t>
    </rPh>
    <rPh sb="132" eb="134">
      <t>イッキュウ</t>
    </rPh>
    <rPh sb="138" eb="140">
      <t>カテイ</t>
    </rPh>
    <rPh sb="144" eb="145">
      <t>シ</t>
    </rPh>
    <rPh sb="147" eb="149">
      <t>ワリアイ</t>
    </rPh>
    <rPh sb="153" eb="154">
      <t>ブン</t>
    </rPh>
    <rPh sb="157" eb="159">
      <t>イジョウ</t>
    </rPh>
    <rPh sb="163" eb="166">
      <t>ゼンネンド</t>
    </rPh>
    <rPh sb="166" eb="167">
      <t>マタ</t>
    </rPh>
    <rPh sb="168" eb="170">
      <t>サンテイ</t>
    </rPh>
    <rPh sb="170" eb="171">
      <t>ビ</t>
    </rPh>
    <rPh sb="172" eb="173">
      <t>ゾク</t>
    </rPh>
    <rPh sb="175" eb="176">
      <t>ツキ</t>
    </rPh>
    <rPh sb="177" eb="178">
      <t>マエ</t>
    </rPh>
    <rPh sb="180" eb="181">
      <t>ゲツ</t>
    </rPh>
    <rPh sb="185" eb="187">
      <t>シテイ</t>
    </rPh>
    <rPh sb="187" eb="189">
      <t>キョタク</t>
    </rPh>
    <rPh sb="189" eb="191">
      <t>カイゴ</t>
    </rPh>
    <rPh sb="195" eb="197">
      <t>テイキョウ</t>
    </rPh>
    <rPh sb="197" eb="199">
      <t>ジカン</t>
    </rPh>
    <rPh sb="205" eb="207">
      <t>ジョウキン</t>
    </rPh>
    <rPh sb="208" eb="210">
      <t>キョタク</t>
    </rPh>
    <rPh sb="210" eb="212">
      <t>カイゴ</t>
    </rPh>
    <rPh sb="212" eb="215">
      <t>ジュウギョウシャ</t>
    </rPh>
    <rPh sb="222" eb="224">
      <t>テイキョウ</t>
    </rPh>
    <rPh sb="224" eb="226">
      <t>ジカン</t>
    </rPh>
    <rPh sb="227" eb="228">
      <t>シ</t>
    </rPh>
    <rPh sb="230" eb="232">
      <t>ワリアイ</t>
    </rPh>
    <rPh sb="236" eb="237">
      <t>ブン</t>
    </rPh>
    <rPh sb="240" eb="242">
      <t>イジョウ</t>
    </rPh>
    <phoneticPr fontId="4"/>
  </si>
  <si>
    <t>　うち介護福祉士、実務者研修修了者、介護職員基礎研修課程修了者及び居宅介護従業者養成研修一級課程修了者の総数（常勤換算）</t>
    <rPh sb="3" eb="5">
      <t>カイゴ</t>
    </rPh>
    <rPh sb="5" eb="8">
      <t>フクシシ</t>
    </rPh>
    <rPh sb="9" eb="12">
      <t>ジツムシャ</t>
    </rPh>
    <rPh sb="12" eb="14">
      <t>ケンシュウ</t>
    </rPh>
    <rPh sb="14" eb="17">
      <t>シュウリョウシャ</t>
    </rPh>
    <rPh sb="52" eb="54">
      <t>ソウスウ</t>
    </rPh>
    <phoneticPr fontId="4"/>
  </si>
  <si>
    <t>下記に掲げる算定要件のうち、①－イ～⑥及び⑩の全てに該当する</t>
    <rPh sb="0" eb="2">
      <t>カキ</t>
    </rPh>
    <rPh sb="3" eb="4">
      <t>カカ</t>
    </rPh>
    <rPh sb="6" eb="8">
      <t>サンテイ</t>
    </rPh>
    <rPh sb="8" eb="10">
      <t>ヨウケン</t>
    </rPh>
    <rPh sb="19" eb="20">
      <t>オヨ</t>
    </rPh>
    <phoneticPr fontId="4"/>
  </si>
  <si>
    <t>下記に掲げる算定要件ののうち、①－ア～⑨全てに該当する</t>
    <rPh sb="0" eb="2">
      <t>カキ</t>
    </rPh>
    <rPh sb="3" eb="4">
      <t>カカ</t>
    </rPh>
    <rPh sb="6" eb="8">
      <t>サンテイ</t>
    </rPh>
    <rPh sb="8" eb="10">
      <t>ヨウケン</t>
    </rPh>
    <rPh sb="20" eb="21">
      <t>スベ</t>
    </rPh>
    <rPh sb="23" eb="25">
      <t>ガイトウ</t>
    </rPh>
    <phoneticPr fontId="4"/>
  </si>
  <si>
    <t>　　すべてのサービス提供責任者に対し、サービス提供責任者ごとに研修計画を策定し、当該計画に従い、研修を実施している又は実施を予定している。</t>
    <phoneticPr fontId="4"/>
  </si>
  <si>
    <t>下記に掲げる算定要件の①－ア～⑨全てに該当する</t>
    <rPh sb="0" eb="2">
      <t>カキ</t>
    </rPh>
    <rPh sb="3" eb="4">
      <t>カカ</t>
    </rPh>
    <rPh sb="6" eb="8">
      <t>サンテイ</t>
    </rPh>
    <rPh sb="8" eb="10">
      <t>ヨウケン</t>
    </rPh>
    <rPh sb="16" eb="17">
      <t>スベ</t>
    </rPh>
    <rPh sb="19" eb="21">
      <t>ガイトウ</t>
    </rPh>
    <phoneticPr fontId="4"/>
  </si>
  <si>
    <t>下記に掲げる算定要件のうち、①～イ～⑥及び⑩の全てに該当する</t>
    <rPh sb="0" eb="2">
      <t>カキ</t>
    </rPh>
    <rPh sb="3" eb="4">
      <t>カカ</t>
    </rPh>
    <rPh sb="6" eb="8">
      <t>サンテイ</t>
    </rPh>
    <rPh sb="8" eb="10">
      <t>ヨウケン</t>
    </rPh>
    <phoneticPr fontId="4"/>
  </si>
  <si>
    <t>サービスの種類</t>
    <rPh sb="5" eb="7">
      <t>シュルイ</t>
    </rPh>
    <phoneticPr fontId="4"/>
  </si>
  <si>
    <t>利用定員</t>
    <rPh sb="0" eb="2">
      <t>リヨウ</t>
    </rPh>
    <rPh sb="2" eb="4">
      <t>テイイン</t>
    </rPh>
    <phoneticPr fontId="4"/>
  </si>
  <si>
    <t>◎人員配置の状況</t>
    <rPh sb="1" eb="3">
      <t>ジンイン</t>
    </rPh>
    <rPh sb="3" eb="5">
      <t>ハイチ</t>
    </rPh>
    <rPh sb="6" eb="8">
      <t>ジョウキョウ</t>
    </rPh>
    <phoneticPr fontId="4"/>
  </si>
  <si>
    <t>配置数</t>
    <rPh sb="0" eb="2">
      <t>ハイチ</t>
    </rPh>
    <rPh sb="2" eb="3">
      <t>カズ</t>
    </rPh>
    <phoneticPr fontId="4"/>
  </si>
  <si>
    <t>ａ</t>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</si>
  <si>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</si>
  <si>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</si>
  <si>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</si>
  <si>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</si>
  <si>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</si>
  <si>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</si>
  <si>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算定対象外</t>
    <rPh sb="0" eb="2">
      <t>サンテイ</t>
    </rPh>
    <rPh sb="2" eb="5">
      <t>タイショウガイ</t>
    </rPh>
    <phoneticPr fontId="4"/>
  </si>
  <si>
    <t>合　計</t>
    <rPh sb="0" eb="1">
      <t>ゴウ</t>
    </rPh>
    <rPh sb="2" eb="3">
      <t>ケイ</t>
    </rPh>
    <phoneticPr fontId="4"/>
  </si>
  <si>
    <t>年　　間
開所日数</t>
    <rPh sb="0" eb="1">
      <t>トシ</t>
    </rPh>
    <rPh sb="3" eb="4">
      <t>カン</t>
    </rPh>
    <rPh sb="5" eb="7">
      <t>カイショ</t>
    </rPh>
    <rPh sb="7" eb="9">
      <t>ニッスウ</t>
    </rPh>
    <phoneticPr fontId="4"/>
  </si>
  <si>
    <t>平均</t>
    <rPh sb="0" eb="2">
      <t>ヘイキン</t>
    </rPh>
    <phoneticPr fontId="4"/>
  </si>
  <si>
    <t>年間延べ利用者数</t>
    <rPh sb="0" eb="2">
      <t>ネンカン</t>
    </rPh>
    <rPh sb="2" eb="3">
      <t>ノ</t>
    </rPh>
    <rPh sb="4" eb="6">
      <t>リヨウ</t>
    </rPh>
    <rPh sb="6" eb="7">
      <t>シャ</t>
    </rPh>
    <rPh sb="7" eb="8">
      <t>スウ</t>
    </rPh>
    <phoneticPr fontId="4"/>
  </si>
  <si>
    <t>日</t>
    <rPh sb="0" eb="1">
      <t>ニチ</t>
    </rPh>
    <phoneticPr fontId="4"/>
  </si>
  <si>
    <t>年間延べ区分</t>
    <rPh sb="0" eb="2">
      <t>ネンカン</t>
    </rPh>
    <rPh sb="2" eb="3">
      <t>ノ</t>
    </rPh>
    <rPh sb="4" eb="6">
      <t>クブン</t>
    </rPh>
    <phoneticPr fontId="4"/>
  </si>
  <si>
    <t>当該施設・事業所の前年度の平均実利用者</t>
    <rPh sb="0" eb="2">
      <t>トウガイ</t>
    </rPh>
    <rPh sb="2" eb="4">
      <t>シセツ</t>
    </rPh>
    <rPh sb="5" eb="8">
      <t>ジギョウショ</t>
    </rPh>
    <rPh sb="9" eb="12">
      <t>ゼンネンド</t>
    </rPh>
    <rPh sb="13" eb="15">
      <t>ヘイキン</t>
    </rPh>
    <rPh sb="15" eb="19">
      <t>ジツリヨウシャ</t>
    </rPh>
    <phoneticPr fontId="4"/>
  </si>
  <si>
    <t>加配状況</t>
    <rPh sb="0" eb="2">
      <t>カハイ</t>
    </rPh>
    <rPh sb="2" eb="4">
      <t>ジョウキョウ</t>
    </rPh>
    <phoneticPr fontId="4"/>
  </si>
  <si>
    <t>就労継続支援Ａ型</t>
    <phoneticPr fontId="4"/>
  </si>
  <si>
    <t>送迎加算に関する届出書</t>
    <rPh sb="0" eb="2">
      <t>ソウゲイ</t>
    </rPh>
    <rPh sb="2" eb="4">
      <t>カサン</t>
    </rPh>
    <rPh sb="5" eb="6">
      <t>カン</t>
    </rPh>
    <rPh sb="8" eb="11">
      <t>トドケデショ</t>
    </rPh>
    <phoneticPr fontId="4"/>
  </si>
  <si>
    <t>　サービスの種類</t>
    <phoneticPr fontId="4"/>
  </si>
  <si>
    <t>該当の有無区分</t>
    <rPh sb="0" eb="2">
      <t>ガイトウ</t>
    </rPh>
    <rPh sb="3" eb="5">
      <t>ウム</t>
    </rPh>
    <rPh sb="5" eb="7">
      <t>クブン</t>
    </rPh>
    <phoneticPr fontId="4"/>
  </si>
  <si>
    <t>生活介護</t>
    <rPh sb="0" eb="2">
      <t>セイカツ</t>
    </rPh>
    <rPh sb="2" eb="4">
      <t>カイゴ</t>
    </rPh>
    <phoneticPr fontId="4"/>
  </si>
  <si>
    <t>　　送迎加算の該当状況　</t>
    <rPh sb="2" eb="4">
      <t>ソウゲイ</t>
    </rPh>
    <rPh sb="4" eb="6">
      <t>カサン</t>
    </rPh>
    <rPh sb="7" eb="9">
      <t>ガイトウ</t>
    </rPh>
    <rPh sb="9" eb="11">
      <t>ジョウキョウ</t>
    </rPh>
    <phoneticPr fontId="4"/>
  </si>
  <si>
    <t>自立訓練（機能訓練）</t>
    <rPh sb="5" eb="7">
      <t>キノウ</t>
    </rPh>
    <rPh sb="7" eb="9">
      <t>クンレン</t>
    </rPh>
    <phoneticPr fontId="4"/>
  </si>
  <si>
    <t>　　送迎加算（上乗せ分）の該当状況　＜生活介護のみ＞</t>
    <rPh sb="2" eb="4">
      <t>ソウゲイ</t>
    </rPh>
    <rPh sb="4" eb="6">
      <t>カサン</t>
    </rPh>
    <rPh sb="7" eb="9">
      <t>ウワノ</t>
    </rPh>
    <rPh sb="10" eb="11">
      <t>ブン</t>
    </rPh>
    <rPh sb="13" eb="15">
      <t>ガイトウ</t>
    </rPh>
    <rPh sb="15" eb="17">
      <t>ジョウキョウ</t>
    </rPh>
    <rPh sb="19" eb="21">
      <t>セイカツ</t>
    </rPh>
    <rPh sb="21" eb="23">
      <t>カイゴ</t>
    </rPh>
    <phoneticPr fontId="4"/>
  </si>
  <si>
    <t>自立訓練（生活訓練）</t>
    <phoneticPr fontId="4"/>
  </si>
  <si>
    <t>就労移行支援</t>
    <rPh sb="0" eb="2">
      <t>シュウロウ</t>
    </rPh>
    <rPh sb="2" eb="4">
      <t>イコウ</t>
    </rPh>
    <rPh sb="4" eb="6">
      <t>シエン</t>
    </rPh>
    <phoneticPr fontId="4"/>
  </si>
  <si>
    <t>就労継続支援B型</t>
    <phoneticPr fontId="4"/>
  </si>
  <si>
    <t>多機能型事業所</t>
    <rPh sb="0" eb="3">
      <t>タキノウ</t>
    </rPh>
    <rPh sb="3" eb="4">
      <t>ガタ</t>
    </rPh>
    <rPh sb="4" eb="7">
      <t>ジギョウショ</t>
    </rPh>
    <phoneticPr fontId="4"/>
  </si>
  <si>
    <t>①</t>
    <phoneticPr fontId="4"/>
  </si>
  <si>
    <t>　　１回の送迎につき、平均１０人以上（ただし、利用定員が20人未満の事業所にあっては、１回の送迎につき、平均的に定員の100分の50以上）が利用している。　（短期入所以外）</t>
    <rPh sb="3" eb="4">
      <t>カイ</t>
    </rPh>
    <rPh sb="5" eb="7">
      <t>ソウゲイ</t>
    </rPh>
    <rPh sb="11" eb="13">
      <t>ヘイキン</t>
    </rPh>
    <rPh sb="15" eb="18">
      <t>ニンイジョウ</t>
    </rPh>
    <rPh sb="23" eb="25">
      <t>リヨウ</t>
    </rPh>
    <rPh sb="25" eb="27">
      <t>テイイン</t>
    </rPh>
    <rPh sb="30" eb="31">
      <t>ニン</t>
    </rPh>
    <rPh sb="31" eb="33">
      <t>ミマン</t>
    </rPh>
    <rPh sb="34" eb="37">
      <t>ジギョウショ</t>
    </rPh>
    <rPh sb="44" eb="45">
      <t>カイ</t>
    </rPh>
    <rPh sb="46" eb="48">
      <t>ソウゲイ</t>
    </rPh>
    <rPh sb="52" eb="55">
      <t>ヘイキンテキ</t>
    </rPh>
    <rPh sb="56" eb="58">
      <t>テイイン</t>
    </rPh>
    <rPh sb="62" eb="63">
      <t>ブン</t>
    </rPh>
    <rPh sb="66" eb="68">
      <t>イジョウ</t>
    </rPh>
    <rPh sb="70" eb="72">
      <t>リヨウ</t>
    </rPh>
    <phoneticPr fontId="4"/>
  </si>
  <si>
    <t>短期入所</t>
    <rPh sb="0" eb="2">
      <t>タンキ</t>
    </rPh>
    <rPh sb="2" eb="4">
      <t>ニュウショ</t>
    </rPh>
    <phoneticPr fontId="4"/>
  </si>
  <si>
    <t>②</t>
    <phoneticPr fontId="4"/>
  </si>
  <si>
    <t>　　週３回以上、送迎を実施している　（短期入所以外）</t>
    <rPh sb="2" eb="3">
      <t>シュウ</t>
    </rPh>
    <rPh sb="4" eb="7">
      <t>カイイジョウ</t>
    </rPh>
    <rPh sb="8" eb="10">
      <t>ソウゲイ</t>
    </rPh>
    <rPh sb="11" eb="13">
      <t>ジッシ</t>
    </rPh>
    <phoneticPr fontId="4"/>
  </si>
  <si>
    <t>　　</t>
    <phoneticPr fontId="4"/>
  </si>
  <si>
    <t>送　迎　加　算　算　定　に　係　る　基　礎　数　値
※短期入所に関しては、毎日利用者が１名いる想定で記入すること。</t>
    <rPh sb="0" eb="1">
      <t>オク</t>
    </rPh>
    <rPh sb="2" eb="3">
      <t>ムカエ</t>
    </rPh>
    <rPh sb="4" eb="5">
      <t>カ</t>
    </rPh>
    <rPh sb="6" eb="7">
      <t>サン</t>
    </rPh>
    <rPh sb="8" eb="9">
      <t>サン</t>
    </rPh>
    <rPh sb="10" eb="11">
      <t>サダム</t>
    </rPh>
    <rPh sb="14" eb="15">
      <t>カカ</t>
    </rPh>
    <rPh sb="18" eb="19">
      <t>モト</t>
    </rPh>
    <rPh sb="20" eb="21">
      <t>イシズエ</t>
    </rPh>
    <rPh sb="22" eb="23">
      <t>スウ</t>
    </rPh>
    <rPh sb="24" eb="25">
      <t>チ</t>
    </rPh>
    <rPh sb="27" eb="29">
      <t>タンキ</t>
    </rPh>
    <rPh sb="29" eb="31">
      <t>ニュウショ</t>
    </rPh>
    <rPh sb="32" eb="33">
      <t>カン</t>
    </rPh>
    <rPh sb="37" eb="39">
      <t>マイニチ</t>
    </rPh>
    <rPh sb="39" eb="42">
      <t>リヨウシャ</t>
    </rPh>
    <rPh sb="44" eb="45">
      <t>メイ</t>
    </rPh>
    <rPh sb="47" eb="49">
      <t>ソウテイ</t>
    </rPh>
    <rPh sb="50" eb="52">
      <t>キニュウ</t>
    </rPh>
    <phoneticPr fontId="4"/>
  </si>
  <si>
    <t>関係数値</t>
    <rPh sb="0" eb="2">
      <t>カンケイ</t>
    </rPh>
    <rPh sb="2" eb="4">
      <t>スウチ</t>
    </rPh>
    <phoneticPr fontId="4"/>
  </si>
  <si>
    <t>　　４週間分の延べ計画送迎人数（人）　
　　≪※往復とも利用する者は２人／１日と数えること≫
　　≪※送迎が計画されている者は全て数えること≫</t>
    <rPh sb="3" eb="5">
      <t>シュウカン</t>
    </rPh>
    <rPh sb="7" eb="8">
      <t>ノ</t>
    </rPh>
    <rPh sb="9" eb="11">
      <t>ケイカク</t>
    </rPh>
    <rPh sb="11" eb="13">
      <t>ソウゲイ</t>
    </rPh>
    <rPh sb="13" eb="15">
      <t>ニンズウ</t>
    </rPh>
    <rPh sb="16" eb="17">
      <t>ニン</t>
    </rPh>
    <rPh sb="24" eb="26">
      <t>オウフク</t>
    </rPh>
    <rPh sb="28" eb="30">
      <t>リヨウ</t>
    </rPh>
    <rPh sb="32" eb="33">
      <t>モノ</t>
    </rPh>
    <rPh sb="35" eb="36">
      <t>ニン</t>
    </rPh>
    <rPh sb="38" eb="39">
      <t>ニチ</t>
    </rPh>
    <rPh sb="40" eb="41">
      <t>カゾ</t>
    </rPh>
    <rPh sb="51" eb="53">
      <t>ソウゲイ</t>
    </rPh>
    <rPh sb="54" eb="56">
      <t>ケイカク</t>
    </rPh>
    <rPh sb="61" eb="62">
      <t>モノ</t>
    </rPh>
    <rPh sb="63" eb="64">
      <t>スベ</t>
    </rPh>
    <rPh sb="65" eb="66">
      <t>カゾ</t>
    </rPh>
    <phoneticPr fontId="4"/>
  </si>
  <si>
    <t>　　≪生活介護のみ記入≫
　　うち区分５若しくは区分６に該当する者又はこれに準ずるものの延べ送迎人数（人）</t>
    <rPh sb="3" eb="5">
      <t>セイカツ</t>
    </rPh>
    <rPh sb="5" eb="7">
      <t>カイゴ</t>
    </rPh>
    <rPh sb="9" eb="11">
      <t>キニュウ</t>
    </rPh>
    <rPh sb="17" eb="19">
      <t>クブン</t>
    </rPh>
    <rPh sb="20" eb="21">
      <t>モ</t>
    </rPh>
    <rPh sb="24" eb="26">
      <t>クブン</t>
    </rPh>
    <rPh sb="28" eb="30">
      <t>ガイトウ</t>
    </rPh>
    <rPh sb="32" eb="33">
      <t>モノ</t>
    </rPh>
    <rPh sb="33" eb="34">
      <t>マタ</t>
    </rPh>
    <rPh sb="38" eb="39">
      <t>ジュン</t>
    </rPh>
    <rPh sb="44" eb="45">
      <t>ノ</t>
    </rPh>
    <rPh sb="46" eb="48">
      <t>ソウゲイ</t>
    </rPh>
    <rPh sb="48" eb="50">
      <t>ニンズウ</t>
    </rPh>
    <rPh sb="51" eb="52">
      <t>ニン</t>
    </rPh>
    <phoneticPr fontId="4"/>
  </si>
  <si>
    <t>　　４週間分の延べ計画送迎回数（回）
　　≪※送迎車の台数に関わらず、往復は２回／１日と数えること≫
　　≪※週５日送迎をしている場合は４０となる（２回×５日×４週）≫</t>
    <rPh sb="3" eb="6">
      <t>シュウカンブン</t>
    </rPh>
    <rPh sb="7" eb="8">
      <t>ノ</t>
    </rPh>
    <rPh sb="9" eb="11">
      <t>ケイカク</t>
    </rPh>
    <rPh sb="11" eb="13">
      <t>ソウゲイ</t>
    </rPh>
    <rPh sb="13" eb="15">
      <t>カイスウ</t>
    </rPh>
    <rPh sb="16" eb="17">
      <t>カイ</t>
    </rPh>
    <rPh sb="23" eb="25">
      <t>ソウゲイ</t>
    </rPh>
    <rPh sb="25" eb="26">
      <t>シャ</t>
    </rPh>
    <rPh sb="27" eb="29">
      <t>ダイスウ</t>
    </rPh>
    <rPh sb="30" eb="31">
      <t>カカ</t>
    </rPh>
    <rPh sb="35" eb="37">
      <t>オウフク</t>
    </rPh>
    <rPh sb="39" eb="40">
      <t>カイ</t>
    </rPh>
    <rPh sb="42" eb="43">
      <t>ニチ</t>
    </rPh>
    <rPh sb="44" eb="45">
      <t>カゾ</t>
    </rPh>
    <rPh sb="55" eb="56">
      <t>シュウ</t>
    </rPh>
    <rPh sb="57" eb="58">
      <t>ニチ</t>
    </rPh>
    <rPh sb="58" eb="60">
      <t>ソウゲイ</t>
    </rPh>
    <rPh sb="65" eb="67">
      <t>バアイ</t>
    </rPh>
    <rPh sb="75" eb="76">
      <t>カイ</t>
    </rPh>
    <rPh sb="78" eb="79">
      <t>ニチ</t>
    </rPh>
    <rPh sb="81" eb="82">
      <t>シュウ</t>
    </rPh>
    <phoneticPr fontId="4"/>
  </si>
  <si>
    <t>　　送迎を実施している日数の１週間のあたりの平均値（日）
　　≪※土日も含め毎日実施している場合は"７"と入力。平日のみの場合は"５"と入力。≫</t>
    <rPh sb="2" eb="4">
      <t>ソウゲイ</t>
    </rPh>
    <rPh sb="5" eb="7">
      <t>ジッシ</t>
    </rPh>
    <rPh sb="11" eb="13">
      <t>ニッスウ</t>
    </rPh>
    <rPh sb="12" eb="13">
      <t>ヘイジツ</t>
    </rPh>
    <rPh sb="22" eb="25">
      <t>ヘイキンチ</t>
    </rPh>
    <rPh sb="26" eb="27">
      <t>ニチ</t>
    </rPh>
    <rPh sb="33" eb="35">
      <t>ドニチ</t>
    </rPh>
    <rPh sb="36" eb="37">
      <t>フク</t>
    </rPh>
    <rPh sb="38" eb="40">
      <t>マイニチ</t>
    </rPh>
    <rPh sb="40" eb="42">
      <t>ジッシ</t>
    </rPh>
    <rPh sb="46" eb="48">
      <t>バアイ</t>
    </rPh>
    <rPh sb="53" eb="55">
      <t>ニュウリョク</t>
    </rPh>
    <rPh sb="56" eb="58">
      <t>ヘイジツ</t>
    </rPh>
    <rPh sb="61" eb="63">
      <t>バアイ</t>
    </rPh>
    <rPh sb="68" eb="70">
      <t>ニュウリョク</t>
    </rPh>
    <phoneticPr fontId="4"/>
  </si>
  <si>
    <t>　　１回あたりの送迎の平均利用者数（人）</t>
    <rPh sb="3" eb="4">
      <t>カイ</t>
    </rPh>
    <rPh sb="8" eb="10">
      <t>ソウゲイ</t>
    </rPh>
    <rPh sb="11" eb="13">
      <t>ヘイキン</t>
    </rPh>
    <rPh sb="13" eb="15">
      <t>リヨウ</t>
    </rPh>
    <rPh sb="15" eb="16">
      <t>シャ</t>
    </rPh>
    <rPh sb="16" eb="17">
      <t>スウ</t>
    </rPh>
    <rPh sb="18" eb="19">
      <t>ニン</t>
    </rPh>
    <phoneticPr fontId="4"/>
  </si>
  <si>
    <t>注　：　毎月の送迎実績を記録し、月ごとに加算の算定が可能か否かを判断すること。</t>
    <rPh sb="0" eb="1">
      <t>チュウ</t>
    </rPh>
    <rPh sb="4" eb="6">
      <t>マイツキ</t>
    </rPh>
    <rPh sb="7" eb="9">
      <t>ソウゲイ</t>
    </rPh>
    <rPh sb="9" eb="11">
      <t>ジッセキ</t>
    </rPh>
    <rPh sb="12" eb="14">
      <t>キロク</t>
    </rPh>
    <rPh sb="16" eb="17">
      <t>ツキ</t>
    </rPh>
    <rPh sb="20" eb="22">
      <t>カサン</t>
    </rPh>
    <rPh sb="23" eb="25">
      <t>サンテイ</t>
    </rPh>
    <rPh sb="26" eb="28">
      <t>カノウ</t>
    </rPh>
    <rPh sb="29" eb="30">
      <t>イナ</t>
    </rPh>
    <rPh sb="32" eb="34">
      <t>ハンダン</t>
    </rPh>
    <phoneticPr fontId="4"/>
  </si>
  <si>
    <t>以上</t>
    <rPh sb="0" eb="2">
      <t>イジョウ</t>
    </rPh>
    <phoneticPr fontId="4"/>
  </si>
  <si>
    <t>当該年度</t>
    <rPh sb="0" eb="2">
      <t>トウガイ</t>
    </rPh>
    <rPh sb="2" eb="4">
      <t>ネンド</t>
    </rPh>
    <phoneticPr fontId="4"/>
  </si>
  <si>
    <t>（体制様式　別紙１０）</t>
    <rPh sb="1" eb="3">
      <t>タイセイ</t>
    </rPh>
    <rPh sb="6" eb="8">
      <t>ベッシ</t>
    </rPh>
    <phoneticPr fontId="4"/>
  </si>
  <si>
    <t>（体制様式　別紙１）</t>
    <rPh sb="6" eb="8">
      <t>ベッシ</t>
    </rPh>
    <phoneticPr fontId="5"/>
  </si>
  <si>
    <t>（体制様式　別紙２）</t>
    <rPh sb="6" eb="8">
      <t>ベッシ</t>
    </rPh>
    <phoneticPr fontId="5"/>
  </si>
  <si>
    <t>（体制様式　別紙３）</t>
    <rPh sb="6" eb="8">
      <t>ベッシ</t>
    </rPh>
    <phoneticPr fontId="5"/>
  </si>
  <si>
    <t>（体制様式　別紙４）</t>
    <rPh sb="6" eb="8">
      <t>ベッシ</t>
    </rPh>
    <phoneticPr fontId="5"/>
  </si>
  <si>
    <t>（体制様式　別紙５）</t>
    <phoneticPr fontId="4"/>
  </si>
  <si>
    <t>事業所・施設の名称</t>
    <rPh sb="0" eb="3">
      <t>ジギョウショ</t>
    </rPh>
    <rPh sb="4" eb="6">
      <t>シセツ</t>
    </rPh>
    <rPh sb="7" eb="9">
      <t>メイショウ</t>
    </rPh>
    <phoneticPr fontId="4"/>
  </si>
  <si>
    <t>　社会福祉士若しくは精神保健福祉士の資格を有する者又はこれらに準ずる者である従業者を１人以上配置していること。</t>
    <rPh sb="1" eb="3">
      <t>シャカイ</t>
    </rPh>
    <rPh sb="3" eb="6">
      <t>フクシシ</t>
    </rPh>
    <rPh sb="6" eb="7">
      <t>モ</t>
    </rPh>
    <rPh sb="10" eb="12">
      <t>セイシン</t>
    </rPh>
    <rPh sb="12" eb="14">
      <t>ホケン</t>
    </rPh>
    <rPh sb="14" eb="17">
      <t>フクシシ</t>
    </rPh>
    <rPh sb="18" eb="20">
      <t>シカク</t>
    </rPh>
    <rPh sb="21" eb="22">
      <t>ユウ</t>
    </rPh>
    <rPh sb="24" eb="25">
      <t>シャ</t>
    </rPh>
    <rPh sb="25" eb="26">
      <t>マタ</t>
    </rPh>
    <rPh sb="31" eb="32">
      <t>ジュン</t>
    </rPh>
    <rPh sb="34" eb="35">
      <t>シャ</t>
    </rPh>
    <rPh sb="38" eb="41">
      <t>ジュウギョウシャ</t>
    </rPh>
    <rPh sb="43" eb="44">
      <t>ニン</t>
    </rPh>
    <rPh sb="44" eb="46">
      <t>イジョウ</t>
    </rPh>
    <rPh sb="46" eb="48">
      <t>ハイチ</t>
    </rPh>
    <phoneticPr fontId="4"/>
  </si>
  <si>
    <t>有・無</t>
    <rPh sb="0" eb="1">
      <t>ア</t>
    </rPh>
    <rPh sb="2" eb="3">
      <t>ナ</t>
    </rPh>
    <phoneticPr fontId="4"/>
  </si>
  <si>
    <t>　当該事業所の地域移行支援を利用した者のうち、地域移行支援計画に基づき、前年度に地域生活に移行した者が１人以上いること。
　　前年度に地域生活に移行した者の人数　・・・　　　　　　人</t>
    <rPh sb="1" eb="3">
      <t>トウガイ</t>
    </rPh>
    <rPh sb="3" eb="6">
      <t>ジギョウショ</t>
    </rPh>
    <rPh sb="7" eb="9">
      <t>チイキ</t>
    </rPh>
    <rPh sb="9" eb="11">
      <t>イコウ</t>
    </rPh>
    <rPh sb="11" eb="13">
      <t>シエン</t>
    </rPh>
    <rPh sb="14" eb="16">
      <t>リヨウ</t>
    </rPh>
    <rPh sb="18" eb="19">
      <t>シャ</t>
    </rPh>
    <rPh sb="23" eb="25">
      <t>チイキ</t>
    </rPh>
    <rPh sb="25" eb="27">
      <t>イコウ</t>
    </rPh>
    <rPh sb="27" eb="31">
      <t>シエンケイカク</t>
    </rPh>
    <rPh sb="32" eb="33">
      <t>モト</t>
    </rPh>
    <rPh sb="36" eb="39">
      <t>ゼンネンド</t>
    </rPh>
    <rPh sb="40" eb="42">
      <t>チイキ</t>
    </rPh>
    <rPh sb="42" eb="44">
      <t>セイカツ</t>
    </rPh>
    <rPh sb="45" eb="47">
      <t>イコウ</t>
    </rPh>
    <rPh sb="49" eb="50">
      <t>シャ</t>
    </rPh>
    <rPh sb="52" eb="53">
      <t>ニン</t>
    </rPh>
    <rPh sb="53" eb="55">
      <t>イジョウ</t>
    </rPh>
    <rPh sb="64" eb="67">
      <t>ゼンネンド</t>
    </rPh>
    <rPh sb="68" eb="72">
      <t>チイキセイカツ</t>
    </rPh>
    <rPh sb="73" eb="75">
      <t>イコウ</t>
    </rPh>
    <rPh sb="77" eb="78">
      <t>シャ</t>
    </rPh>
    <rPh sb="79" eb="81">
      <t>ニンズウ</t>
    </rPh>
    <rPh sb="91" eb="92">
      <t>ニン</t>
    </rPh>
    <phoneticPr fontId="4"/>
  </si>
  <si>
    <t xml:space="preserve">　精神科病院、障害者支援施設等、救護施設等、刑事施設等との緊密な連携体制が整えられてること。
　関係機関との連携の状況等　
</t>
    <rPh sb="1" eb="4">
      <t>セイシンカ</t>
    </rPh>
    <rPh sb="4" eb="6">
      <t>ビョウイン</t>
    </rPh>
    <rPh sb="7" eb="10">
      <t>ショウガイシャ</t>
    </rPh>
    <rPh sb="10" eb="12">
      <t>シエン</t>
    </rPh>
    <rPh sb="12" eb="14">
      <t>シセツ</t>
    </rPh>
    <rPh sb="14" eb="15">
      <t>トウ</t>
    </rPh>
    <rPh sb="16" eb="18">
      <t>キュウゴ</t>
    </rPh>
    <rPh sb="18" eb="20">
      <t>シセツ</t>
    </rPh>
    <rPh sb="20" eb="21">
      <t>トウ</t>
    </rPh>
    <rPh sb="22" eb="24">
      <t>ケイジ</t>
    </rPh>
    <rPh sb="24" eb="26">
      <t>シセツ</t>
    </rPh>
    <rPh sb="26" eb="27">
      <t>トウ</t>
    </rPh>
    <rPh sb="29" eb="31">
      <t>キンミツ</t>
    </rPh>
    <rPh sb="32" eb="34">
      <t>レンケイ</t>
    </rPh>
    <rPh sb="49" eb="51">
      <t>カンケイ</t>
    </rPh>
    <rPh sb="51" eb="53">
      <t>キカン</t>
    </rPh>
    <rPh sb="55" eb="57">
      <t>レンケイ</t>
    </rPh>
    <rPh sb="58" eb="60">
      <t>ジョウキョウ</t>
    </rPh>
    <rPh sb="60" eb="61">
      <t>トウ</t>
    </rPh>
    <phoneticPr fontId="4"/>
  </si>
  <si>
    <t>障害者入所支援施設の状況（生活介護実施）</t>
    <rPh sb="0" eb="3">
      <t>ショウガイシャ</t>
    </rPh>
    <rPh sb="3" eb="5">
      <t>ニュウショ</t>
    </rPh>
    <rPh sb="5" eb="7">
      <t>シエン</t>
    </rPh>
    <rPh sb="7" eb="9">
      <t>シセツ</t>
    </rPh>
    <rPh sb="10" eb="12">
      <t>ジョウキョウ</t>
    </rPh>
    <rPh sb="13" eb="15">
      <t>セイカツ</t>
    </rPh>
    <rPh sb="15" eb="17">
      <t>カイゴ</t>
    </rPh>
    <rPh sb="17" eb="19">
      <t>ジッシ</t>
    </rPh>
    <phoneticPr fontId="4"/>
  </si>
  <si>
    <t>年　　　　度</t>
    <phoneticPr fontId="4"/>
  </si>
  <si>
    <t>指定生活介護に係る人員配置体制加算の状況</t>
    <rPh sb="0" eb="2">
      <t>シテイ</t>
    </rPh>
    <rPh sb="2" eb="4">
      <t>セイカツ</t>
    </rPh>
    <rPh sb="4" eb="6">
      <t>カイゴ</t>
    </rPh>
    <rPh sb="7" eb="8">
      <t>カカ</t>
    </rPh>
    <rPh sb="9" eb="11">
      <t>ジンイン</t>
    </rPh>
    <rPh sb="11" eb="13">
      <t>ハイチ</t>
    </rPh>
    <rPh sb="13" eb="15">
      <t>タイセイ</t>
    </rPh>
    <rPh sb="15" eb="17">
      <t>カサン</t>
    </rPh>
    <rPh sb="18" eb="20">
      <t>ジョウキョウ</t>
    </rPh>
    <phoneticPr fontId="4"/>
  </si>
  <si>
    <t>◎夜勤職員配置体制加算該当状況</t>
    <rPh sb="1" eb="3">
      <t>ヤキン</t>
    </rPh>
    <rPh sb="3" eb="5">
      <t>ショクイン</t>
    </rPh>
    <rPh sb="5" eb="7">
      <t>ハイチ</t>
    </rPh>
    <rPh sb="7" eb="9">
      <t>タイセイ</t>
    </rPh>
    <rPh sb="9" eb="11">
      <t>カサン</t>
    </rPh>
    <rPh sb="11" eb="13">
      <t>ガイトウ</t>
    </rPh>
    <rPh sb="13" eb="15">
      <t>ジョウキョウ</t>
    </rPh>
    <phoneticPr fontId="4"/>
  </si>
  <si>
    <t>夜勤職員配置体制加算該当の有無</t>
    <rPh sb="0" eb="2">
      <t>ヤキン</t>
    </rPh>
    <rPh sb="2" eb="4">
      <t>ショクイン</t>
    </rPh>
    <rPh sb="4" eb="6">
      <t>ハイチ</t>
    </rPh>
    <rPh sb="6" eb="8">
      <t>タイセイ</t>
    </rPh>
    <rPh sb="8" eb="10">
      <t>カサン</t>
    </rPh>
    <rPh sb="10" eb="12">
      <t>ガイトウ</t>
    </rPh>
    <rPh sb="13" eb="15">
      <t>ウム</t>
    </rPh>
    <phoneticPr fontId="4"/>
  </si>
  <si>
    <t>前年度の平均利用者数 　    夜勤を行う生活支援員
　２１人以上４０人以下の場合………２人以上いる
　４１人以上６０人以下の場合………３人以上いる
　６１人以上１００人以下の場合……４人以上いる　　　
　10１人以上１４０人以下の場合……５人以上いる</t>
    <rPh sb="45" eb="46">
      <t>ニン</t>
    </rPh>
    <rPh sb="69" eb="70">
      <t>ニン</t>
    </rPh>
    <rPh sb="93" eb="94">
      <t>ニン</t>
    </rPh>
    <rPh sb="106" eb="107">
      <t>ニン</t>
    </rPh>
    <rPh sb="121" eb="122">
      <t>ニン</t>
    </rPh>
    <phoneticPr fontId="4"/>
  </si>
  <si>
    <t>Ａ</t>
    <phoneticPr fontId="4"/>
  </si>
  <si>
    <r>
      <t>○次の要件を全て満たす場合
　</t>
    </r>
    <r>
      <rPr>
        <sz val="9"/>
        <rFont val="ＭＳ Ｐゴシック"/>
        <family val="3"/>
        <charset val="128"/>
      </rPr>
      <t>①医師意見書により一定の「特別な医療」を受けているとされる者又は経管栄養（腸ろうによる経管栄養
　　・経鼻経管栄養に限る。）を必要とする者が全体の利用者の２割以上</t>
    </r>
    <r>
      <rPr>
        <sz val="10"/>
        <rFont val="ＭＳ Ｐゴシック"/>
        <family val="3"/>
        <charset val="128"/>
      </rPr>
      <t xml:space="preserve">
　</t>
    </r>
    <r>
      <rPr>
        <sz val="9"/>
        <rFont val="ＭＳ Ｐゴシック"/>
        <family val="3"/>
        <charset val="128"/>
      </rPr>
      <t>②人員配置の状況において、看護職員又は生活支援員の数の加配状況の計が１人以上</t>
    </r>
    <rPh sb="1" eb="2">
      <t>ツギ</t>
    </rPh>
    <rPh sb="3" eb="5">
      <t>ヨウケン</t>
    </rPh>
    <rPh sb="6" eb="7">
      <t>スベ</t>
    </rPh>
    <rPh sb="8" eb="9">
      <t>ミ</t>
    </rPh>
    <rPh sb="11" eb="13">
      <t>バアイ</t>
    </rPh>
    <rPh sb="16" eb="18">
      <t>イシ</t>
    </rPh>
    <rPh sb="18" eb="21">
      <t>イケンショ</t>
    </rPh>
    <rPh sb="24" eb="26">
      <t>イッテイ</t>
    </rPh>
    <rPh sb="28" eb="30">
      <t>トクベツ</t>
    </rPh>
    <rPh sb="31" eb="33">
      <t>イリョウ</t>
    </rPh>
    <rPh sb="35" eb="36">
      <t>ウ</t>
    </rPh>
    <rPh sb="44" eb="45">
      <t>モノ</t>
    </rPh>
    <rPh sb="45" eb="46">
      <t>マタ</t>
    </rPh>
    <rPh sb="73" eb="74">
      <t>カギ</t>
    </rPh>
    <rPh sb="78" eb="80">
      <t>ヒツヨウ</t>
    </rPh>
    <rPh sb="83" eb="84">
      <t>モノ</t>
    </rPh>
    <rPh sb="85" eb="87">
      <t>ゼンタイ</t>
    </rPh>
    <rPh sb="99" eb="101">
      <t>ジンイン</t>
    </rPh>
    <rPh sb="101" eb="103">
      <t>ハイチ</t>
    </rPh>
    <rPh sb="104" eb="106">
      <t>ジョウキョウ</t>
    </rPh>
    <rPh sb="111" eb="113">
      <t>カンゴ</t>
    </rPh>
    <rPh sb="113" eb="115">
      <t>ショクイン</t>
    </rPh>
    <rPh sb="115" eb="116">
      <t>マタ</t>
    </rPh>
    <rPh sb="117" eb="119">
      <t>セイカツ</t>
    </rPh>
    <rPh sb="119" eb="121">
      <t>シエン</t>
    </rPh>
    <rPh sb="121" eb="122">
      <t>イン</t>
    </rPh>
    <rPh sb="123" eb="124">
      <t>カズ</t>
    </rPh>
    <rPh sb="125" eb="127">
      <t>カハイ</t>
    </rPh>
    <rPh sb="127" eb="129">
      <t>ジョウキョウ</t>
    </rPh>
    <rPh sb="130" eb="131">
      <t>ケイ</t>
    </rPh>
    <rPh sb="133" eb="134">
      <t>ニン</t>
    </rPh>
    <rPh sb="134" eb="136">
      <t>イジョウ</t>
    </rPh>
    <phoneticPr fontId="4"/>
  </si>
  <si>
    <t>重度障害者支援加算（Ⅰ）に該当（２８単位）</t>
    <rPh sb="4" eb="5">
      <t>シャ</t>
    </rPh>
    <phoneticPr fontId="4"/>
  </si>
  <si>
    <t>Ｂ</t>
    <phoneticPr fontId="4"/>
  </si>
  <si>
    <t>○Ａの要件を満たし、さらに区分６であって、以下に該当する者が２名以上いる場合
　①気管切開を伴う人工呼吸器による呼吸管理が必要な者
　②重症心身障害者</t>
    <rPh sb="3" eb="5">
      <t>ヨウケン</t>
    </rPh>
    <rPh sb="6" eb="7">
      <t>ミ</t>
    </rPh>
    <phoneticPr fontId="4"/>
  </si>
  <si>
    <t>重度障害者支援加算（Ⅰ）に該当（５０単位）</t>
    <rPh sb="4" eb="5">
      <t>シャ</t>
    </rPh>
    <phoneticPr fontId="4"/>
  </si>
  <si>
    <t>◎夜間看護体制加算の該当状況</t>
    <rPh sb="1" eb="3">
      <t>ヤカン</t>
    </rPh>
    <rPh sb="3" eb="5">
      <t>カンゴ</t>
    </rPh>
    <rPh sb="5" eb="7">
      <t>タイセイ</t>
    </rPh>
    <rPh sb="7" eb="9">
      <t>カサン</t>
    </rPh>
    <rPh sb="10" eb="12">
      <t>ガイトウ</t>
    </rPh>
    <rPh sb="12" eb="14">
      <t>ジョウキョウ</t>
    </rPh>
    <phoneticPr fontId="4"/>
  </si>
  <si>
    <t>指定基準</t>
    <rPh sb="0" eb="2">
      <t>シテイ</t>
    </rPh>
    <rPh sb="2" eb="4">
      <t>キジュン</t>
    </rPh>
    <phoneticPr fontId="4"/>
  </si>
  <si>
    <t>看護職員、理学療法士、作業療法士、生活支援員の総数（常勤換算）</t>
    <phoneticPr fontId="4"/>
  </si>
  <si>
    <t>　うち看護職員の数（常勤換算）　　　　　　</t>
    <phoneticPr fontId="4"/>
  </si>
  <si>
    <t>　うち理学療法士、作業療法士の数（常勤換算）　　　　　　</t>
    <phoneticPr fontId="4"/>
  </si>
  <si>
    <t>　　　　　　</t>
    <phoneticPr fontId="4"/>
  </si>
  <si>
    <t xml:space="preserve">　うち生活支援員の数（常勤換算）　　　　　 </t>
    <phoneticPr fontId="4"/>
  </si>
  <si>
    <t>以上</t>
    <phoneticPr fontId="4"/>
  </si>
  <si>
    <t>夜勤を行う生活支援員・看護職員の数（常勤換算）
　　　　　利用者の数が60以下　・・・・・・・・・・・　１以上　
　　　　　利用者の数が60を越え100以下　・・・　２人以上</t>
    <rPh sb="0" eb="2">
      <t>ヤキン</t>
    </rPh>
    <rPh sb="3" eb="4">
      <t>オコナ</t>
    </rPh>
    <rPh sb="5" eb="7">
      <t>セイカツ</t>
    </rPh>
    <rPh sb="7" eb="9">
      <t>シエン</t>
    </rPh>
    <rPh sb="9" eb="10">
      <t>イン</t>
    </rPh>
    <rPh sb="11" eb="13">
      <t>カンゴ</t>
    </rPh>
    <rPh sb="13" eb="15">
      <t>ショクイン</t>
    </rPh>
    <rPh sb="16" eb="17">
      <t>カズ</t>
    </rPh>
    <rPh sb="18" eb="20">
      <t>ジョウキン</t>
    </rPh>
    <rPh sb="20" eb="22">
      <t>カンサン</t>
    </rPh>
    <rPh sb="29" eb="32">
      <t>リヨウシャ</t>
    </rPh>
    <rPh sb="33" eb="34">
      <t>カズ</t>
    </rPh>
    <rPh sb="37" eb="39">
      <t>イカ</t>
    </rPh>
    <rPh sb="53" eb="55">
      <t>イジョウ</t>
    </rPh>
    <rPh sb="62" eb="65">
      <t>リヨウシャ</t>
    </rPh>
    <rPh sb="66" eb="67">
      <t>カズ</t>
    </rPh>
    <rPh sb="71" eb="72">
      <t>コ</t>
    </rPh>
    <rPh sb="76" eb="78">
      <t>イカ</t>
    </rPh>
    <rPh sb="84" eb="85">
      <t>ニン</t>
    </rPh>
    <rPh sb="85" eb="87">
      <t>イジョウ</t>
    </rPh>
    <phoneticPr fontId="4"/>
  </si>
  <si>
    <t xml:space="preserve">　うち重度障害者支援加算の対象として配置する生活支
　援員の数　（常勤換算）　　
　※ 加算対象の基準であり、義務ではない。
　　 </t>
    <rPh sb="3" eb="5">
      <t>ジュウド</t>
    </rPh>
    <rPh sb="5" eb="8">
      <t>ショウガイシャ</t>
    </rPh>
    <rPh sb="8" eb="10">
      <t>シエン</t>
    </rPh>
    <rPh sb="10" eb="12">
      <t>カサン</t>
    </rPh>
    <rPh sb="13" eb="15">
      <t>タイショウ</t>
    </rPh>
    <rPh sb="18" eb="20">
      <t>ハイチ</t>
    </rPh>
    <rPh sb="44" eb="46">
      <t>カサン</t>
    </rPh>
    <rPh sb="46" eb="48">
      <t>タイショウ</t>
    </rPh>
    <rPh sb="49" eb="51">
      <t>キジュン</t>
    </rPh>
    <rPh sb="55" eb="57">
      <t>ギム</t>
    </rPh>
    <phoneticPr fontId="4"/>
  </si>
  <si>
    <t xml:space="preserve">　うち重度障害者支援加算の対象として配置する看護職
　員の数　（常勤換算）　　
　※ 加算対象の基準であり、義務ではない。
　※ ｃの対象となる看護職員を除く　　　　 </t>
    <rPh sb="3" eb="5">
      <t>ジュウド</t>
    </rPh>
    <rPh sb="5" eb="8">
      <t>ショウガイシャ</t>
    </rPh>
    <rPh sb="8" eb="10">
      <t>シエン</t>
    </rPh>
    <rPh sb="10" eb="12">
      <t>カサン</t>
    </rPh>
    <rPh sb="13" eb="15">
      <t>タイショウ</t>
    </rPh>
    <rPh sb="18" eb="20">
      <t>ハイチ</t>
    </rPh>
    <rPh sb="43" eb="45">
      <t>カサン</t>
    </rPh>
    <rPh sb="45" eb="47">
      <t>タイショウ</t>
    </rPh>
    <rPh sb="48" eb="50">
      <t>キジュン</t>
    </rPh>
    <rPh sb="54" eb="56">
      <t>ギム</t>
    </rPh>
    <phoneticPr fontId="4"/>
  </si>
  <si>
    <t>ｂ</t>
    <phoneticPr fontId="4"/>
  </si>
  <si>
    <t>強度行動障害支援者養成研修修了者の状況</t>
    <rPh sb="17" eb="19">
      <t>ジョウキョウ</t>
    </rPh>
    <phoneticPr fontId="4"/>
  </si>
  <si>
    <t>１　（実践研修）修了者　配置</t>
    <rPh sb="3" eb="5">
      <t>ジッセン</t>
    </rPh>
    <rPh sb="5" eb="7">
      <t>ケンシュウ</t>
    </rPh>
    <rPh sb="8" eb="11">
      <t>シュウリョウシャ</t>
    </rPh>
    <rPh sb="12" eb="14">
      <t>ハイチ</t>
    </rPh>
    <phoneticPr fontId="4"/>
  </si>
  <si>
    <t>配置基準①
（実践研修修了者）</t>
    <rPh sb="0" eb="2">
      <t>ハイチ</t>
    </rPh>
    <rPh sb="2" eb="4">
      <t>キジュン</t>
    </rPh>
    <rPh sb="7" eb="9">
      <t>ジッセン</t>
    </rPh>
    <rPh sb="9" eb="11">
      <t>ケンシュウ</t>
    </rPh>
    <rPh sb="11" eb="14">
      <t>シュウリョウシャ</t>
    </rPh>
    <phoneticPr fontId="7"/>
  </si>
  <si>
    <t>２　（実践研修）受講予定者　配置（受講計画作成済み）</t>
    <rPh sb="3" eb="5">
      <t>ジッセン</t>
    </rPh>
    <rPh sb="5" eb="7">
      <t>ケンシュウ</t>
    </rPh>
    <rPh sb="8" eb="10">
      <t>ジュコウ</t>
    </rPh>
    <rPh sb="10" eb="13">
      <t>ヨテイシャ</t>
    </rPh>
    <rPh sb="14" eb="16">
      <t>ハイチ</t>
    </rPh>
    <rPh sb="17" eb="19">
      <t>ジュコウ</t>
    </rPh>
    <rPh sb="19" eb="21">
      <t>ケイカク</t>
    </rPh>
    <rPh sb="21" eb="23">
      <t>サクセイ</t>
    </rPh>
    <rPh sb="23" eb="24">
      <t>ズ</t>
    </rPh>
    <phoneticPr fontId="4"/>
  </si>
  <si>
    <t>配置基準②
（基礎研修修了者）</t>
    <rPh sb="0" eb="2">
      <t>ハイチ</t>
    </rPh>
    <rPh sb="2" eb="4">
      <t>キジュン</t>
    </rPh>
    <rPh sb="7" eb="9">
      <t>キソ</t>
    </rPh>
    <rPh sb="9" eb="11">
      <t>ケンシュウ</t>
    </rPh>
    <rPh sb="11" eb="14">
      <t>シュウリョウシャ</t>
    </rPh>
    <phoneticPr fontId="7"/>
  </si>
  <si>
    <t>１　（基礎研修）修了者　配置</t>
    <rPh sb="3" eb="5">
      <t>キソ</t>
    </rPh>
    <rPh sb="5" eb="7">
      <t>ケンシュウ</t>
    </rPh>
    <rPh sb="8" eb="11">
      <t>シュウリョウシャ</t>
    </rPh>
    <rPh sb="12" eb="14">
      <t>ハイチ</t>
    </rPh>
    <phoneticPr fontId="4"/>
  </si>
  <si>
    <t>◎利用者の状況</t>
    <rPh sb="1" eb="4">
      <t>リヨウシャ</t>
    </rPh>
    <rPh sb="5" eb="7">
      <t>ジョウキョウ</t>
    </rPh>
    <phoneticPr fontId="4"/>
  </si>
  <si>
    <t>２　（基礎研修）受講予定者　配置（受講計画作成済み）</t>
    <rPh sb="3" eb="5">
      <t>キソ</t>
    </rPh>
    <rPh sb="5" eb="7">
      <t>ケンシュウ</t>
    </rPh>
    <rPh sb="8" eb="10">
      <t>ジュコウ</t>
    </rPh>
    <rPh sb="10" eb="13">
      <t>ヨテイシャ</t>
    </rPh>
    <rPh sb="14" eb="16">
      <t>ハイチ</t>
    </rPh>
    <rPh sb="17" eb="19">
      <t>ジュコウ</t>
    </rPh>
    <rPh sb="19" eb="21">
      <t>ケイカク</t>
    </rPh>
    <rPh sb="21" eb="23">
      <t>サクセイ</t>
    </rPh>
    <rPh sb="23" eb="24">
      <t>ズ</t>
    </rPh>
    <phoneticPr fontId="4"/>
  </si>
  <si>
    <t>前</t>
    <rPh sb="0" eb="1">
      <t>ゼン</t>
    </rPh>
    <phoneticPr fontId="4"/>
  </si>
  <si>
    <t>年度</t>
    <rPh sb="0" eb="2">
      <t>ネンド</t>
    </rPh>
    <phoneticPr fontId="4"/>
  </si>
  <si>
    <t>　生活介護                   注：指定生活介護の利用者に限る</t>
    <rPh sb="1" eb="3">
      <t>セイカツ</t>
    </rPh>
    <rPh sb="3" eb="5">
      <t>カイゴ</t>
    </rPh>
    <phoneticPr fontId="4"/>
  </si>
  <si>
    <t>－</t>
    <phoneticPr fontId="4"/>
  </si>
  <si>
    <t>　施設入所支援</t>
    <rPh sb="1" eb="3">
      <t>シセツ</t>
    </rPh>
    <rPh sb="3" eb="5">
      <t>ニュウショ</t>
    </rPh>
    <rPh sb="5" eb="7">
      <t>シエン</t>
    </rPh>
    <phoneticPr fontId="4"/>
  </si>
  <si>
    <t>うち２０％</t>
    <phoneticPr fontId="4"/>
  </si>
  <si>
    <t>重度障害者
の平均実利用者数</t>
    <rPh sb="0" eb="2">
      <t>ジュウド</t>
    </rPh>
    <rPh sb="2" eb="5">
      <t>ショウガイシャ</t>
    </rPh>
    <rPh sb="7" eb="9">
      <t>ヘイキン</t>
    </rPh>
    <rPh sb="9" eb="10">
      <t>ジツ</t>
    </rPh>
    <rPh sb="10" eb="13">
      <t>リヨウシャ</t>
    </rPh>
    <rPh sb="13" eb="14">
      <t>カズ</t>
    </rPh>
    <phoneticPr fontId="4"/>
  </si>
  <si>
    <t>（特別な医療
が必要な利用者）</t>
    <phoneticPr fontId="4"/>
  </si>
  <si>
    <t>（強度行動障害者）</t>
    <rPh sb="1" eb="3">
      <t>キョウド</t>
    </rPh>
    <rPh sb="3" eb="5">
      <t>コウドウ</t>
    </rPh>
    <rPh sb="5" eb="7">
      <t>ショウガイ</t>
    </rPh>
    <rPh sb="7" eb="8">
      <t>シャ</t>
    </rPh>
    <phoneticPr fontId="4"/>
  </si>
  <si>
    <t>要器官切開・呼吸管理者又は重症心身障害者</t>
    <rPh sb="0" eb="1">
      <t>ヨウ</t>
    </rPh>
    <rPh sb="1" eb="3">
      <t>キカン</t>
    </rPh>
    <rPh sb="3" eb="5">
      <t>セッカイ</t>
    </rPh>
    <rPh sb="6" eb="8">
      <t>コキュウ</t>
    </rPh>
    <rPh sb="8" eb="10">
      <t>カンリ</t>
    </rPh>
    <rPh sb="10" eb="11">
      <t>シャ</t>
    </rPh>
    <rPh sb="11" eb="12">
      <t>マタ</t>
    </rPh>
    <rPh sb="13" eb="15">
      <t>ジュウショウ</t>
    </rPh>
    <rPh sb="15" eb="17">
      <t>シンシン</t>
    </rPh>
    <rPh sb="17" eb="20">
      <t>ショウガイシャ</t>
    </rPh>
    <phoneticPr fontId="4"/>
  </si>
  <si>
    <t>人</t>
    <phoneticPr fontId="4"/>
  </si>
  <si>
    <r>
      <t>◎重度障害者数の内訳</t>
    </r>
    <r>
      <rPr>
        <b/>
        <sz val="11"/>
        <rFont val="ＭＳ ゴシック"/>
        <family val="3"/>
        <charset val="128"/>
      </rPr>
      <t>(前年度利用者実績・「指定生活介護利用者」に限る）</t>
    </r>
    <rPh sb="1" eb="3">
      <t>ジュウド</t>
    </rPh>
    <rPh sb="3" eb="6">
      <t>ショウガイシャ</t>
    </rPh>
    <rPh sb="6" eb="7">
      <t>スウ</t>
    </rPh>
    <rPh sb="8" eb="10">
      <t>ウチワケ</t>
    </rPh>
    <rPh sb="11" eb="14">
      <t>ゼンネンド</t>
    </rPh>
    <rPh sb="14" eb="17">
      <t>リヨウシャ</t>
    </rPh>
    <rPh sb="17" eb="19">
      <t>ジッセキ</t>
    </rPh>
    <rPh sb="21" eb="23">
      <t>シテイ</t>
    </rPh>
    <rPh sb="23" eb="25">
      <t>セイカツ</t>
    </rPh>
    <rPh sb="25" eb="27">
      <t>カイゴ</t>
    </rPh>
    <rPh sb="32" eb="33">
      <t>カギ</t>
    </rPh>
    <phoneticPr fontId="4"/>
  </si>
  <si>
    <t xml:space="preserve">利用者氏名
（特別な医療が必要な者又は強度行動障害者の利用者氏名）
</t>
    <rPh sb="0" eb="3">
      <t>リヨウシャ</t>
    </rPh>
    <rPh sb="3" eb="5">
      <t>シメイ</t>
    </rPh>
    <rPh sb="17" eb="18">
      <t>マタ</t>
    </rPh>
    <rPh sb="27" eb="30">
      <t>リヨウシャ</t>
    </rPh>
    <rPh sb="30" eb="32">
      <t>シメイ</t>
    </rPh>
    <phoneticPr fontId="4"/>
  </si>
  <si>
    <t>障害程度区分
（ａ）</t>
    <rPh sb="0" eb="2">
      <t>ショウガイ</t>
    </rPh>
    <rPh sb="2" eb="4">
      <t>テイド</t>
    </rPh>
    <rPh sb="4" eb="6">
      <t>クブン</t>
    </rPh>
    <phoneticPr fontId="4"/>
  </si>
  <si>
    <t>医師意見書に記載される特別な医療内容
　又　は
強度行動障害の有無　　   　（※）</t>
    <rPh sb="0" eb="2">
      <t>イシ</t>
    </rPh>
    <rPh sb="2" eb="5">
      <t>イケンショ</t>
    </rPh>
    <rPh sb="6" eb="8">
      <t>キサイ</t>
    </rPh>
    <rPh sb="11" eb="13">
      <t>トクベツ</t>
    </rPh>
    <rPh sb="14" eb="16">
      <t>イリョウ</t>
    </rPh>
    <rPh sb="16" eb="18">
      <t>ナイヨウ</t>
    </rPh>
    <rPh sb="21" eb="22">
      <t>マタ</t>
    </rPh>
    <rPh sb="26" eb="28">
      <t>キョウド</t>
    </rPh>
    <rPh sb="28" eb="30">
      <t>コウドウ</t>
    </rPh>
    <rPh sb="30" eb="32">
      <t>ショウガイ</t>
    </rPh>
    <rPh sb="33" eb="35">
      <t>ウム</t>
    </rPh>
    <phoneticPr fontId="4"/>
  </si>
  <si>
    <t>気管切開を伴う人工呼吸器による呼吸管理が必要な者又は重症心身障害者の該当の有無（ｂ）　　　　　　　　</t>
    <rPh sb="0" eb="2">
      <t>キカン</t>
    </rPh>
    <rPh sb="2" eb="4">
      <t>セッカイ</t>
    </rPh>
    <rPh sb="5" eb="6">
      <t>トモナ</t>
    </rPh>
    <rPh sb="7" eb="9">
      <t>ジンコウ</t>
    </rPh>
    <rPh sb="9" eb="11">
      <t>コキュウ</t>
    </rPh>
    <rPh sb="11" eb="12">
      <t>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4"/>
  </si>
  <si>
    <t>(a)が区分５以上で特別医療が必要</t>
    <rPh sb="4" eb="6">
      <t>クブン</t>
    </rPh>
    <rPh sb="7" eb="9">
      <t>イジョウ</t>
    </rPh>
    <rPh sb="10" eb="12">
      <t>トクベツ</t>
    </rPh>
    <rPh sb="12" eb="14">
      <t>イリョウ</t>
    </rPh>
    <rPh sb="15" eb="17">
      <t>ヒツヨウ</t>
    </rPh>
    <phoneticPr fontId="4"/>
  </si>
  <si>
    <t>(a)が区分６で(b)に該当</t>
    <rPh sb="4" eb="6">
      <t>クブン</t>
    </rPh>
    <rPh sb="12" eb="14">
      <t>ガイトウ</t>
    </rPh>
    <phoneticPr fontId="4"/>
  </si>
  <si>
    <t>延べ利用日数</t>
    <rPh sb="0" eb="1">
      <t>ノ</t>
    </rPh>
    <rPh sb="2" eb="4">
      <t>リヨウ</t>
    </rPh>
    <rPh sb="4" eb="6">
      <t>ニッスウ</t>
    </rPh>
    <phoneticPr fontId="4"/>
  </si>
  <si>
    <r>
      <t>※欄は、次に該当する利用者の内容を記載してください。　
　①　医師意見書における「特別な医療」欄に該当している者（しばらくの間､「疼痛の看護」及び「褥瘡の処置」を含
　　む｡)の特別な医療の具体的な内容
　②　行動援護(介護給付単位表の第８　重度障害者等包括支援サービス費の注１の(2)の厚生労働大臣の定める基準（算
　　出した行動関連項目が10点以上）に該当するものに限る）の対象となる強度行動障害の有無（「有」の場合は「○」を入力）
　</t>
    </r>
    <r>
      <rPr>
        <sz val="9"/>
        <color indexed="10"/>
        <rFont val="ＭＳ ゴシック"/>
        <family val="3"/>
        <charset val="128"/>
      </rPr>
      <t>③行動関連項目の点数は受給者証で確認するか、受給者証で確認できない場合等は、必要に応じて、事業者が市町村に対し確認
　　をとること。</t>
    </r>
    <rPh sb="1" eb="2">
      <t>ラン</t>
    </rPh>
    <rPh sb="4" eb="5">
      <t>ツギ</t>
    </rPh>
    <rPh sb="6" eb="8">
      <t>ガイトウ</t>
    </rPh>
    <rPh sb="10" eb="13">
      <t>リヨウシャ</t>
    </rPh>
    <rPh sb="14" eb="16">
      <t>ナイヨウ</t>
    </rPh>
    <rPh sb="17" eb="19">
      <t>キサイ</t>
    </rPh>
    <rPh sb="31" eb="33">
      <t>イシ</t>
    </rPh>
    <rPh sb="33" eb="36">
      <t>イケンショ</t>
    </rPh>
    <rPh sb="41" eb="43">
      <t>トクベツ</t>
    </rPh>
    <rPh sb="44" eb="46">
      <t>イリョウ</t>
    </rPh>
    <rPh sb="47" eb="48">
      <t>ラン</t>
    </rPh>
    <rPh sb="49" eb="51">
      <t>ガイトウ</t>
    </rPh>
    <rPh sb="55" eb="56">
      <t>シャ</t>
    </rPh>
    <rPh sb="62" eb="63">
      <t>カン</t>
    </rPh>
    <rPh sb="65" eb="67">
      <t>トウツウ</t>
    </rPh>
    <rPh sb="68" eb="70">
      <t>カンゴ</t>
    </rPh>
    <rPh sb="71" eb="72">
      <t>オヨ</t>
    </rPh>
    <rPh sb="74" eb="76">
      <t>ジョクソウ</t>
    </rPh>
    <rPh sb="77" eb="79">
      <t>ショチ</t>
    </rPh>
    <rPh sb="81" eb="82">
      <t>フク</t>
    </rPh>
    <rPh sb="89" eb="91">
      <t>トクベツ</t>
    </rPh>
    <rPh sb="92" eb="94">
      <t>イリョウ</t>
    </rPh>
    <rPh sb="95" eb="98">
      <t>グタイテキ</t>
    </rPh>
    <rPh sb="99" eb="101">
      <t>ナイヨウ</t>
    </rPh>
    <rPh sb="105" eb="107">
      <t>コウドウ</t>
    </rPh>
    <rPh sb="107" eb="109">
      <t>エンゴ</t>
    </rPh>
    <rPh sb="110" eb="112">
      <t>カイゴ</t>
    </rPh>
    <rPh sb="112" eb="114">
      <t>キュウフ</t>
    </rPh>
    <rPh sb="114" eb="116">
      <t>タンイ</t>
    </rPh>
    <rPh sb="116" eb="117">
      <t>ヒョウ</t>
    </rPh>
    <rPh sb="118" eb="119">
      <t>ダイ</t>
    </rPh>
    <rPh sb="121" eb="123">
      <t>ジュウド</t>
    </rPh>
    <rPh sb="164" eb="166">
      <t>コウドウ</t>
    </rPh>
    <rPh sb="168" eb="170">
      <t>コウモク</t>
    </rPh>
    <rPh sb="173" eb="174">
      <t>テン</t>
    </rPh>
    <rPh sb="174" eb="176">
      <t>イジョウ</t>
    </rPh>
    <rPh sb="185" eb="186">
      <t>カギ</t>
    </rPh>
    <rPh sb="189" eb="191">
      <t>タイショウ</t>
    </rPh>
    <rPh sb="194" eb="196">
      <t>キョウド</t>
    </rPh>
    <rPh sb="201" eb="203">
      <t>ウム</t>
    </rPh>
    <rPh sb="205" eb="206">
      <t>ア</t>
    </rPh>
    <rPh sb="208" eb="210">
      <t>バアイ</t>
    </rPh>
    <rPh sb="215" eb="217">
      <t>ニュウリョク</t>
    </rPh>
    <rPh sb="221" eb="223">
      <t>コウドウ</t>
    </rPh>
    <rPh sb="223" eb="225">
      <t>カンレン</t>
    </rPh>
    <rPh sb="225" eb="227">
      <t>コウモク</t>
    </rPh>
    <rPh sb="228" eb="230">
      <t>テンスウ</t>
    </rPh>
    <phoneticPr fontId="4"/>
  </si>
  <si>
    <t>（体制様式　別紙６）</t>
    <rPh sb="1" eb="3">
      <t>タイセイ</t>
    </rPh>
    <rPh sb="3" eb="5">
      <t>ヨウシキ</t>
    </rPh>
    <rPh sb="6" eb="8">
      <t>ベッシ</t>
    </rPh>
    <phoneticPr fontId="4"/>
  </si>
  <si>
    <t>施設入所支援・短期入所に係る栄養士配置加算等の状況</t>
    <rPh sb="0" eb="2">
      <t>シセツ</t>
    </rPh>
    <rPh sb="2" eb="4">
      <t>ニュウショ</t>
    </rPh>
    <rPh sb="4" eb="6">
      <t>シエン</t>
    </rPh>
    <rPh sb="7" eb="9">
      <t>タンキ</t>
    </rPh>
    <rPh sb="9" eb="11">
      <t>ニュウショ</t>
    </rPh>
    <rPh sb="12" eb="13">
      <t>カカ</t>
    </rPh>
    <rPh sb="14" eb="16">
      <t>エイヨウ</t>
    </rPh>
    <rPh sb="16" eb="17">
      <t>シ</t>
    </rPh>
    <rPh sb="17" eb="19">
      <t>ハイチ</t>
    </rPh>
    <rPh sb="19" eb="21">
      <t>カサン</t>
    </rPh>
    <rPh sb="21" eb="22">
      <t>トウ</t>
    </rPh>
    <rPh sb="23" eb="25">
      <t>ジョウキョウ</t>
    </rPh>
    <phoneticPr fontId="4"/>
  </si>
  <si>
    <t>施設入所支援</t>
    <rPh sb="0" eb="2">
      <t>シセツ</t>
    </rPh>
    <rPh sb="2" eb="4">
      <t>ニュウショ</t>
    </rPh>
    <rPh sb="4" eb="6">
      <t>シエン</t>
    </rPh>
    <phoneticPr fontId="4"/>
  </si>
  <si>
    <t>概要</t>
    <rPh sb="0" eb="2">
      <t>ガイヨウ</t>
    </rPh>
    <phoneticPr fontId="4"/>
  </si>
  <si>
    <t>該当する欄に○</t>
    <phoneticPr fontId="4"/>
  </si>
  <si>
    <t>総括表の区分</t>
    <rPh sb="0" eb="2">
      <t>ソウカツ</t>
    </rPh>
    <rPh sb="2" eb="3">
      <t>ヒョウ</t>
    </rPh>
    <rPh sb="4" eb="6">
      <t>クブン</t>
    </rPh>
    <phoneticPr fontId="4"/>
  </si>
  <si>
    <t>加算の区分（短期入所のみ）</t>
    <rPh sb="0" eb="2">
      <t>カサン</t>
    </rPh>
    <rPh sb="3" eb="5">
      <t>クブン</t>
    </rPh>
    <phoneticPr fontId="4"/>
  </si>
  <si>
    <t>・常勤の管理栄養士１名以上配置している。
・利用者の日常生活状況、嗜好等を把握し、安全で衛生に留意し適切な食事管理を行っている。</t>
    <rPh sb="1" eb="3">
      <t>ジョウキン</t>
    </rPh>
    <rPh sb="4" eb="6">
      <t>カンリ</t>
    </rPh>
    <rPh sb="6" eb="9">
      <t>エイヨウシ</t>
    </rPh>
    <rPh sb="10" eb="11">
      <t>メイ</t>
    </rPh>
    <rPh sb="11" eb="13">
      <t>イジョウ</t>
    </rPh>
    <rPh sb="13" eb="15">
      <t>ハイチ</t>
    </rPh>
    <rPh sb="22" eb="25">
      <t>リヨウシャ</t>
    </rPh>
    <rPh sb="26" eb="28">
      <t>ニチジョウ</t>
    </rPh>
    <rPh sb="28" eb="30">
      <t>セイカツ</t>
    </rPh>
    <rPh sb="30" eb="32">
      <t>ジョウキョウ</t>
    </rPh>
    <rPh sb="33" eb="35">
      <t>シコウ</t>
    </rPh>
    <rPh sb="35" eb="36">
      <t>トウ</t>
    </rPh>
    <rPh sb="37" eb="39">
      <t>ハアク</t>
    </rPh>
    <rPh sb="41" eb="43">
      <t>アンゼン</t>
    </rPh>
    <rPh sb="44" eb="46">
      <t>エイセイ</t>
    </rPh>
    <rPh sb="50" eb="52">
      <t>テキセツ</t>
    </rPh>
    <rPh sb="53" eb="55">
      <t>ショクジ</t>
    </rPh>
    <rPh sb="55" eb="57">
      <t>カンリ</t>
    </rPh>
    <rPh sb="58" eb="59">
      <t>オコナ</t>
    </rPh>
    <phoneticPr fontId="4"/>
  </si>
  <si>
    <t>４　常勤管理栄養士</t>
    <rPh sb="2" eb="4">
      <t>ジョウキン</t>
    </rPh>
    <rPh sb="4" eb="6">
      <t>カンリ</t>
    </rPh>
    <rPh sb="6" eb="9">
      <t>エイヨウシ</t>
    </rPh>
    <phoneticPr fontId="4"/>
  </si>
  <si>
    <t>栄養管理体制加算（Ⅰ）</t>
    <rPh sb="0" eb="2">
      <t>エイヨウ</t>
    </rPh>
    <rPh sb="2" eb="4">
      <t>カンリ</t>
    </rPh>
    <rPh sb="4" eb="6">
      <t>タイセイ</t>
    </rPh>
    <rPh sb="6" eb="8">
      <t>カサン</t>
    </rPh>
    <phoneticPr fontId="4"/>
  </si>
  <si>
    <t>・常勤の栄養士を１名以上配置している。
・利用者の日常生活状況、嗜好等を把握し、安全で衛生に留意し適切な食事管理を行っている。</t>
    <rPh sb="1" eb="3">
      <t>ジョウキン</t>
    </rPh>
    <rPh sb="4" eb="7">
      <t>エイヨウシ</t>
    </rPh>
    <rPh sb="9" eb="10">
      <t>メイ</t>
    </rPh>
    <rPh sb="10" eb="12">
      <t>イジョウ</t>
    </rPh>
    <rPh sb="12" eb="14">
      <t>ハイチ</t>
    </rPh>
    <rPh sb="21" eb="24">
      <t>リヨウシャ</t>
    </rPh>
    <rPh sb="25" eb="27">
      <t>ニチジョウ</t>
    </rPh>
    <rPh sb="27" eb="29">
      <t>セイカツ</t>
    </rPh>
    <rPh sb="29" eb="31">
      <t>ジョウキョウ</t>
    </rPh>
    <rPh sb="32" eb="34">
      <t>シコウ</t>
    </rPh>
    <rPh sb="34" eb="35">
      <t>トウ</t>
    </rPh>
    <rPh sb="36" eb="38">
      <t>ハアク</t>
    </rPh>
    <rPh sb="40" eb="42">
      <t>アンゼン</t>
    </rPh>
    <rPh sb="43" eb="45">
      <t>エイセイ</t>
    </rPh>
    <rPh sb="49" eb="51">
      <t>テキセツ</t>
    </rPh>
    <rPh sb="52" eb="54">
      <t>ショクジ</t>
    </rPh>
    <rPh sb="54" eb="56">
      <t>カンリ</t>
    </rPh>
    <rPh sb="57" eb="58">
      <t>オコナ</t>
    </rPh>
    <phoneticPr fontId="4"/>
  </si>
  <si>
    <t>３　常勤栄養士</t>
    <rPh sb="2" eb="4">
      <t>ジョウキン</t>
    </rPh>
    <rPh sb="4" eb="7">
      <t>エイヨウシ</t>
    </rPh>
    <phoneticPr fontId="4"/>
  </si>
  <si>
    <t>・管理栄養士又は栄養士を１名以上配置している。
・利用者の日常生活状況、嗜好等を把握し、安全で衛生に留意し適切な食事管理を行っている。</t>
    <rPh sb="1" eb="3">
      <t>カンリ</t>
    </rPh>
    <rPh sb="3" eb="6">
      <t>エイヨウシ</t>
    </rPh>
    <rPh sb="6" eb="7">
      <t>マタ</t>
    </rPh>
    <rPh sb="8" eb="11">
      <t>エイヨウシ</t>
    </rPh>
    <rPh sb="13" eb="14">
      <t>メイ</t>
    </rPh>
    <rPh sb="14" eb="16">
      <t>イジョウ</t>
    </rPh>
    <rPh sb="16" eb="18">
      <t>ハイチ</t>
    </rPh>
    <rPh sb="25" eb="28">
      <t>リヨウシャ</t>
    </rPh>
    <rPh sb="29" eb="31">
      <t>ニチジョウ</t>
    </rPh>
    <rPh sb="31" eb="33">
      <t>セイカツ</t>
    </rPh>
    <rPh sb="33" eb="35">
      <t>ジョウキョウ</t>
    </rPh>
    <rPh sb="36" eb="38">
      <t>シコウ</t>
    </rPh>
    <rPh sb="38" eb="39">
      <t>ナド</t>
    </rPh>
    <rPh sb="40" eb="42">
      <t>ハアク</t>
    </rPh>
    <rPh sb="44" eb="46">
      <t>アンゼン</t>
    </rPh>
    <rPh sb="47" eb="49">
      <t>エイセイ</t>
    </rPh>
    <rPh sb="50" eb="52">
      <t>リュウイ</t>
    </rPh>
    <rPh sb="53" eb="55">
      <t>テキセツ</t>
    </rPh>
    <rPh sb="56" eb="58">
      <t>ショクジ</t>
    </rPh>
    <rPh sb="58" eb="60">
      <t>カンリ</t>
    </rPh>
    <rPh sb="61" eb="62">
      <t>オコナ</t>
    </rPh>
    <phoneticPr fontId="4"/>
  </si>
  <si>
    <t>２　その他栄養士</t>
    <rPh sb="4" eb="5">
      <t>タ</t>
    </rPh>
    <rPh sb="5" eb="8">
      <t>エイヨウシ</t>
    </rPh>
    <phoneticPr fontId="4"/>
  </si>
  <si>
    <t>栄養管理体制加算（Ⅱ）</t>
    <phoneticPr fontId="4"/>
  </si>
  <si>
    <r>
      <t>・常勤の管理栄養士</t>
    </r>
    <r>
      <rPr>
        <sz val="10"/>
        <rFont val="ＭＳ Ｐゴシック"/>
        <family val="3"/>
        <charset val="128"/>
      </rPr>
      <t>を１名以上配置している。</t>
    </r>
    <rPh sb="1" eb="3">
      <t>ジョウキン</t>
    </rPh>
    <rPh sb="4" eb="6">
      <t>カンリ</t>
    </rPh>
    <rPh sb="6" eb="9">
      <t>エイヨウシ</t>
    </rPh>
    <rPh sb="11" eb="12">
      <t>メイ</t>
    </rPh>
    <rPh sb="12" eb="14">
      <t>イジョウ</t>
    </rPh>
    <rPh sb="14" eb="16">
      <t>ハイチ</t>
    </rPh>
    <phoneticPr fontId="4"/>
  </si>
  <si>
    <t>・入所者の栄養状態を施設入所時に把握し、医師、管理栄養士、看護師その他の職種の者が共同して、入所者ごとに摂食・嚥下機能及び食形態に配慮した栄養ケア計画を作成している。</t>
    <rPh sb="1" eb="3">
      <t>ニュウショ</t>
    </rPh>
    <rPh sb="3" eb="4">
      <t>シャ</t>
    </rPh>
    <rPh sb="5" eb="7">
      <t>エイヨウ</t>
    </rPh>
    <rPh sb="7" eb="9">
      <t>ジョウタイ</t>
    </rPh>
    <rPh sb="10" eb="12">
      <t>シセツ</t>
    </rPh>
    <rPh sb="12" eb="14">
      <t>ニュウショ</t>
    </rPh>
    <rPh sb="14" eb="15">
      <t>ジ</t>
    </rPh>
    <rPh sb="16" eb="18">
      <t>ハアク</t>
    </rPh>
    <rPh sb="20" eb="22">
      <t>イシ</t>
    </rPh>
    <rPh sb="23" eb="25">
      <t>カンリ</t>
    </rPh>
    <rPh sb="25" eb="28">
      <t>エイヨウシ</t>
    </rPh>
    <rPh sb="29" eb="32">
      <t>カンゴシ</t>
    </rPh>
    <rPh sb="34" eb="35">
      <t>タ</t>
    </rPh>
    <rPh sb="36" eb="38">
      <t>ショクシュ</t>
    </rPh>
    <rPh sb="39" eb="40">
      <t>モノ</t>
    </rPh>
    <rPh sb="41" eb="43">
      <t>キョウドウ</t>
    </rPh>
    <rPh sb="46" eb="49">
      <t>ニュウショシャ</t>
    </rPh>
    <rPh sb="52" eb="54">
      <t>セッショク</t>
    </rPh>
    <rPh sb="55" eb="57">
      <t>エンゲ</t>
    </rPh>
    <rPh sb="57" eb="59">
      <t>キノウ</t>
    </rPh>
    <rPh sb="59" eb="60">
      <t>オヨ</t>
    </rPh>
    <rPh sb="61" eb="62">
      <t>ショク</t>
    </rPh>
    <rPh sb="62" eb="64">
      <t>ケイタイ</t>
    </rPh>
    <rPh sb="65" eb="67">
      <t>ハイリョ</t>
    </rPh>
    <rPh sb="69" eb="71">
      <t>エイヨウ</t>
    </rPh>
    <rPh sb="73" eb="75">
      <t>ケイカク</t>
    </rPh>
    <rPh sb="76" eb="78">
      <t>サクセイ</t>
    </rPh>
    <phoneticPr fontId="4"/>
  </si>
  <si>
    <t>・入所者ごとの栄養ケア計画に従い栄養管理を行い、入所者の栄養状態を定期的に記録している。</t>
    <rPh sb="1" eb="4">
      <t>ニュウショシャ</t>
    </rPh>
    <rPh sb="7" eb="9">
      <t>エイヨウ</t>
    </rPh>
    <rPh sb="11" eb="13">
      <t>ケイカク</t>
    </rPh>
    <rPh sb="14" eb="15">
      <t>シタガ</t>
    </rPh>
    <rPh sb="16" eb="18">
      <t>エイヨウ</t>
    </rPh>
    <rPh sb="18" eb="20">
      <t>カンリ</t>
    </rPh>
    <rPh sb="21" eb="22">
      <t>オコナ</t>
    </rPh>
    <rPh sb="24" eb="27">
      <t>ニュウショシャ</t>
    </rPh>
    <rPh sb="28" eb="30">
      <t>エイヨウ</t>
    </rPh>
    <rPh sb="30" eb="32">
      <t>ジョウタイ</t>
    </rPh>
    <rPh sb="33" eb="36">
      <t>テイキテキ</t>
    </rPh>
    <rPh sb="37" eb="39">
      <t>キロク</t>
    </rPh>
    <phoneticPr fontId="4"/>
  </si>
  <si>
    <t>・入所者ごとの栄養ケア計画の進捗状況を定期定期に評価し、必要に応じて計画を見直している。</t>
    <rPh sb="1" eb="4">
      <t>ニュウショシャ</t>
    </rPh>
    <rPh sb="7" eb="9">
      <t>エイヨウ</t>
    </rPh>
    <rPh sb="11" eb="13">
      <t>ケイカク</t>
    </rPh>
    <rPh sb="14" eb="16">
      <t>シンチョク</t>
    </rPh>
    <rPh sb="16" eb="18">
      <t>ジョウキョウ</t>
    </rPh>
    <rPh sb="19" eb="21">
      <t>テイキ</t>
    </rPh>
    <rPh sb="21" eb="23">
      <t>テイキ</t>
    </rPh>
    <rPh sb="24" eb="26">
      <t>ヒョウカ</t>
    </rPh>
    <rPh sb="28" eb="30">
      <t>ヒツヨウ</t>
    </rPh>
    <rPh sb="31" eb="32">
      <t>オウ</t>
    </rPh>
    <rPh sb="34" eb="36">
      <t>ケイカク</t>
    </rPh>
    <rPh sb="37" eb="39">
      <t>ミナオ</t>
    </rPh>
    <phoneticPr fontId="4"/>
  </si>
  <si>
    <t>栄養マネジメント加算の該当の有無</t>
    <rPh sb="0" eb="2">
      <t>エイヨウ</t>
    </rPh>
    <rPh sb="8" eb="10">
      <t>カサン</t>
    </rPh>
    <rPh sb="11" eb="13">
      <t>ガイトウ</t>
    </rPh>
    <rPh sb="14" eb="16">
      <t>ウム</t>
    </rPh>
    <phoneticPr fontId="4"/>
  </si>
  <si>
    <t>　疾病治療の直接手段として、医師の発行する食事せんに基づき提供された適切な栄養量及び内容を有する糖尿病食、腎臓病食、肝臓病食、胃潰瘍食、貧血食、膵臓病食、脂質異常症食、痛風食及び特別な場合の検査食を提供する体制をとっている。</t>
    <rPh sb="1" eb="3">
      <t>シッペイ</t>
    </rPh>
    <rPh sb="3" eb="5">
      <t>チリョウ</t>
    </rPh>
    <rPh sb="6" eb="8">
      <t>チョクセツ</t>
    </rPh>
    <rPh sb="8" eb="10">
      <t>シュダン</t>
    </rPh>
    <rPh sb="14" eb="16">
      <t>イシ</t>
    </rPh>
    <rPh sb="17" eb="19">
      <t>ハッコウ</t>
    </rPh>
    <rPh sb="21" eb="23">
      <t>ショクジ</t>
    </rPh>
    <rPh sb="26" eb="27">
      <t>モト</t>
    </rPh>
    <rPh sb="29" eb="31">
      <t>テイキョウ</t>
    </rPh>
    <rPh sb="34" eb="36">
      <t>テキセツ</t>
    </rPh>
    <rPh sb="37" eb="39">
      <t>エイヨウ</t>
    </rPh>
    <rPh sb="39" eb="40">
      <t>リョウ</t>
    </rPh>
    <rPh sb="40" eb="41">
      <t>オヨ</t>
    </rPh>
    <rPh sb="42" eb="44">
      <t>ナイヨウ</t>
    </rPh>
    <rPh sb="45" eb="46">
      <t>ユウ</t>
    </rPh>
    <rPh sb="48" eb="51">
      <t>トウニョウビョウ</t>
    </rPh>
    <rPh sb="51" eb="52">
      <t>ショク</t>
    </rPh>
    <rPh sb="53" eb="56">
      <t>ジンゾウビョウ</t>
    </rPh>
    <rPh sb="56" eb="57">
      <t>ショク</t>
    </rPh>
    <rPh sb="58" eb="61">
      <t>カンゾウビョウ</t>
    </rPh>
    <rPh sb="61" eb="62">
      <t>ショク</t>
    </rPh>
    <rPh sb="63" eb="64">
      <t>イ</t>
    </rPh>
    <rPh sb="64" eb="65">
      <t>ツブ</t>
    </rPh>
    <rPh sb="66" eb="67">
      <t>ショク</t>
    </rPh>
    <rPh sb="68" eb="70">
      <t>ヒンケツ</t>
    </rPh>
    <rPh sb="70" eb="71">
      <t>ショク</t>
    </rPh>
    <rPh sb="72" eb="74">
      <t>スイゾウ</t>
    </rPh>
    <rPh sb="74" eb="75">
      <t>ビョウ</t>
    </rPh>
    <rPh sb="75" eb="76">
      <t>ショク</t>
    </rPh>
    <rPh sb="77" eb="79">
      <t>シシツ</t>
    </rPh>
    <rPh sb="79" eb="81">
      <t>イジョウ</t>
    </rPh>
    <rPh sb="81" eb="82">
      <t>ショウ</t>
    </rPh>
    <rPh sb="82" eb="83">
      <t>ショク</t>
    </rPh>
    <rPh sb="84" eb="86">
      <t>ツウフウ</t>
    </rPh>
    <rPh sb="86" eb="87">
      <t>ショク</t>
    </rPh>
    <rPh sb="87" eb="88">
      <t>オヨ</t>
    </rPh>
    <rPh sb="89" eb="91">
      <t>トクベツ</t>
    </rPh>
    <rPh sb="92" eb="94">
      <t>バアイ</t>
    </rPh>
    <rPh sb="95" eb="97">
      <t>ケンサ</t>
    </rPh>
    <rPh sb="97" eb="98">
      <t>ショク</t>
    </rPh>
    <rPh sb="99" eb="101">
      <t>テイキョウ</t>
    </rPh>
    <rPh sb="103" eb="105">
      <t>タイセイ</t>
    </rPh>
    <phoneticPr fontId="4"/>
  </si>
  <si>
    <t>療養食加算の有無</t>
    <rPh sb="0" eb="2">
      <t>リョウヨウ</t>
    </rPh>
    <rPh sb="2" eb="3">
      <t>ショク</t>
    </rPh>
    <rPh sb="3" eb="5">
      <t>カサン</t>
    </rPh>
    <rPh sb="6" eb="8">
      <t>ウム</t>
    </rPh>
    <phoneticPr fontId="4"/>
  </si>
  <si>
    <t>（体制様式　別紙９）</t>
    <rPh sb="1" eb="3">
      <t>タイセイ</t>
    </rPh>
    <rPh sb="6" eb="8">
      <t>ベッシ</t>
    </rPh>
    <phoneticPr fontId="4"/>
  </si>
  <si>
    <t>備考１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rPh sb="0" eb="2">
      <t>ビコウ</t>
    </rPh>
    <rPh sb="9" eb="10">
      <t>ジュン</t>
    </rPh>
    <rPh sb="12" eb="13">
      <t>モノ</t>
    </rPh>
    <rPh sb="18" eb="20">
      <t>セイシン</t>
    </rPh>
    <rPh sb="20" eb="22">
      <t>ショウガイ</t>
    </rPh>
    <rPh sb="22" eb="24">
      <t>カンケイ</t>
    </rPh>
    <rPh sb="24" eb="27">
      <t>ジュウジシャ</t>
    </rPh>
    <rPh sb="27" eb="29">
      <t>ヨウセイ</t>
    </rPh>
    <rPh sb="29" eb="31">
      <t>ケンシュウ</t>
    </rPh>
    <rPh sb="31" eb="33">
      <t>ジギョウ</t>
    </rPh>
    <rPh sb="39" eb="41">
      <t>ヘイセイ</t>
    </rPh>
    <rPh sb="43" eb="44">
      <t>ネン</t>
    </rPh>
    <rPh sb="45" eb="46">
      <t>ガツ</t>
    </rPh>
    <rPh sb="48" eb="49">
      <t>ニチ</t>
    </rPh>
    <rPh sb="49" eb="50">
      <t>ツ</t>
    </rPh>
    <phoneticPr fontId="4"/>
  </si>
  <si>
    <t>　　２　該当する資格を証する書類の写しを添付してください。研修の修了者であることをもって該当する資格に
　　　 準ずる者とする相談支援専門員については、研修を修了した旨を証する書類を添付してください。</t>
    <rPh sb="4" eb="6">
      <t>ガイトウ</t>
    </rPh>
    <rPh sb="8" eb="10">
      <t>シカク</t>
    </rPh>
    <rPh sb="11" eb="12">
      <t>ショウ</t>
    </rPh>
    <rPh sb="14" eb="16">
      <t>ショルイ</t>
    </rPh>
    <rPh sb="17" eb="18">
      <t>ウツ</t>
    </rPh>
    <rPh sb="20" eb="22">
      <t>テンプ</t>
    </rPh>
    <rPh sb="44" eb="46">
      <t>ガイトウ</t>
    </rPh>
    <rPh sb="48" eb="50">
      <t>シカク</t>
    </rPh>
    <rPh sb="56" eb="57">
      <t>ジュン</t>
    </rPh>
    <rPh sb="59" eb="60">
      <t>シャ</t>
    </rPh>
    <rPh sb="63" eb="65">
      <t>ソウダン</t>
    </rPh>
    <rPh sb="65" eb="67">
      <t>シエン</t>
    </rPh>
    <rPh sb="67" eb="70">
      <t>センモンイン</t>
    </rPh>
    <rPh sb="76" eb="78">
      <t>ケンシュウ</t>
    </rPh>
    <rPh sb="79" eb="81">
      <t>シュウリョウ</t>
    </rPh>
    <rPh sb="83" eb="84">
      <t>ムネ</t>
    </rPh>
    <rPh sb="85" eb="86">
      <t>ショウ</t>
    </rPh>
    <rPh sb="88" eb="90">
      <t>ショルイ</t>
    </rPh>
    <rPh sb="91" eb="93">
      <t>テンプ</t>
    </rPh>
    <phoneticPr fontId="4"/>
  </si>
  <si>
    <t>　　３　関係機関との連携については、その状況等を具体的に記載してください。</t>
    <rPh sb="4" eb="6">
      <t>カンケイ</t>
    </rPh>
    <rPh sb="6" eb="8">
      <t>キカン</t>
    </rPh>
    <rPh sb="10" eb="12">
      <t>レンケイ</t>
    </rPh>
    <phoneticPr fontId="4"/>
  </si>
  <si>
    <t>　　1　従業者の配置</t>
    <rPh sb="4" eb="7">
      <t>ジュウギョウシャ</t>
    </rPh>
    <rPh sb="8" eb="10">
      <t>ハイチ</t>
    </rPh>
    <phoneticPr fontId="4"/>
  </si>
  <si>
    <t>　　3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</si>
  <si>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</si>
  <si>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地域生活移行個別支援特別加算に係る届出書（施設入所支援）</t>
    <rPh sb="0" eb="8">
      <t>チイキセイカツイコウコベツ</t>
    </rPh>
    <rPh sb="8" eb="10">
      <t>シエン</t>
    </rPh>
    <rPh sb="10" eb="12">
      <t>トクベツ</t>
    </rPh>
    <rPh sb="12" eb="14">
      <t>カサン</t>
    </rPh>
    <rPh sb="15" eb="16">
      <t>カカ</t>
    </rPh>
    <rPh sb="17" eb="19">
      <t>トドケデ</t>
    </rPh>
    <rPh sb="19" eb="20">
      <t>ショ</t>
    </rPh>
    <rPh sb="21" eb="27">
      <t>シセツニュウショシエン</t>
    </rPh>
    <phoneticPr fontId="4"/>
  </si>
  <si>
    <t>　平成18年厚生労働省告示第556号第９号に定める厚生労働大臣が定める者の受け入れに当たり、当該利用者に対する適切な支援を行うために必要な数の生活支援員を配置することが可能であること。</t>
    <rPh sb="1" eb="3">
      <t>ヘイセイ</t>
    </rPh>
    <rPh sb="37" eb="38">
      <t>ウ</t>
    </rPh>
    <rPh sb="39" eb="40">
      <t>イ</t>
    </rPh>
    <rPh sb="42" eb="43">
      <t>ア</t>
    </rPh>
    <rPh sb="46" eb="48">
      <t>トウガイ</t>
    </rPh>
    <rPh sb="48" eb="51">
      <t>リヨウシャ</t>
    </rPh>
    <phoneticPr fontId="4"/>
  </si>
  <si>
    <t xml:space="preserve">　精神科を担当する医師による定期的な指導が月2回以上行われている。
　　　指導の内容等
</t>
    <rPh sb="1" eb="4">
      <t>セイシンカ</t>
    </rPh>
    <rPh sb="5" eb="7">
      <t>タントウ</t>
    </rPh>
    <rPh sb="9" eb="11">
      <t>イシ</t>
    </rPh>
    <rPh sb="14" eb="17">
      <t>テイキテキ</t>
    </rPh>
    <rPh sb="18" eb="20">
      <t>シドウ</t>
    </rPh>
    <rPh sb="21" eb="22">
      <t>ツキ</t>
    </rPh>
    <rPh sb="23" eb="26">
      <t>カイイジョウ</t>
    </rPh>
    <rPh sb="26" eb="27">
      <t>オコナ</t>
    </rPh>
    <rPh sb="38" eb="40">
      <t>シドウ</t>
    </rPh>
    <rPh sb="41" eb="43">
      <t>ナイヨウ</t>
    </rPh>
    <rPh sb="43" eb="44">
      <t>トウ</t>
    </rPh>
    <phoneticPr fontId="4"/>
  </si>
  <si>
    <t>（体制様式　別紙８）</t>
    <rPh sb="1" eb="3">
      <t>タイセイ</t>
    </rPh>
    <rPh sb="3" eb="5">
      <t>ヨウシキ</t>
    </rPh>
    <rPh sb="6" eb="8">
      <t>ベッシ</t>
    </rPh>
    <phoneticPr fontId="4"/>
  </si>
  <si>
    <t>備考１　勤務形態一覧表及び配置している社会福祉士等の資格証の写しを添付してください。
　　２　研修の開催日時、参加者、研修内容等がわかる資料を添付してください。
　　３　関係機関との協力体制及び医師による指導については、その状況等を具体的に記載してくださ
　　　　い。</t>
    <rPh sb="0" eb="2">
      <t>ビコウ</t>
    </rPh>
    <rPh sb="4" eb="8">
      <t>キンムケイタイ</t>
    </rPh>
    <rPh sb="8" eb="10">
      <t>イチラン</t>
    </rPh>
    <rPh sb="10" eb="11">
      <t>ヒョウ</t>
    </rPh>
    <rPh sb="11" eb="12">
      <t>オヨ</t>
    </rPh>
    <rPh sb="13" eb="15">
      <t>ハイチ</t>
    </rPh>
    <rPh sb="19" eb="21">
      <t>シャカイ</t>
    </rPh>
    <rPh sb="21" eb="23">
      <t>フクシ</t>
    </rPh>
    <rPh sb="23" eb="24">
      <t>シ</t>
    </rPh>
    <rPh sb="24" eb="25">
      <t>トウ</t>
    </rPh>
    <rPh sb="26" eb="28">
      <t>シカク</t>
    </rPh>
    <rPh sb="28" eb="29">
      <t>ショウ</t>
    </rPh>
    <rPh sb="30" eb="31">
      <t>ウツ</t>
    </rPh>
    <rPh sb="33" eb="35">
      <t>テンプ</t>
    </rPh>
    <rPh sb="71" eb="73">
      <t>テンプ</t>
    </rPh>
    <rPh sb="95" eb="96">
      <t>オヨ</t>
    </rPh>
    <rPh sb="97" eb="99">
      <t>イシ</t>
    </rPh>
    <rPh sb="102" eb="104">
      <t>シドウ</t>
    </rPh>
    <phoneticPr fontId="4"/>
  </si>
  <si>
    <t>　　2　有資格者による
　　　支援体制</t>
    <rPh sb="4" eb="8">
      <t>ユウシカクシャ</t>
    </rPh>
    <rPh sb="15" eb="17">
      <t>シエン</t>
    </rPh>
    <rPh sb="17" eb="19">
      <t>タイセイ</t>
    </rPh>
    <phoneticPr fontId="4"/>
  </si>
  <si>
    <t xml:space="preserve">　社会福祉士又は精神保健福祉士の資格を有する従業者による生活支援員の支援体制が確保されていること。　
　有資格者による支援体制
</t>
    <rPh sb="1" eb="3">
      <t>シャカイ</t>
    </rPh>
    <rPh sb="3" eb="5">
      <t>フクシ</t>
    </rPh>
    <rPh sb="5" eb="6">
      <t>シ</t>
    </rPh>
    <rPh sb="6" eb="7">
      <t>マタ</t>
    </rPh>
    <rPh sb="8" eb="10">
      <t>セイシン</t>
    </rPh>
    <rPh sb="10" eb="12">
      <t>ホケン</t>
    </rPh>
    <rPh sb="12" eb="15">
      <t>フクシシ</t>
    </rPh>
    <rPh sb="16" eb="18">
      <t>シカク</t>
    </rPh>
    <rPh sb="19" eb="20">
      <t>ユウ</t>
    </rPh>
    <rPh sb="22" eb="24">
      <t>ジュウギョウ</t>
    </rPh>
    <rPh sb="24" eb="25">
      <t>モノ</t>
    </rPh>
    <rPh sb="28" eb="30">
      <t>セイカツ</t>
    </rPh>
    <rPh sb="30" eb="32">
      <t>シエン</t>
    </rPh>
    <rPh sb="32" eb="33">
      <t>イン</t>
    </rPh>
    <rPh sb="34" eb="36">
      <t>シエン</t>
    </rPh>
    <rPh sb="39" eb="41">
      <t>カクホ</t>
    </rPh>
    <rPh sb="53" eb="57">
      <t>ユウシカクシャ</t>
    </rPh>
    <rPh sb="60" eb="62">
      <t>シエン</t>
    </rPh>
    <rPh sb="62" eb="64">
      <t>タイセイ</t>
    </rPh>
    <phoneticPr fontId="4"/>
  </si>
  <si>
    <t>　　4　他機関との連携</t>
    <rPh sb="4" eb="7">
      <t>タキカン</t>
    </rPh>
    <rPh sb="9" eb="11">
      <t>レンケイ</t>
    </rPh>
    <phoneticPr fontId="4"/>
  </si>
  <si>
    <t xml:space="preserve">　保護観察所、更生保護施設、指定医療機関又は精神保健福祉センターその他関係機関との協力体制が整えられていること。
　　 協力体制の状況等
</t>
    <rPh sb="61" eb="63">
      <t>キョウリョク</t>
    </rPh>
    <rPh sb="63" eb="65">
      <t>タイセイ</t>
    </rPh>
    <rPh sb="66" eb="68">
      <t>ジョウキョウ</t>
    </rPh>
    <rPh sb="68" eb="69">
      <t>トウ</t>
    </rPh>
    <phoneticPr fontId="4"/>
  </si>
  <si>
    <r>
      <t xml:space="preserve">5　医師による定期的な
指導
</t>
    </r>
    <r>
      <rPr>
        <b/>
        <sz val="11"/>
        <color indexed="8"/>
        <rFont val="ＭＳ Ｐゴシック"/>
        <family val="3"/>
        <charset val="128"/>
      </rPr>
      <t>（※施設の運営規程に定める主たる対象とする障害の種類が精神障害である場合に限る。）</t>
    </r>
    <rPh sb="2" eb="4">
      <t>イシ</t>
    </rPh>
    <rPh sb="7" eb="10">
      <t>テイキテキ</t>
    </rPh>
    <rPh sb="12" eb="14">
      <t>シドウ</t>
    </rPh>
    <rPh sb="18" eb="20">
      <t>シセツ</t>
    </rPh>
    <rPh sb="21" eb="23">
      <t>ウンエイ</t>
    </rPh>
    <rPh sb="23" eb="25">
      <t>キテイ</t>
    </rPh>
    <rPh sb="26" eb="27">
      <t>サダ</t>
    </rPh>
    <rPh sb="29" eb="30">
      <t>シュ</t>
    </rPh>
    <rPh sb="32" eb="34">
      <t>タイショウ</t>
    </rPh>
    <rPh sb="37" eb="39">
      <t>ショウガイ</t>
    </rPh>
    <rPh sb="40" eb="42">
      <t>シュルイ</t>
    </rPh>
    <rPh sb="43" eb="45">
      <t>セイシン</t>
    </rPh>
    <rPh sb="45" eb="47">
      <t>ショウガイ</t>
    </rPh>
    <rPh sb="50" eb="52">
      <t>バアイ</t>
    </rPh>
    <rPh sb="53" eb="54">
      <t>カギ</t>
    </rPh>
    <phoneticPr fontId="4"/>
  </si>
  <si>
    <t>◎口腔衛生管理体制加算の該当状況</t>
    <rPh sb="1" eb="3">
      <t>コウクウ</t>
    </rPh>
    <rPh sb="3" eb="5">
      <t>エイセイ</t>
    </rPh>
    <rPh sb="5" eb="7">
      <t>カンリ</t>
    </rPh>
    <rPh sb="7" eb="9">
      <t>タイセイ</t>
    </rPh>
    <rPh sb="9" eb="11">
      <t>カサン</t>
    </rPh>
    <rPh sb="12" eb="14">
      <t>ガイトウ</t>
    </rPh>
    <rPh sb="14" eb="16">
      <t>ジョウキョウ</t>
    </rPh>
    <phoneticPr fontId="4"/>
  </si>
  <si>
    <t>○次の要件を全て満たす場合
歯科医師又は歯科医師の指示を受けた歯科衛生士が、施設従業者に対する口腔ケアに係る技術的助言を月1回以上行っている。</t>
    <rPh sb="1" eb="2">
      <t>ツギ</t>
    </rPh>
    <rPh sb="3" eb="5">
      <t>ヨウケン</t>
    </rPh>
    <rPh sb="6" eb="7">
      <t>スベ</t>
    </rPh>
    <rPh sb="8" eb="9">
      <t>ミ</t>
    </rPh>
    <rPh sb="11" eb="13">
      <t>バアイ</t>
    </rPh>
    <phoneticPr fontId="4"/>
  </si>
  <si>
    <t>地域移行支援サービス費に係る届出書</t>
    <rPh sb="0" eb="2">
      <t>チイキ</t>
    </rPh>
    <rPh sb="2" eb="4">
      <t>イコウ</t>
    </rPh>
    <rPh sb="4" eb="6">
      <t>シエン</t>
    </rPh>
    <rPh sb="10" eb="11">
      <t>ヒ</t>
    </rPh>
    <rPh sb="12" eb="13">
      <t>カカ</t>
    </rPh>
    <rPh sb="14" eb="16">
      <t>トドケデ</t>
    </rPh>
    <rPh sb="16" eb="17">
      <t>ショ</t>
    </rPh>
    <phoneticPr fontId="4"/>
  </si>
  <si>
    <t>①　地域移行の実績</t>
    <rPh sb="2" eb="4">
      <t>チイキ</t>
    </rPh>
    <rPh sb="4" eb="6">
      <t>イコウ</t>
    </rPh>
    <rPh sb="7" eb="9">
      <t>ジッセキ</t>
    </rPh>
    <phoneticPr fontId="4"/>
  </si>
  <si>
    <t>②　地域移行の実績</t>
    <rPh sb="2" eb="4">
      <t>チイキ</t>
    </rPh>
    <rPh sb="4" eb="6">
      <t>イコウ</t>
    </rPh>
    <rPh sb="7" eb="9">
      <t>ジッセキ</t>
    </rPh>
    <phoneticPr fontId="4"/>
  </si>
  <si>
    <t>③　関係機関との連携</t>
    <rPh sb="2" eb="4">
      <t>カンケイ</t>
    </rPh>
    <rPh sb="4" eb="6">
      <t>キカン</t>
    </rPh>
    <rPh sb="8" eb="10">
      <t>レンケイ</t>
    </rPh>
    <phoneticPr fontId="4"/>
  </si>
  <si>
    <t>下記に掲げる算定要件のうち、①－③の全てに該当するとともに、②の人数が３人以上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4"/>
  </si>
  <si>
    <t>下記に掲げる算定要件のうち、①－③の全てに該当するとともに、②の人数が１人以上</t>
    <rPh sb="0" eb="2">
      <t>カキ</t>
    </rPh>
    <rPh sb="3" eb="4">
      <t>カカ</t>
    </rPh>
    <rPh sb="6" eb="8">
      <t>サンテイ</t>
    </rPh>
    <rPh sb="8" eb="10">
      <t>ヨウケン</t>
    </rPh>
    <rPh sb="18" eb="19">
      <t>スベ</t>
    </rPh>
    <rPh sb="21" eb="23">
      <t>ガイトウ</t>
    </rPh>
    <rPh sb="32" eb="34">
      <t>ニンズウ</t>
    </rPh>
    <rPh sb="36" eb="37">
      <t>ニン</t>
    </rPh>
    <rPh sb="37" eb="39">
      <t>イジョウ</t>
    </rPh>
    <phoneticPr fontId="4"/>
  </si>
  <si>
    <t>下記に掲げる算定要件のうち、①－③のいずれかが該当しない</t>
    <rPh sb="0" eb="2">
      <t>カキ</t>
    </rPh>
    <rPh sb="3" eb="4">
      <t>カカ</t>
    </rPh>
    <rPh sb="6" eb="8">
      <t>サンテイ</t>
    </rPh>
    <rPh sb="8" eb="10">
      <t>ヨウケン</t>
    </rPh>
    <rPh sb="23" eb="25">
      <t>ガイトウ</t>
    </rPh>
    <phoneticPr fontId="4"/>
  </si>
  <si>
    <t>区分Ⅰ</t>
    <rPh sb="0" eb="2">
      <t>クブン</t>
    </rPh>
    <phoneticPr fontId="4"/>
  </si>
  <si>
    <t>区分Ⅱ</t>
    <rPh sb="0" eb="2">
      <t>クブン</t>
    </rPh>
    <phoneticPr fontId="4"/>
  </si>
  <si>
    <t>区分Ⅲ</t>
    <rPh sb="0" eb="2">
      <t>クブン</t>
    </rPh>
    <phoneticPr fontId="4"/>
  </si>
  <si>
    <t>基本報酬区分</t>
    <rPh sb="0" eb="2">
      <t>キホン</t>
    </rPh>
    <rPh sb="2" eb="4">
      <t>ホウシュウ</t>
    </rPh>
    <rPh sb="4" eb="6">
      <t>クブン</t>
    </rPh>
    <phoneticPr fontId="4"/>
  </si>
  <si>
    <t>　　前年度又は算定日が属する月の前３ヶ月における指定行動援護の利用者（児童を除く）の総数のうち、障害支援区分５以上の利用者及び喀痰吸引等を必要とする者の占める割合が100分の30以上ある。
※前年度実績は6ヶ月以上必要。直近3ヶ月の実績による場合は、毎月、その割合を維持する必要があること。</t>
    <rPh sb="26" eb="30">
      <t>コウドウエンゴ</t>
    </rPh>
    <rPh sb="31" eb="34">
      <t>リヨウシャ</t>
    </rPh>
    <rPh sb="35" eb="37">
      <t>ジドウ</t>
    </rPh>
    <rPh sb="38" eb="39">
      <t>ノゾ</t>
    </rPh>
    <rPh sb="42" eb="44">
      <t>ソウスウ</t>
    </rPh>
    <rPh sb="48" eb="50">
      <t>ショウガイ</t>
    </rPh>
    <rPh sb="50" eb="52">
      <t>シエン</t>
    </rPh>
    <rPh sb="52" eb="54">
      <t>クブン</t>
    </rPh>
    <rPh sb="55" eb="57">
      <t>イジョウ</t>
    </rPh>
    <rPh sb="58" eb="61">
      <t>リヨウシャ</t>
    </rPh>
    <rPh sb="61" eb="62">
      <t>オヨ</t>
    </rPh>
    <rPh sb="76" eb="77">
      <t>シ</t>
    </rPh>
    <rPh sb="79" eb="81">
      <t>ワリアイ</t>
    </rPh>
    <rPh sb="85" eb="86">
      <t>ブン</t>
    </rPh>
    <rPh sb="89" eb="91">
      <t>イジョウ</t>
    </rPh>
    <phoneticPr fontId="4"/>
  </si>
  <si>
    <t>　　前年度又は算定日が属する月の前３ヶ月における指定同行援護の利用者（児童を除く）の総数のうち、障害支援区分５以上の利用者及び喀痰吸引等を必要とする者の占める割合が100分の30以上ある。
※前年度実績は6ヶ月以上必要。直近3ヶ月の実績による場合は、毎月、その割合を維持する必要があること。</t>
    <rPh sb="26" eb="28">
      <t>ドウコウ</t>
    </rPh>
    <rPh sb="28" eb="30">
      <t>エンゴ</t>
    </rPh>
    <rPh sb="31" eb="34">
      <t>リヨウシャ</t>
    </rPh>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phoneticPr fontId="4"/>
  </si>
  <si>
    <t>　　前年度又は算定日が属する月の前３ヶ月における指定重度訪問介護の利用者（児童を除く）の総数のうち、障害支援区分５以上の利用者及び喀痰吸引等を必要とする者の占める割合が100分の50以上ある。</t>
    <rPh sb="26" eb="28">
      <t>ジュウド</t>
    </rPh>
    <rPh sb="28" eb="30">
      <t>ホウモン</t>
    </rPh>
    <rPh sb="33" eb="36">
      <t>リヨウシャ</t>
    </rPh>
    <rPh sb="37" eb="39">
      <t>ジドウ</t>
    </rPh>
    <rPh sb="40" eb="41">
      <t>ノゾ</t>
    </rPh>
    <rPh sb="44" eb="46">
      <t>ソウスウ</t>
    </rPh>
    <rPh sb="50" eb="52">
      <t>ショウガイ</t>
    </rPh>
    <rPh sb="52" eb="54">
      <t>シエン</t>
    </rPh>
    <rPh sb="54" eb="56">
      <t>クブン</t>
    </rPh>
    <rPh sb="57" eb="59">
      <t>イジョウ</t>
    </rPh>
    <rPh sb="60" eb="63">
      <t>リヨウシャ</t>
    </rPh>
    <rPh sb="78" eb="79">
      <t>シ</t>
    </rPh>
    <rPh sb="81" eb="83">
      <t>ワリアイ</t>
    </rPh>
    <rPh sb="87" eb="88">
      <t>ブン</t>
    </rPh>
    <rPh sb="91" eb="93">
      <t>イジョウ</t>
    </rPh>
    <phoneticPr fontId="4"/>
  </si>
  <si>
    <t>　　前年度又は算定日が属する月の前３ヶ月における指定同行援護の利用者（児童を除く）の総数のうち、障害支援区分４以上の利用者及び喀痰吸引等を必要とする者の占める割合が100分の50以上ある。
※前年度実績は6ヶ月以上必要。直近3ヶ月の実績による場合は、毎月、その割合を維持する必要があること。</t>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rPh sb="96" eb="99">
      <t>ゼンネンド</t>
    </rPh>
    <rPh sb="99" eb="101">
      <t>ジッセキ</t>
    </rPh>
    <rPh sb="104" eb="105">
      <t>ゲツ</t>
    </rPh>
    <rPh sb="105" eb="107">
      <t>イジョウ</t>
    </rPh>
    <rPh sb="107" eb="109">
      <t>ヒツヨウ</t>
    </rPh>
    <rPh sb="110" eb="112">
      <t>チョッキン</t>
    </rPh>
    <rPh sb="114" eb="115">
      <t>ゲツ</t>
    </rPh>
    <rPh sb="116" eb="118">
      <t>ジッセキ</t>
    </rPh>
    <rPh sb="121" eb="123">
      <t>バアイ</t>
    </rPh>
    <rPh sb="125" eb="127">
      <t>マイツキ</t>
    </rPh>
    <rPh sb="130" eb="132">
      <t>ワリアイ</t>
    </rPh>
    <rPh sb="133" eb="135">
      <t>イジ</t>
    </rPh>
    <rPh sb="137" eb="139">
      <t>ヒツヨウ</t>
    </rPh>
    <phoneticPr fontId="4"/>
  </si>
  <si>
    <t>　　前年度又は算定日が属する月の前３ヶ月における指定行動援護の利用者（児童を除く）の総数のうち、障害支援区分４以上の利用者及び喀痰吸引等を必要とする者の占める割合が100分の50以上ある。
※前年度実績は6ヶ月以上必要。直近3ヶ月の実績による場合は、毎月、その割合を維持する必要があること。</t>
    <rPh sb="35" eb="37">
      <t>ジドウ</t>
    </rPh>
    <rPh sb="38" eb="39">
      <t>ノゾ</t>
    </rPh>
    <rPh sb="42" eb="44">
      <t>ソウスウ</t>
    </rPh>
    <rPh sb="48" eb="50">
      <t>ショウガイ</t>
    </rPh>
    <rPh sb="50" eb="52">
      <t>シエン</t>
    </rPh>
    <rPh sb="52" eb="54">
      <t>クブン</t>
    </rPh>
    <rPh sb="55" eb="57">
      <t>イジョウ</t>
    </rPh>
    <rPh sb="58" eb="61">
      <t>リヨウシャ</t>
    </rPh>
    <rPh sb="76" eb="77">
      <t>シ</t>
    </rPh>
    <rPh sb="79" eb="81">
      <t>ワリアイ</t>
    </rPh>
    <rPh sb="85" eb="86">
      <t>ブン</t>
    </rPh>
    <rPh sb="89" eb="91">
      <t>イジョウ</t>
    </rPh>
    <rPh sb="96" eb="99">
      <t>ゼンネンド</t>
    </rPh>
    <rPh sb="99" eb="101">
      <t>ジッセキ</t>
    </rPh>
    <rPh sb="104" eb="105">
      <t>ゲツ</t>
    </rPh>
    <rPh sb="105" eb="107">
      <t>イジョウ</t>
    </rPh>
    <rPh sb="107" eb="109">
      <t>ヒツヨウ</t>
    </rPh>
    <rPh sb="110" eb="112">
      <t>チョッキン</t>
    </rPh>
    <rPh sb="114" eb="115">
      <t>ゲツ</t>
    </rPh>
    <rPh sb="116" eb="118">
      <t>ジッセキ</t>
    </rPh>
    <rPh sb="121" eb="123">
      <t>バアイ</t>
    </rPh>
    <rPh sb="125" eb="127">
      <t>マイツキ</t>
    </rPh>
    <rPh sb="130" eb="132">
      <t>ワリアイ</t>
    </rPh>
    <rPh sb="133" eb="135">
      <t>イジ</t>
    </rPh>
    <rPh sb="137" eb="139">
      <t>ヒツヨウ</t>
    </rPh>
    <phoneticPr fontId="4"/>
  </si>
  <si>
    <r>
      <t>　　サービス提供にあたり、サービス提供責任者が、当該利用者を担当する居宅介護従業者に対し、当該利用者に関する情報やサービスにあたっての留意事項を文書等の確実な方法により伝達してから開始するとともに、サービス提供終了後、担当する居宅介護従業者から適宜報告を受ける体制を整備し、</t>
    </r>
    <r>
      <rPr>
        <b/>
        <sz val="9"/>
        <color indexed="10"/>
        <rFont val="ＭＳ Ｐゴシック"/>
        <family val="3"/>
        <charset val="128"/>
      </rPr>
      <t>サービス提供責任者は当該報告内容の記録を文書にて保存している。</t>
    </r>
    <rPh sb="6" eb="8">
      <t>テイキョウ</t>
    </rPh>
    <rPh sb="24" eb="26">
      <t>トウガイ</t>
    </rPh>
    <rPh sb="26" eb="29">
      <t>リヨウシャ</t>
    </rPh>
    <rPh sb="30" eb="32">
      <t>タントウ</t>
    </rPh>
    <rPh sb="34" eb="36">
      <t>キョタク</t>
    </rPh>
    <rPh sb="36" eb="38">
      <t>カイゴ</t>
    </rPh>
    <rPh sb="38" eb="41">
      <t>ジュウギョウシャ</t>
    </rPh>
    <rPh sb="42" eb="43">
      <t>タイ</t>
    </rPh>
    <rPh sb="45" eb="47">
      <t>トウガイ</t>
    </rPh>
    <rPh sb="47" eb="50">
      <t>リヨウシャ</t>
    </rPh>
    <rPh sb="51" eb="52">
      <t>カン</t>
    </rPh>
    <rPh sb="54" eb="56">
      <t>ジョウホウ</t>
    </rPh>
    <rPh sb="67" eb="69">
      <t>リュウイ</t>
    </rPh>
    <rPh sb="69" eb="71">
      <t>ジコウ</t>
    </rPh>
    <rPh sb="72" eb="74">
      <t>ブンショ</t>
    </rPh>
    <rPh sb="74" eb="75">
      <t>トウ</t>
    </rPh>
    <rPh sb="76" eb="78">
      <t>カクジツ</t>
    </rPh>
    <rPh sb="79" eb="81">
      <t>ホウホウ</t>
    </rPh>
    <rPh sb="84" eb="86">
      <t>デンタツ</t>
    </rPh>
    <rPh sb="90" eb="92">
      <t>カイシ</t>
    </rPh>
    <rPh sb="103" eb="105">
      <t>テイキョウ</t>
    </rPh>
    <rPh sb="105" eb="108">
      <t>シュウリョウゴ</t>
    </rPh>
    <rPh sb="109" eb="111">
      <t>タントウ</t>
    </rPh>
    <rPh sb="113" eb="115">
      <t>キョタク</t>
    </rPh>
    <rPh sb="115" eb="117">
      <t>カイゴ</t>
    </rPh>
    <rPh sb="117" eb="120">
      <t>ジュウギョウシャ</t>
    </rPh>
    <rPh sb="127" eb="128">
      <t>ウ</t>
    </rPh>
    <rPh sb="141" eb="146">
      <t>テイキョウセキニンシャ</t>
    </rPh>
    <rPh sb="147" eb="149">
      <t>トウガイ</t>
    </rPh>
    <rPh sb="149" eb="153">
      <t>ホウコクナイヨウ</t>
    </rPh>
    <rPh sb="154" eb="156">
      <t>キロク</t>
    </rPh>
    <rPh sb="157" eb="159">
      <t>ブンショ</t>
    </rPh>
    <rPh sb="161" eb="163">
      <t>ホゾン</t>
    </rPh>
    <phoneticPr fontId="4"/>
  </si>
  <si>
    <r>
      <t>　　すべての居宅介護従業者（非常勤含む）に対し、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21" eb="22">
      <t>タイ</t>
    </rPh>
    <rPh sb="24" eb="27">
      <t>ジギョウヌシ</t>
    </rPh>
    <rPh sb="28" eb="32">
      <t>ヒヨウフタン</t>
    </rPh>
    <rPh sb="40" eb="43">
      <t>テイキテキ</t>
    </rPh>
    <rPh sb="45" eb="46">
      <t>スク</t>
    </rPh>
    <rPh sb="51" eb="54">
      <t>ネンイナイ</t>
    </rPh>
    <rPh sb="58" eb="59">
      <t>カイ</t>
    </rPh>
    <phoneticPr fontId="4"/>
  </si>
  <si>
    <r>
      <t>　　前年度又は</t>
    </r>
    <r>
      <rPr>
        <b/>
        <sz val="9"/>
        <color indexed="10"/>
        <rFont val="ＭＳ Ｐゴシック"/>
        <family val="3"/>
        <charset val="128"/>
      </rPr>
      <t>届出日</t>
    </r>
    <r>
      <rPr>
        <sz val="9"/>
        <rFont val="ＭＳ Ｐゴシック"/>
        <family val="3"/>
        <charset val="128"/>
      </rPr>
      <t>が属する月の前３ヶ月における指定居宅介護の利用者（</t>
    </r>
    <r>
      <rPr>
        <b/>
        <sz val="9"/>
        <color indexed="10"/>
        <rFont val="ＭＳ Ｐゴシック"/>
        <family val="3"/>
        <charset val="128"/>
      </rPr>
      <t>重症心身障害児及び医療的ケア児以外の</t>
    </r>
    <r>
      <rPr>
        <sz val="9"/>
        <rFont val="ＭＳ Ｐゴシック"/>
        <family val="3"/>
        <charset val="128"/>
      </rPr>
      <t>児童を除く）の総数のうち、障害支援区分５以上の利用者、喀痰吸引等を必要とする者、</t>
    </r>
    <r>
      <rPr>
        <b/>
        <sz val="9"/>
        <color indexed="10"/>
        <rFont val="ＭＳ Ｐゴシック"/>
        <family val="3"/>
        <charset val="128"/>
      </rPr>
      <t>重症心身障害児及び医療的ケア児</t>
    </r>
    <r>
      <rPr>
        <sz val="9"/>
        <rFont val="ＭＳ Ｐゴシック"/>
        <family val="3"/>
        <charset val="128"/>
      </rPr>
      <t>の占める割合が100分の30以上ある。
※前年度実績は6ヶ月以上必要。直近3ヶ月の実績による場合は毎月、その割合を維持する必要があること。</t>
    </r>
    <rPh sb="7" eb="9">
      <t>トドケデ</t>
    </rPh>
    <rPh sb="31" eb="34">
      <t>リヨウシャ</t>
    </rPh>
    <rPh sb="35" eb="39">
      <t>ジュウショウシンシン</t>
    </rPh>
    <rPh sb="39" eb="42">
      <t>ショウガイジ</t>
    </rPh>
    <rPh sb="42" eb="43">
      <t>オヨ</t>
    </rPh>
    <rPh sb="44" eb="47">
      <t>イリョウテキ</t>
    </rPh>
    <rPh sb="49" eb="50">
      <t>ジ</t>
    </rPh>
    <rPh sb="53" eb="55">
      <t>ジドウ</t>
    </rPh>
    <rPh sb="56" eb="57">
      <t>ノゾ</t>
    </rPh>
    <rPh sb="60" eb="62">
      <t>ソウスウ</t>
    </rPh>
    <rPh sb="66" eb="68">
      <t>ショウガイ</t>
    </rPh>
    <rPh sb="68" eb="70">
      <t>シエン</t>
    </rPh>
    <rPh sb="70" eb="72">
      <t>クブン</t>
    </rPh>
    <rPh sb="73" eb="75">
      <t>イジョウ</t>
    </rPh>
    <rPh sb="76" eb="79">
      <t>リヨウシャ</t>
    </rPh>
    <rPh sb="100" eb="101">
      <t>オヨ</t>
    </rPh>
    <rPh sb="102" eb="105">
      <t>イリョウテキ</t>
    </rPh>
    <rPh sb="107" eb="108">
      <t>ジ</t>
    </rPh>
    <rPh sb="109" eb="110">
      <t>シ</t>
    </rPh>
    <rPh sb="112" eb="114">
      <t>ワリアイ</t>
    </rPh>
    <rPh sb="118" eb="119">
      <t>ブン</t>
    </rPh>
    <rPh sb="122" eb="124">
      <t>イジョウ</t>
    </rPh>
    <rPh sb="129" eb="132">
      <t>ゼンネンド</t>
    </rPh>
    <rPh sb="132" eb="134">
      <t>ジッセキ</t>
    </rPh>
    <rPh sb="137" eb="138">
      <t>ゲツ</t>
    </rPh>
    <rPh sb="138" eb="140">
      <t>イジョウ</t>
    </rPh>
    <rPh sb="140" eb="142">
      <t>ヒツヨウ</t>
    </rPh>
    <rPh sb="143" eb="145">
      <t>チョッキン</t>
    </rPh>
    <rPh sb="147" eb="148">
      <t>ゲツ</t>
    </rPh>
    <rPh sb="149" eb="151">
      <t>ジッセキ</t>
    </rPh>
    <rPh sb="154" eb="156">
      <t>バアイ</t>
    </rPh>
    <rPh sb="157" eb="159">
      <t>マイツキ</t>
    </rPh>
    <rPh sb="162" eb="164">
      <t>ワリアイ</t>
    </rPh>
    <rPh sb="165" eb="167">
      <t>イジ</t>
    </rPh>
    <rPh sb="169" eb="171">
      <t>ヒツヨウ</t>
    </rPh>
    <phoneticPr fontId="4"/>
  </si>
  <si>
    <r>
      <t>　　前年度又は算定日が属する月の前３ヶ月における指定居宅介護の利用者（</t>
    </r>
    <r>
      <rPr>
        <b/>
        <sz val="9"/>
        <color indexed="10"/>
        <rFont val="ＭＳ Ｐゴシック"/>
        <family val="3"/>
        <charset val="128"/>
      </rPr>
      <t>重症心身障害児及び医療的ケア児以外</t>
    </r>
    <r>
      <rPr>
        <sz val="9"/>
        <rFont val="ＭＳ Ｐゴシック"/>
        <family val="3"/>
        <charset val="128"/>
      </rPr>
      <t>の児童を除く）の総数のうち、障害支援区分４以上の利用者、喀痰吸引等を必要とする者、</t>
    </r>
    <r>
      <rPr>
        <b/>
        <sz val="9"/>
        <color indexed="10"/>
        <rFont val="ＭＳ Ｐゴシック"/>
        <family val="3"/>
        <charset val="128"/>
      </rPr>
      <t>重症心身障害及び医療的ケア児</t>
    </r>
    <r>
      <rPr>
        <sz val="9"/>
        <rFont val="ＭＳ Ｐゴシック"/>
        <family val="3"/>
        <charset val="128"/>
      </rPr>
      <t>の占める割合が100分の50以上ある。
※前年度実績は6ヶ月以上必要。直近3ヶ月の実績による場合は毎月、その割合を維持する必要があること。</t>
    </r>
    <rPh sb="31" eb="34">
      <t>リヨウシャ</t>
    </rPh>
    <rPh sb="35" eb="37">
      <t>ジュウショウ</t>
    </rPh>
    <rPh sb="37" eb="39">
      <t>シンシン</t>
    </rPh>
    <rPh sb="39" eb="42">
      <t>ショウガイジ</t>
    </rPh>
    <rPh sb="42" eb="43">
      <t>オヨ</t>
    </rPh>
    <rPh sb="44" eb="47">
      <t>イリョウテキ</t>
    </rPh>
    <rPh sb="49" eb="50">
      <t>ジ</t>
    </rPh>
    <rPh sb="50" eb="52">
      <t>イガイ</t>
    </rPh>
    <rPh sb="53" eb="55">
      <t>ジドウ</t>
    </rPh>
    <rPh sb="56" eb="57">
      <t>ノゾ</t>
    </rPh>
    <rPh sb="60" eb="62">
      <t>ソウスウ</t>
    </rPh>
    <rPh sb="66" eb="68">
      <t>ショウガイ</t>
    </rPh>
    <rPh sb="68" eb="70">
      <t>シエン</t>
    </rPh>
    <rPh sb="70" eb="72">
      <t>クブン</t>
    </rPh>
    <rPh sb="73" eb="75">
      <t>イジョウ</t>
    </rPh>
    <rPh sb="76" eb="79">
      <t>リヨウシャ</t>
    </rPh>
    <rPh sb="108" eb="109">
      <t>シ</t>
    </rPh>
    <rPh sb="111" eb="113">
      <t>ワリアイ</t>
    </rPh>
    <rPh sb="117" eb="118">
      <t>ブン</t>
    </rPh>
    <rPh sb="121" eb="123">
      <t>イジョウ</t>
    </rPh>
    <rPh sb="128" eb="131">
      <t>ゼンネンド</t>
    </rPh>
    <rPh sb="131" eb="133">
      <t>ジッセキ</t>
    </rPh>
    <rPh sb="136" eb="137">
      <t>ゲツ</t>
    </rPh>
    <rPh sb="137" eb="139">
      <t>イジョウ</t>
    </rPh>
    <rPh sb="139" eb="141">
      <t>ヒツヨウ</t>
    </rPh>
    <rPh sb="142" eb="144">
      <t>チョッキン</t>
    </rPh>
    <rPh sb="146" eb="147">
      <t>ゲツ</t>
    </rPh>
    <rPh sb="148" eb="150">
      <t>ジッセキ</t>
    </rPh>
    <rPh sb="153" eb="155">
      <t>バアイ</t>
    </rPh>
    <rPh sb="156" eb="158">
      <t>マイツキ</t>
    </rPh>
    <rPh sb="161" eb="163">
      <t>ワリアイ</t>
    </rPh>
    <rPh sb="164" eb="166">
      <t>イジ</t>
    </rPh>
    <rPh sb="168" eb="170">
      <t>ヒツヨウ</t>
    </rPh>
    <phoneticPr fontId="4"/>
  </si>
  <si>
    <r>
      <t>　　すべての重度訪問介護従業者（非常勤含む）及び</t>
    </r>
    <r>
      <rPr>
        <b/>
        <sz val="9"/>
        <color indexed="10"/>
        <rFont val="ＭＳ Ｐゴシック"/>
        <family val="3"/>
        <charset val="128"/>
      </rPr>
      <t>すべてのサービス提供責任者</t>
    </r>
    <r>
      <rPr>
        <sz val="9"/>
        <rFont val="ＭＳ Ｐゴシック"/>
        <family val="3"/>
        <charset val="128"/>
      </rPr>
      <t>に対し、重度訪問介護従業者及びサービス提供責任者ごとに研修計画を策定し、当該計画に従い、研修を実施している又は実施を予定している。</t>
    </r>
    <rPh sb="6" eb="8">
      <t>ジュウド</t>
    </rPh>
    <rPh sb="8" eb="10">
      <t>ホウモン</t>
    </rPh>
    <rPh sb="10" eb="12">
      <t>カイゴ</t>
    </rPh>
    <rPh sb="22" eb="23">
      <t>オヨ</t>
    </rPh>
    <rPh sb="41" eb="43">
      <t>ジュウド</t>
    </rPh>
    <rPh sb="43" eb="45">
      <t>ホウモン</t>
    </rPh>
    <rPh sb="50" eb="51">
      <t>オヨ</t>
    </rPh>
    <rPh sb="56" eb="61">
      <t>テイキョウセキニンシャ</t>
    </rPh>
    <phoneticPr fontId="4"/>
  </si>
  <si>
    <r>
      <t>　　事業所のサービス提供責任者の状況について、次のア、イのいずれかに該当するとともに、複数のサービス提供責任者を配置する必要のある事業所にあっては、常勤のサービス提供責任者を2人以上配置している。
　　ア　すべてのサービス提供責任者が次のいずれかに該当する
　　　　・３年以上の実務経験を有する介護福祉士
　　　　・５年以上の実務経験を有する介護職員基礎研修課程修了者及び居宅介護従業者養成
　　　　　研修一級課程修了者
　</t>
    </r>
    <r>
      <rPr>
        <b/>
        <sz val="9"/>
        <color indexed="10"/>
        <rFont val="ＭＳ Ｐゴシック"/>
        <family val="3"/>
        <charset val="128"/>
      </rPr>
      <t>　</t>
    </r>
    <r>
      <rPr>
        <sz val="9"/>
        <color indexed="10"/>
        <rFont val="ＭＳ Ｐゴシック"/>
        <family val="3"/>
        <charset val="128"/>
      </rPr>
      <t>イ　５年以上の実務経験を有する実務者研修修了者、介護職員基礎研修課程修了者及び居宅介護従業
　　　　者養成研修一級課程修了者</t>
    </r>
    <rPh sb="2" eb="5">
      <t>ジギョウショ</t>
    </rPh>
    <rPh sb="10" eb="12">
      <t>テイキョウ</t>
    </rPh>
    <rPh sb="12" eb="15">
      <t>セキニンシャ</t>
    </rPh>
    <rPh sb="16" eb="18">
      <t>ジョウキョウ</t>
    </rPh>
    <rPh sb="23" eb="24">
      <t>ツギ</t>
    </rPh>
    <rPh sb="34" eb="36">
      <t>ガイトウ</t>
    </rPh>
    <rPh sb="43" eb="45">
      <t>フクスウ</t>
    </rPh>
    <rPh sb="50" eb="52">
      <t>テイキョウ</t>
    </rPh>
    <rPh sb="52" eb="55">
      <t>セキニンシャ</t>
    </rPh>
    <rPh sb="56" eb="58">
      <t>ハイチ</t>
    </rPh>
    <rPh sb="60" eb="62">
      <t>ヒツヨウ</t>
    </rPh>
    <rPh sb="65" eb="68">
      <t>ジギョウショ</t>
    </rPh>
    <rPh sb="74" eb="76">
      <t>ジョウキン</t>
    </rPh>
    <rPh sb="81" eb="83">
      <t>テイキョウ</t>
    </rPh>
    <rPh sb="83" eb="86">
      <t>セキニンシャ</t>
    </rPh>
    <rPh sb="91" eb="93">
      <t>ハイチ</t>
    </rPh>
    <rPh sb="136" eb="137">
      <t>ネン</t>
    </rPh>
    <rPh sb="137" eb="139">
      <t>イジョウ</t>
    </rPh>
    <rPh sb="140" eb="142">
      <t>ジツム</t>
    </rPh>
    <rPh sb="142" eb="144">
      <t>ケイケン</t>
    </rPh>
    <rPh sb="145" eb="146">
      <t>ユウ</t>
    </rPh>
    <rPh sb="148" eb="150">
      <t>カイゴ</t>
    </rPh>
    <rPh sb="150" eb="153">
      <t>フクシシ</t>
    </rPh>
    <rPh sb="160" eb="163">
      <t>ネンイジョウ</t>
    </rPh>
    <rPh sb="164" eb="166">
      <t>ジツム</t>
    </rPh>
    <rPh sb="166" eb="168">
      <t>ケイケン</t>
    </rPh>
    <rPh sb="169" eb="170">
      <t>ユウ</t>
    </rPh>
    <phoneticPr fontId="4"/>
  </si>
  <si>
    <t>　次に掲げるア・イのいずれかを満たしている。
ア　事業所の重度訪問介護従業者の総数に占める割合が次のいずれかに該当する
　　a　介護福祉士の占める割合が100分の30以上
　　b　介護福祉士、介護職員基礎研修課程修了者及び居宅介護従業者養成研修一級課程修
　　　了者の占める割合が100分の50以上
イ　前年度又は算定日が属する月の前３ヶ月における指定重度訪問介護サービス提供時間のうち、
　常勤の重度訪問介護従業者によるサービス提供時間の占める割合が100分の40以上</t>
    <rPh sb="1" eb="2">
      <t>ツギ</t>
    </rPh>
    <rPh sb="3" eb="4">
      <t>カカ</t>
    </rPh>
    <rPh sb="15" eb="16">
      <t>ミ</t>
    </rPh>
    <rPh sb="26" eb="29">
      <t>ジギョウショ</t>
    </rPh>
    <rPh sb="34" eb="36">
      <t>カイゴ</t>
    </rPh>
    <rPh sb="36" eb="39">
      <t>ジュウギョウシャ</t>
    </rPh>
    <rPh sb="40" eb="42">
      <t>ソウスウ</t>
    </rPh>
    <rPh sb="43" eb="44">
      <t>シ</t>
    </rPh>
    <rPh sb="46" eb="48">
      <t>ワリアイ</t>
    </rPh>
    <rPh sb="49" eb="50">
      <t>ツ</t>
    </rPh>
    <rPh sb="56" eb="58">
      <t>ガイトウ</t>
    </rPh>
    <rPh sb="65" eb="67">
      <t>カイゴ</t>
    </rPh>
    <rPh sb="67" eb="69">
      <t>フクシ</t>
    </rPh>
    <rPh sb="69" eb="70">
      <t>シ</t>
    </rPh>
    <rPh sb="71" eb="72">
      <t>シ</t>
    </rPh>
    <rPh sb="74" eb="76">
      <t>ワリアイ</t>
    </rPh>
    <rPh sb="80" eb="81">
      <t>ブン</t>
    </rPh>
    <rPh sb="84" eb="86">
      <t>イジョウ</t>
    </rPh>
    <rPh sb="91" eb="93">
      <t>カイゴ</t>
    </rPh>
    <rPh sb="93" eb="95">
      <t>フクシ</t>
    </rPh>
    <rPh sb="95" eb="96">
      <t>シ</t>
    </rPh>
    <rPh sb="97" eb="99">
      <t>カイゴ</t>
    </rPh>
    <rPh sb="99" eb="101">
      <t>ショクイン</t>
    </rPh>
    <rPh sb="101" eb="103">
      <t>キソ</t>
    </rPh>
    <rPh sb="103" eb="105">
      <t>ケンシュウ</t>
    </rPh>
    <rPh sb="105" eb="107">
      <t>カテイ</t>
    </rPh>
    <rPh sb="107" eb="110">
      <t>シュウリョウシャ</t>
    </rPh>
    <rPh sb="110" eb="111">
      <t>オヨ</t>
    </rPh>
    <rPh sb="112" eb="114">
      <t>キョタク</t>
    </rPh>
    <rPh sb="114" eb="116">
      <t>カイゴ</t>
    </rPh>
    <rPh sb="116" eb="119">
      <t>ジュウギョウシャ</t>
    </rPh>
    <rPh sb="119" eb="121">
      <t>ヨウセイ</t>
    </rPh>
    <rPh sb="121" eb="123">
      <t>ケンシュウ</t>
    </rPh>
    <rPh sb="123" eb="125">
      <t>イッキュウ</t>
    </rPh>
    <rPh sb="125" eb="127">
      <t>カテイ</t>
    </rPh>
    <rPh sb="135" eb="136">
      <t>シ</t>
    </rPh>
    <rPh sb="138" eb="140">
      <t>ワリアイ</t>
    </rPh>
    <rPh sb="144" eb="145">
      <t>ブン</t>
    </rPh>
    <rPh sb="148" eb="150">
      <t>イジョウ</t>
    </rPh>
    <rPh sb="154" eb="157">
      <t>ゼンネンド</t>
    </rPh>
    <rPh sb="157" eb="158">
      <t>マタ</t>
    </rPh>
    <rPh sb="159" eb="161">
      <t>サンテイ</t>
    </rPh>
    <rPh sb="161" eb="162">
      <t>ビ</t>
    </rPh>
    <rPh sb="163" eb="164">
      <t>ゾク</t>
    </rPh>
    <rPh sb="166" eb="167">
      <t>ツキ</t>
    </rPh>
    <rPh sb="168" eb="169">
      <t>マエ</t>
    </rPh>
    <rPh sb="171" eb="172">
      <t>ゲツ</t>
    </rPh>
    <rPh sb="176" eb="178">
      <t>シテイ</t>
    </rPh>
    <rPh sb="182" eb="184">
      <t>カイゴ</t>
    </rPh>
    <rPh sb="188" eb="190">
      <t>テイキョウ</t>
    </rPh>
    <rPh sb="190" eb="192">
      <t>ジカン</t>
    </rPh>
    <rPh sb="198" eb="200">
      <t>ジョウキン</t>
    </rPh>
    <rPh sb="205" eb="207">
      <t>カイゴ</t>
    </rPh>
    <rPh sb="207" eb="210">
      <t>ジュウギョウシャ</t>
    </rPh>
    <rPh sb="217" eb="219">
      <t>テイキョウ</t>
    </rPh>
    <rPh sb="219" eb="221">
      <t>ジカン</t>
    </rPh>
    <rPh sb="222" eb="223">
      <t>シ</t>
    </rPh>
    <rPh sb="225" eb="227">
      <t>ワリアイ</t>
    </rPh>
    <rPh sb="231" eb="232">
      <t>ブン</t>
    </rPh>
    <rPh sb="235" eb="237">
      <t>イジョウ</t>
    </rPh>
    <phoneticPr fontId="4"/>
  </si>
  <si>
    <r>
      <t>　　サービス提供にあたり、サービス提供責任者が、当該利用者を担当する同行援護従業者に対し、当該利用者に関する情報やサービスにあたっての留意事項を文書等の確実な方法により伝達してから開始するとともに、サービス提供終了後、担当する同行援護従業者から適宜報告を受ける体制を整備し、</t>
    </r>
    <r>
      <rPr>
        <b/>
        <sz val="9"/>
        <color indexed="10"/>
        <rFont val="ＭＳ Ｐゴシック"/>
        <family val="3"/>
        <charset val="128"/>
      </rPr>
      <t>サービス提供責任者は当該報告内容の記録を文書にて保存している。</t>
    </r>
    <rPh sb="6" eb="8">
      <t>テイキョウ</t>
    </rPh>
    <rPh sb="24" eb="26">
      <t>トウガイ</t>
    </rPh>
    <rPh sb="26" eb="29">
      <t>リヨウシャ</t>
    </rPh>
    <rPh sb="30" eb="32">
      <t>タントウ</t>
    </rPh>
    <rPh sb="34" eb="38">
      <t>ドウコウエンゴ</t>
    </rPh>
    <rPh sb="38" eb="41">
      <t>ジュウギョウシャ</t>
    </rPh>
    <rPh sb="42" eb="43">
      <t>タイ</t>
    </rPh>
    <rPh sb="45" eb="47">
      <t>トウガイ</t>
    </rPh>
    <rPh sb="47" eb="50">
      <t>リヨウシャ</t>
    </rPh>
    <rPh sb="51" eb="52">
      <t>カン</t>
    </rPh>
    <rPh sb="54" eb="56">
      <t>ジョウホウ</t>
    </rPh>
    <rPh sb="67" eb="69">
      <t>リュウイ</t>
    </rPh>
    <rPh sb="69" eb="71">
      <t>ジコウ</t>
    </rPh>
    <rPh sb="72" eb="74">
      <t>ブンショ</t>
    </rPh>
    <rPh sb="74" eb="75">
      <t>トウ</t>
    </rPh>
    <rPh sb="76" eb="78">
      <t>カクジツ</t>
    </rPh>
    <rPh sb="79" eb="81">
      <t>ホウホウ</t>
    </rPh>
    <rPh sb="84" eb="86">
      <t>デンタツ</t>
    </rPh>
    <rPh sb="90" eb="92">
      <t>カイシ</t>
    </rPh>
    <rPh sb="103" eb="105">
      <t>テイキョウ</t>
    </rPh>
    <rPh sb="105" eb="108">
      <t>シュウリョウゴ</t>
    </rPh>
    <rPh sb="109" eb="111">
      <t>タントウ</t>
    </rPh>
    <rPh sb="113" eb="117">
      <t>ドウコウエンゴ</t>
    </rPh>
    <rPh sb="117" eb="120">
      <t>ジュウギョウシャ</t>
    </rPh>
    <rPh sb="127" eb="128">
      <t>ウ</t>
    </rPh>
    <rPh sb="141" eb="146">
      <t>テイキョウセキニンシャ</t>
    </rPh>
    <rPh sb="147" eb="149">
      <t>トウガイ</t>
    </rPh>
    <rPh sb="149" eb="153">
      <t>ホウコクナイヨウ</t>
    </rPh>
    <rPh sb="154" eb="156">
      <t>キロク</t>
    </rPh>
    <rPh sb="157" eb="159">
      <t>ブンショ</t>
    </rPh>
    <rPh sb="161" eb="163">
      <t>ホゾン</t>
    </rPh>
    <phoneticPr fontId="4"/>
  </si>
  <si>
    <r>
      <t>　　すべての同行援護従業者（非常勤含む）に対し、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0">
      <t>ドウコウエンゴ</t>
    </rPh>
    <rPh sb="21" eb="22">
      <t>タイ</t>
    </rPh>
    <rPh sb="24" eb="27">
      <t>ジギョウヌシ</t>
    </rPh>
    <rPh sb="28" eb="32">
      <t>ヒヨウフタン</t>
    </rPh>
    <rPh sb="40" eb="43">
      <t>テイキテキ</t>
    </rPh>
    <rPh sb="45" eb="46">
      <t>スク</t>
    </rPh>
    <rPh sb="51" eb="54">
      <t>ネンイナイ</t>
    </rPh>
    <rPh sb="58" eb="59">
      <t>カイ</t>
    </rPh>
    <phoneticPr fontId="4"/>
  </si>
  <si>
    <r>
      <t>　　すべての重度訪問介護従業者（非常勤含む）に対し、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2">
      <t>ジュウドホウモンカイゴ</t>
    </rPh>
    <rPh sb="23" eb="24">
      <t>タイ</t>
    </rPh>
    <rPh sb="26" eb="29">
      <t>ジギョウヌシ</t>
    </rPh>
    <rPh sb="30" eb="34">
      <t>ヒヨウフタン</t>
    </rPh>
    <rPh sb="42" eb="45">
      <t>テイキテキ</t>
    </rPh>
    <rPh sb="47" eb="48">
      <t>スク</t>
    </rPh>
    <rPh sb="53" eb="56">
      <t>ネンイナイ</t>
    </rPh>
    <rPh sb="60" eb="61">
      <t>カイ</t>
    </rPh>
    <phoneticPr fontId="4"/>
  </si>
  <si>
    <t>同行援護従業者（ヘルパー）の総数（常勤換算）</t>
    <rPh sb="0" eb="4">
      <t>ドウコウエンゴ</t>
    </rPh>
    <rPh sb="4" eb="7">
      <t>ジュウギョウシャ</t>
    </rPh>
    <rPh sb="14" eb="16">
      <t>ソウスウ</t>
    </rPh>
    <rPh sb="17" eb="19">
      <t>ジョウキン</t>
    </rPh>
    <rPh sb="19" eb="21">
      <t>カンサン</t>
    </rPh>
    <phoneticPr fontId="4"/>
  </si>
  <si>
    <t>下記に掲げる算定要件のうち、①～⑦の全てに該当するとともに、⑧又は⑨のいずれかに該当する</t>
    <rPh sb="0" eb="2">
      <t>カキ</t>
    </rPh>
    <rPh sb="3" eb="4">
      <t>カカ</t>
    </rPh>
    <rPh sb="6" eb="8">
      <t>サンテイ</t>
    </rPh>
    <rPh sb="8" eb="10">
      <t>ヨウケン</t>
    </rPh>
    <rPh sb="18" eb="19">
      <t>スベ</t>
    </rPh>
    <rPh sb="21" eb="23">
      <t>ガイトウ</t>
    </rPh>
    <rPh sb="31" eb="32">
      <t>マタ</t>
    </rPh>
    <rPh sb="40" eb="42">
      <t>ガイトウ</t>
    </rPh>
    <phoneticPr fontId="4"/>
  </si>
  <si>
    <r>
      <t>　　すべての行動援護従業者（非常勤含む）に対し、</t>
    </r>
    <r>
      <rPr>
        <b/>
        <sz val="9"/>
        <color indexed="10"/>
        <rFont val="ＭＳ Ｐゴシック"/>
        <family val="3"/>
        <charset val="128"/>
      </rPr>
      <t>事業主の費用負担により</t>
    </r>
    <r>
      <rPr>
        <sz val="9"/>
        <rFont val="ＭＳ Ｐゴシック"/>
        <family val="3"/>
        <charset val="128"/>
      </rPr>
      <t>健康診断を定期的に</t>
    </r>
    <r>
      <rPr>
        <b/>
        <sz val="9"/>
        <color indexed="10"/>
        <rFont val="ＭＳ Ｐゴシック"/>
        <family val="3"/>
        <charset val="128"/>
      </rPr>
      <t>（少なくとも１年以内ごとに１回）</t>
    </r>
    <r>
      <rPr>
        <sz val="9"/>
        <rFont val="ＭＳ Ｐゴシック"/>
        <family val="3"/>
        <charset val="128"/>
      </rPr>
      <t>実施する体制を整備している。</t>
    </r>
    <rPh sb="6" eb="10">
      <t>コウドウエンゴ</t>
    </rPh>
    <rPh sb="21" eb="22">
      <t>タイ</t>
    </rPh>
    <rPh sb="24" eb="27">
      <t>ジギョウヌシ</t>
    </rPh>
    <rPh sb="28" eb="32">
      <t>ヒヨウフタン</t>
    </rPh>
    <rPh sb="40" eb="43">
      <t>テイキテキ</t>
    </rPh>
    <rPh sb="45" eb="46">
      <t>スク</t>
    </rPh>
    <rPh sb="51" eb="54">
      <t>ネンイナイ</t>
    </rPh>
    <rPh sb="58" eb="59">
      <t>カイ</t>
    </rPh>
    <phoneticPr fontId="4"/>
  </si>
  <si>
    <t>　次に掲げるア・イのいずれかを満たしている。
ア　事業所の行動援護従業者の総数に占める割合が次のいずれかに該当する
　　a　介護福祉士の占める割合が１００分の30以上
　　b　介護福祉士、介護職員基礎研修課程修了者及び居宅介護従業者養成研修一級課程修
　　　了者の占める割合が100分の50以上
イ　前年度又は算定日が属する月の前３ヶ月における指定行動援護サービス提供時間のうち、
　常勤の行動援護従業者によるサービス提供時間の占める割合が100分の40以上</t>
    <rPh sb="1" eb="2">
      <t>ツギ</t>
    </rPh>
    <rPh sb="3" eb="4">
      <t>カカ</t>
    </rPh>
    <rPh sb="15" eb="16">
      <t>ミ</t>
    </rPh>
    <rPh sb="26" eb="29">
      <t>ジギョウショ</t>
    </rPh>
    <rPh sb="38" eb="40">
      <t>ソウスウ</t>
    </rPh>
    <rPh sb="41" eb="42">
      <t>シ</t>
    </rPh>
    <rPh sb="44" eb="46">
      <t>ワリアイ</t>
    </rPh>
    <rPh sb="47" eb="48">
      <t>ツ</t>
    </rPh>
    <rPh sb="54" eb="56">
      <t>ガイトウ</t>
    </rPh>
    <rPh sb="63" eb="65">
      <t>カイゴ</t>
    </rPh>
    <rPh sb="65" eb="67">
      <t>フクシ</t>
    </rPh>
    <rPh sb="67" eb="68">
      <t>シ</t>
    </rPh>
    <rPh sb="69" eb="70">
      <t>シ</t>
    </rPh>
    <rPh sb="72" eb="74">
      <t>ワリアイ</t>
    </rPh>
    <rPh sb="78" eb="79">
      <t>ブン</t>
    </rPh>
    <rPh sb="82" eb="84">
      <t>イジョウ</t>
    </rPh>
    <rPh sb="89" eb="91">
      <t>カイゴ</t>
    </rPh>
    <rPh sb="91" eb="93">
      <t>フクシ</t>
    </rPh>
    <rPh sb="93" eb="94">
      <t>シ</t>
    </rPh>
    <rPh sb="95" eb="97">
      <t>カイゴ</t>
    </rPh>
    <rPh sb="97" eb="99">
      <t>ショクイン</t>
    </rPh>
    <rPh sb="99" eb="101">
      <t>キソ</t>
    </rPh>
    <rPh sb="101" eb="103">
      <t>ケンシュウ</t>
    </rPh>
    <rPh sb="103" eb="105">
      <t>カテイ</t>
    </rPh>
    <rPh sb="105" eb="108">
      <t>シュウリョウシャ</t>
    </rPh>
    <rPh sb="108" eb="109">
      <t>オヨ</t>
    </rPh>
    <rPh sb="110" eb="112">
      <t>キョタク</t>
    </rPh>
    <rPh sb="112" eb="114">
      <t>カイゴ</t>
    </rPh>
    <rPh sb="114" eb="117">
      <t>ジュウギョウシャ</t>
    </rPh>
    <rPh sb="117" eb="119">
      <t>ヨウセイ</t>
    </rPh>
    <rPh sb="119" eb="121">
      <t>ケンシュウ</t>
    </rPh>
    <rPh sb="121" eb="123">
      <t>イッキュウ</t>
    </rPh>
    <rPh sb="123" eb="125">
      <t>カテイ</t>
    </rPh>
    <rPh sb="133" eb="134">
      <t>シ</t>
    </rPh>
    <rPh sb="136" eb="138">
      <t>ワリアイ</t>
    </rPh>
    <rPh sb="142" eb="143">
      <t>ブン</t>
    </rPh>
    <rPh sb="146" eb="148">
      <t>イジョウ</t>
    </rPh>
    <rPh sb="152" eb="155">
      <t>ゼンネンド</t>
    </rPh>
    <rPh sb="155" eb="156">
      <t>マタ</t>
    </rPh>
    <rPh sb="157" eb="159">
      <t>サンテイ</t>
    </rPh>
    <rPh sb="159" eb="160">
      <t>ビ</t>
    </rPh>
    <rPh sb="161" eb="162">
      <t>ゾク</t>
    </rPh>
    <rPh sb="164" eb="165">
      <t>ツキ</t>
    </rPh>
    <rPh sb="166" eb="167">
      <t>マエ</t>
    </rPh>
    <rPh sb="169" eb="170">
      <t>ゲツ</t>
    </rPh>
    <rPh sb="174" eb="176">
      <t>シテイ</t>
    </rPh>
    <rPh sb="176" eb="178">
      <t>コウドウ</t>
    </rPh>
    <rPh sb="178" eb="180">
      <t>エンゴ</t>
    </rPh>
    <rPh sb="184" eb="186">
      <t>テイキョウ</t>
    </rPh>
    <rPh sb="186" eb="188">
      <t>ジカン</t>
    </rPh>
    <rPh sb="194" eb="196">
      <t>ジョウキン</t>
    </rPh>
    <rPh sb="211" eb="213">
      <t>テイキョウ</t>
    </rPh>
    <rPh sb="213" eb="215">
      <t>ジカン</t>
    </rPh>
    <rPh sb="216" eb="217">
      <t>シ</t>
    </rPh>
    <rPh sb="219" eb="221">
      <t>ワリアイ</t>
    </rPh>
    <rPh sb="225" eb="226">
      <t>ブン</t>
    </rPh>
    <rPh sb="229" eb="231">
      <t>イジョウ</t>
    </rPh>
    <phoneticPr fontId="4"/>
  </si>
  <si>
    <r>
      <t>　【区分Ⅰ～Ⅲを算定する場合】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５年以上の実務経験を有する実務者研修修了者、介護職員基礎研修課程修了者及び居宅介護従業
　　　　者養成研修一級課程修了者
　</t>
    </r>
    <r>
      <rPr>
        <sz val="9"/>
        <color indexed="10"/>
        <rFont val="ＭＳ Ｐゴシック"/>
        <family val="3"/>
        <charset val="128"/>
      </rPr>
      <t>【区分Ⅳを算定する場合】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t>
    </r>
    <rPh sb="2" eb="4">
      <t>クブン</t>
    </rPh>
    <rPh sb="8" eb="10">
      <t>サンテイ</t>
    </rPh>
    <rPh sb="12" eb="14">
      <t>バアイ</t>
    </rPh>
    <rPh sb="17" eb="20">
      <t>ジギョウショ</t>
    </rPh>
    <rPh sb="29" eb="31">
      <t>テイキョウ</t>
    </rPh>
    <rPh sb="31" eb="34">
      <t>セキニンシャ</t>
    </rPh>
    <rPh sb="35" eb="36">
      <t>ツギ</t>
    </rPh>
    <rPh sb="42" eb="44">
      <t>ガイトウ</t>
    </rPh>
    <rPh sb="51" eb="53">
      <t>フクスウ</t>
    </rPh>
    <rPh sb="58" eb="60">
      <t>テイキョウ</t>
    </rPh>
    <rPh sb="60" eb="63">
      <t>セキニンシャ</t>
    </rPh>
    <rPh sb="64" eb="66">
      <t>ハイチ</t>
    </rPh>
    <rPh sb="68" eb="70">
      <t>ヒツヨウ</t>
    </rPh>
    <rPh sb="73" eb="76">
      <t>ジギョウショ</t>
    </rPh>
    <rPh sb="107" eb="109">
      <t>サンテイ</t>
    </rPh>
    <rPh sb="111" eb="113">
      <t>バアイ</t>
    </rPh>
    <rPh sb="125" eb="126">
      <t>ネン</t>
    </rPh>
    <rPh sb="126" eb="128">
      <t>イジョウ</t>
    </rPh>
    <rPh sb="129" eb="131">
      <t>ジツム</t>
    </rPh>
    <rPh sb="131" eb="133">
      <t>ケイケン</t>
    </rPh>
    <rPh sb="134" eb="135">
      <t>ユウ</t>
    </rPh>
    <rPh sb="137" eb="139">
      <t>カイゴ</t>
    </rPh>
    <rPh sb="139" eb="142">
      <t>フクシシ</t>
    </rPh>
    <rPh sb="148" eb="151">
      <t>ネンイジョウ</t>
    </rPh>
    <rPh sb="152" eb="154">
      <t>ジツム</t>
    </rPh>
    <rPh sb="154" eb="156">
      <t>ケイケン</t>
    </rPh>
    <rPh sb="157" eb="158">
      <t>ユウ</t>
    </rPh>
    <rPh sb="160" eb="163">
      <t>ジツムシャ</t>
    </rPh>
    <rPh sb="163" eb="165">
      <t>ケンシュウ</t>
    </rPh>
    <rPh sb="165" eb="168">
      <t>シュウリョウシャ</t>
    </rPh>
    <rPh sb="200" eb="202">
      <t>クブン</t>
    </rPh>
    <rPh sb="204" eb="206">
      <t>サンテイ</t>
    </rPh>
    <rPh sb="208" eb="210">
      <t>バアイ</t>
    </rPh>
    <rPh sb="213" eb="215">
      <t>ハイチ</t>
    </rPh>
    <rPh sb="222" eb="227">
      <t>テイキョウセキニンシャ</t>
    </rPh>
    <rPh sb="228" eb="229">
      <t>カズ</t>
    </rPh>
    <rPh sb="231" eb="232">
      <t>ヒト</t>
    </rPh>
    <rPh sb="232" eb="234">
      <t>イカ</t>
    </rPh>
    <rPh sb="238" eb="240">
      <t>ハイチ</t>
    </rPh>
    <rPh sb="247" eb="252">
      <t>テイキョウセキニンシャ</t>
    </rPh>
    <rPh sb="253" eb="255">
      <t>ジョウキン</t>
    </rPh>
    <rPh sb="258" eb="260">
      <t>ハイチ</t>
    </rPh>
    <rPh sb="265" eb="267">
      <t>ハイチ</t>
    </rPh>
    <rPh sb="270" eb="271">
      <t>カズ</t>
    </rPh>
    <rPh sb="272" eb="274">
      <t>ウワマワ</t>
    </rPh>
    <rPh sb="275" eb="276">
      <t>カズ</t>
    </rPh>
    <phoneticPr fontId="4"/>
  </si>
  <si>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4"/>
  </si>
  <si>
    <r>
      <t>　サービス提供にあたり、サービス提供責任者が、当該利用者を担当する行動援護従業者に対し、当該利用者に関する情報やサービスにあたっての留意事項を文書等の確実な方法により伝達してから開始するとともに、サービス提供終了後、担当する行動援護従業者から適宜報告をうける体制を整備し、</t>
    </r>
    <r>
      <rPr>
        <sz val="9"/>
        <color indexed="10"/>
        <rFont val="ＭＳ Ｐゴシック"/>
        <family val="3"/>
        <charset val="128"/>
      </rPr>
      <t>サービス提供責任者は当該報告内容の記録を文書にて保存している。</t>
    </r>
    <rPh sb="5" eb="7">
      <t>テイキョウ</t>
    </rPh>
    <rPh sb="23" eb="25">
      <t>トウガイ</t>
    </rPh>
    <rPh sb="25" eb="28">
      <t>リヨウシャ</t>
    </rPh>
    <rPh sb="29" eb="31">
      <t>タントウ</t>
    </rPh>
    <rPh sb="41" eb="42">
      <t>タイ</t>
    </rPh>
    <rPh sb="44" eb="46">
      <t>トウガイ</t>
    </rPh>
    <rPh sb="46" eb="49">
      <t>リヨウシャ</t>
    </rPh>
    <rPh sb="50" eb="51">
      <t>カン</t>
    </rPh>
    <rPh sb="53" eb="55">
      <t>ジョウホウ</t>
    </rPh>
    <rPh sb="66" eb="68">
      <t>リュウイ</t>
    </rPh>
    <rPh sb="68" eb="70">
      <t>ジコウ</t>
    </rPh>
    <rPh sb="71" eb="73">
      <t>ブンショ</t>
    </rPh>
    <rPh sb="73" eb="74">
      <t>トウ</t>
    </rPh>
    <rPh sb="75" eb="77">
      <t>カクジツ</t>
    </rPh>
    <rPh sb="78" eb="80">
      <t>ホウホウ</t>
    </rPh>
    <rPh sb="83" eb="85">
      <t>デンタツ</t>
    </rPh>
    <rPh sb="89" eb="91">
      <t>カイシ</t>
    </rPh>
    <rPh sb="102" eb="104">
      <t>テイキョウ</t>
    </rPh>
    <rPh sb="104" eb="107">
      <t>シュウリョウゴ</t>
    </rPh>
    <rPh sb="108" eb="110">
      <t>タントウ</t>
    </rPh>
    <phoneticPr fontId="4"/>
  </si>
  <si>
    <t>⑪</t>
    <phoneticPr fontId="4"/>
  </si>
  <si>
    <t>　すべての行動援護従業者（非常勤含む）に対し、行動援護従業者ごとに研修計画を策定し、当該計画に従い、研修を実施している又は実施を予定している。</t>
    <rPh sb="5" eb="7">
      <t>コウドウ</t>
    </rPh>
    <rPh sb="7" eb="9">
      <t>エンゴ</t>
    </rPh>
    <rPh sb="23" eb="25">
      <t>コウドウ</t>
    </rPh>
    <rPh sb="25" eb="27">
      <t>エンゴ</t>
    </rPh>
    <phoneticPr fontId="4"/>
  </si>
  <si>
    <t>　すべてのサービス提供責任者に対し、サービス提供責任者ごとに研修計画を策定し、当該計画に従い、研修を実施している又は実施を予定している。</t>
    <phoneticPr fontId="4"/>
  </si>
  <si>
    <t>　利用者に関する情報若しくはサービス提供にあたっての留意事項の伝達又は行動援護従業者の技術指導を目的とした会議を定期的に開催している（する）体制が整備されている。</t>
    <rPh sb="1" eb="4">
      <t>リヨウシャ</t>
    </rPh>
    <rPh sb="5" eb="6">
      <t>カン</t>
    </rPh>
    <rPh sb="8" eb="10">
      <t>ジョウホウ</t>
    </rPh>
    <rPh sb="10" eb="11">
      <t>モ</t>
    </rPh>
    <rPh sb="18" eb="20">
      <t>テイキョウ</t>
    </rPh>
    <rPh sb="26" eb="28">
      <t>リュウイ</t>
    </rPh>
    <rPh sb="28" eb="30">
      <t>ジコウ</t>
    </rPh>
    <rPh sb="31" eb="33">
      <t>デンタツ</t>
    </rPh>
    <rPh sb="33" eb="34">
      <t>マタ</t>
    </rPh>
    <rPh sb="35" eb="37">
      <t>コウドウ</t>
    </rPh>
    <rPh sb="37" eb="39">
      <t>エンゴ</t>
    </rPh>
    <rPh sb="39" eb="42">
      <t>ジュウギョウシャ</t>
    </rPh>
    <rPh sb="70" eb="72">
      <t>タイセイ</t>
    </rPh>
    <rPh sb="73" eb="75">
      <t>セイビ</t>
    </rPh>
    <phoneticPr fontId="4"/>
  </si>
  <si>
    <t>下記に掲げる算定要件の①－ア～⑩の全てに該当する</t>
    <rPh sb="0" eb="2">
      <t>カキ</t>
    </rPh>
    <rPh sb="3" eb="4">
      <t>カカ</t>
    </rPh>
    <rPh sb="6" eb="8">
      <t>サンテイ</t>
    </rPh>
    <rPh sb="8" eb="10">
      <t>ヨウケン</t>
    </rPh>
    <rPh sb="17" eb="18">
      <t>スベ</t>
    </rPh>
    <rPh sb="20" eb="22">
      <t>ガイトウ</t>
    </rPh>
    <phoneticPr fontId="4"/>
  </si>
  <si>
    <t>下記に掲げる算定要件のうち、①－ア～⑦の全てに該当するとともに、⑧又は⑨のいづれかに該当する</t>
    <rPh sb="0" eb="2">
      <t>カキ</t>
    </rPh>
    <rPh sb="3" eb="4">
      <t>カカ</t>
    </rPh>
    <rPh sb="6" eb="8">
      <t>サンテイ</t>
    </rPh>
    <rPh sb="8" eb="10">
      <t>ヨウケン</t>
    </rPh>
    <rPh sb="20" eb="21">
      <t>スベ</t>
    </rPh>
    <rPh sb="23" eb="25">
      <t>ガイトウ</t>
    </rPh>
    <rPh sb="33" eb="34">
      <t>マタ</t>
    </rPh>
    <rPh sb="42" eb="44">
      <t>ガイトウ</t>
    </rPh>
    <phoneticPr fontId="4"/>
  </si>
  <si>
    <r>
      <t xml:space="preserve">【区分Ⅰ～Ⅲを算定する場合】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５年以上の実務経験を有する介護職員基礎研修課程修了者及び居宅介護従業者養成
　　　研修一級課程修了者
</t>
    </r>
    <r>
      <rPr>
        <sz val="9"/>
        <color indexed="10"/>
        <rFont val="ＭＳ Ｐゴシック"/>
        <family val="3"/>
        <charset val="128"/>
      </rPr>
      <t>【区分Ⅳを算定する場合】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t>
    </r>
    <rPh sb="1" eb="3">
      <t>クブン</t>
    </rPh>
    <rPh sb="7" eb="9">
      <t>サンテイ</t>
    </rPh>
    <rPh sb="11" eb="13">
      <t>バアイ</t>
    </rPh>
    <phoneticPr fontId="4"/>
  </si>
  <si>
    <t>次に掲げる資料を添付すること。
　(1) 研修の目標、内容、研修期間、実施時期等を定めた年間計画　　　　※各職員毎に対応した計画であること。
　(2) 利用者に関する情報の伝達又は重度訪問介護従業者の技術指導を目的とした会議（概ね月に１回以上開催）の年間計画
　(3) 文書等による指示の方法及びサービス提供後の報告方法について、その仕組みが分かる書類
　※要綱、様式があれば添付すること。
　(4) すべての重度訪問介護従業者に対して、定期的に健康診断を実施する体制が分かる書類（健康診断の計画等）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新規採用したすべての重度訪問介護従業者に対する、熟練した重度訪問介護従業者の同行による研修の内容が分かる
　　　書類
　(7) 勤務形態一覧表（前年度又は前3月分）
　　　※勤務形態一覧表は、各職員の常勤、非常勤の別、勤務時間及びが明確に分かるものとすること。
　　（指定申請参考様式10参照）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「利用実人員」の総数における障害支援区分５以上である者、喀痰吸引等を必要とする者に該当する利用者の割合（前
　　　年度又は前3月分）がわかるもの及び
　　　「延べ利用者」総数における障害支援区分５以上である者、喀痰吸引等を必要とする者に該当する延べ利用者の割合がわ
　　　かるもの（任意様式）
　</t>
    <rPh sb="0" eb="1">
      <t>ツギ</t>
    </rPh>
    <rPh sb="2" eb="3">
      <t>カカ</t>
    </rPh>
    <rPh sb="5" eb="7">
      <t>シリョウ</t>
    </rPh>
    <rPh sb="8" eb="10">
      <t>テンプ</t>
    </rPh>
    <rPh sb="90" eb="92">
      <t>ジュウド</t>
    </rPh>
    <rPh sb="92" eb="94">
      <t>ホウモン</t>
    </rPh>
    <rPh sb="205" eb="207">
      <t>ジュウド</t>
    </rPh>
    <rPh sb="207" eb="209">
      <t>ホウモン</t>
    </rPh>
    <rPh sb="355" eb="357">
      <t>ジュウド</t>
    </rPh>
    <rPh sb="357" eb="359">
      <t>ホウモン</t>
    </rPh>
    <rPh sb="373" eb="375">
      <t>ジュウド</t>
    </rPh>
    <rPh sb="375" eb="377">
      <t>ホウモン</t>
    </rPh>
    <rPh sb="509" eb="511">
      <t>カテイ</t>
    </rPh>
    <rPh sb="523" eb="524">
      <t>マタ</t>
    </rPh>
    <rPh sb="540" eb="541">
      <t>ウツ</t>
    </rPh>
    <rPh sb="558" eb="561">
      <t>ケイレキショ</t>
    </rPh>
    <rPh sb="561" eb="562">
      <t>オヨ</t>
    </rPh>
    <rPh sb="563" eb="565">
      <t>ジツム</t>
    </rPh>
    <rPh sb="565" eb="567">
      <t>ケイケン</t>
    </rPh>
    <rPh sb="567" eb="569">
      <t>ショウメイ</t>
    </rPh>
    <rPh sb="569" eb="570">
      <t>ショ</t>
    </rPh>
    <phoneticPr fontId="4"/>
  </si>
  <si>
    <t>次に掲げる資料を添付すること。
　(1) 研修の目標、内容、研修期間、実施時期等を定めた年間計画　　　　※各職員毎に対応した計画であること。
　(2) 利用者に関する情報の伝達又は同行援護従業者の技術指導を目的とした会議（概ね月に１回以上開催）の年間計画
　(3) 文書等による指示の方法及びサービス提供後の報告方法について、その仕組みが分かる書類
　※要綱、様式があれば添付すること。
　(4) すべての同行援護従業者に対して、定期的に健康診断を実施する体制が分かる書類（健康診断の計画等）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新規採用したすべての同行援護護従業者に対する、熟練した同行援護従業者の同行による研修の内容が分かる書類
　(7) 勤務形態一覧表（前年度又は前3月分）
　※勤務形態一覧表は、各職員の常勤、非常勤の別、勤務時間及びが明確に分かるものとすること。（指定申請参考様式10参照）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「利用実人員」の総数における障害支援区分５以上である者及び喀痰吸引等を必要とする者に該当する利用者の割合（前年
　　　　度又は前3月分）がわかるもの及び
　　　　「延べ利用者」総数における障害支援区分５以上である者及び喀痰吸引等を必要とする者に該当する延べ利用者の割合がわ　
　　　　かるもの（任意様式）（任意様式）
　(11) 「利用実人員」の総数における障害支援区分４以上である者及び喀痰吸引等を必要とする者に該当する利用者の割合（前年
　　　　度又は前3月分）がわかるもの及び
　　　　「延べ利用者」の総数における障害支援区分４以上である者及び喀痰吸引等を必要とする者に該当する延べ利用者の割合が
　　　　わかるもの（任意様式）
　</t>
    <rPh sb="0" eb="1">
      <t>ツギ</t>
    </rPh>
    <rPh sb="2" eb="3">
      <t>カカ</t>
    </rPh>
    <rPh sb="5" eb="7">
      <t>シリョウ</t>
    </rPh>
    <rPh sb="8" eb="10">
      <t>テンプ</t>
    </rPh>
    <rPh sb="90" eb="92">
      <t>ドウコウ</t>
    </rPh>
    <rPh sb="92" eb="94">
      <t>エンゴ</t>
    </rPh>
    <rPh sb="203" eb="205">
      <t>ドウコウ</t>
    </rPh>
    <rPh sb="205" eb="207">
      <t>エンゴ</t>
    </rPh>
    <rPh sb="351" eb="353">
      <t>ドウコウ</t>
    </rPh>
    <rPh sb="353" eb="355">
      <t>エンゴ</t>
    </rPh>
    <rPh sb="368" eb="370">
      <t>ドウコウ</t>
    </rPh>
    <rPh sb="370" eb="372">
      <t>エンゴ</t>
    </rPh>
    <rPh sb="493" eb="495">
      <t>カテイ</t>
    </rPh>
    <rPh sb="507" eb="508">
      <t>マタ</t>
    </rPh>
    <rPh sb="524" eb="525">
      <t>ウツ</t>
    </rPh>
    <rPh sb="542" eb="545">
      <t>ケイレキショ</t>
    </rPh>
    <rPh sb="545" eb="546">
      <t>オヨ</t>
    </rPh>
    <rPh sb="547" eb="549">
      <t>ジツム</t>
    </rPh>
    <rPh sb="549" eb="551">
      <t>ケイケン</t>
    </rPh>
    <rPh sb="551" eb="553">
      <t>ショウメイ</t>
    </rPh>
    <rPh sb="553" eb="554">
      <t>ショ</t>
    </rPh>
    <rPh sb="588" eb="589">
      <t>オヨ</t>
    </rPh>
    <rPh sb="668" eb="669">
      <t>オヨ</t>
    </rPh>
    <rPh sb="742" eb="744">
      <t>シエン</t>
    </rPh>
    <rPh sb="747" eb="749">
      <t>イジョウ</t>
    </rPh>
    <rPh sb="752" eb="753">
      <t>モノ</t>
    </rPh>
    <rPh sb="753" eb="754">
      <t>オヨ</t>
    </rPh>
    <phoneticPr fontId="4"/>
  </si>
  <si>
    <r>
      <t>次に掲げる資料を添付すること。
　(1) 研修の目標、内容、研修期間、実施時期等を定めた年間計画　　　　※各職員毎に対応した計画であること。
　(2) 利用者に関する情報の伝達又は居宅介護従業者の技術指導を目的とした会議（概ね月に１回以上開催）の年間計画
　(3) 文書等による指示の方法及びサービス提供後の報告方法について、その仕組みが分かる書類
　※要綱、様式があれば添付すること。
　(4) すべての居宅介護従業者に対して、定期的に健康診断を実施する体制が分かる書類（健康診断の計画等）
　(5) 利用者に対し交付する「緊急時における対応方法を明示」した書類（重要事項説明書への記載可）
　※緊急時等の対応方針、緊急時の連絡先、対応可能時間等が記載されていること。
　(6) 新規採用したすべての居宅介護従業者に対し、熟練した居宅介護従業者の同行による研修の内容が分かる書類
　(7) 勤務形態一覧表（前年度又は前3月分）
　※勤務形態一覧表は、各職員の常勤、非常勤の別、勤務時間及びが明確に分かるものとすること。（指定申請参考様式10参照）
　(8) 介護福祉士登録証。研修課程修了書（介護職員基礎研修又は居宅介護従業者養成研修一級）の写し
　(9) サービス提供責任者の経歴書及び実務経験証明書
　(10) 「利用実人員」の総数における障害支援区分５以上である者、</t>
    </r>
    <r>
      <rPr>
        <sz val="9"/>
        <color indexed="10"/>
        <rFont val="ＭＳ Ｐゴシック"/>
        <family val="3"/>
        <charset val="128"/>
      </rPr>
      <t>喀痰吸引等を必要とする者、重症心身障害児及び医療的ケ
　　　ア児に</t>
    </r>
    <r>
      <rPr>
        <sz val="9"/>
        <rFont val="ＭＳ Ｐゴシック"/>
        <family val="3"/>
        <charset val="128"/>
      </rPr>
      <t>該当する利用者の割合（前年度又は前3月分）がわかるもの及び
　　　「延べ利用者」総数における障害支援区分５以上である者</t>
    </r>
    <r>
      <rPr>
        <sz val="9"/>
        <color indexed="10"/>
        <rFont val="ＭＳ Ｐゴシック"/>
        <family val="3"/>
        <charset val="128"/>
      </rPr>
      <t>、喀痰吸引等を必要とする者、重症心身障害児及び医療的ケア児
　　　</t>
    </r>
    <r>
      <rPr>
        <sz val="9"/>
        <rFont val="ＭＳ Ｐゴシック"/>
        <family val="3"/>
        <charset val="128"/>
      </rPr>
      <t>に該当する延べ利用者の割合がわかるもの（任意様式）
　(11) 「利用実人員」の総数における障害支援区分４以上である者、喀痰吸引等を必要とする者、重症心身障害児及び医療的ケア児
　　　に該当する利用者の割合（前年度又は前3月分）がわかるもの及び
　　　「延べ利用者」総数にける障害支援区分４以上である者、</t>
    </r>
    <r>
      <rPr>
        <sz val="9"/>
        <color indexed="10"/>
        <rFont val="ＭＳ Ｐゴシック"/>
        <family val="3"/>
        <charset val="128"/>
      </rPr>
      <t>喀痰吸引等を必要とする者、重症心身障害児及び医療的ケア児</t>
    </r>
    <r>
      <rPr>
        <sz val="9"/>
        <rFont val="ＭＳ Ｐゴシック"/>
        <family val="3"/>
        <charset val="128"/>
      </rPr>
      <t xml:space="preserve">に
　　　該当する延べ利用者の割合がわかるもの（任意様式）
</t>
    </r>
    <rPh sb="0" eb="1">
      <t>ツギ</t>
    </rPh>
    <rPh sb="2" eb="3">
      <t>カカ</t>
    </rPh>
    <rPh sb="5" eb="7">
      <t>シリョウ</t>
    </rPh>
    <rPh sb="8" eb="10">
      <t>テンプ</t>
    </rPh>
    <rPh sb="142" eb="144">
      <t>ホウホウ</t>
    </rPh>
    <rPh sb="165" eb="167">
      <t>シク</t>
    </rPh>
    <rPh sb="203" eb="205">
      <t>キョタク</t>
    </rPh>
    <rPh sb="205" eb="207">
      <t>カイゴ</t>
    </rPh>
    <rPh sb="207" eb="210">
      <t>ジュウギョウシャ</t>
    </rPh>
    <rPh sb="211" eb="212">
      <t>タイ</t>
    </rPh>
    <rPh sb="215" eb="218">
      <t>テイキテキ</t>
    </rPh>
    <rPh sb="219" eb="221">
      <t>ケンコウ</t>
    </rPh>
    <rPh sb="221" eb="223">
      <t>シンダン</t>
    </rPh>
    <rPh sb="224" eb="226">
      <t>ジッシ</t>
    </rPh>
    <rPh sb="228" eb="230">
      <t>タイセイ</t>
    </rPh>
    <rPh sb="231" eb="232">
      <t>ワ</t>
    </rPh>
    <rPh sb="234" eb="236">
      <t>ショルイ</t>
    </rPh>
    <rPh sb="237" eb="239">
      <t>ケンコウ</t>
    </rPh>
    <rPh sb="239" eb="241">
      <t>シンダン</t>
    </rPh>
    <rPh sb="242" eb="244">
      <t>ケイカク</t>
    </rPh>
    <rPh sb="244" eb="245">
      <t>トウ</t>
    </rPh>
    <rPh sb="252" eb="255">
      <t>リヨウシャ</t>
    </rPh>
    <rPh sb="256" eb="257">
      <t>タイ</t>
    </rPh>
    <rPh sb="258" eb="260">
      <t>コウフ</t>
    </rPh>
    <rPh sb="280" eb="282">
      <t>ショルイ</t>
    </rPh>
    <rPh sb="283" eb="285">
      <t>ジュウヨウ</t>
    </rPh>
    <rPh sb="285" eb="287">
      <t>ジコウ</t>
    </rPh>
    <rPh sb="287" eb="289">
      <t>セツメイ</t>
    </rPh>
    <rPh sb="289" eb="290">
      <t>ショ</t>
    </rPh>
    <rPh sb="292" eb="294">
      <t>キサイ</t>
    </rPh>
    <rPh sb="294" eb="295">
      <t>カ</t>
    </rPh>
    <rPh sb="341" eb="343">
      <t>シンキ</t>
    </rPh>
    <rPh sb="343" eb="345">
      <t>サイヨウ</t>
    </rPh>
    <rPh sb="351" eb="353">
      <t>キョタク</t>
    </rPh>
    <rPh sb="353" eb="355">
      <t>カイゴ</t>
    </rPh>
    <rPh sb="355" eb="358">
      <t>ジュウギョウシャ</t>
    </rPh>
    <rPh sb="359" eb="360">
      <t>タイ</t>
    </rPh>
    <rPh sb="362" eb="364">
      <t>ジュクレン</t>
    </rPh>
    <rPh sb="366" eb="368">
      <t>キョタク</t>
    </rPh>
    <rPh sb="368" eb="370">
      <t>カイゴ</t>
    </rPh>
    <rPh sb="370" eb="373">
      <t>ジュウギョウシャ</t>
    </rPh>
    <rPh sb="374" eb="376">
      <t>ドウコウ</t>
    </rPh>
    <rPh sb="379" eb="381">
      <t>ケンシュウ</t>
    </rPh>
    <rPh sb="382" eb="384">
      <t>ナイヨウ</t>
    </rPh>
    <rPh sb="385" eb="386">
      <t>ワ</t>
    </rPh>
    <rPh sb="388" eb="390">
      <t>ショルイ</t>
    </rPh>
    <rPh sb="443" eb="444">
      <t>オヨ</t>
    </rPh>
    <rPh sb="461" eb="463">
      <t>シテイ</t>
    </rPh>
    <rPh sb="463" eb="465">
      <t>シンセイ</t>
    </rPh>
    <rPh sb="465" eb="467">
      <t>サンコウ</t>
    </rPh>
    <rPh sb="467" eb="469">
      <t>ヨウシキ</t>
    </rPh>
    <rPh sb="471" eb="473">
      <t>サンショウ</t>
    </rPh>
    <rPh sb="491" eb="493">
      <t>カテイ</t>
    </rPh>
    <rPh sb="505" eb="506">
      <t>マタ</t>
    </rPh>
    <rPh sb="522" eb="523">
      <t>ウツ</t>
    </rPh>
    <rPh sb="540" eb="543">
      <t>ケイレキショ</t>
    </rPh>
    <rPh sb="543" eb="544">
      <t>オヨ</t>
    </rPh>
    <rPh sb="545" eb="547">
      <t>ジツム</t>
    </rPh>
    <rPh sb="547" eb="549">
      <t>ケイケン</t>
    </rPh>
    <rPh sb="549" eb="551">
      <t>ショウメイ</t>
    </rPh>
    <rPh sb="551" eb="552">
      <t>ショ</t>
    </rPh>
    <rPh sb="573" eb="575">
      <t>ショウガイ</t>
    </rPh>
    <rPh sb="575" eb="577">
      <t>シエン</t>
    </rPh>
    <rPh sb="577" eb="579">
      <t>クブン</t>
    </rPh>
    <rPh sb="580" eb="582">
      <t>イジョウ</t>
    </rPh>
    <rPh sb="585" eb="586">
      <t>モノ</t>
    </rPh>
    <rPh sb="600" eb="604">
      <t>ジュウショウシンシン</t>
    </rPh>
    <rPh sb="607" eb="608">
      <t>オヨ</t>
    </rPh>
    <rPh sb="609" eb="612">
      <t>イリョウテキ</t>
    </rPh>
    <rPh sb="618" eb="619">
      <t>ジ</t>
    </rPh>
    <rPh sb="647" eb="648">
      <t>オヨ</t>
    </rPh>
    <rPh sb="654" eb="655">
      <t>ノ</t>
    </rPh>
    <rPh sb="656" eb="659">
      <t>リヨウシャ</t>
    </rPh>
    <rPh sb="660" eb="662">
      <t>ソウスウ</t>
    </rPh>
    <rPh sb="666" eb="668">
      <t>ショウガイ</t>
    </rPh>
    <rPh sb="668" eb="670">
      <t>シエン</t>
    </rPh>
    <rPh sb="670" eb="671">
      <t>ク</t>
    </rPh>
    <rPh sb="671" eb="672">
      <t>ブン</t>
    </rPh>
    <rPh sb="673" eb="675">
      <t>イジョウ</t>
    </rPh>
    <rPh sb="678" eb="679">
      <t>モノ</t>
    </rPh>
    <rPh sb="693" eb="697">
      <t>ジュウショウシンシン</t>
    </rPh>
    <rPh sb="700" eb="701">
      <t>オヨ</t>
    </rPh>
    <rPh sb="702" eb="705">
      <t>イリョウテキ</t>
    </rPh>
    <rPh sb="707" eb="708">
      <t>ジ</t>
    </rPh>
    <rPh sb="713" eb="715">
      <t>ガイトウ</t>
    </rPh>
    <rPh sb="717" eb="718">
      <t>ノ</t>
    </rPh>
    <rPh sb="719" eb="722">
      <t>リヨウシャ</t>
    </rPh>
    <rPh sb="723" eb="725">
      <t>ワリアイ</t>
    </rPh>
    <rPh sb="760" eb="762">
      <t>シエン</t>
    </rPh>
    <rPh sb="765" eb="767">
      <t>イジョウ</t>
    </rPh>
    <rPh sb="770" eb="771">
      <t>モノ</t>
    </rPh>
    <rPh sb="852" eb="854">
      <t>シエン</t>
    </rPh>
    <rPh sb="857" eb="859">
      <t>イジョウ</t>
    </rPh>
    <rPh sb="862" eb="863">
      <t>モノ</t>
    </rPh>
    <phoneticPr fontId="4"/>
  </si>
  <si>
    <r>
      <t>次に掲げる資料を添付すること。
　(1) 研修の目標、内容、研修期間、実施時期等を定めた年間計画　　　　※各職員毎に対応した計画であること。
　(2) 利用者に関する情報の伝達又は行動援護従業者の技術指導を目的とした会議（概ね月に１回以上開催）の年間計画
　(3) 文書等による指示の方法及びサービス提供後の報告方法について、その仕組みが分かる書類
　※要綱、様式があれば添付すること。
　</t>
    </r>
    <r>
      <rPr>
        <sz val="9"/>
        <color indexed="10"/>
        <rFont val="ＭＳ Ｐゴシック"/>
        <family val="3"/>
        <charset val="128"/>
      </rPr>
      <t>(4)関係機関から利用者に関する情報提供を受けたことが分かる書類</t>
    </r>
    <r>
      <rPr>
        <sz val="9"/>
        <rFont val="ＭＳ Ｐゴシック"/>
        <family val="3"/>
        <charset val="128"/>
      </rPr>
      <t xml:space="preserve">
　(5) すべての行動援護従業者に対して、定期的に健康診断を実施する体制が分かる書類（健康診断の計画等）
　(6) 利用者に対し交付する「緊急時における対応方法を明示」した書類（重要事項説明書への記載可）
　※緊急時等の対応方針、緊急時の連絡先、対応可能時間等が記載されていること。
　(7) 新規採用したすべての行動援護従業者に対する、熟練した行動援護従業者の同行による研修の内容が分かる書類
　(8) 勤務形態一覧表（前年度又は前3月分）
　※勤務形態一覧表は、各職員の常勤、非常勤の別、勤務時間及びが明確に分かるものとすること。（指定申請参考様式10参照）
　(9) 介護福祉士登録証。研修課程修了書（介護職員基礎研修又は居宅介護従業者養成研修一級）の写し
　(10) サービス提供責任者の経歴書及び実務経験証明
　(11) 「利用実人員」の総数における障害支援区分５以上である者、喀痰吸引等を必要とする者に該当する利用者の割合（前年度又
　　　　は前3月分）がわかるもの及び
　　　　「延べ利用者」総数にける障害支援区分５以上である者、喀痰吸引等を必要とする者に該当する延べ利用者の割合がわかるも
　　　　の（任意様式）
　(12) 「利用実人員」の総数における障害支援区分４以上である者、喀痰吸引等を必要とする者に該当する利用者の割合（前年度又
　　　は前3月分）がわかるもの及び
　　　「延べ利用者」総数にける障害支援区分５以上である者、喀痰吸引等を必要とする者に該当する延べ利用者の割合がわかるも
　　　の（任意様式）
　</t>
    </r>
    <rPh sb="0" eb="1">
      <t>ツギ</t>
    </rPh>
    <rPh sb="2" eb="3">
      <t>カカ</t>
    </rPh>
    <rPh sb="5" eb="7">
      <t>シリョウ</t>
    </rPh>
    <rPh sb="8" eb="10">
      <t>テンプ</t>
    </rPh>
    <rPh sb="90" eb="92">
      <t>コウドウ</t>
    </rPh>
    <rPh sb="92" eb="94">
      <t>エンゴ</t>
    </rPh>
    <rPh sb="198" eb="202">
      <t>カンケイキカン</t>
    </rPh>
    <rPh sb="204" eb="207">
      <t>リヨウシャ</t>
    </rPh>
    <rPh sb="208" eb="209">
      <t>カン</t>
    </rPh>
    <rPh sb="211" eb="215">
      <t>ジョウホウテイキョウ</t>
    </rPh>
    <rPh sb="216" eb="217">
      <t>ウ</t>
    </rPh>
    <rPh sb="222" eb="223">
      <t>ワ</t>
    </rPh>
    <rPh sb="225" eb="227">
      <t>ショルイ</t>
    </rPh>
    <rPh sb="237" eb="239">
      <t>コウドウ</t>
    </rPh>
    <rPh sb="239" eb="241">
      <t>エンゴ</t>
    </rPh>
    <rPh sb="385" eb="387">
      <t>コウドウ</t>
    </rPh>
    <rPh sb="387" eb="389">
      <t>エンゴ</t>
    </rPh>
    <rPh sb="401" eb="403">
      <t>コウドウ</t>
    </rPh>
    <rPh sb="403" eb="405">
      <t>エンゴ</t>
    </rPh>
    <rPh sb="526" eb="528">
      <t>カテイ</t>
    </rPh>
    <rPh sb="540" eb="541">
      <t>マタ</t>
    </rPh>
    <rPh sb="557" eb="558">
      <t>ウツ</t>
    </rPh>
    <rPh sb="576" eb="579">
      <t>ケイレキショ</t>
    </rPh>
    <rPh sb="579" eb="580">
      <t>オヨ</t>
    </rPh>
    <rPh sb="581" eb="583">
      <t>ジツム</t>
    </rPh>
    <rPh sb="583" eb="585">
      <t>ケイケン</t>
    </rPh>
    <rPh sb="585" eb="587">
      <t>ショウメイ</t>
    </rPh>
    <phoneticPr fontId="4"/>
  </si>
  <si>
    <t>施設入所支援（日中活動サービス：生活介護）</t>
    <phoneticPr fontId="4"/>
  </si>
  <si>
    <t xml:space="preserve">  令　　和</t>
    <rPh sb="2" eb="3">
      <t>レイ</t>
    </rPh>
    <rPh sb="5" eb="6">
      <t>ワ</t>
    </rPh>
    <phoneticPr fontId="4"/>
  </si>
  <si>
    <t>利用者の動向を検知できる見守り機器を利用者の数の100分の15以上の数配置している。</t>
    <rPh sb="0" eb="3">
      <t>リヨウシャ</t>
    </rPh>
    <rPh sb="4" eb="6">
      <t>ドウコウ</t>
    </rPh>
    <rPh sb="7" eb="9">
      <t>ケンチ</t>
    </rPh>
    <rPh sb="12" eb="14">
      <t>ミマモ</t>
    </rPh>
    <rPh sb="15" eb="17">
      <t>キキ</t>
    </rPh>
    <rPh sb="18" eb="21">
      <t>リヨウシャ</t>
    </rPh>
    <rPh sb="22" eb="23">
      <t>カズ</t>
    </rPh>
    <rPh sb="27" eb="28">
      <t>ブン</t>
    </rPh>
    <rPh sb="31" eb="33">
      <t>イジョウ</t>
    </rPh>
    <rPh sb="34" eb="35">
      <t>カズ</t>
    </rPh>
    <rPh sb="35" eb="37">
      <t>ハイチ</t>
    </rPh>
    <phoneticPr fontId="4"/>
  </si>
  <si>
    <t>前年度の平均利用者数 　    夜勤を行う生活支援員
　２１人以上４０人以下の場合………１．９人以上いる
　４１人以上６０人以下の場合………２．９人以上いる
　６１人以上１００人以下の場合……３．９人以上いる　　　
　10１人以上１４０人以下の場合……４．９人以上いる</t>
    <rPh sb="47" eb="48">
      <t>ニン</t>
    </rPh>
    <rPh sb="73" eb="74">
      <t>ニン</t>
    </rPh>
    <rPh sb="99" eb="100">
      <t>ニン</t>
    </rPh>
    <rPh sb="112" eb="113">
      <t>ニン</t>
    </rPh>
    <rPh sb="129" eb="130">
      <t>ニン</t>
    </rPh>
    <phoneticPr fontId="4"/>
  </si>
  <si>
    <r>
      <rPr>
        <sz val="9"/>
        <color indexed="10"/>
        <rFont val="ＭＳ Ｐゴシック"/>
        <family val="3"/>
        <charset val="128"/>
      </rPr>
      <t>【区分Ⅰ～Ⅲを算定する場合】</t>
    </r>
    <r>
      <rPr>
        <sz val="9"/>
        <rFont val="ＭＳ Ｐゴシック"/>
        <family val="3"/>
        <charset val="128"/>
      </rPr>
      <t xml:space="preserve">　　
　事業所のすべてのサービス提供責任者が次のいずれかに該当するとともに、複数のサービス提供責任者を配置する必要のある事業所にあっては、常勤のサービス提供責任者を2人以上配置している。
　　ア　３年以上の実務経験を有する介護福祉士
　　イ　５年以上の実務経験を有する介護職員基礎研修課程修了者及び居宅介護従業者養成
　　　研修一級課程修了者
</t>
    </r>
    <r>
      <rPr>
        <sz val="9"/>
        <color indexed="10"/>
        <rFont val="ＭＳ Ｐゴシック"/>
        <family val="3"/>
        <charset val="128"/>
      </rPr>
      <t xml:space="preserve">【区分Ⅳを算定する場合】
　配置すべきサービス提供責任者の数が２人以下であり、配置すべきサービス提供責任者を常勤により配置し、かつ、配置すべき数を上回る数の常勤のサービス提供責任者を１人以上配置している。
</t>
    </r>
    <rPh sb="1" eb="3">
      <t>クブン</t>
    </rPh>
    <rPh sb="7" eb="9">
      <t>サンテイ</t>
    </rPh>
    <rPh sb="11" eb="13">
      <t>バアイ</t>
    </rPh>
    <phoneticPr fontId="4"/>
  </si>
  <si>
    <r>
      <t>　次に掲げるア・イのいずれかを満たしている。
ア　事業所の同行援護従業者の総数に占める割合が次のいずれかに該当する
　　a　介護福祉士の占める割合が１００分の30以上
　　b　介護福祉士、介護職員基礎研修課程修了者及び居宅介護従業者養成研修一級課程修了者の
　　　　占める割合が100分の50以上
　　</t>
    </r>
    <r>
      <rPr>
        <sz val="9"/>
        <color indexed="10"/>
        <rFont val="ＭＳ Ｐゴシック"/>
        <family val="3"/>
        <charset val="128"/>
      </rPr>
      <t xml:space="preserve">c　同行援護従業者養成研修及び国立リハビリテーションセンター学院視覚障害学科修了者等の
　　　　占める割合が 100分の30以上
</t>
    </r>
    <r>
      <rPr>
        <sz val="9"/>
        <rFont val="ＭＳ Ｐゴシック"/>
        <family val="3"/>
        <charset val="128"/>
      </rPr>
      <t>　</t>
    </r>
    <r>
      <rPr>
        <sz val="9"/>
        <color indexed="10"/>
        <rFont val="ＭＳ Ｐゴシック"/>
        <family val="3"/>
        <charset val="128"/>
      </rPr>
      <t xml:space="preserve">　d　盲ろう者向け通訳・介助員で、同行援護従業者の要件を満たしている者の
　　　　占める割合が100分の 20以上
</t>
    </r>
    <r>
      <rPr>
        <sz val="9"/>
        <rFont val="ＭＳ Ｐゴシック"/>
        <family val="3"/>
        <charset val="128"/>
      </rPr>
      <t xml:space="preserve">
イ　前年度又は算定日が属する月の前３ヶ月における指定同行援護サービス提供時間のうち、
　常勤の同行援護従業者によるサービス提供時間の占める割合が100分の40以上</t>
    </r>
    <rPh sb="1" eb="2">
      <t>ツギ</t>
    </rPh>
    <rPh sb="3" eb="4">
      <t>カカ</t>
    </rPh>
    <rPh sb="15" eb="16">
      <t>ミ</t>
    </rPh>
    <rPh sb="26" eb="29">
      <t>ジギョウショ</t>
    </rPh>
    <rPh sb="30" eb="32">
      <t>ドウコウ</t>
    </rPh>
    <rPh sb="38" eb="40">
      <t>ソウスウ</t>
    </rPh>
    <rPh sb="41" eb="42">
      <t>シ</t>
    </rPh>
    <rPh sb="44" eb="46">
      <t>ワリアイ</t>
    </rPh>
    <rPh sb="47" eb="48">
      <t>ツ</t>
    </rPh>
    <rPh sb="54" eb="56">
      <t>ガイトウ</t>
    </rPh>
    <rPh sb="63" eb="65">
      <t>カイゴ</t>
    </rPh>
    <rPh sb="65" eb="67">
      <t>フクシ</t>
    </rPh>
    <rPh sb="67" eb="68">
      <t>シ</t>
    </rPh>
    <rPh sb="69" eb="70">
      <t>シ</t>
    </rPh>
    <rPh sb="72" eb="74">
      <t>ワリアイ</t>
    </rPh>
    <rPh sb="78" eb="79">
      <t>ブン</t>
    </rPh>
    <rPh sb="82" eb="84">
      <t>イジョウ</t>
    </rPh>
    <rPh sb="89" eb="91">
      <t>カイゴ</t>
    </rPh>
    <rPh sb="91" eb="93">
      <t>フクシ</t>
    </rPh>
    <rPh sb="93" eb="94">
      <t>シ</t>
    </rPh>
    <rPh sb="95" eb="97">
      <t>カイゴ</t>
    </rPh>
    <rPh sb="97" eb="99">
      <t>ショクイン</t>
    </rPh>
    <rPh sb="99" eb="101">
      <t>キソ</t>
    </rPh>
    <rPh sb="101" eb="103">
      <t>ケンシュウ</t>
    </rPh>
    <rPh sb="103" eb="105">
      <t>カテイ</t>
    </rPh>
    <rPh sb="105" eb="108">
      <t>シュウリョウシャ</t>
    </rPh>
    <rPh sb="108" eb="109">
      <t>オヨ</t>
    </rPh>
    <rPh sb="110" eb="112">
      <t>キョタク</t>
    </rPh>
    <rPh sb="112" eb="114">
      <t>カイゴ</t>
    </rPh>
    <rPh sb="114" eb="117">
      <t>ジュウギョウシャ</t>
    </rPh>
    <rPh sb="117" eb="119">
      <t>ヨウセイ</t>
    </rPh>
    <rPh sb="119" eb="121">
      <t>ケンシュウ</t>
    </rPh>
    <rPh sb="121" eb="123">
      <t>イッキュウ</t>
    </rPh>
    <rPh sb="123" eb="125">
      <t>カテイ</t>
    </rPh>
    <rPh sb="134" eb="135">
      <t>シ</t>
    </rPh>
    <rPh sb="137" eb="139">
      <t>ワリアイ</t>
    </rPh>
    <rPh sb="143" eb="144">
      <t>ブン</t>
    </rPh>
    <rPh sb="147" eb="149">
      <t>イジョウ</t>
    </rPh>
    <rPh sb="200" eb="201">
      <t>シ</t>
    </rPh>
    <rPh sb="203" eb="205">
      <t>ワリアイ</t>
    </rPh>
    <rPh sb="210" eb="211">
      <t>ブン</t>
    </rPh>
    <rPh sb="259" eb="260">
      <t>シ</t>
    </rPh>
    <rPh sb="262" eb="264">
      <t>ワリアイ</t>
    </rPh>
    <rPh sb="268" eb="269">
      <t>ブン</t>
    </rPh>
    <rPh sb="279" eb="282">
      <t>ゼンネンド</t>
    </rPh>
    <rPh sb="282" eb="283">
      <t>マタ</t>
    </rPh>
    <rPh sb="284" eb="286">
      <t>サンテイ</t>
    </rPh>
    <rPh sb="286" eb="287">
      <t>ビ</t>
    </rPh>
    <rPh sb="288" eb="289">
      <t>ゾク</t>
    </rPh>
    <rPh sb="291" eb="292">
      <t>ツキ</t>
    </rPh>
    <rPh sb="293" eb="294">
      <t>マエ</t>
    </rPh>
    <rPh sb="296" eb="297">
      <t>ゲツ</t>
    </rPh>
    <rPh sb="301" eb="303">
      <t>シテイ</t>
    </rPh>
    <rPh sb="303" eb="305">
      <t>ドウコウ</t>
    </rPh>
    <rPh sb="305" eb="307">
      <t>エンゴ</t>
    </rPh>
    <rPh sb="311" eb="313">
      <t>テイキョウ</t>
    </rPh>
    <rPh sb="313" eb="315">
      <t>ジカン</t>
    </rPh>
    <rPh sb="321" eb="323">
      <t>ジョウキン</t>
    </rPh>
    <rPh sb="324" eb="326">
      <t>ドウコウ</t>
    </rPh>
    <rPh sb="338" eb="340">
      <t>テイキョウ</t>
    </rPh>
    <rPh sb="340" eb="342">
      <t>ジカン</t>
    </rPh>
    <rPh sb="343" eb="344">
      <t>シ</t>
    </rPh>
    <rPh sb="346" eb="348">
      <t>ワリアイ</t>
    </rPh>
    <rPh sb="352" eb="353">
      <t>ブン</t>
    </rPh>
    <rPh sb="356" eb="358">
      <t>イジョウ</t>
    </rPh>
    <phoneticPr fontId="4"/>
  </si>
  <si>
    <t>生活支援員の数（全体）（a)</t>
    <rPh sb="0" eb="2">
      <t>セイカツ</t>
    </rPh>
    <rPh sb="2" eb="4">
      <t>シエン</t>
    </rPh>
    <rPh sb="4" eb="5">
      <t>イン</t>
    </rPh>
    <rPh sb="6" eb="7">
      <t>カズ</t>
    </rPh>
    <rPh sb="8" eb="10">
      <t>ゼンタイ</t>
    </rPh>
    <phoneticPr fontId="54"/>
  </si>
  <si>
    <t>研修修了者の人数(b)</t>
    <rPh sb="0" eb="2">
      <t>ケンシュウ</t>
    </rPh>
    <rPh sb="2" eb="5">
      <t>シュウリョウシャ</t>
    </rPh>
    <rPh sb="6" eb="8">
      <t>ニンズウ</t>
    </rPh>
    <phoneticPr fontId="54"/>
  </si>
  <si>
    <t>(b)/(a)</t>
    <phoneticPr fontId="54"/>
  </si>
  <si>
    <t>　</t>
    <phoneticPr fontId="54"/>
  </si>
  <si>
    <t>（体制様式　別紙６－２）</t>
    <rPh sb="1" eb="3">
      <t>タイセイ</t>
    </rPh>
    <rPh sb="3" eb="5">
      <t>ヨウシキ</t>
    </rPh>
    <rPh sb="6" eb="8">
      <t>ベッシ</t>
    </rPh>
    <phoneticPr fontId="4"/>
  </si>
  <si>
    <t>％</t>
  </si>
  <si>
    <t>人</t>
  </si>
  <si>
    <t>＜添付資料＞</t>
    <rPh sb="1" eb="5">
      <t>テンプシリョウ</t>
    </rPh>
    <phoneticPr fontId="4"/>
  </si>
  <si>
    <t>強度行動障害支援者養成研修（実践研修）修了者　配置</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2">
      <t>シュウリョウシャ</t>
    </rPh>
    <rPh sb="23" eb="25">
      <t>ハイチ</t>
    </rPh>
    <phoneticPr fontId="4"/>
  </si>
  <si>
    <t>強度行動障害支援者養成研修（中核的人材養成研修）修了者　配置</t>
    <phoneticPr fontId="4"/>
  </si>
  <si>
    <r>
      <rPr>
        <sz val="10"/>
        <rFont val="HGｺﾞｼｯｸM"/>
        <family val="3"/>
        <charset val="128"/>
      </rPr>
      <t>注）</t>
    </r>
    <r>
      <rPr>
        <sz val="9"/>
        <rFont val="HGｺﾞｼｯｸM"/>
        <family val="3"/>
        <charset val="128"/>
      </rPr>
      <t>強度行動障害支援者養成研修（基礎研修）については、重度訪問介護従事者養成研修行動障害支援課程、
   　強度行動障害支援者養成研修（実践研修）については、行動援護従事者養成研修でも可。</t>
    </r>
    <rPh sb="0" eb="1">
      <t>チュウ</t>
    </rPh>
    <rPh sb="2" eb="4">
      <t>キョウド</t>
    </rPh>
    <rPh sb="4" eb="6">
      <t>コウドウ</t>
    </rPh>
    <rPh sb="6" eb="8">
      <t>ショウガイ</t>
    </rPh>
    <rPh sb="8" eb="10">
      <t>シエン</t>
    </rPh>
    <rPh sb="10" eb="11">
      <t>シャ</t>
    </rPh>
    <rPh sb="11" eb="13">
      <t>ヨウセイ</t>
    </rPh>
    <rPh sb="13" eb="15">
      <t>ケンシュウ</t>
    </rPh>
    <rPh sb="16" eb="18">
      <t>キソ</t>
    </rPh>
    <rPh sb="18" eb="20">
      <t>ケンシュウ</t>
    </rPh>
    <rPh sb="27" eb="40">
      <t>ジュウドホウモンカイゴジュウジシャヨウセイケンシュウ</t>
    </rPh>
    <rPh sb="40" eb="42">
      <t>コウドウ</t>
    </rPh>
    <rPh sb="42" eb="44">
      <t>ショウガイ</t>
    </rPh>
    <rPh sb="44" eb="46">
      <t>シエン</t>
    </rPh>
    <phoneticPr fontId="4"/>
  </si>
  <si>
    <t>視覚・聴覚言語障害者支援体制加算（Ⅰ）に関する届出書</t>
    <phoneticPr fontId="60"/>
  </si>
  <si>
    <t>１　利用者の状況</t>
  </si>
  <si>
    <t>当該事業所の前年度の平均実利用者数　(A)</t>
    <phoneticPr fontId="60"/>
  </si>
  <si>
    <t>うち５０％　　　　　(B)＝ (A)×0.5</t>
    <phoneticPr fontId="60"/>
  </si>
  <si>
    <t>加算要件に該当する利用者の数 (C)＝(E)／(D)</t>
    <phoneticPr fontId="60"/>
  </si>
  <si>
    <t>(C)＞＝(B)</t>
    <phoneticPr fontId="60"/>
  </si>
  <si>
    <t>該当利用者の氏名</t>
  </si>
  <si>
    <t>手帳の種類</t>
  </si>
  <si>
    <t>手帳の等級</t>
  </si>
  <si>
    <t>前年度利用日数</t>
  </si>
  <si>
    <t>前年度の開所日数 (D)</t>
    <phoneticPr fontId="60"/>
  </si>
  <si>
    <t>日</t>
  </si>
  <si>
    <t>合　計 (E)</t>
    <phoneticPr fontId="60"/>
  </si>
  <si>
    <t>２　加配される従業者の状況</t>
  </si>
  <si>
    <t>利用者数 (A)　÷　40　＝ (F)</t>
    <phoneticPr fontId="60"/>
  </si>
  <si>
    <t>加配される従業者の数　(G)</t>
    <phoneticPr fontId="60"/>
  </si>
  <si>
    <t>(G)＞＝ (F)</t>
    <phoneticPr fontId="60"/>
  </si>
  <si>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</si>
  <si>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</si>
  <si>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</si>
  <si>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</si>
  <si>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</si>
  <si>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0"/>
  </si>
  <si>
    <t>※１：多機能型事業所等については、当該多機能型事業所全体で、加算要件の利用者数や配置割合の計算を行
　　　うこと。</t>
    <phoneticPr fontId="60"/>
  </si>
  <si>
    <t>※２：「異動区分」欄において「４　終了」の場合は、１利用者の状況、２加配される従業者の状況の記載は
　　　不要とする。</t>
    <phoneticPr fontId="60"/>
  </si>
  <si>
    <t>（体制様式　別紙７）</t>
    <rPh sb="1" eb="5">
      <t>タイセイヨウシキ</t>
    </rPh>
    <rPh sb="6" eb="8">
      <t>ベッシ</t>
    </rPh>
    <phoneticPr fontId="4"/>
  </si>
  <si>
    <r>
      <t xml:space="preserve">　強度行動障害支援者
　養成研修（基礎研修）
　修了者配置人数
</t>
    </r>
    <r>
      <rPr>
        <u/>
        <sz val="11"/>
        <rFont val="HGｺﾞｼｯｸM"/>
        <family val="3"/>
        <charset val="128"/>
      </rPr>
      <t>※常勤換算方法による人数ではなく、実人数を記載
（非常勤職員についても員数に含めることができます）</t>
    </r>
    <rPh sb="17" eb="19">
      <t>キソ</t>
    </rPh>
    <rPh sb="27" eb="29">
      <t>ハイチ</t>
    </rPh>
    <rPh sb="29" eb="31">
      <t>ニンズウ</t>
    </rPh>
    <rPh sb="34" eb="38">
      <t>ジョウキンカンサン</t>
    </rPh>
    <rPh sb="38" eb="40">
      <t>ホウホウ</t>
    </rPh>
    <rPh sb="43" eb="45">
      <t>ニンズウ</t>
    </rPh>
    <rPh sb="50" eb="53">
      <t>ジツニンズウ</t>
    </rPh>
    <rPh sb="54" eb="56">
      <t>キサイ</t>
    </rPh>
    <rPh sb="58" eb="61">
      <t>ヒジョウキン</t>
    </rPh>
    <rPh sb="61" eb="63">
      <t>ショクイン</t>
    </rPh>
    <rPh sb="68" eb="70">
      <t>インスウ</t>
    </rPh>
    <rPh sb="71" eb="72">
      <t>フク</t>
    </rPh>
    <phoneticPr fontId="4"/>
  </si>
  <si>
    <t>視覚・聴覚言語障害者支援体制加算（Ⅱ）に関する届出書</t>
    <phoneticPr fontId="60"/>
  </si>
  <si>
    <t>うち３０％　　　　　(B)＝ (A)×0.3</t>
    <phoneticPr fontId="60"/>
  </si>
  <si>
    <t>利用者数 (A)　÷　50　＝ (F)</t>
    <phoneticPr fontId="60"/>
  </si>
  <si>
    <t>(G)＞＝(F)</t>
    <phoneticPr fontId="60"/>
  </si>
  <si>
    <t>◎栄養士配置加算の有無の状況（短期入所）</t>
    <rPh sb="1" eb="4">
      <t>エイヨウシ</t>
    </rPh>
    <rPh sb="4" eb="6">
      <t>ハイチ</t>
    </rPh>
    <rPh sb="15" eb="19">
      <t>タンキニュウショ</t>
    </rPh>
    <phoneticPr fontId="4"/>
  </si>
  <si>
    <t>◎栄養マネジメント加算の有無の状況（施設入所支援）</t>
    <rPh sb="1" eb="3">
      <t>エイヨウ</t>
    </rPh>
    <rPh sb="9" eb="11">
      <t>カサン</t>
    </rPh>
    <rPh sb="18" eb="20">
      <t>シセツ</t>
    </rPh>
    <rPh sb="20" eb="22">
      <t>ニュウショ</t>
    </rPh>
    <rPh sb="22" eb="24">
      <t>シエン</t>
    </rPh>
    <phoneticPr fontId="4"/>
  </si>
  <si>
    <t>◎療養食加算の有無の状況（施設入所支援）</t>
    <rPh sb="1" eb="3">
      <t>リョウヨウ</t>
    </rPh>
    <rPh sb="3" eb="4">
      <t>ショク</t>
    </rPh>
    <rPh sb="4" eb="6">
      <t>カサン</t>
    </rPh>
    <rPh sb="13" eb="15">
      <t>シセツ</t>
    </rPh>
    <rPh sb="15" eb="17">
      <t>ニュウショ</t>
    </rPh>
    <rPh sb="17" eb="19">
      <t>シエン</t>
    </rPh>
    <phoneticPr fontId="4"/>
  </si>
  <si>
    <r>
      <rPr>
        <b/>
        <sz val="10"/>
        <rFont val="ＭＳ Ｐゴシック"/>
        <family val="3"/>
        <charset val="128"/>
      </rPr>
      <t>毎日夜間配置</t>
    </r>
    <r>
      <rPr>
        <sz val="10"/>
        <rFont val="ＭＳ Ｐゴシック"/>
        <family val="3"/>
        <charset val="128"/>
      </rPr>
      <t>する看護職員の数
 ※ 加算対象基準であり、義務ではない。
　</t>
    </r>
    <rPh sb="0" eb="2">
      <t>マイニチ</t>
    </rPh>
    <rPh sb="18" eb="20">
      <t>カサン</t>
    </rPh>
    <rPh sb="20" eb="22">
      <t>タイショウ</t>
    </rPh>
    <rPh sb="22" eb="24">
      <t>キジュン</t>
    </rPh>
    <rPh sb="28" eb="30">
      <t>ギム</t>
    </rPh>
    <phoneticPr fontId="4"/>
  </si>
  <si>
    <t>　配置状況
（該当するものに〇を入力）</t>
    <rPh sb="1" eb="3">
      <t>ハイチ</t>
    </rPh>
    <rPh sb="3" eb="5">
      <t>ジョウキョウ</t>
    </rPh>
    <rPh sb="7" eb="9">
      <t>ガイトウ</t>
    </rPh>
    <rPh sb="16" eb="18">
      <t>ニュウリョク</t>
    </rPh>
    <phoneticPr fontId="4"/>
  </si>
  <si>
    <t>（体制様式　別紙７－２）</t>
    <rPh sb="1" eb="3">
      <t>タイセイ</t>
    </rPh>
    <rPh sb="3" eb="5">
      <t>ヨウシキ</t>
    </rPh>
    <rPh sb="6" eb="8">
      <t>ベッシ</t>
    </rPh>
    <phoneticPr fontId="4"/>
  </si>
  <si>
    <t>重度障害者支援加算Ⅱ・Ⅲに関する届出書（生活介護・施設入所支援）</t>
    <rPh sb="0" eb="2">
      <t>ジュウド</t>
    </rPh>
    <rPh sb="2" eb="5">
      <t>ショウガイシャ</t>
    </rPh>
    <rPh sb="5" eb="7">
      <t>シエン</t>
    </rPh>
    <rPh sb="7" eb="9">
      <t>カサン</t>
    </rPh>
    <rPh sb="13" eb="14">
      <t>カン</t>
    </rPh>
    <rPh sb="16" eb="18">
      <t>トドケデ</t>
    </rPh>
    <rPh sb="18" eb="19">
      <t>ショ</t>
    </rPh>
    <rPh sb="20" eb="22">
      <t>セイカツ</t>
    </rPh>
    <rPh sb="22" eb="24">
      <t>カイゴ</t>
    </rPh>
    <rPh sb="25" eb="27">
      <t>シセツ</t>
    </rPh>
    <rPh sb="27" eb="29">
      <t>ニュウショ</t>
    </rPh>
    <rPh sb="29" eb="31">
      <t>シエン</t>
    </rPh>
    <phoneticPr fontId="4"/>
  </si>
  <si>
    <t>※　生活支援員のうち20％以上が、強度行動障害支援者養成研修（基礎研修）修了者であること。</t>
    <rPh sb="33" eb="35">
      <t>ケンシュウ</t>
    </rPh>
    <phoneticPr fontId="4"/>
  </si>
  <si>
    <t>◎重度障害者支援加算Ⅰの該当状況</t>
    <rPh sb="1" eb="3">
      <t>ジュウド</t>
    </rPh>
    <rPh sb="3" eb="5">
      <t>ショウガイ</t>
    </rPh>
    <rPh sb="5" eb="6">
      <t>シャ</t>
    </rPh>
    <rPh sb="6" eb="8">
      <t>シエン</t>
    </rPh>
    <rPh sb="8" eb="10">
      <t>カサン</t>
    </rPh>
    <rPh sb="12" eb="14">
      <t>ガイトウ</t>
    </rPh>
    <rPh sb="14" eb="16">
      <t>ジョウキョウ</t>
    </rPh>
    <phoneticPr fontId="4"/>
  </si>
  <si>
    <t>（注）重度障害者支援加算Ⅱ・Ⅲについては、別紙6－2を作成してください</t>
    <rPh sb="1" eb="2">
      <t>チュウ</t>
    </rPh>
    <rPh sb="3" eb="8">
      <t>ジュウドショウガイシャ</t>
    </rPh>
    <rPh sb="8" eb="10">
      <t>シエン</t>
    </rPh>
    <rPh sb="10" eb="12">
      <t>カサン</t>
    </rPh>
    <rPh sb="21" eb="23">
      <t>ベッシ</t>
    </rPh>
    <rPh sb="27" eb="29">
      <t>サクセイ</t>
    </rPh>
    <phoneticPr fontId="4"/>
  </si>
  <si>
    <t>【参考】１を超えて配置した看護職員の人数</t>
    <rPh sb="1" eb="3">
      <t>サンコウ</t>
    </rPh>
    <rPh sb="6" eb="7">
      <t>コ</t>
    </rPh>
    <rPh sb="9" eb="11">
      <t>ハイチ</t>
    </rPh>
    <rPh sb="13" eb="17">
      <t>カンゴショクイン</t>
    </rPh>
    <rPh sb="18" eb="20">
      <t>ニンズウ</t>
    </rPh>
    <phoneticPr fontId="4"/>
  </si>
  <si>
    <t>平均利用者数について、令和６年度においては算出方法が複数ありますので、別紙４６「◎前年度平均障害支援区分の状況」ウで算出していただいた平均利用者数を右欄に記入してください。</t>
    <rPh sb="0" eb="5">
      <t>ヘイキンリヨウシャ</t>
    </rPh>
    <rPh sb="5" eb="6">
      <t>スウ</t>
    </rPh>
    <rPh sb="11" eb="13">
      <t>レイワ</t>
    </rPh>
    <rPh sb="14" eb="16">
      <t>ネンド</t>
    </rPh>
    <rPh sb="21" eb="25">
      <t>サンシュツホウホウ</t>
    </rPh>
    <rPh sb="26" eb="28">
      <t>フクスウ</t>
    </rPh>
    <rPh sb="35" eb="37">
      <t>ベッシ</t>
    </rPh>
    <rPh sb="41" eb="44">
      <t>ゼンネンド</t>
    </rPh>
    <rPh sb="44" eb="52">
      <t>ヘイキンショウガイシエンクブン</t>
    </rPh>
    <rPh sb="53" eb="55">
      <t>ジョウキョウ</t>
    </rPh>
    <rPh sb="58" eb="60">
      <t>サンシュツ</t>
    </rPh>
    <rPh sb="67" eb="72">
      <t>ヘイキンリヨウシャ</t>
    </rPh>
    <rPh sb="72" eb="73">
      <t>スウ</t>
    </rPh>
    <rPh sb="74" eb="76">
      <t>ミギラン</t>
    </rPh>
    <rPh sb="77" eb="79">
      <t>キニュウ</t>
    </rPh>
    <phoneticPr fontId="4"/>
  </si>
  <si>
    <t>○次の要件を満たす場合
施設入所支援を提供する時間帯を通じ、看護職員(保健師、看護師又は准看護師をいう。)を1 以上配置する体制を確保している。
※原則として毎日夜間看護体制を確保していることを評価するものであり、通常は夜間看護体制を取っていない施設において不定期に看護職員が夜勤を行う場合は算定できない。</t>
    <rPh sb="1" eb="2">
      <t>ツギ</t>
    </rPh>
    <rPh sb="3" eb="5">
      <t>ヨウケン</t>
    </rPh>
    <rPh sb="6" eb="7">
      <t>ミ</t>
    </rPh>
    <rPh sb="9" eb="11">
      <t>バアイ</t>
    </rPh>
    <rPh sb="56" eb="58">
      <t>イジョウ</t>
    </rPh>
    <phoneticPr fontId="4"/>
  </si>
  <si>
    <t>①
60単位</t>
    <rPh sb="4" eb="6">
      <t>タンイ</t>
    </rPh>
    <phoneticPr fontId="4"/>
  </si>
  <si>
    <t>←人数を記載してください。</t>
    <rPh sb="1" eb="3">
      <t>ニンズウ</t>
    </rPh>
    <rPh sb="4" eb="6">
      <t>キサイ</t>
    </rPh>
    <phoneticPr fontId="4"/>
  </si>
  <si>
    <t>…ア</t>
    <phoneticPr fontId="4"/>
  </si>
  <si>
    <t>②
３５単位
×
ア</t>
    <rPh sb="4" eb="6">
      <t>タンイ</t>
    </rPh>
    <phoneticPr fontId="4"/>
  </si>
  <si>
    <t>○次の要件を満たす場合
施設入所支援を提供する時間帯を通じ、看護職員(保健師、看護師又は准看護師をいう。)を1を超えて配置する体制を確保している。
※原則として毎日夜間看護体制を確保していることを評価するものであり、通常は夜間看護体制を取っていない施設において不定期に看護職員が夜勤を行う場合は算定できない。</t>
    <rPh sb="1" eb="2">
      <t>ツギ</t>
    </rPh>
    <rPh sb="3" eb="5">
      <t>ヨウケン</t>
    </rPh>
    <rPh sb="6" eb="7">
      <t>ミ</t>
    </rPh>
    <rPh sb="9" eb="11">
      <t>バアイ</t>
    </rPh>
    <rPh sb="56" eb="57">
      <t>コ</t>
    </rPh>
    <phoneticPr fontId="4"/>
  </si>
  <si>
    <t>←選択してください。</t>
    <rPh sb="1" eb="3">
      <t>センタク</t>
    </rPh>
    <phoneticPr fontId="4"/>
  </si>
  <si>
    <t>施設入所支援を提供する時間帯を通じて配置している看護職員（重度障害者支援加算(Ⅰ)の算定対象となる看護職員を除く。）の人数</t>
    <rPh sb="0" eb="4">
      <t>シセツニュウショ</t>
    </rPh>
    <rPh sb="4" eb="6">
      <t>シエン</t>
    </rPh>
    <rPh sb="7" eb="9">
      <t>テイキョウ</t>
    </rPh>
    <rPh sb="11" eb="14">
      <t>ジカンタイ</t>
    </rPh>
    <rPh sb="15" eb="16">
      <t>ツウ</t>
    </rPh>
    <rPh sb="18" eb="20">
      <t>ハイチ</t>
    </rPh>
    <rPh sb="24" eb="28">
      <t>カンゴショクイン</t>
    </rPh>
    <rPh sb="59" eb="61">
      <t>ニンズウ</t>
    </rPh>
    <phoneticPr fontId="4"/>
  </si>
  <si>
    <t>支援計画シートの様式、実践研修・中核的人材養成研修・基礎研修の修了証の写し、勤務形態一覧表</t>
    <rPh sb="0" eb="4">
      <t>シエンケイカク</t>
    </rPh>
    <rPh sb="8" eb="10">
      <t>ヨウシキ</t>
    </rPh>
    <rPh sb="11" eb="15">
      <t>ジッセンケンシュウ</t>
    </rPh>
    <rPh sb="16" eb="21">
      <t>チュウカクテキジンザイ</t>
    </rPh>
    <rPh sb="21" eb="25">
      <t>ヨウセイケンシュウ</t>
    </rPh>
    <rPh sb="26" eb="30">
      <t>キソケンシュウ</t>
    </rPh>
    <rPh sb="31" eb="34">
      <t>シュウリョウショウ</t>
    </rPh>
    <rPh sb="35" eb="36">
      <t>ウツ</t>
    </rPh>
    <rPh sb="38" eb="42">
      <t>キンムケイタイ</t>
    </rPh>
    <rPh sb="42" eb="45">
      <t>イチランヒョウ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</si>
</sst>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Red]\(#,##0.0\)"/>
    <numFmt numFmtId="177" formatCode="#,##0_ "/>
    <numFmt numFmtId="178" formatCode="0_ "/>
    <numFmt numFmtId="179" formatCode="0.0_ "/>
    <numFmt numFmtId="180" formatCode="0.0_);[Red]\(0.0\)"/>
    <numFmt numFmtId="181" formatCode="###########&quot;人&quot;"/>
    <numFmt numFmtId="182" formatCode="##########.###&quot;人&quot;"/>
    <numFmt numFmtId="183" formatCode="#,##0.00_ "/>
    <numFmt numFmtId="184" formatCode="#,##0.0;&quot;▲ &quot;#,##0.0"/>
    <numFmt numFmtId="185" formatCode="0_);[Red]\(0\)"/>
  </numFmts>
  <fonts count="65" x14ac:knownFonts="1">
    <font>
      <sz val="11"/>
      <name val="ＭＳ Ｐゴシック"/>
      <family val="3"/>
      <charset val="128"/>
    </font>
    <font>
      <sz val="11"/>
      <color indexed="8"/>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6"/>
      <name val="ＭＳ Ｐゴシック"/>
      <family val="3"/>
      <charset val="128"/>
    </font>
    <font>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8"/>
      <name val="ＭＳ 明朝"/>
      <family val="1"/>
      <charset val="128"/>
    </font>
    <font>
      <sz val="10"/>
      <name val="ＭＳ 明朝"/>
      <family val="1"/>
      <charset val="128"/>
    </font>
    <font>
      <sz val="11"/>
      <name val="ＭＳ 明朝"/>
      <family val="1"/>
      <charset val="128"/>
    </font>
    <font>
      <b/>
      <sz val="9"/>
      <color indexed="10"/>
      <name val="ＭＳ Ｐゴシック"/>
      <family val="3"/>
      <charset val="128"/>
    </font>
    <font>
      <sz val="9"/>
      <name val="ＭＳ ゴシック"/>
      <family val="3"/>
      <charset val="128"/>
    </font>
    <font>
      <sz val="16"/>
      <name val="ＭＳ Ｐゴシック"/>
      <family val="3"/>
      <charset val="128"/>
    </font>
    <font>
      <sz val="8"/>
      <name val="ＭＳ ゴシック"/>
      <family val="3"/>
      <charset val="128"/>
    </font>
    <font>
      <b/>
      <sz val="9"/>
      <color indexed="10"/>
      <name val="ＭＳ ゴシック"/>
      <family val="3"/>
      <charset val="128"/>
    </font>
    <font>
      <b/>
      <sz val="9"/>
      <name val="HG創英角ﾎﾟｯﾌﾟ体"/>
      <family val="3"/>
      <charset val="128"/>
    </font>
    <font>
      <b/>
      <sz val="10"/>
      <name val="ＭＳ Ｐゴシック"/>
      <family val="3"/>
      <charset val="128"/>
    </font>
    <font>
      <b/>
      <sz val="11"/>
      <name val="ＭＳ ゴシック"/>
      <family val="3"/>
      <charset val="128"/>
    </font>
    <font>
      <sz val="9"/>
      <color indexed="10"/>
      <name val="ＭＳ ゴシック"/>
      <family val="3"/>
      <charset val="128"/>
    </font>
    <font>
      <b/>
      <sz val="11"/>
      <color indexed="8"/>
      <name val="ＭＳ Ｐゴシック"/>
      <family val="3"/>
      <charset val="128"/>
    </font>
    <font>
      <sz val="9"/>
      <color indexed="10"/>
      <name val="ＭＳ Ｐゴシック"/>
      <family val="3"/>
      <charset val="128"/>
    </font>
    <font>
      <b/>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FF0000"/>
      <name val="ＭＳ Ｐゴシック"/>
      <family val="3"/>
      <charset val="128"/>
    </font>
    <font>
      <sz val="11"/>
      <name val="HGｺﾞｼｯｸM"/>
      <family val="3"/>
      <charset val="128"/>
    </font>
    <font>
      <sz val="14"/>
      <name val="HGｺﾞｼｯｸM"/>
      <family val="3"/>
      <charset val="128"/>
    </font>
    <font>
      <b/>
      <sz val="14"/>
      <name val="HGｺﾞｼｯｸM"/>
      <family val="3"/>
      <charset val="128"/>
    </font>
    <font>
      <sz val="9"/>
      <name val="HGｺﾞｼｯｸM"/>
      <family val="3"/>
      <charset val="128"/>
    </font>
    <font>
      <sz val="6"/>
      <name val="ＭＳ Ｐゴシック"/>
      <family val="3"/>
      <charset val="128"/>
      <scheme val="minor"/>
    </font>
    <font>
      <sz val="10"/>
      <name val="HGｺﾞｼｯｸM"/>
      <family val="3"/>
      <charset val="128"/>
    </font>
    <font>
      <u/>
      <sz val="11"/>
      <name val="HGｺﾞｼｯｸM"/>
      <family val="3"/>
      <charset val="128"/>
    </font>
    <font>
      <sz val="8"/>
      <name val="HGｺﾞｼｯｸM"/>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1"/>
      <color indexed="8"/>
      <name val="HGｺﾞｼｯｸM"/>
      <family val="3"/>
      <charset val="128"/>
    </font>
    <font>
      <b/>
      <sz val="11"/>
      <color rgb="FFFF0000"/>
      <name val="ＭＳ Ｐゴシック"/>
      <family val="3"/>
      <charset val="128"/>
    </font>
    <font>
      <b/>
      <sz val="10"/>
      <name val="HG創英角ﾎﾟｯﾌﾟ体"/>
      <family val="3"/>
      <charset val="128"/>
    </font>
  </fonts>
  <fills count="41">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5"/>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6" tint="0.59999389629810485"/>
        <bgColor indexed="64"/>
      </patternFill>
    </fill>
    <fill>
      <patternFill patternType="solid">
        <fgColor rgb="FFCCFFCC"/>
        <bgColor indexed="64"/>
      </patternFill>
    </fill>
    <fill>
      <patternFill patternType="solid">
        <fgColor rgb="FFFFFF99"/>
        <bgColor indexed="64"/>
      </patternFill>
    </fill>
  </fills>
  <borders count="17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10"/>
      </right>
      <top style="thin">
        <color indexed="64"/>
      </top>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tted">
        <color indexed="64"/>
      </left>
      <right/>
      <top/>
      <bottom style="thin">
        <color indexed="64"/>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thin">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dotted">
        <color indexed="64"/>
      </right>
      <top style="thin">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tted">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medium">
        <color indexed="10"/>
      </left>
      <right/>
      <top style="double">
        <color indexed="10"/>
      </top>
      <bottom style="double">
        <color indexed="10"/>
      </bottom>
      <diagonal/>
    </border>
    <border>
      <left/>
      <right/>
      <top style="double">
        <color indexed="10"/>
      </top>
      <bottom style="double">
        <color indexed="10"/>
      </bottom>
      <diagonal/>
    </border>
    <border>
      <left/>
      <right style="medium">
        <color indexed="10"/>
      </right>
      <top style="double">
        <color indexed="10"/>
      </top>
      <bottom style="double">
        <color indexed="10"/>
      </bottom>
      <diagonal/>
    </border>
    <border>
      <left/>
      <right style="double">
        <color indexed="10"/>
      </right>
      <top style="thin">
        <color indexed="64"/>
      </top>
      <bottom style="medium">
        <color indexed="64"/>
      </bottom>
      <diagonal/>
    </border>
    <border diagonalDown="1">
      <left style="double">
        <color indexed="10"/>
      </left>
      <right/>
      <top style="double">
        <color indexed="10"/>
      </top>
      <bottom style="double">
        <color indexed="10"/>
      </bottom>
      <diagonal style="hair">
        <color indexed="8"/>
      </diagonal>
    </border>
    <border diagonalDown="1">
      <left/>
      <right/>
      <top style="double">
        <color indexed="10"/>
      </top>
      <bottom style="double">
        <color indexed="10"/>
      </bottom>
      <diagonal style="hair">
        <color indexed="8"/>
      </diagonal>
    </border>
    <border diagonalDown="1">
      <left/>
      <right style="double">
        <color indexed="10"/>
      </right>
      <top style="double">
        <color indexed="10"/>
      </top>
      <bottom style="double">
        <color indexed="10"/>
      </bottom>
      <diagonal style="hair">
        <color indexed="8"/>
      </diagonal>
    </border>
    <border>
      <left style="double">
        <color indexed="10"/>
      </left>
      <right/>
      <top style="double">
        <color indexed="10"/>
      </top>
      <bottom style="double">
        <color indexed="10"/>
      </bottom>
      <diagonal/>
    </border>
    <border>
      <left/>
      <right style="double">
        <color indexed="10"/>
      </right>
      <top style="double">
        <color indexed="10"/>
      </top>
      <bottom style="double">
        <color indexed="10"/>
      </bottom>
      <diagonal/>
    </border>
    <border>
      <left style="double">
        <color indexed="10"/>
      </left>
      <right/>
      <top style="thin">
        <color indexed="64"/>
      </top>
      <bottom style="double">
        <color indexed="10"/>
      </bottom>
      <diagonal/>
    </border>
    <border>
      <left/>
      <right/>
      <top style="thin">
        <color indexed="64"/>
      </top>
      <bottom style="double">
        <color indexed="10"/>
      </bottom>
      <diagonal/>
    </border>
    <border>
      <left style="medium">
        <color indexed="10"/>
      </left>
      <right/>
      <top style="thin">
        <color indexed="64"/>
      </top>
      <bottom/>
      <diagonal/>
    </border>
    <border>
      <left style="medium">
        <color indexed="10"/>
      </left>
      <right/>
      <top/>
      <bottom style="medium">
        <color indexed="64"/>
      </bottom>
      <diagonal/>
    </border>
    <border>
      <left/>
      <right style="medium">
        <color indexed="10"/>
      </right>
      <top/>
      <bottom style="medium">
        <color indexed="64"/>
      </bottom>
      <diagonal/>
    </border>
    <border>
      <left style="double">
        <color indexed="10"/>
      </left>
      <right/>
      <top/>
      <bottom style="double">
        <color indexed="10"/>
      </bottom>
      <diagonal/>
    </border>
    <border>
      <left/>
      <right/>
      <top/>
      <bottom style="double">
        <color indexed="10"/>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left style="medium">
        <color indexed="64"/>
      </left>
      <right/>
      <top style="medium">
        <color indexed="64"/>
      </top>
      <bottom style="double">
        <color indexed="10"/>
      </bottom>
      <diagonal/>
    </border>
    <border>
      <left/>
      <right/>
      <top style="medium">
        <color indexed="64"/>
      </top>
      <bottom style="double">
        <color indexed="10"/>
      </bottom>
      <diagonal/>
    </border>
    <border>
      <left/>
      <right style="medium">
        <color indexed="64"/>
      </right>
      <top style="medium">
        <color indexed="64"/>
      </top>
      <bottom style="double">
        <color indexed="10"/>
      </bottom>
      <diagonal/>
    </border>
    <border>
      <left style="thin">
        <color indexed="64"/>
      </left>
      <right/>
      <top style="thin">
        <color indexed="64"/>
      </top>
      <bottom style="double">
        <color indexed="10"/>
      </bottom>
      <diagonal/>
    </border>
    <border>
      <left style="thin">
        <color indexed="64"/>
      </left>
      <right/>
      <top style="medium">
        <color indexed="64"/>
      </top>
      <bottom style="double">
        <color indexed="10"/>
      </bottom>
      <diagonal/>
    </border>
    <border diagonalDown="1">
      <left style="medium">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right style="thin">
        <color indexed="64"/>
      </right>
      <top style="medium">
        <color indexed="64"/>
      </top>
      <bottom style="medium">
        <color indexed="64"/>
      </bottom>
      <diagonal style="hair">
        <color indexed="64"/>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diagonalUp="1" diagonalDown="1">
      <left style="medium">
        <color indexed="10"/>
      </left>
      <right/>
      <top style="thin">
        <color indexed="64"/>
      </top>
      <bottom style="double">
        <color indexed="10"/>
      </bottom>
      <diagonal style="medium">
        <color indexed="10"/>
      </diagonal>
    </border>
    <border diagonalUp="1" diagonalDown="1">
      <left/>
      <right/>
      <top style="thin">
        <color indexed="64"/>
      </top>
      <bottom style="double">
        <color indexed="10"/>
      </bottom>
      <diagonal style="medium">
        <color indexed="10"/>
      </diagonal>
    </border>
    <border diagonalUp="1" diagonalDown="1">
      <left/>
      <right style="medium">
        <color indexed="10"/>
      </right>
      <top style="thin">
        <color indexed="64"/>
      </top>
      <bottom style="double">
        <color indexed="10"/>
      </bottom>
      <diagonal style="medium">
        <color indexed="10"/>
      </diagonal>
    </border>
  </borders>
  <cellStyleXfs count="55">
    <xf numFmtId="0" fontId="0" fillId="0" borderId="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0" borderId="0" applyNumberFormat="0" applyFill="0" applyBorder="0" applyAlignment="0" applyProtection="0">
      <alignment vertical="center"/>
    </xf>
    <xf numFmtId="0" fontId="35" fillId="32" borderId="142" applyNumberFormat="0" applyAlignment="0" applyProtection="0">
      <alignment vertical="center"/>
    </xf>
    <xf numFmtId="0" fontId="36" fillId="33" borderId="0" applyNumberFormat="0" applyBorder="0" applyAlignment="0" applyProtection="0">
      <alignment vertical="center"/>
    </xf>
    <xf numFmtId="0" fontId="1" fillId="6" borderId="143" applyNumberFormat="0" applyFont="0" applyAlignment="0" applyProtection="0">
      <alignment vertical="center"/>
    </xf>
    <xf numFmtId="0" fontId="37" fillId="0" borderId="144" applyNumberFormat="0" applyFill="0" applyAlignment="0" applyProtection="0">
      <alignment vertical="center"/>
    </xf>
    <xf numFmtId="0" fontId="38" fillId="34" borderId="0" applyNumberFormat="0" applyBorder="0" applyAlignment="0" applyProtection="0">
      <alignment vertical="center"/>
    </xf>
    <xf numFmtId="0" fontId="39" fillId="35" borderId="145" applyNumberFormat="0" applyAlignment="0" applyProtection="0">
      <alignment vertical="center"/>
    </xf>
    <xf numFmtId="0" fontId="40" fillId="0" borderId="0" applyNumberFormat="0" applyFill="0" applyBorder="0" applyAlignment="0" applyProtection="0">
      <alignment vertical="center"/>
    </xf>
    <xf numFmtId="38" fontId="1" fillId="0" borderId="0" applyFont="0" applyFill="0" applyBorder="0" applyAlignment="0" applyProtection="0">
      <alignment vertical="center"/>
    </xf>
    <xf numFmtId="0" fontId="41" fillId="0" borderId="146" applyNumberFormat="0" applyFill="0" applyAlignment="0" applyProtection="0">
      <alignment vertical="center"/>
    </xf>
    <xf numFmtId="0" fontId="42" fillId="0" borderId="147" applyNumberFormat="0" applyFill="0" applyAlignment="0" applyProtection="0">
      <alignment vertical="center"/>
    </xf>
    <xf numFmtId="0" fontId="43" fillId="0" borderId="148" applyNumberFormat="0" applyFill="0" applyAlignment="0" applyProtection="0">
      <alignment vertical="center"/>
    </xf>
    <xf numFmtId="0" fontId="43" fillId="0" borderId="0" applyNumberFormat="0" applyFill="0" applyBorder="0" applyAlignment="0" applyProtection="0">
      <alignment vertical="center"/>
    </xf>
    <xf numFmtId="0" fontId="44" fillId="0" borderId="149" applyNumberFormat="0" applyFill="0" applyAlignment="0" applyProtection="0">
      <alignment vertical="center"/>
    </xf>
    <xf numFmtId="0" fontId="45" fillId="35" borderId="150" applyNumberFormat="0" applyAlignment="0" applyProtection="0">
      <alignment vertical="center"/>
    </xf>
    <xf numFmtId="0" fontId="46" fillId="0" borderId="0" applyNumberFormat="0" applyFill="0" applyBorder="0" applyAlignment="0" applyProtection="0">
      <alignment vertical="center"/>
    </xf>
    <xf numFmtId="0" fontId="47" fillId="4" borderId="145" applyNumberFormat="0" applyAlignment="0" applyProtection="0">
      <alignment vertical="center"/>
    </xf>
    <xf numFmtId="0" fontId="32" fillId="0" borderId="0">
      <alignment vertical="center"/>
    </xf>
    <xf numFmtId="0" fontId="2" fillId="0" borderId="0">
      <alignment vertical="center"/>
    </xf>
    <xf numFmtId="0" fontId="2" fillId="0" borderId="0"/>
    <xf numFmtId="0" fontId="2" fillId="0" borderId="0"/>
    <xf numFmtId="0" fontId="2" fillId="0" borderId="0">
      <alignment vertical="center"/>
    </xf>
    <xf numFmtId="0" fontId="2" fillId="0" borderId="0"/>
    <xf numFmtId="0" fontId="2" fillId="0" borderId="0" applyFill="0"/>
    <xf numFmtId="0" fontId="2" fillId="0" borderId="0"/>
    <xf numFmtId="0" fontId="2" fillId="0" borderId="0"/>
    <xf numFmtId="0" fontId="2" fillId="0" borderId="0"/>
    <xf numFmtId="0" fontId="2" fillId="0" borderId="0"/>
    <xf numFmtId="0" fontId="2" fillId="0" borderId="0">
      <alignment vertical="center"/>
    </xf>
    <xf numFmtId="0" fontId="48" fillId="36" borderId="0" applyNumberFormat="0" applyBorder="0" applyAlignment="0" applyProtection="0">
      <alignment vertical="center"/>
    </xf>
  </cellStyleXfs>
  <cellXfs count="949">
    <xf numFmtId="0" fontId="0" fillId="0" borderId="0" xfId="0" applyAlignment="1">
      <alignment vertical="center"/>
    </xf>
    <xf numFmtId="0" fontId="0" fillId="0" borderId="0" xfId="50" applyFont="1" applyProtection="1"/>
    <xf numFmtId="0" fontId="0" fillId="5" borderId="1" xfId="50" applyFont="1" applyFill="1" applyBorder="1" applyProtection="1"/>
    <xf numFmtId="0" fontId="0" fillId="5" borderId="2" xfId="50" applyFont="1" applyFill="1" applyBorder="1" applyProtection="1"/>
    <xf numFmtId="0" fontId="0" fillId="5" borderId="0" xfId="0" applyFill="1" applyBorder="1" applyAlignment="1" applyProtection="1">
      <alignment horizontal="center" vertical="center"/>
    </xf>
    <xf numFmtId="0" fontId="0" fillId="5" borderId="0" xfId="50" applyFont="1" applyFill="1" applyBorder="1" applyAlignment="1" applyProtection="1">
      <alignment horizontal="center" wrapText="1"/>
    </xf>
    <xf numFmtId="0" fontId="0" fillId="5" borderId="0" xfId="0" applyFill="1" applyBorder="1" applyAlignment="1" applyProtection="1">
      <alignment vertical="center"/>
    </xf>
    <xf numFmtId="0" fontId="0" fillId="5" borderId="3" xfId="0" applyFill="1" applyBorder="1" applyAlignment="1" applyProtection="1">
      <alignment vertical="center"/>
    </xf>
    <xf numFmtId="0" fontId="0" fillId="5" borderId="4" xfId="50" applyFont="1" applyFill="1" applyBorder="1" applyAlignment="1" applyProtection="1">
      <alignment horizontal="center" wrapText="1"/>
    </xf>
    <xf numFmtId="0" fontId="0" fillId="5" borderId="4" xfId="50" applyFont="1" applyFill="1" applyBorder="1" applyAlignment="1" applyProtection="1">
      <alignment horizontal="center"/>
    </xf>
    <xf numFmtId="0" fontId="0" fillId="5" borderId="5" xfId="50" applyFont="1" applyFill="1" applyBorder="1" applyProtection="1"/>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0" fillId="5" borderId="8" xfId="50" applyFont="1" applyFill="1" applyBorder="1" applyAlignment="1" applyProtection="1">
      <alignment horizontal="center" wrapText="1"/>
    </xf>
    <xf numFmtId="0" fontId="9" fillId="5" borderId="9" xfId="50" applyFont="1" applyFill="1" applyBorder="1" applyAlignment="1" applyProtection="1">
      <alignment horizontal="distributed" vertical="top"/>
    </xf>
    <xf numFmtId="0" fontId="9" fillId="5" borderId="9" xfId="50" applyFont="1" applyFill="1" applyBorder="1" applyAlignment="1" applyProtection="1">
      <alignment vertical="top"/>
    </xf>
    <xf numFmtId="0" fontId="9" fillId="5" borderId="10" xfId="50" applyFont="1" applyFill="1" applyBorder="1" applyAlignment="1" applyProtection="1">
      <alignment vertical="top"/>
    </xf>
    <xf numFmtId="0" fontId="9" fillId="5" borderId="11" xfId="50" applyFont="1" applyFill="1" applyBorder="1" applyAlignment="1" applyProtection="1">
      <alignment horizontal="distributed" vertical="top"/>
    </xf>
    <xf numFmtId="0" fontId="0" fillId="5" borderId="0" xfId="0" applyFont="1" applyFill="1" applyBorder="1" applyAlignment="1" applyProtection="1">
      <alignment horizontal="center" vertical="center"/>
    </xf>
    <xf numFmtId="0" fontId="0" fillId="5" borderId="0" xfId="0" applyFont="1" applyFill="1" applyBorder="1" applyAlignment="1" applyProtection="1">
      <alignment vertical="center"/>
    </xf>
    <xf numFmtId="0" fontId="0" fillId="5" borderId="3" xfId="0" applyFont="1" applyFill="1" applyBorder="1" applyAlignment="1" applyProtection="1">
      <alignment vertical="center"/>
    </xf>
    <xf numFmtId="0" fontId="0" fillId="0" borderId="12" xfId="50" applyFont="1" applyBorder="1" applyAlignment="1" applyProtection="1">
      <alignment horizontal="distributed" wrapText="1"/>
    </xf>
    <xf numFmtId="0" fontId="0" fillId="0" borderId="0" xfId="50" applyFont="1" applyBorder="1" applyAlignment="1" applyProtection="1">
      <alignment horizontal="distributed" wrapText="1"/>
    </xf>
    <xf numFmtId="0" fontId="0" fillId="0" borderId="0" xfId="50" applyFont="1" applyBorder="1" applyAlignment="1" applyProtection="1">
      <alignment horizontal="center" wrapText="1"/>
    </xf>
    <xf numFmtId="0" fontId="0" fillId="0" borderId="0" xfId="50" applyFont="1" applyBorder="1" applyAlignment="1" applyProtection="1">
      <alignment horizontal="center"/>
    </xf>
    <xf numFmtId="0" fontId="3" fillId="0" borderId="0" xfId="53" applyFont="1" applyAlignment="1" applyProtection="1">
      <alignment horizontal="left" vertical="center"/>
    </xf>
    <xf numFmtId="0" fontId="15" fillId="0" borderId="0" xfId="53" applyFont="1" applyBorder="1" applyAlignment="1" applyProtection="1">
      <alignment vertical="center"/>
    </xf>
    <xf numFmtId="0" fontId="32" fillId="0" borderId="0" xfId="50" applyFont="1" applyProtection="1"/>
    <xf numFmtId="0" fontId="32" fillId="0" borderId="15" xfId="50" applyFont="1" applyBorder="1" applyAlignment="1" applyProtection="1">
      <alignment horizontal="distributed" wrapText="1"/>
    </xf>
    <xf numFmtId="0" fontId="32" fillId="0" borderId="0" xfId="50" applyFont="1" applyBorder="1" applyAlignment="1" applyProtection="1">
      <alignment horizontal="distributed" wrapText="1"/>
    </xf>
    <xf numFmtId="0" fontId="32" fillId="0" borderId="0" xfId="50" applyFont="1" applyBorder="1" applyAlignment="1" applyProtection="1">
      <alignment horizontal="center" wrapText="1"/>
    </xf>
    <xf numFmtId="0" fontId="32" fillId="0" borderId="0" xfId="50" applyFont="1" applyBorder="1" applyAlignment="1" applyProtection="1">
      <alignment horizontal="center"/>
    </xf>
    <xf numFmtId="0" fontId="32" fillId="0" borderId="1" xfId="50" applyFont="1" applyBorder="1" applyAlignment="1" applyProtection="1">
      <alignment vertical="center" wrapText="1"/>
    </xf>
    <xf numFmtId="0" fontId="32" fillId="0" borderId="0" xfId="42" applyFont="1" applyBorder="1" applyAlignment="1" applyProtection="1">
      <alignment vertical="center"/>
    </xf>
    <xf numFmtId="0" fontId="32" fillId="0" borderId="4" xfId="50" applyFont="1" applyBorder="1" applyAlignment="1" applyProtection="1">
      <alignment horizontal="distributed" wrapText="1"/>
    </xf>
    <xf numFmtId="0" fontId="8" fillId="5" borderId="15" xfId="50" applyFont="1" applyFill="1" applyBorder="1" applyAlignment="1" applyProtection="1">
      <alignment horizontal="distributed" vertical="center"/>
    </xf>
    <xf numFmtId="0" fontId="8" fillId="5" borderId="10" xfId="50" applyFont="1" applyFill="1" applyBorder="1" applyAlignment="1" applyProtection="1">
      <alignment horizontal="distributed" vertical="center"/>
    </xf>
    <xf numFmtId="0" fontId="9" fillId="5" borderId="11" xfId="50" applyFont="1" applyFill="1" applyBorder="1" applyAlignment="1" applyProtection="1">
      <alignment horizontal="center" vertical="top"/>
    </xf>
    <xf numFmtId="0" fontId="9" fillId="5" borderId="9" xfId="50" applyFont="1" applyFill="1" applyBorder="1" applyAlignment="1" applyProtection="1">
      <alignment horizontal="center" vertical="top"/>
    </xf>
    <xf numFmtId="0" fontId="9" fillId="5" borderId="18" xfId="50" applyFont="1" applyFill="1" applyBorder="1" applyAlignment="1" applyProtection="1">
      <alignment horizontal="center" vertical="top"/>
    </xf>
    <xf numFmtId="0" fontId="9" fillId="5" borderId="10" xfId="50" applyFont="1" applyFill="1" applyBorder="1" applyAlignment="1" applyProtection="1">
      <alignment horizontal="center" vertical="top"/>
    </xf>
    <xf numFmtId="0" fontId="8" fillId="0" borderId="0" xfId="50" applyFont="1" applyFill="1" applyBorder="1" applyAlignment="1" applyProtection="1">
      <alignment vertical="top"/>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center"/>
    </xf>
    <xf numFmtId="0" fontId="0" fillId="0" borderId="0" xfId="50" applyFont="1" applyFill="1" applyProtection="1"/>
    <xf numFmtId="0" fontId="9" fillId="0" borderId="0" xfId="0" applyFont="1" applyAlignment="1" applyProtection="1">
      <alignment vertical="top"/>
    </xf>
    <xf numFmtId="0" fontId="9" fillId="5" borderId="19" xfId="0" applyFont="1" applyFill="1" applyBorder="1" applyAlignment="1" applyProtection="1">
      <alignment vertical="center"/>
    </xf>
    <xf numFmtId="0" fontId="9" fillId="5" borderId="20" xfId="0" applyFont="1" applyFill="1" applyBorder="1" applyAlignment="1" applyProtection="1">
      <alignment vertical="center"/>
    </xf>
    <xf numFmtId="0" fontId="9" fillId="5" borderId="21" xfId="0" applyFont="1" applyFill="1" applyBorder="1" applyAlignment="1" applyProtection="1">
      <alignment vertical="center"/>
    </xf>
    <xf numFmtId="0" fontId="9" fillId="5" borderId="13" xfId="0" applyFont="1" applyFill="1" applyBorder="1" applyAlignment="1" applyProtection="1">
      <alignment vertical="center"/>
    </xf>
    <xf numFmtId="0" fontId="9" fillId="5" borderId="7" xfId="0" applyFont="1" applyFill="1" applyBorder="1" applyAlignment="1" applyProtection="1">
      <alignment vertical="center"/>
    </xf>
    <xf numFmtId="0" fontId="0" fillId="5" borderId="22" xfId="50" applyFont="1" applyFill="1" applyBorder="1" applyAlignment="1" applyProtection="1">
      <alignment vertical="center"/>
    </xf>
    <xf numFmtId="0" fontId="9" fillId="5" borderId="11" xfId="50" applyFont="1" applyFill="1" applyBorder="1" applyAlignment="1" applyProtection="1">
      <alignment vertical="center"/>
    </xf>
    <xf numFmtId="0" fontId="9" fillId="5" borderId="9" xfId="50" applyFont="1" applyFill="1" applyBorder="1" applyAlignment="1" applyProtection="1">
      <alignment horizontal="center" vertical="center"/>
    </xf>
    <xf numFmtId="0" fontId="9" fillId="5" borderId="18" xfId="50" applyFont="1" applyFill="1" applyBorder="1" applyAlignment="1" applyProtection="1">
      <alignment horizontal="center" vertical="center"/>
    </xf>
    <xf numFmtId="0" fontId="9" fillId="5" borderId="10" xfId="50" applyFont="1" applyFill="1" applyBorder="1" applyAlignment="1" applyProtection="1">
      <alignment horizontal="center" vertical="center"/>
    </xf>
    <xf numFmtId="0" fontId="3" fillId="0" borderId="0" xfId="53" applyFont="1" applyProtection="1">
      <alignment vertical="center"/>
    </xf>
    <xf numFmtId="0" fontId="3" fillId="6" borderId="0" xfId="53" applyFont="1" applyFill="1" applyProtection="1">
      <alignment vertical="center"/>
    </xf>
    <xf numFmtId="0" fontId="3" fillId="3" borderId="0" xfId="53" applyFont="1" applyFill="1" applyProtection="1">
      <alignment vertical="center"/>
    </xf>
    <xf numFmtId="0" fontId="3" fillId="7" borderId="0" xfId="53" applyFont="1" applyFill="1" applyProtection="1">
      <alignment vertical="center"/>
    </xf>
    <xf numFmtId="0" fontId="3" fillId="0" borderId="0" xfId="53" applyFont="1" applyFill="1" applyProtection="1">
      <alignment vertical="center"/>
    </xf>
    <xf numFmtId="0" fontId="0" fillId="0" borderId="0" xfId="44" applyFont="1" applyProtection="1"/>
    <xf numFmtId="0" fontId="0" fillId="0" borderId="0" xfId="44" applyFont="1" applyBorder="1" applyAlignment="1" applyProtection="1">
      <alignment horizontal="distributed" vertical="center"/>
    </xf>
    <xf numFmtId="0" fontId="0" fillId="0" borderId="0" xfId="44" applyFont="1" applyBorder="1" applyAlignment="1" applyProtection="1">
      <alignment vertical="center"/>
    </xf>
    <xf numFmtId="0" fontId="11" fillId="0" borderId="0" xfId="53" applyFont="1" applyProtection="1">
      <alignment vertical="center"/>
    </xf>
    <xf numFmtId="0" fontId="3" fillId="0" borderId="0" xfId="53" applyFont="1" applyBorder="1" applyProtection="1">
      <alignment vertical="center"/>
    </xf>
    <xf numFmtId="0" fontId="8" fillId="0" borderId="0" xfId="44" applyFont="1" applyFill="1" applyBorder="1" applyAlignment="1" applyProtection="1">
      <alignment vertical="center" wrapText="1"/>
    </xf>
    <xf numFmtId="0" fontId="8" fillId="5" borderId="15" xfId="44" applyFont="1" applyFill="1" applyBorder="1" applyAlignment="1" applyProtection="1">
      <alignment vertical="center"/>
    </xf>
    <xf numFmtId="0" fontId="8" fillId="5" borderId="8" xfId="44" applyFont="1" applyFill="1" applyBorder="1" applyAlignment="1" applyProtection="1">
      <alignment vertical="center"/>
    </xf>
    <xf numFmtId="0" fontId="15" fillId="0" borderId="0" xfId="53" applyFont="1" applyAlignment="1" applyProtection="1">
      <alignment vertical="center"/>
    </xf>
    <xf numFmtId="176" fontId="3" fillId="0" borderId="0" xfId="53" applyNumberFormat="1" applyFont="1" applyBorder="1" applyAlignment="1" applyProtection="1">
      <alignment vertical="center"/>
    </xf>
    <xf numFmtId="0" fontId="3" fillId="0" borderId="0" xfId="53" applyFont="1" applyFill="1" applyBorder="1" applyAlignment="1" applyProtection="1">
      <alignment vertical="center"/>
    </xf>
    <xf numFmtId="0" fontId="0" fillId="0" borderId="0" xfId="44" applyFont="1" applyFill="1" applyBorder="1" applyAlignment="1" applyProtection="1">
      <alignment vertical="center"/>
    </xf>
    <xf numFmtId="0" fontId="0" fillId="0" borderId="0" xfId="44" applyFont="1" applyFill="1" applyBorder="1" applyAlignment="1" applyProtection="1">
      <alignment vertical="center" shrinkToFit="1"/>
    </xf>
    <xf numFmtId="180" fontId="19" fillId="0" borderId="0" xfId="53" applyNumberFormat="1" applyFont="1" applyFill="1" applyBorder="1" applyAlignment="1" applyProtection="1">
      <alignment horizontal="right" vertical="center" indent="2"/>
    </xf>
    <xf numFmtId="182" fontId="3" fillId="0" borderId="0" xfId="53" applyNumberFormat="1" applyFont="1" applyFill="1" applyBorder="1" applyAlignment="1" applyProtection="1">
      <alignment horizontal="left" vertical="center"/>
    </xf>
    <xf numFmtId="178" fontId="3" fillId="0" borderId="0" xfId="53" applyNumberFormat="1" applyFont="1" applyFill="1" applyBorder="1" applyAlignment="1" applyProtection="1">
      <alignment horizontal="left" vertical="center" shrinkToFit="1"/>
    </xf>
    <xf numFmtId="0" fontId="12" fillId="0" borderId="0" xfId="44" applyFont="1" applyFill="1" applyBorder="1" applyAlignment="1" applyProtection="1">
      <alignment vertical="center" shrinkToFit="1"/>
    </xf>
    <xf numFmtId="176" fontId="14" fillId="0" borderId="0" xfId="53" applyNumberFormat="1" applyFont="1" applyBorder="1" applyAlignment="1" applyProtection="1">
      <alignment vertical="center"/>
    </xf>
    <xf numFmtId="0" fontId="0" fillId="0" borderId="0" xfId="0" applyFill="1" applyBorder="1" applyAlignment="1" applyProtection="1">
      <alignment vertical="center"/>
    </xf>
    <xf numFmtId="0" fontId="0" fillId="0" borderId="0" xfId="44" applyFont="1" applyBorder="1" applyAlignment="1" applyProtection="1">
      <alignment vertical="center" wrapText="1"/>
    </xf>
    <xf numFmtId="0" fontId="11" fillId="0" borderId="0" xfId="53" applyFont="1" applyFill="1" applyBorder="1" applyAlignment="1" applyProtection="1">
      <alignment vertical="center"/>
    </xf>
    <xf numFmtId="0" fontId="14" fillId="5" borderId="1" xfId="53" applyFont="1" applyFill="1" applyBorder="1" applyAlignment="1" applyProtection="1">
      <alignment horizontal="center" vertical="center"/>
    </xf>
    <xf numFmtId="0" fontId="14" fillId="5" borderId="1" xfId="53" applyFont="1" applyFill="1" applyBorder="1" applyAlignment="1" applyProtection="1">
      <alignment horizontal="center" vertical="center" shrinkToFit="1"/>
    </xf>
    <xf numFmtId="0" fontId="3" fillId="0" borderId="0" xfId="53" applyFont="1" applyAlignment="1">
      <alignment horizontal="left" vertical="center"/>
    </xf>
    <xf numFmtId="0" fontId="0" fillId="0" borderId="0" xfId="44" applyFont="1" applyAlignment="1" applyProtection="1">
      <alignment vertical="center"/>
    </xf>
    <xf numFmtId="0" fontId="10" fillId="0" borderId="0" xfId="42" applyFont="1">
      <alignment vertical="center"/>
    </xf>
    <xf numFmtId="0" fontId="32" fillId="0" borderId="0" xfId="42" applyFont="1" applyAlignment="1"/>
    <xf numFmtId="0" fontId="32" fillId="0" borderId="0" xfId="42" applyFont="1">
      <alignment vertical="center"/>
    </xf>
    <xf numFmtId="0" fontId="32" fillId="0" borderId="0" xfId="42" applyFont="1" applyAlignment="1">
      <alignment horizontal="right" vertical="center"/>
    </xf>
    <xf numFmtId="0" fontId="32" fillId="0" borderId="0" xfId="42" applyFont="1" applyAlignment="1">
      <alignment vertical="center"/>
    </xf>
    <xf numFmtId="0" fontId="10" fillId="0" borderId="0" xfId="42" applyFont="1" applyBorder="1" applyAlignment="1">
      <alignment horizontal="center" vertical="center"/>
    </xf>
    <xf numFmtId="0" fontId="0" fillId="0" borderId="26" xfId="42" applyFont="1" applyBorder="1" applyAlignment="1">
      <alignment horizontal="center" vertical="center"/>
    </xf>
    <xf numFmtId="0" fontId="32" fillId="0" borderId="27" xfId="42" applyFont="1" applyBorder="1" applyAlignment="1">
      <alignment horizontal="left" vertical="center" wrapText="1"/>
    </xf>
    <xf numFmtId="0" fontId="32" fillId="0" borderId="28" xfId="42" applyFont="1" applyBorder="1" applyAlignment="1">
      <alignment horizontal="left" vertical="center" wrapText="1"/>
    </xf>
    <xf numFmtId="0" fontId="14" fillId="0" borderId="0" xfId="42" applyFont="1">
      <alignment vertical="center"/>
    </xf>
    <xf numFmtId="0" fontId="8" fillId="0" borderId="0" xfId="42" applyFont="1">
      <alignment vertical="center"/>
    </xf>
    <xf numFmtId="0" fontId="14" fillId="0" borderId="0" xfId="42" applyFont="1" applyAlignment="1">
      <alignment horizontal="left" vertical="center"/>
    </xf>
    <xf numFmtId="0" fontId="0" fillId="0" borderId="15" xfId="0" applyBorder="1" applyAlignment="1" applyProtection="1">
      <alignment horizontal="center" vertical="center"/>
    </xf>
    <xf numFmtId="0" fontId="0" fillId="0" borderId="0" xfId="0" applyBorder="1" applyAlignment="1" applyProtection="1">
      <alignment horizontal="center" vertical="center"/>
    </xf>
    <xf numFmtId="0" fontId="8" fillId="0" borderId="0" xfId="44" applyFont="1" applyFill="1" applyBorder="1" applyAlignment="1" applyProtection="1">
      <alignment horizontal="distributed" vertical="center"/>
    </xf>
    <xf numFmtId="0" fontId="8" fillId="0" borderId="0" xfId="44" applyFont="1" applyFill="1" applyBorder="1" applyAlignment="1" applyProtection="1">
      <alignment vertical="center"/>
    </xf>
    <xf numFmtId="177" fontId="12" fillId="0" borderId="0" xfId="44" applyNumberFormat="1" applyFont="1" applyFill="1" applyBorder="1" applyAlignment="1" applyProtection="1">
      <alignment horizontal="center" vertical="center"/>
    </xf>
    <xf numFmtId="177" fontId="12" fillId="0" borderId="1" xfId="44" applyNumberFormat="1" applyFont="1" applyFill="1" applyBorder="1" applyAlignment="1" applyProtection="1">
      <alignment horizontal="center" vertical="center"/>
    </xf>
    <xf numFmtId="0" fontId="0" fillId="0" borderId="0" xfId="44" applyFont="1" applyFill="1" applyProtection="1"/>
    <xf numFmtId="0" fontId="9" fillId="5" borderId="8" xfId="44" applyFont="1" applyFill="1" applyBorder="1" applyAlignment="1" applyProtection="1">
      <alignment horizontal="distributed" vertical="center" wrapText="1"/>
    </xf>
    <xf numFmtId="0" fontId="9" fillId="5" borderId="4" xfId="0" applyFont="1" applyFill="1" applyBorder="1" applyAlignment="1" applyProtection="1">
      <alignment vertical="center"/>
    </xf>
    <xf numFmtId="0" fontId="9" fillId="5" borderId="29" xfId="0" applyFont="1" applyFill="1" applyBorder="1" applyAlignment="1" applyProtection="1">
      <alignment vertical="center"/>
    </xf>
    <xf numFmtId="0" fontId="9" fillId="0" borderId="0" xfId="44" applyFont="1" applyFill="1" applyBorder="1" applyAlignment="1" applyProtection="1">
      <alignment horizontal="distributed" vertical="center" wrapText="1"/>
    </xf>
    <xf numFmtId="0" fontId="9" fillId="0" borderId="0" xfId="0" applyFont="1" applyFill="1" applyBorder="1" applyAlignment="1" applyProtection="1">
      <alignment vertical="center"/>
    </xf>
    <xf numFmtId="0" fontId="0" fillId="0" borderId="15" xfId="44" applyFont="1" applyBorder="1" applyAlignment="1" applyProtection="1">
      <alignment vertical="center" wrapText="1"/>
    </xf>
    <xf numFmtId="0" fontId="14" fillId="0" borderId="0" xfId="53"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8" fillId="0" borderId="0" xfId="44" applyFont="1" applyFill="1" applyBorder="1" applyAlignment="1" applyProtection="1">
      <alignment horizontal="center" vertical="center" shrinkToFit="1"/>
    </xf>
    <xf numFmtId="0" fontId="0" fillId="0" borderId="0" xfId="44" applyFont="1" applyFill="1" applyBorder="1" applyAlignment="1" applyProtection="1">
      <alignment horizontal="center" vertical="center" shrinkToFit="1"/>
    </xf>
    <xf numFmtId="0" fontId="25" fillId="0" borderId="0" xfId="44" applyFont="1" applyFill="1" applyBorder="1" applyAlignment="1" applyProtection="1">
      <alignment vertical="center" wrapText="1"/>
    </xf>
    <xf numFmtId="0" fontId="0" fillId="0" borderId="0" xfId="44" applyFont="1" applyFill="1" applyBorder="1" applyAlignment="1" applyProtection="1">
      <alignment vertical="center" wrapText="1"/>
    </xf>
    <xf numFmtId="0" fontId="8" fillId="5" borderId="0" xfId="44" applyFont="1" applyFill="1" applyBorder="1" applyAlignment="1" applyProtection="1">
      <alignment vertical="center"/>
    </xf>
    <xf numFmtId="184" fontId="14" fillId="2" borderId="18" xfId="53" applyNumberFormat="1" applyFont="1" applyFill="1" applyBorder="1" applyAlignment="1" applyProtection="1">
      <alignment vertical="center" shrinkToFit="1"/>
    </xf>
    <xf numFmtId="184" fontId="14" fillId="2" borderId="30" xfId="53" applyNumberFormat="1" applyFont="1" applyFill="1" applyBorder="1" applyAlignment="1" applyProtection="1">
      <alignment vertical="center" shrinkToFit="1"/>
    </xf>
    <xf numFmtId="184" fontId="14" fillId="2" borderId="31" xfId="44" applyNumberFormat="1" applyFont="1" applyFill="1" applyBorder="1" applyAlignment="1" applyProtection="1">
      <alignment vertical="center" shrinkToFit="1"/>
    </xf>
    <xf numFmtId="0" fontId="3" fillId="0" borderId="3" xfId="53" applyFont="1" applyBorder="1" applyProtection="1">
      <alignment vertical="center"/>
    </xf>
    <xf numFmtId="0" fontId="14" fillId="5" borderId="32" xfId="44" applyFont="1" applyFill="1" applyBorder="1" applyAlignment="1" applyProtection="1">
      <alignment vertical="center" shrinkToFit="1"/>
    </xf>
    <xf numFmtId="0" fontId="0" fillId="5" borderId="15" xfId="0" applyFill="1" applyBorder="1" applyAlignment="1" applyProtection="1">
      <alignment vertical="center"/>
    </xf>
    <xf numFmtId="0" fontId="8" fillId="5" borderId="31" xfId="44" applyFont="1" applyFill="1" applyBorder="1" applyAlignment="1" applyProtection="1">
      <alignment vertical="center" wrapText="1"/>
    </xf>
    <xf numFmtId="0" fontId="0" fillId="5" borderId="8" xfId="0" applyFill="1" applyBorder="1" applyAlignment="1" applyProtection="1">
      <alignment vertical="center"/>
    </xf>
    <xf numFmtId="0" fontId="0" fillId="5" borderId="4" xfId="0" applyFill="1" applyBorder="1" applyAlignment="1" applyProtection="1">
      <alignment vertical="center"/>
    </xf>
    <xf numFmtId="0" fontId="8" fillId="5" borderId="33" xfId="44" applyFont="1" applyFill="1" applyBorder="1" applyAlignment="1" applyProtection="1">
      <alignment vertical="center" wrapText="1"/>
    </xf>
    <xf numFmtId="177" fontId="3" fillId="0" borderId="0" xfId="53" applyNumberFormat="1" applyFont="1" applyProtection="1">
      <alignment vertical="center"/>
    </xf>
    <xf numFmtId="0" fontId="8" fillId="5" borderId="26" xfId="44" applyFont="1" applyFill="1" applyBorder="1" applyAlignment="1" applyProtection="1">
      <alignment vertical="center"/>
    </xf>
    <xf numFmtId="0" fontId="0" fillId="5" borderId="14" xfId="0" applyFill="1" applyBorder="1" applyAlignment="1" applyProtection="1">
      <alignment vertical="center"/>
    </xf>
    <xf numFmtId="0" fontId="8" fillId="5" borderId="4" xfId="44" applyFont="1" applyFill="1" applyBorder="1" applyAlignment="1" applyProtection="1">
      <alignment vertical="center"/>
    </xf>
    <xf numFmtId="0" fontId="8" fillId="5" borderId="34" xfId="44" applyFont="1" applyFill="1" applyBorder="1" applyAlignment="1" applyProtection="1">
      <alignment vertical="center"/>
    </xf>
    <xf numFmtId="0" fontId="0" fillId="5" borderId="32" xfId="0" applyFill="1" applyBorder="1" applyAlignment="1" applyProtection="1">
      <alignment vertical="center"/>
    </xf>
    <xf numFmtId="0" fontId="0" fillId="5" borderId="0" xfId="0" applyFill="1" applyAlignment="1" applyProtection="1">
      <alignment vertical="center"/>
    </xf>
    <xf numFmtId="178" fontId="14" fillId="5" borderId="24" xfId="53" applyNumberFormat="1" applyFont="1" applyFill="1" applyBorder="1" applyAlignment="1" applyProtection="1">
      <alignment horizontal="left" vertical="center" shrinkToFit="1"/>
    </xf>
    <xf numFmtId="178" fontId="14" fillId="5" borderId="30" xfId="53" applyNumberFormat="1" applyFont="1" applyFill="1" applyBorder="1" applyAlignment="1" applyProtection="1">
      <alignment horizontal="left" vertical="center" shrinkToFit="1"/>
    </xf>
    <xf numFmtId="0" fontId="14" fillId="2" borderId="35" xfId="53" applyFont="1" applyFill="1" applyBorder="1" applyAlignment="1" applyProtection="1">
      <alignment horizontal="left" vertical="center" shrinkToFit="1"/>
    </xf>
    <xf numFmtId="0" fontId="14" fillId="5" borderId="0" xfId="53" applyFont="1" applyFill="1" applyBorder="1" applyAlignment="1" applyProtection="1">
      <alignment horizontal="center" vertical="center"/>
    </xf>
    <xf numFmtId="0" fontId="14" fillId="5" borderId="1" xfId="53" applyFont="1" applyFill="1" applyBorder="1" applyAlignment="1" applyProtection="1">
      <alignment horizontal="center" vertical="center" wrapText="1" shrinkToFit="1"/>
    </xf>
    <xf numFmtId="0" fontId="14" fillId="5" borderId="3" xfId="53" applyFont="1" applyFill="1" applyBorder="1" applyAlignment="1" applyProtection="1">
      <alignment horizontal="center" vertical="center"/>
    </xf>
    <xf numFmtId="0" fontId="3" fillId="5" borderId="13" xfId="53" applyFont="1" applyFill="1" applyBorder="1" applyAlignment="1" applyProtection="1">
      <alignment vertical="center" shrinkToFit="1"/>
    </xf>
    <xf numFmtId="182" fontId="3" fillId="2" borderId="36" xfId="53" applyNumberFormat="1" applyFont="1" applyFill="1" applyBorder="1" applyAlignment="1" applyProtection="1">
      <alignment horizontal="left" vertical="center" shrinkToFit="1"/>
    </xf>
    <xf numFmtId="182" fontId="3" fillId="2" borderId="37" xfId="53" applyNumberFormat="1" applyFont="1" applyFill="1" applyBorder="1" applyAlignment="1" applyProtection="1">
      <alignment horizontal="left" vertical="center" shrinkToFit="1"/>
    </xf>
    <xf numFmtId="0" fontId="0" fillId="0" borderId="0" xfId="45" applyFont="1"/>
    <xf numFmtId="0" fontId="0" fillId="0" borderId="0" xfId="45" applyFont="1" applyAlignment="1">
      <alignment horizontal="distributed"/>
    </xf>
    <xf numFmtId="0" fontId="13" fillId="0" borderId="0" xfId="45" applyFont="1" applyBorder="1" applyAlignment="1">
      <alignment vertical="center"/>
    </xf>
    <xf numFmtId="0" fontId="0" fillId="0" borderId="0" xfId="45" applyFont="1" applyBorder="1"/>
    <xf numFmtId="0" fontId="0" fillId="0" borderId="0" xfId="45" applyFont="1" applyAlignment="1"/>
    <xf numFmtId="0" fontId="0" fillId="0" borderId="0" xfId="45" applyFont="1" applyProtection="1">
      <protection locked="0"/>
    </xf>
    <xf numFmtId="0" fontId="32" fillId="0" borderId="0" xfId="42" applyFont="1" applyAlignment="1">
      <alignment horizontal="right" vertical="center"/>
    </xf>
    <xf numFmtId="0" fontId="32" fillId="0" borderId="0" xfId="42" applyFont="1" applyAlignment="1">
      <alignment vertical="center"/>
    </xf>
    <xf numFmtId="0" fontId="32" fillId="0" borderId="27" xfId="42" applyFont="1" applyBorder="1" applyAlignment="1">
      <alignment horizontal="center" vertical="center" wrapText="1"/>
    </xf>
    <xf numFmtId="0" fontId="0" fillId="0" borderId="38" xfId="42" applyFont="1" applyBorder="1" applyAlignment="1">
      <alignment horizontal="center" vertical="center"/>
    </xf>
    <xf numFmtId="0" fontId="2" fillId="0" borderId="39" xfId="42" applyFont="1" applyBorder="1" applyAlignment="1" applyProtection="1">
      <alignment horizontal="center" vertical="center"/>
      <protection locked="0"/>
    </xf>
    <xf numFmtId="0" fontId="2" fillId="0" borderId="40" xfId="42" applyFont="1" applyBorder="1" applyAlignment="1" applyProtection="1">
      <alignment horizontal="center" vertical="center"/>
      <protection locked="0"/>
    </xf>
    <xf numFmtId="0" fontId="2" fillId="0" borderId="41" xfId="42" applyFont="1" applyBorder="1" applyAlignment="1" applyProtection="1">
      <alignment horizontal="center" vertical="center"/>
      <protection locked="0"/>
    </xf>
    <xf numFmtId="0" fontId="2" fillId="0" borderId="42" xfId="42" applyFont="1" applyBorder="1" applyAlignment="1" applyProtection="1">
      <alignment horizontal="center" vertical="center"/>
    </xf>
    <xf numFmtId="0" fontId="2" fillId="0" borderId="26" xfId="42" applyFont="1" applyBorder="1" applyAlignment="1" applyProtection="1">
      <alignment horizontal="center" vertical="center"/>
    </xf>
    <xf numFmtId="0" fontId="2" fillId="0" borderId="34" xfId="42" applyFont="1" applyBorder="1" applyAlignment="1" applyProtection="1">
      <alignment horizontal="center" vertical="center"/>
    </xf>
    <xf numFmtId="0" fontId="50" fillId="0" borderId="0" xfId="0" applyFont="1">
      <alignment vertical="center"/>
    </xf>
    <xf numFmtId="0" fontId="51" fillId="0" borderId="0" xfId="0" applyFont="1">
      <alignment vertical="center"/>
    </xf>
    <xf numFmtId="0" fontId="50" fillId="0" borderId="0" xfId="0" applyFont="1" applyAlignment="1">
      <alignment horizontal="right" vertical="center"/>
    </xf>
    <xf numFmtId="0" fontId="51" fillId="0" borderId="0" xfId="0" applyFont="1" applyAlignment="1">
      <alignment horizontal="center" vertical="center"/>
    </xf>
    <xf numFmtId="0" fontId="50" fillId="0" borderId="54" xfId="0" applyFont="1" applyBorder="1">
      <alignment vertical="center"/>
    </xf>
    <xf numFmtId="0" fontId="50" fillId="0" borderId="27" xfId="0" applyFont="1" applyBorder="1" applyAlignment="1">
      <alignment horizontal="right" vertical="center" indent="1"/>
    </xf>
    <xf numFmtId="0" fontId="55" fillId="0" borderId="0" xfId="0" applyFont="1">
      <alignment vertical="center"/>
    </xf>
    <xf numFmtId="0" fontId="51" fillId="0" borderId="0" xfId="0" applyFont="1" applyAlignment="1">
      <alignment horizontal="left" vertical="center"/>
    </xf>
    <xf numFmtId="0" fontId="52" fillId="0" borderId="0" xfId="0" applyFont="1" applyAlignment="1">
      <alignment horizontal="center" vertical="center"/>
    </xf>
    <xf numFmtId="0" fontId="50" fillId="0" borderId="0" xfId="0" applyFont="1" applyBorder="1" applyAlignment="1">
      <alignment horizontal="left" vertical="center"/>
    </xf>
    <xf numFmtId="0" fontId="50" fillId="0" borderId="0" xfId="0" applyFont="1" applyBorder="1">
      <alignment vertical="center"/>
    </xf>
    <xf numFmtId="0" fontId="53" fillId="0" borderId="0" xfId="0" applyFont="1" applyBorder="1" applyAlignment="1">
      <alignment horizontal="left" vertical="center" wrapText="1"/>
    </xf>
    <xf numFmtId="0" fontId="53" fillId="0" borderId="0" xfId="0" applyFont="1" applyBorder="1">
      <alignment vertical="center"/>
    </xf>
    <xf numFmtId="0" fontId="50" fillId="0" borderId="27" xfId="0" applyFont="1" applyBorder="1" applyAlignment="1">
      <alignment vertical="center"/>
    </xf>
    <xf numFmtId="0" fontId="50" fillId="22" borderId="27" xfId="0" applyFont="1" applyFill="1" applyBorder="1" applyAlignment="1">
      <alignment vertical="center"/>
    </xf>
    <xf numFmtId="0" fontId="58" fillId="0" borderId="0" xfId="53" applyFont="1">
      <alignment vertical="center"/>
    </xf>
    <xf numFmtId="0" fontId="59" fillId="0" borderId="0" xfId="53" applyFont="1">
      <alignment vertical="center"/>
    </xf>
    <xf numFmtId="179" fontId="59" fillId="0" borderId="154" xfId="53" applyNumberFormat="1" applyFont="1" applyBorder="1">
      <alignment vertical="center"/>
    </xf>
    <xf numFmtId="179" fontId="59" fillId="0" borderId="155" xfId="53" applyNumberFormat="1" applyFont="1" applyBorder="1">
      <alignment vertical="center"/>
    </xf>
    <xf numFmtId="0" fontId="59" fillId="0" borderId="153" xfId="53" applyFont="1" applyBorder="1">
      <alignment vertical="center"/>
    </xf>
    <xf numFmtId="181" fontId="59" fillId="0" borderId="159" xfId="53" applyNumberFormat="1" applyFont="1" applyBorder="1">
      <alignment vertical="center"/>
    </xf>
    <xf numFmtId="181" fontId="59" fillId="0" borderId="163" xfId="53" applyNumberFormat="1" applyFont="1" applyBorder="1">
      <alignment vertical="center"/>
    </xf>
    <xf numFmtId="0" fontId="59" fillId="0" borderId="152" xfId="53" applyFont="1" applyBorder="1" applyAlignment="1">
      <alignment vertical="center" shrinkToFit="1"/>
    </xf>
    <xf numFmtId="0" fontId="59" fillId="0" borderId="0" xfId="53" applyFont="1" applyAlignment="1">
      <alignment vertical="center" shrinkToFit="1"/>
    </xf>
    <xf numFmtId="0" fontId="59" fillId="0" borderId="0" xfId="53" applyFont="1" applyAlignment="1">
      <alignment horizontal="center" vertical="center"/>
    </xf>
    <xf numFmtId="182" fontId="59" fillId="0" borderId="166" xfId="53" applyNumberFormat="1" applyFont="1" applyBorder="1">
      <alignment vertical="center"/>
    </xf>
    <xf numFmtId="182" fontId="59" fillId="0" borderId="167" xfId="53" applyNumberFormat="1" applyFont="1" applyBorder="1">
      <alignment vertical="center"/>
    </xf>
    <xf numFmtId="182" fontId="59" fillId="0" borderId="163" xfId="53" applyNumberFormat="1" applyFont="1" applyBorder="1">
      <alignment vertical="center"/>
    </xf>
    <xf numFmtId="182" fontId="59" fillId="0" borderId="168" xfId="53" applyNumberFormat="1" applyFont="1" applyBorder="1">
      <alignment vertical="center"/>
    </xf>
    <xf numFmtId="0" fontId="50" fillId="0" borderId="27" xfId="0" applyFont="1" applyBorder="1" applyAlignment="1" applyProtection="1">
      <alignment vertical="center"/>
      <protection locked="0"/>
    </xf>
    <xf numFmtId="0" fontId="50" fillId="0" borderId="27" xfId="0" applyFont="1" applyBorder="1" applyAlignment="1" applyProtection="1">
      <alignment horizontal="right" vertical="center" indent="1"/>
      <protection locked="0"/>
    </xf>
    <xf numFmtId="0" fontId="0" fillId="0" borderId="0" xfId="0">
      <alignment vertical="center"/>
    </xf>
    <xf numFmtId="0" fontId="0" fillId="0" borderId="0" xfId="0" applyBorder="1" applyAlignment="1" applyProtection="1">
      <alignment vertical="center"/>
    </xf>
    <xf numFmtId="0" fontId="25" fillId="0" borderId="0" xfId="44" applyFont="1" applyBorder="1" applyAlignment="1" applyProtection="1">
      <alignment vertical="center" wrapText="1"/>
    </xf>
    <xf numFmtId="0" fontId="9" fillId="5" borderId="32" xfId="0" applyFont="1" applyFill="1" applyBorder="1" applyAlignment="1" applyProtection="1">
      <alignment vertical="top" wrapText="1"/>
    </xf>
    <xf numFmtId="0" fontId="9" fillId="5" borderId="44" xfId="0" applyFont="1" applyFill="1" applyBorder="1" applyAlignment="1" applyProtection="1">
      <alignment vertical="top" wrapText="1"/>
    </xf>
    <xf numFmtId="0" fontId="8" fillId="0" borderId="34" xfId="0" applyFont="1" applyBorder="1" applyAlignment="1" applyProtection="1">
      <alignment horizontal="center" vertical="center"/>
      <protection locked="0"/>
    </xf>
    <xf numFmtId="0" fontId="8" fillId="0" borderId="75" xfId="0" applyFont="1" applyBorder="1" applyAlignment="1" applyProtection="1">
      <alignment horizontal="center" vertical="center"/>
      <protection locked="0"/>
    </xf>
    <xf numFmtId="0" fontId="8" fillId="0" borderId="68"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5" borderId="63" xfId="50" applyFont="1" applyFill="1" applyBorder="1" applyAlignment="1" applyProtection="1">
      <alignment horizontal="center"/>
    </xf>
    <xf numFmtId="0" fontId="8" fillId="5" borderId="76" xfId="50" applyFont="1" applyFill="1" applyBorder="1" applyAlignment="1" applyProtection="1">
      <alignment horizontal="center"/>
    </xf>
    <xf numFmtId="0" fontId="8" fillId="5" borderId="77" xfId="50" applyFont="1" applyFill="1" applyBorder="1" applyAlignment="1" applyProtection="1">
      <alignment horizontal="center" vertical="center" wrapText="1"/>
    </xf>
    <xf numFmtId="0" fontId="8" fillId="5" borderId="78" xfId="0" applyFont="1" applyFill="1" applyBorder="1" applyAlignment="1" applyProtection="1">
      <alignment vertical="center"/>
    </xf>
    <xf numFmtId="0" fontId="8" fillId="5" borderId="79" xfId="0" applyFont="1" applyFill="1" applyBorder="1" applyAlignment="1" applyProtection="1">
      <alignment vertical="center"/>
    </xf>
    <xf numFmtId="0" fontId="8" fillId="0" borderId="53"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9" fillId="5" borderId="30" xfId="0" applyFont="1" applyFill="1" applyBorder="1" applyAlignment="1" applyProtection="1">
      <alignment vertical="top" wrapText="1"/>
    </xf>
    <xf numFmtId="0" fontId="9" fillId="5" borderId="24" xfId="0" applyFont="1" applyFill="1" applyBorder="1" applyAlignment="1" applyProtection="1">
      <alignment vertical="top" wrapText="1"/>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9" fillId="5" borderId="14" xfId="0" applyFont="1" applyFill="1" applyBorder="1" applyAlignment="1" applyProtection="1">
      <alignment vertical="top" wrapText="1"/>
    </xf>
    <xf numFmtId="0" fontId="9" fillId="5" borderId="43" xfId="0" applyFont="1" applyFill="1" applyBorder="1" applyAlignment="1" applyProtection="1">
      <alignment vertical="top" wrapText="1"/>
    </xf>
    <xf numFmtId="0" fontId="8" fillId="0" borderId="26"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3" fillId="0" borderId="0" xfId="53" applyFont="1" applyAlignment="1" applyProtection="1">
      <alignment horizontal="left" vertical="center"/>
    </xf>
    <xf numFmtId="0" fontId="0" fillId="0" borderId="0" xfId="0" applyAlignment="1" applyProtection="1">
      <alignment vertical="center"/>
    </xf>
    <xf numFmtId="0" fontId="9" fillId="5" borderId="25" xfId="50" applyFont="1" applyFill="1" applyBorder="1" applyAlignment="1" applyProtection="1">
      <alignment horizontal="distributed" vertical="center" wrapText="1"/>
    </xf>
    <xf numFmtId="0" fontId="9" fillId="5" borderId="1" xfId="0" applyFont="1" applyFill="1" applyBorder="1" applyAlignment="1" applyProtection="1">
      <alignment horizontal="distributed" vertical="center"/>
    </xf>
    <xf numFmtId="0" fontId="9" fillId="5" borderId="23" xfId="0" applyFont="1" applyFill="1" applyBorder="1" applyAlignment="1" applyProtection="1">
      <alignment horizontal="distributed" vertical="center"/>
    </xf>
    <xf numFmtId="0" fontId="9" fillId="5" borderId="8" xfId="0" applyFont="1" applyFill="1" applyBorder="1" applyAlignment="1" applyProtection="1">
      <alignment horizontal="distributed" vertical="center"/>
    </xf>
    <xf numFmtId="0" fontId="9" fillId="5" borderId="4" xfId="0" applyFont="1" applyFill="1" applyBorder="1" applyAlignment="1" applyProtection="1">
      <alignment horizontal="distributed" vertical="center"/>
    </xf>
    <xf numFmtId="0" fontId="9" fillId="5" borderId="29" xfId="0" applyFont="1" applyFill="1" applyBorder="1" applyAlignment="1" applyProtection="1">
      <alignment horizontal="distributed" vertical="center"/>
    </xf>
    <xf numFmtId="0" fontId="8" fillId="5" borderId="65" xfId="50" applyFont="1" applyFill="1" applyBorder="1" applyAlignment="1" applyProtection="1">
      <alignment vertical="center" wrapText="1"/>
    </xf>
    <xf numFmtId="0" fontId="8" fillId="5" borderId="66" xfId="0" applyFont="1" applyFill="1" applyBorder="1" applyAlignment="1" applyProtection="1">
      <alignment vertical="center"/>
    </xf>
    <xf numFmtId="0" fontId="8" fillId="5" borderId="9" xfId="50" applyFont="1" applyFill="1" applyBorder="1" applyAlignment="1" applyProtection="1">
      <alignment vertical="center" wrapText="1"/>
    </xf>
    <xf numFmtId="0" fontId="8" fillId="5" borderId="14" xfId="0" applyFont="1" applyFill="1" applyBorder="1" applyAlignment="1" applyProtection="1">
      <alignment vertical="center"/>
    </xf>
    <xf numFmtId="0" fontId="8" fillId="5" borderId="18" xfId="50" applyFont="1" applyFill="1" applyBorder="1" applyAlignment="1" applyProtection="1">
      <alignment vertical="center" wrapText="1"/>
    </xf>
    <xf numFmtId="0" fontId="8" fillId="5" borderId="30" xfId="0" applyFont="1" applyFill="1" applyBorder="1" applyAlignment="1" applyProtection="1">
      <alignment vertical="center"/>
    </xf>
    <xf numFmtId="0" fontId="8" fillId="5" borderId="67" xfId="50" applyFont="1" applyFill="1" applyBorder="1" applyAlignment="1" applyProtection="1">
      <alignment horizontal="center" vertical="center"/>
    </xf>
    <xf numFmtId="0" fontId="8" fillId="5" borderId="66" xfId="50" applyFont="1" applyFill="1" applyBorder="1" applyAlignment="1" applyProtection="1">
      <alignment horizontal="center" vertical="center"/>
    </xf>
    <xf numFmtId="0" fontId="8" fillId="5" borderId="66" xfId="0" applyFont="1" applyFill="1" applyBorder="1" applyAlignment="1" applyProtection="1">
      <alignment horizontal="center" vertical="center"/>
    </xf>
    <xf numFmtId="0" fontId="8" fillId="5" borderId="6" xfId="50" applyFont="1" applyFill="1" applyBorder="1" applyAlignment="1" applyProtection="1">
      <alignment horizontal="center" vertical="center"/>
    </xf>
    <xf numFmtId="0" fontId="8" fillId="5" borderId="14" xfId="50" applyFont="1" applyFill="1" applyBorder="1" applyAlignment="1" applyProtection="1">
      <alignment horizontal="center" vertical="center"/>
    </xf>
    <xf numFmtId="0" fontId="8" fillId="5" borderId="14" xfId="0" applyFont="1" applyFill="1" applyBorder="1" applyAlignment="1" applyProtection="1">
      <alignment horizontal="center" vertical="center"/>
    </xf>
    <xf numFmtId="0" fontId="8" fillId="5" borderId="10" xfId="50" applyFont="1" applyFill="1" applyBorder="1" applyAlignment="1" applyProtection="1">
      <alignment vertical="center" wrapText="1"/>
    </xf>
    <xf numFmtId="0" fontId="8" fillId="5" borderId="32" xfId="0" applyFont="1" applyFill="1" applyBorder="1" applyAlignment="1" applyProtection="1">
      <alignment vertical="center"/>
    </xf>
    <xf numFmtId="0" fontId="8" fillId="5" borderId="68" xfId="50" applyFont="1" applyFill="1" applyBorder="1" applyAlignment="1" applyProtection="1">
      <alignment horizontal="center" vertical="center"/>
    </xf>
    <xf numFmtId="0" fontId="8" fillId="5" borderId="32" xfId="50" applyFont="1" applyFill="1" applyBorder="1" applyAlignment="1" applyProtection="1">
      <alignment horizontal="center" vertical="center"/>
    </xf>
    <xf numFmtId="0" fontId="8" fillId="5" borderId="32" xfId="0" applyFont="1" applyFill="1" applyBorder="1" applyAlignment="1" applyProtection="1">
      <alignment horizontal="center" vertical="center"/>
    </xf>
    <xf numFmtId="0" fontId="8" fillId="5" borderId="69" xfId="50" applyFont="1" applyFill="1" applyBorder="1" applyAlignment="1" applyProtection="1">
      <alignment horizontal="center" vertical="center" wrapText="1"/>
    </xf>
    <xf numFmtId="0" fontId="8" fillId="5" borderId="70" xfId="0" applyFont="1" applyFill="1" applyBorder="1" applyAlignment="1" applyProtection="1">
      <alignment horizontal="center" vertical="center"/>
    </xf>
    <xf numFmtId="0" fontId="9" fillId="5" borderId="52" xfId="0" applyFont="1" applyFill="1" applyBorder="1" applyAlignment="1" applyProtection="1">
      <alignment vertical="top" wrapText="1"/>
    </xf>
    <xf numFmtId="0" fontId="9" fillId="5" borderId="50" xfId="0" applyFont="1" applyFill="1" applyBorder="1" applyAlignment="1" applyProtection="1">
      <alignment vertical="top" wrapText="1"/>
    </xf>
    <xf numFmtId="0" fontId="0" fillId="5" borderId="0" xfId="50" applyFont="1" applyFill="1" applyBorder="1" applyAlignment="1" applyProtection="1">
      <alignment horizontal="center" vertical="center" wrapText="1"/>
    </xf>
    <xf numFmtId="0" fontId="0" fillId="5" borderId="0" xfId="0" applyFill="1" applyBorder="1" applyAlignment="1" applyProtection="1">
      <alignment horizontal="center" vertical="center"/>
    </xf>
    <xf numFmtId="0" fontId="0" fillId="5" borderId="0" xfId="0" applyFill="1" applyAlignment="1" applyProtection="1">
      <alignment vertical="center"/>
    </xf>
    <xf numFmtId="0" fontId="6" fillId="0" borderId="0" xfId="50" applyFont="1" applyAlignment="1" applyProtection="1">
      <alignment horizontal="center"/>
    </xf>
    <xf numFmtId="0" fontId="0" fillId="5" borderId="25" xfId="50" applyFont="1" applyFill="1" applyBorder="1" applyAlignment="1" applyProtection="1">
      <alignment vertical="center" wrapText="1"/>
    </xf>
    <xf numFmtId="0" fontId="0" fillId="5" borderId="1" xfId="0" applyFill="1" applyBorder="1" applyAlignment="1" applyProtection="1">
      <alignment vertical="center"/>
    </xf>
    <xf numFmtId="0" fontId="0" fillId="5" borderId="57" xfId="0" applyFill="1" applyBorder="1" applyAlignment="1" applyProtection="1">
      <alignment vertical="center"/>
    </xf>
    <xf numFmtId="0" fontId="0" fillId="5" borderId="15" xfId="0" applyFill="1" applyBorder="1" applyAlignment="1" applyProtection="1">
      <alignment vertical="center"/>
    </xf>
    <xf numFmtId="0" fontId="0" fillId="5" borderId="0" xfId="0" applyFill="1" applyBorder="1" applyAlignment="1" applyProtection="1">
      <alignment vertical="center"/>
    </xf>
    <xf numFmtId="0" fontId="0" fillId="5" borderId="58" xfId="0" applyFill="1" applyBorder="1" applyAlignment="1" applyProtection="1">
      <alignment vertical="center"/>
    </xf>
    <xf numFmtId="0" fontId="0" fillId="5" borderId="8" xfId="0" applyFill="1" applyBorder="1" applyAlignment="1" applyProtection="1">
      <alignment vertical="center"/>
    </xf>
    <xf numFmtId="0" fontId="0" fillId="5" borderId="4" xfId="0" applyFill="1" applyBorder="1" applyAlignment="1" applyProtection="1">
      <alignment vertical="center"/>
    </xf>
    <xf numFmtId="0" fontId="0" fillId="5" borderId="59" xfId="0" applyFill="1" applyBorder="1" applyAlignment="1" applyProtection="1">
      <alignment vertical="center"/>
    </xf>
    <xf numFmtId="0" fontId="8" fillId="5" borderId="60" xfId="50" applyFont="1" applyFill="1" applyBorder="1" applyAlignment="1" applyProtection="1">
      <alignment horizontal="center" vertical="center"/>
    </xf>
    <xf numFmtId="0" fontId="8" fillId="5" borderId="30" xfId="50" applyFont="1" applyFill="1" applyBorder="1" applyAlignment="1" applyProtection="1">
      <alignment horizontal="center" vertical="center"/>
    </xf>
    <xf numFmtId="0" fontId="8" fillId="5" borderId="30" xfId="0" applyFont="1" applyFill="1" applyBorder="1" applyAlignment="1" applyProtection="1">
      <alignment horizontal="center" vertical="center"/>
    </xf>
    <xf numFmtId="0" fontId="8" fillId="5" borderId="62" xfId="50" applyFont="1" applyFill="1" applyBorder="1" applyAlignment="1" applyProtection="1">
      <alignment horizontal="center"/>
    </xf>
    <xf numFmtId="0" fontId="8" fillId="5" borderId="71" xfId="50" applyFont="1" applyFill="1" applyBorder="1" applyAlignment="1" applyProtection="1">
      <alignment horizontal="center" vertical="center"/>
    </xf>
    <xf numFmtId="0" fontId="8" fillId="5" borderId="70" xfId="0" applyFont="1" applyFill="1" applyBorder="1" applyAlignment="1" applyProtection="1">
      <alignment vertical="center"/>
    </xf>
    <xf numFmtId="0" fontId="8" fillId="5" borderId="72" xfId="0" applyFont="1" applyFill="1" applyBorder="1" applyAlignment="1" applyProtection="1">
      <alignment vertical="center"/>
    </xf>
    <xf numFmtId="0" fontId="8" fillId="2" borderId="73" xfId="50" applyFont="1" applyFill="1" applyBorder="1" applyAlignment="1" applyProtection="1">
      <alignment horizontal="center" vertical="center"/>
    </xf>
    <xf numFmtId="0" fontId="8" fillId="2" borderId="66" xfId="0" applyFont="1" applyFill="1" applyBorder="1" applyAlignment="1" applyProtection="1">
      <alignment vertical="center"/>
    </xf>
    <xf numFmtId="0" fontId="8" fillId="2" borderId="74" xfId="0" applyFont="1" applyFill="1" applyBorder="1" applyAlignment="1" applyProtection="1">
      <alignment vertical="center"/>
    </xf>
    <xf numFmtId="0" fontId="8" fillId="2" borderId="26" xfId="50" applyFont="1" applyFill="1" applyBorder="1" applyAlignment="1" applyProtection="1">
      <alignment horizontal="center" vertical="center"/>
    </xf>
    <xf numFmtId="0" fontId="8" fillId="2" borderId="14"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38" xfId="50" applyFont="1" applyFill="1" applyBorder="1" applyAlignment="1" applyProtection="1">
      <alignment horizontal="center" vertical="center"/>
    </xf>
    <xf numFmtId="0" fontId="8" fillId="2" borderId="30" xfId="0" applyFont="1" applyFill="1" applyBorder="1" applyAlignment="1" applyProtection="1">
      <alignment vertical="center"/>
    </xf>
    <xf numFmtId="0" fontId="8" fillId="2" borderId="31" xfId="0" applyFont="1" applyFill="1" applyBorder="1" applyAlignment="1" applyProtection="1">
      <alignment vertical="center"/>
    </xf>
    <xf numFmtId="0" fontId="8" fillId="2" borderId="34" xfId="50" applyFont="1" applyFill="1" applyBorder="1" applyAlignment="1" applyProtection="1">
      <alignment horizontal="center" vertical="center"/>
    </xf>
    <xf numFmtId="0" fontId="8" fillId="2" borderId="32" xfId="0" applyFont="1" applyFill="1" applyBorder="1" applyAlignment="1" applyProtection="1">
      <alignment vertical="center"/>
    </xf>
    <xf numFmtId="0" fontId="8" fillId="2" borderId="33" xfId="0" applyFont="1" applyFill="1" applyBorder="1" applyAlignment="1" applyProtection="1">
      <alignment vertical="center"/>
    </xf>
    <xf numFmtId="0" fontId="9" fillId="5" borderId="45" xfId="0" applyFont="1" applyFill="1" applyBorder="1" applyAlignment="1" applyProtection="1">
      <alignment vertical="center" shrinkToFit="1"/>
    </xf>
    <xf numFmtId="0" fontId="0" fillId="0" borderId="12" xfId="0" applyBorder="1" applyAlignment="1" applyProtection="1">
      <alignment vertical="center" shrinkToFit="1"/>
    </xf>
    <xf numFmtId="0" fontId="0" fillId="0" borderId="46" xfId="0" applyBorder="1" applyAlignment="1" applyProtection="1">
      <alignment vertical="center" shrinkToFit="1"/>
    </xf>
    <xf numFmtId="0" fontId="9" fillId="5" borderId="9" xfId="0" applyFont="1" applyFill="1" applyBorder="1" applyAlignment="1" applyProtection="1">
      <alignment vertical="center" wrapText="1"/>
    </xf>
    <xf numFmtId="0" fontId="9" fillId="5" borderId="43" xfId="0" applyFont="1" applyFill="1" applyBorder="1" applyAlignment="1" applyProtection="1">
      <alignment vertical="center" wrapText="1"/>
    </xf>
    <xf numFmtId="0" fontId="0" fillId="0" borderId="26" xfId="0" applyBorder="1" applyAlignment="1" applyProtection="1">
      <alignment vertical="center"/>
      <protection locked="0"/>
    </xf>
    <xf numFmtId="0" fontId="0" fillId="0" borderId="14" xfId="0" applyBorder="1" applyAlignment="1" applyProtection="1">
      <alignment vertical="center"/>
      <protection locked="0"/>
    </xf>
    <xf numFmtId="0" fontId="0" fillId="0" borderId="47" xfId="0" applyBorder="1" applyAlignment="1" applyProtection="1">
      <alignment vertical="center"/>
    </xf>
    <xf numFmtId="0" fontId="0" fillId="0" borderId="48" xfId="0" applyBorder="1" applyAlignment="1" applyProtection="1">
      <alignment vertical="center"/>
    </xf>
    <xf numFmtId="0" fontId="9" fillId="5" borderId="49" xfId="0" applyFont="1" applyFill="1" applyBorder="1" applyAlignment="1" applyProtection="1">
      <alignment horizontal="center" vertical="center"/>
    </xf>
    <xf numFmtId="0" fontId="9" fillId="5" borderId="12" xfId="0" applyFont="1" applyFill="1" applyBorder="1" applyAlignment="1" applyProtection="1">
      <alignment horizontal="center" vertical="center"/>
    </xf>
    <xf numFmtId="0" fontId="9" fillId="5" borderId="46" xfId="0" applyFont="1" applyFill="1" applyBorder="1" applyAlignment="1" applyProtection="1">
      <alignment horizontal="center" vertical="center"/>
    </xf>
    <xf numFmtId="0" fontId="0" fillId="5" borderId="11" xfId="0" applyFill="1" applyBorder="1" applyAlignment="1" applyProtection="1">
      <alignment vertical="center" wrapText="1"/>
    </xf>
    <xf numFmtId="0" fontId="0" fillId="5" borderId="50" xfId="0" applyFill="1" applyBorder="1" applyAlignment="1" applyProtection="1">
      <alignment vertical="center" wrapText="1"/>
    </xf>
    <xf numFmtId="0" fontId="9" fillId="5" borderId="51" xfId="0" applyFont="1" applyFill="1" applyBorder="1" applyAlignment="1" applyProtection="1">
      <alignment horizontal="center" vertical="center" wrapText="1"/>
    </xf>
    <xf numFmtId="0" fontId="0" fillId="0" borderId="52" xfId="0" applyBorder="1" applyAlignment="1" applyProtection="1">
      <alignment horizontal="center" vertical="center" wrapText="1"/>
    </xf>
    <xf numFmtId="0" fontId="0" fillId="0" borderId="20" xfId="0" applyBorder="1" applyAlignment="1" applyProtection="1">
      <alignment horizontal="center" vertical="center" wrapText="1"/>
    </xf>
    <xf numFmtId="0" fontId="9" fillId="5" borderId="53" xfId="0" applyFont="1" applyFill="1" applyBorder="1" applyAlignment="1" applyProtection="1">
      <alignment horizontal="center" vertical="center"/>
    </xf>
    <xf numFmtId="0" fontId="0" fillId="0" borderId="52" xfId="0" applyBorder="1" applyAlignment="1" applyProtection="1">
      <alignment horizontal="center" vertical="center"/>
    </xf>
    <xf numFmtId="0" fontId="0" fillId="0" borderId="21" xfId="0" applyBorder="1" applyAlignment="1" applyProtection="1">
      <alignment horizontal="center" vertical="center"/>
    </xf>
    <xf numFmtId="0" fontId="9" fillId="5" borderId="15" xfId="0" applyFont="1" applyFill="1" applyBorder="1" applyAlignment="1" applyProtection="1">
      <alignment vertical="center"/>
    </xf>
    <xf numFmtId="0" fontId="9" fillId="5" borderId="0" xfId="0" applyFont="1" applyFill="1" applyBorder="1" applyAlignment="1" applyProtection="1">
      <alignment vertical="center"/>
    </xf>
    <xf numFmtId="0" fontId="0" fillId="0" borderId="0" xfId="0" applyBorder="1" applyAlignment="1" applyProtection="1">
      <alignment vertical="center"/>
    </xf>
    <xf numFmtId="0" fontId="0" fillId="0" borderId="54" xfId="0" applyBorder="1" applyAlignment="1" applyProtection="1">
      <alignment vertical="center"/>
    </xf>
    <xf numFmtId="0" fontId="9" fillId="0" borderId="55" xfId="0" applyFont="1" applyBorder="1" applyAlignment="1" applyProtection="1">
      <alignment vertical="center"/>
      <protection locked="0"/>
    </xf>
    <xf numFmtId="0" fontId="0" fillId="0" borderId="55" xfId="0" applyBorder="1" applyAlignment="1" applyProtection="1">
      <alignment vertical="center"/>
      <protection locked="0"/>
    </xf>
    <xf numFmtId="0" fontId="9" fillId="5" borderId="45" xfId="50" applyFont="1" applyFill="1" applyBorder="1" applyAlignment="1" applyProtection="1">
      <alignment shrinkToFit="1"/>
    </xf>
    <xf numFmtId="0" fontId="9" fillId="5" borderId="12" xfId="0" applyFont="1" applyFill="1" applyBorder="1" applyAlignment="1" applyProtection="1">
      <alignment vertical="center" shrinkToFit="1"/>
    </xf>
    <xf numFmtId="0" fontId="0" fillId="0" borderId="56" xfId="0" applyBorder="1" applyAlignment="1" applyProtection="1">
      <alignment vertical="center" shrinkToFit="1"/>
    </xf>
    <xf numFmtId="0" fontId="9" fillId="5" borderId="26" xfId="0" applyFont="1" applyFill="1" applyBorder="1" applyAlignment="1" applyProtection="1">
      <alignment vertical="center"/>
    </xf>
    <xf numFmtId="0" fontId="9" fillId="5" borderId="14" xfId="0" applyFont="1" applyFill="1" applyBorder="1" applyAlignment="1" applyProtection="1">
      <alignment vertical="center"/>
    </xf>
    <xf numFmtId="0" fontId="0" fillId="0" borderId="14" xfId="0" applyBorder="1" applyAlignment="1" applyProtection="1">
      <alignment vertical="center"/>
    </xf>
    <xf numFmtId="0" fontId="0" fillId="0" borderId="43" xfId="0" applyBorder="1" applyAlignment="1" applyProtection="1">
      <alignment vertical="center"/>
    </xf>
    <xf numFmtId="0" fontId="9" fillId="5" borderId="31" xfId="0" applyFont="1" applyFill="1" applyBorder="1" applyAlignment="1" applyProtection="1">
      <alignment vertical="center"/>
    </xf>
    <xf numFmtId="0" fontId="0" fillId="0" borderId="5" xfId="0" applyBorder="1" applyAlignment="1" applyProtection="1">
      <alignment vertical="center"/>
    </xf>
    <xf numFmtId="0" fontId="9" fillId="0" borderId="0" xfId="50" applyFont="1" applyBorder="1" applyAlignment="1" applyProtection="1">
      <alignment vertical="top" wrapText="1"/>
    </xf>
    <xf numFmtId="0" fontId="0" fillId="0" borderId="0" xfId="0" applyFont="1" applyBorder="1" applyAlignment="1" applyProtection="1">
      <alignment vertical="top"/>
    </xf>
    <xf numFmtId="0" fontId="9" fillId="5" borderId="24" xfId="0" applyFont="1" applyFill="1" applyBorder="1" applyAlignment="1" applyProtection="1">
      <alignment vertical="center"/>
    </xf>
    <xf numFmtId="0" fontId="0" fillId="0" borderId="29" xfId="0" applyBorder="1" applyAlignment="1" applyProtection="1">
      <alignment vertical="center"/>
    </xf>
    <xf numFmtId="0" fontId="0" fillId="0" borderId="38" xfId="0" applyBorder="1" applyAlignment="1" applyProtection="1">
      <alignment vertical="center"/>
      <protection locked="0"/>
    </xf>
    <xf numFmtId="0" fontId="0" fillId="0" borderId="30" xfId="0" applyBorder="1" applyAlignment="1" applyProtection="1">
      <alignment vertical="center"/>
      <protection locked="0"/>
    </xf>
    <xf numFmtId="0" fontId="0" fillId="0" borderId="17" xfId="0" applyBorder="1" applyAlignment="1" applyProtection="1">
      <alignment vertical="center"/>
      <protection locked="0"/>
    </xf>
    <xf numFmtId="0" fontId="0" fillId="0" borderId="4" xfId="0" applyBorder="1" applyAlignment="1" applyProtection="1">
      <alignment vertical="center"/>
      <protection locked="0"/>
    </xf>
    <xf numFmtId="0" fontId="9" fillId="5" borderId="10" xfId="0" applyFont="1" applyFill="1" applyBorder="1" applyAlignment="1" applyProtection="1">
      <alignment vertical="center" wrapText="1"/>
    </xf>
    <xf numFmtId="0" fontId="9" fillId="5" borderId="44" xfId="0" applyFont="1" applyFill="1" applyBorder="1" applyAlignment="1" applyProtection="1">
      <alignment vertical="center" wrapText="1"/>
    </xf>
    <xf numFmtId="0" fontId="9" fillId="5" borderId="38" xfId="50" applyFont="1" applyFill="1" applyBorder="1" applyAlignment="1" applyProtection="1">
      <alignment vertical="center" wrapText="1"/>
    </xf>
    <xf numFmtId="0" fontId="0" fillId="5" borderId="30" xfId="0" applyFill="1" applyBorder="1" applyAlignment="1" applyProtection="1">
      <alignment vertical="center" wrapText="1"/>
    </xf>
    <xf numFmtId="0" fontId="0" fillId="0" borderId="30" xfId="0" applyBorder="1" applyAlignment="1" applyProtection="1">
      <alignment vertical="center" wrapText="1"/>
    </xf>
    <xf numFmtId="0" fontId="0" fillId="0" borderId="24" xfId="0" applyBorder="1" applyAlignment="1" applyProtection="1">
      <alignment vertical="center" wrapText="1"/>
    </xf>
    <xf numFmtId="0" fontId="0" fillId="0" borderId="17" xfId="0" applyBorder="1" applyAlignment="1" applyProtection="1">
      <alignment vertical="center" wrapText="1"/>
    </xf>
    <xf numFmtId="0" fontId="0" fillId="0" borderId="4" xfId="0" applyBorder="1" applyAlignment="1" applyProtection="1">
      <alignment vertical="center" wrapText="1"/>
    </xf>
    <xf numFmtId="0" fontId="0" fillId="0" borderId="29" xfId="0" applyBorder="1" applyAlignment="1" applyProtection="1">
      <alignment vertical="center" wrapText="1"/>
    </xf>
    <xf numFmtId="0" fontId="0" fillId="0" borderId="0" xfId="0" applyFont="1" applyAlignment="1" applyProtection="1">
      <alignment vertical="center"/>
    </xf>
    <xf numFmtId="0" fontId="0" fillId="5" borderId="1" xfId="0" applyFont="1" applyFill="1" applyBorder="1" applyAlignment="1" applyProtection="1">
      <alignment vertical="center"/>
    </xf>
    <xf numFmtId="0" fontId="0" fillId="5" borderId="2" xfId="0" applyFont="1" applyFill="1" applyBorder="1" applyAlignment="1" applyProtection="1">
      <alignment vertical="center"/>
    </xf>
    <xf numFmtId="0" fontId="0" fillId="5" borderId="15" xfId="0" applyFont="1" applyFill="1" applyBorder="1" applyAlignment="1" applyProtection="1">
      <alignment vertical="center"/>
    </xf>
    <xf numFmtId="0" fontId="0" fillId="5" borderId="0" xfId="0" applyFont="1" applyFill="1" applyBorder="1" applyAlignment="1" applyProtection="1">
      <alignment vertical="center"/>
    </xf>
    <xf numFmtId="0" fontId="0" fillId="5" borderId="3" xfId="0" applyFont="1" applyFill="1" applyBorder="1" applyAlignment="1" applyProtection="1">
      <alignment vertical="center"/>
    </xf>
    <xf numFmtId="0" fontId="0" fillId="5" borderId="8" xfId="0" applyFont="1" applyFill="1" applyBorder="1" applyAlignment="1" applyProtection="1">
      <alignment vertical="center"/>
    </xf>
    <xf numFmtId="0" fontId="0" fillId="5" borderId="4" xfId="0" applyFont="1" applyFill="1" applyBorder="1" applyAlignment="1" applyProtection="1">
      <alignment vertical="center"/>
    </xf>
    <xf numFmtId="0" fontId="0" fillId="5" borderId="5" xfId="0" applyFont="1" applyFill="1" applyBorder="1" applyAlignment="1" applyProtection="1">
      <alignment vertical="center"/>
    </xf>
    <xf numFmtId="0" fontId="0" fillId="5" borderId="0" xfId="0" applyFont="1" applyFill="1" applyBorder="1" applyAlignment="1" applyProtection="1">
      <alignment horizontal="center" vertical="center"/>
    </xf>
    <xf numFmtId="0" fontId="0" fillId="5" borderId="0" xfId="0" applyFont="1" applyFill="1" applyAlignment="1" applyProtection="1">
      <alignment vertical="center"/>
    </xf>
    <xf numFmtId="0" fontId="8" fillId="0" borderId="17" xfId="0" applyFont="1" applyBorder="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0" fillId="0" borderId="12" xfId="0" applyFont="1" applyBorder="1" applyAlignment="1" applyProtection="1">
      <alignment vertical="center" shrinkToFit="1"/>
    </xf>
    <xf numFmtId="0" fontId="0" fillId="0" borderId="46" xfId="0" applyFont="1" applyBorder="1" applyAlignment="1" applyProtection="1">
      <alignment vertical="center" shrinkToFit="1"/>
    </xf>
    <xf numFmtId="0" fontId="0" fillId="0" borderId="26" xfId="0" applyFont="1" applyBorder="1" applyAlignment="1" applyProtection="1">
      <alignment vertical="center"/>
      <protection locked="0"/>
    </xf>
    <xf numFmtId="0" fontId="0" fillId="0" borderId="14" xfId="0" applyFont="1" applyBorder="1" applyAlignment="1" applyProtection="1">
      <alignment vertical="center"/>
      <protection locked="0"/>
    </xf>
    <xf numFmtId="0" fontId="0" fillId="0" borderId="47" xfId="0" applyFont="1" applyBorder="1" applyAlignment="1" applyProtection="1">
      <alignment vertical="center"/>
    </xf>
    <xf numFmtId="0" fontId="0" fillId="0" borderId="48" xfId="0" applyFont="1" applyBorder="1" applyAlignment="1" applyProtection="1">
      <alignment vertical="center"/>
    </xf>
    <xf numFmtId="0" fontId="0" fillId="5" borderId="11" xfId="0" applyFont="1" applyFill="1" applyBorder="1" applyAlignment="1" applyProtection="1">
      <alignment vertical="center" wrapText="1"/>
    </xf>
    <xf numFmtId="0" fontId="0" fillId="5" borderId="50" xfId="0" applyFont="1" applyFill="1" applyBorder="1" applyAlignment="1" applyProtection="1">
      <alignment vertical="center" wrapText="1"/>
    </xf>
    <xf numFmtId="0" fontId="0" fillId="0" borderId="52"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52" xfId="0" applyFont="1" applyBorder="1" applyAlignment="1" applyProtection="1">
      <alignment horizontal="center" vertical="center"/>
    </xf>
    <xf numFmtId="0" fontId="0" fillId="0" borderId="21" xfId="0" applyFont="1" applyBorder="1" applyAlignment="1" applyProtection="1">
      <alignment horizontal="center" vertical="center"/>
    </xf>
    <xf numFmtId="0" fontId="0" fillId="0" borderId="0" xfId="0" applyFont="1" applyBorder="1" applyAlignment="1" applyProtection="1">
      <alignment vertical="center"/>
    </xf>
    <xf numFmtId="0" fontId="0" fillId="0" borderId="54" xfId="0" applyFont="1" applyBorder="1" applyAlignment="1" applyProtection="1">
      <alignment vertical="center"/>
    </xf>
    <xf numFmtId="0" fontId="0" fillId="0" borderId="55" xfId="0" applyFont="1" applyBorder="1" applyAlignment="1" applyProtection="1">
      <alignment vertical="center"/>
      <protection locked="0"/>
    </xf>
    <xf numFmtId="0" fontId="9" fillId="5" borderId="45" xfId="50" applyFont="1" applyFill="1" applyBorder="1" applyAlignment="1" applyProtection="1">
      <alignment vertical="center" shrinkToFit="1"/>
    </xf>
    <xf numFmtId="0" fontId="0" fillId="0" borderId="56" xfId="0" applyFont="1" applyBorder="1" applyAlignment="1" applyProtection="1">
      <alignment vertical="center" shrinkToFit="1"/>
    </xf>
    <xf numFmtId="0" fontId="0" fillId="0" borderId="14" xfId="0" applyFont="1" applyBorder="1" applyAlignment="1" applyProtection="1">
      <alignment vertical="center"/>
    </xf>
    <xf numFmtId="0" fontId="0" fillId="0" borderId="43" xfId="0" applyFont="1" applyBorder="1" applyAlignment="1" applyProtection="1">
      <alignment vertical="center"/>
    </xf>
    <xf numFmtId="0" fontId="0" fillId="0" borderId="5" xfId="0" applyFont="1" applyBorder="1" applyAlignment="1" applyProtection="1">
      <alignment vertical="center"/>
    </xf>
    <xf numFmtId="0" fontId="0" fillId="0" borderId="29" xfId="0" applyFont="1" applyBorder="1" applyAlignment="1" applyProtection="1">
      <alignment vertical="center"/>
    </xf>
    <xf numFmtId="0" fontId="0" fillId="0" borderId="38" xfId="0" applyFont="1" applyBorder="1" applyAlignment="1" applyProtection="1">
      <alignment vertical="center"/>
      <protection locked="0"/>
    </xf>
    <xf numFmtId="0" fontId="0" fillId="0" borderId="30"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0" fillId="0" borderId="4" xfId="0" applyFont="1" applyBorder="1" applyAlignment="1" applyProtection="1">
      <alignment vertical="center"/>
      <protection locked="0"/>
    </xf>
    <xf numFmtId="0" fontId="0" fillId="5" borderId="30" xfId="0" applyFont="1" applyFill="1" applyBorder="1" applyAlignment="1" applyProtection="1">
      <alignment vertical="center" wrapText="1"/>
    </xf>
    <xf numFmtId="0" fontId="0" fillId="0" borderId="30" xfId="0" applyFont="1" applyBorder="1" applyAlignment="1" applyProtection="1">
      <alignment vertical="center" wrapText="1"/>
    </xf>
    <xf numFmtId="0" fontId="0" fillId="0" borderId="24" xfId="0" applyFont="1" applyBorder="1" applyAlignment="1" applyProtection="1">
      <alignment vertical="center" wrapText="1"/>
    </xf>
    <xf numFmtId="0" fontId="0" fillId="0" borderId="17" xfId="0" applyFont="1" applyBorder="1" applyAlignment="1" applyProtection="1">
      <alignment vertical="center" wrapText="1"/>
    </xf>
    <xf numFmtId="0" fontId="0" fillId="0" borderId="4" xfId="0" applyFont="1" applyBorder="1" applyAlignment="1" applyProtection="1">
      <alignment vertical="center" wrapText="1"/>
    </xf>
    <xf numFmtId="0" fontId="0" fillId="0" borderId="29" xfId="0" applyFont="1" applyBorder="1" applyAlignment="1" applyProtection="1">
      <alignment vertical="center" wrapText="1"/>
    </xf>
    <xf numFmtId="0" fontId="0" fillId="5" borderId="65" xfId="50" applyFont="1" applyFill="1" applyBorder="1" applyAlignment="1" applyProtection="1">
      <alignment vertical="center" wrapText="1"/>
    </xf>
    <xf numFmtId="0" fontId="0" fillId="5" borderId="66" xfId="0" applyFont="1" applyFill="1" applyBorder="1" applyAlignment="1" applyProtection="1">
      <alignment vertical="center"/>
    </xf>
    <xf numFmtId="0" fontId="0" fillId="5" borderId="67" xfId="50" applyFont="1" applyFill="1" applyBorder="1" applyAlignment="1" applyProtection="1">
      <alignment horizontal="center" vertical="center"/>
    </xf>
    <xf numFmtId="0" fontId="0" fillId="5" borderId="66" xfId="50" applyFont="1" applyFill="1" applyBorder="1" applyAlignment="1" applyProtection="1">
      <alignment horizontal="center" vertical="center"/>
    </xf>
    <xf numFmtId="0" fontId="0" fillId="5" borderId="80" xfId="0" applyFont="1" applyFill="1" applyBorder="1" applyAlignment="1" applyProtection="1">
      <alignment horizontal="center" vertical="center"/>
    </xf>
    <xf numFmtId="0" fontId="0" fillId="2" borderId="66" xfId="50" applyFont="1" applyFill="1" applyBorder="1" applyAlignment="1" applyProtection="1">
      <alignment horizontal="center" vertical="center"/>
    </xf>
    <xf numFmtId="0" fontId="0" fillId="2" borderId="66" xfId="0" applyFont="1" applyFill="1" applyBorder="1" applyAlignment="1" applyProtection="1">
      <alignment vertical="center"/>
    </xf>
    <xf numFmtId="0" fontId="0" fillId="2" borderId="74" xfId="0" applyFont="1" applyFill="1" applyBorder="1" applyAlignment="1" applyProtection="1">
      <alignment vertical="center"/>
    </xf>
    <xf numFmtId="0" fontId="0" fillId="5" borderId="9" xfId="50" applyFont="1" applyFill="1" applyBorder="1" applyAlignment="1" applyProtection="1">
      <alignment vertical="center" wrapText="1"/>
    </xf>
    <xf numFmtId="0" fontId="0" fillId="5" borderId="14" xfId="0" applyFont="1" applyFill="1" applyBorder="1" applyAlignment="1" applyProtection="1">
      <alignment vertical="center"/>
    </xf>
    <xf numFmtId="0" fontId="0" fillId="5" borderId="6" xfId="50" applyFont="1" applyFill="1" applyBorder="1" applyAlignment="1" applyProtection="1">
      <alignment horizontal="center" vertical="center"/>
    </xf>
    <xf numFmtId="0" fontId="0" fillId="5" borderId="14" xfId="50" applyFont="1" applyFill="1" applyBorder="1" applyAlignment="1" applyProtection="1">
      <alignment horizontal="center" vertical="center"/>
    </xf>
    <xf numFmtId="0" fontId="0" fillId="5" borderId="43" xfId="0" applyFont="1" applyFill="1" applyBorder="1" applyAlignment="1" applyProtection="1">
      <alignment horizontal="center" vertical="center"/>
    </xf>
    <xf numFmtId="0" fontId="0" fillId="2" borderId="14" xfId="50" applyFont="1" applyFill="1" applyBorder="1" applyAlignment="1" applyProtection="1">
      <alignment horizontal="center" vertical="center"/>
    </xf>
    <xf numFmtId="0" fontId="0" fillId="2" borderId="14" xfId="0" applyFont="1" applyFill="1" applyBorder="1" applyAlignment="1" applyProtection="1">
      <alignment vertical="center"/>
    </xf>
    <xf numFmtId="0" fontId="0" fillId="2" borderId="7" xfId="0" applyFont="1" applyFill="1" applyBorder="1" applyAlignment="1" applyProtection="1">
      <alignment vertical="center"/>
    </xf>
    <xf numFmtId="0" fontId="0" fillId="5" borderId="69" xfId="50" applyFont="1" applyFill="1" applyBorder="1" applyAlignment="1" applyProtection="1">
      <alignment horizontal="center" vertical="center" wrapText="1"/>
    </xf>
    <xf numFmtId="0" fontId="0" fillId="5" borderId="70" xfId="0" applyFont="1" applyFill="1" applyBorder="1" applyAlignment="1" applyProtection="1">
      <alignment horizontal="center" vertical="center"/>
    </xf>
    <xf numFmtId="0" fontId="0" fillId="5" borderId="71" xfId="50" applyFont="1" applyFill="1" applyBorder="1" applyAlignment="1" applyProtection="1">
      <alignment horizontal="center" vertical="center"/>
    </xf>
    <xf numFmtId="0" fontId="0" fillId="5" borderId="70" xfId="0" applyFont="1" applyFill="1" applyBorder="1" applyAlignment="1" applyProtection="1">
      <alignment vertical="center"/>
    </xf>
    <xf numFmtId="0" fontId="0" fillId="5" borderId="72" xfId="0" applyFont="1" applyFill="1" applyBorder="1" applyAlignment="1" applyProtection="1">
      <alignment vertical="center"/>
    </xf>
    <xf numFmtId="0" fontId="0" fillId="5" borderId="23" xfId="0" applyFont="1" applyFill="1" applyBorder="1" applyAlignment="1" applyProtection="1">
      <alignment vertical="center"/>
    </xf>
    <xf numFmtId="0" fontId="0" fillId="5" borderId="54" xfId="0" applyFont="1" applyFill="1" applyBorder="1" applyAlignment="1" applyProtection="1">
      <alignment vertical="center"/>
    </xf>
    <xf numFmtId="0" fontId="0" fillId="5" borderId="29" xfId="0" applyFont="1" applyFill="1" applyBorder="1" applyAlignment="1" applyProtection="1">
      <alignment vertical="center"/>
    </xf>
    <xf numFmtId="0" fontId="0" fillId="5" borderId="10" xfId="50" applyFont="1" applyFill="1" applyBorder="1" applyAlignment="1" applyProtection="1">
      <alignment vertical="center" wrapText="1"/>
    </xf>
    <xf numFmtId="0" fontId="0" fillId="5" borderId="32" xfId="0" applyFont="1" applyFill="1" applyBorder="1" applyAlignment="1" applyProtection="1">
      <alignment vertical="center"/>
    </xf>
    <xf numFmtId="0" fontId="0" fillId="5" borderId="68" xfId="50" applyFont="1" applyFill="1" applyBorder="1" applyAlignment="1" applyProtection="1">
      <alignment horizontal="center" vertical="center"/>
    </xf>
    <xf numFmtId="0" fontId="0" fillId="5" borderId="32" xfId="50" applyFont="1" applyFill="1" applyBorder="1" applyAlignment="1" applyProtection="1">
      <alignment horizontal="center" vertical="center"/>
    </xf>
    <xf numFmtId="0" fontId="0" fillId="5" borderId="44" xfId="0" applyFont="1" applyFill="1" applyBorder="1" applyAlignment="1" applyProtection="1">
      <alignment horizontal="center" vertical="center"/>
    </xf>
    <xf numFmtId="0" fontId="0" fillId="2" borderId="32" xfId="50" applyFont="1" applyFill="1" applyBorder="1" applyAlignment="1" applyProtection="1">
      <alignment horizontal="center" vertical="center"/>
    </xf>
    <xf numFmtId="0" fontId="0" fillId="2" borderId="32" xfId="0" applyFont="1" applyFill="1" applyBorder="1" applyAlignment="1" applyProtection="1">
      <alignment vertical="center"/>
    </xf>
    <xf numFmtId="0" fontId="0" fillId="2" borderId="33" xfId="0" applyFont="1" applyFill="1" applyBorder="1" applyAlignment="1" applyProtection="1">
      <alignment vertical="center"/>
    </xf>
    <xf numFmtId="0" fontId="0" fillId="2" borderId="38" xfId="50" applyFont="1" applyFill="1" applyBorder="1" applyAlignment="1" applyProtection="1">
      <alignment horizontal="center" vertical="center"/>
    </xf>
    <xf numFmtId="0" fontId="0" fillId="2" borderId="30" xfId="50" applyFont="1" applyFill="1" applyBorder="1" applyAlignment="1" applyProtection="1">
      <alignment horizontal="center" vertical="center"/>
    </xf>
    <xf numFmtId="0" fontId="0" fillId="2" borderId="31" xfId="50" applyFont="1" applyFill="1" applyBorder="1" applyAlignment="1" applyProtection="1">
      <alignment horizontal="center" vertical="center"/>
    </xf>
    <xf numFmtId="0" fontId="0" fillId="5" borderId="18" xfId="50" applyFont="1" applyFill="1" applyBorder="1" applyAlignment="1" applyProtection="1">
      <alignment vertical="center" wrapText="1"/>
    </xf>
    <xf numFmtId="0" fontId="0" fillId="5" borderId="30" xfId="0" applyFont="1" applyFill="1" applyBorder="1" applyAlignment="1" applyProtection="1">
      <alignment vertical="center"/>
    </xf>
    <xf numFmtId="0" fontId="0" fillId="5" borderId="60" xfId="50" applyFont="1" applyFill="1" applyBorder="1" applyAlignment="1" applyProtection="1">
      <alignment horizontal="center" vertical="center"/>
    </xf>
    <xf numFmtId="0" fontId="0" fillId="5" borderId="30" xfId="50" applyFont="1" applyFill="1" applyBorder="1" applyAlignment="1" applyProtection="1">
      <alignment horizontal="center" vertical="center"/>
    </xf>
    <xf numFmtId="0" fontId="0" fillId="5" borderId="24" xfId="0" applyFont="1" applyFill="1" applyBorder="1" applyAlignment="1" applyProtection="1">
      <alignment horizontal="center" vertical="center"/>
    </xf>
    <xf numFmtId="0" fontId="9" fillId="5" borderId="14" xfId="0" applyFont="1" applyFill="1" applyBorder="1" applyAlignment="1" applyProtection="1">
      <alignment horizontal="left" vertical="top" wrapText="1"/>
    </xf>
    <xf numFmtId="0" fontId="9" fillId="5" borderId="43" xfId="0" applyFont="1" applyFill="1" applyBorder="1" applyAlignment="1" applyProtection="1">
      <alignment horizontal="left" vertical="top" wrapText="1"/>
    </xf>
    <xf numFmtId="0" fontId="49" fillId="5" borderId="14" xfId="0" applyFont="1" applyFill="1" applyBorder="1" applyAlignment="1" applyProtection="1">
      <alignment horizontal="left" vertical="top" wrapText="1"/>
    </xf>
    <xf numFmtId="0" fontId="49" fillId="5" borderId="43" xfId="0" applyFont="1" applyFill="1" applyBorder="1" applyAlignment="1" applyProtection="1">
      <alignment horizontal="left" vertical="top" wrapText="1"/>
    </xf>
    <xf numFmtId="0" fontId="14" fillId="0" borderId="0" xfId="42" applyFont="1" applyAlignment="1">
      <alignment horizontal="left" vertical="center" wrapText="1"/>
    </xf>
    <xf numFmtId="0" fontId="32" fillId="0" borderId="0" xfId="42" applyFont="1" applyAlignment="1">
      <alignment horizontal="right" vertical="center"/>
    </xf>
    <xf numFmtId="0" fontId="32" fillId="0" borderId="0" xfId="42" applyFont="1" applyAlignment="1">
      <alignment vertical="center"/>
    </xf>
    <xf numFmtId="0" fontId="10" fillId="0" borderId="0" xfId="42" applyFont="1" applyBorder="1" applyAlignment="1">
      <alignment horizontal="center" vertical="center"/>
    </xf>
    <xf numFmtId="0" fontId="32" fillId="0" borderId="0" xfId="42" applyFont="1" applyAlignment="1">
      <alignment horizontal="center" vertical="center"/>
    </xf>
    <xf numFmtId="0" fontId="10" fillId="0" borderId="38" xfId="42" applyFont="1" applyBorder="1" applyAlignment="1" applyProtection="1">
      <alignment horizontal="center" vertical="center"/>
      <protection locked="0"/>
    </xf>
    <xf numFmtId="0" fontId="10" fillId="0" borderId="30" xfId="42" applyFont="1" applyBorder="1" applyAlignment="1" applyProtection="1">
      <alignment horizontal="center" vertical="center"/>
      <protection locked="0"/>
    </xf>
    <xf numFmtId="0" fontId="10" fillId="0" borderId="24" xfId="42" applyFont="1" applyBorder="1" applyAlignment="1" applyProtection="1">
      <alignment horizontal="center" vertical="center"/>
      <protection locked="0"/>
    </xf>
    <xf numFmtId="0" fontId="32" fillId="0" borderId="51" xfId="42" applyFont="1" applyBorder="1" applyAlignment="1">
      <alignment horizontal="left" vertical="center" wrapText="1"/>
    </xf>
    <xf numFmtId="0" fontId="32" fillId="0" borderId="52" xfId="42" applyFont="1" applyBorder="1" applyAlignment="1">
      <alignment horizontal="left" vertical="center" wrapText="1"/>
    </xf>
    <xf numFmtId="0" fontId="32" fillId="0" borderId="50" xfId="42" applyFont="1" applyBorder="1" applyAlignment="1">
      <alignment horizontal="left" vertical="center" wrapText="1"/>
    </xf>
    <xf numFmtId="0" fontId="32" fillId="0" borderId="52" xfId="42" applyFont="1" applyBorder="1" applyAlignment="1" applyProtection="1">
      <alignment horizontal="center" vertical="center"/>
      <protection locked="0"/>
    </xf>
    <xf numFmtId="0" fontId="32" fillId="0" borderId="50" xfId="42" applyFont="1" applyBorder="1" applyAlignment="1" applyProtection="1">
      <alignment horizontal="center" vertical="center"/>
      <protection locked="0"/>
    </xf>
    <xf numFmtId="0" fontId="0" fillId="0" borderId="81" xfId="42" applyFont="1" applyBorder="1" applyAlignment="1" applyProtection="1">
      <alignment horizontal="center" vertical="center"/>
    </xf>
    <xf numFmtId="0" fontId="0" fillId="0" borderId="13" xfId="42" applyFont="1" applyBorder="1" applyAlignment="1" applyProtection="1">
      <alignment horizontal="center" vertical="center"/>
    </xf>
    <xf numFmtId="0" fontId="0" fillId="0" borderId="22" xfId="42" applyFont="1" applyBorder="1" applyAlignment="1" applyProtection="1">
      <alignment horizontal="center" vertical="center"/>
    </xf>
    <xf numFmtId="0" fontId="8" fillId="0" borderId="42" xfId="42" applyFont="1" applyBorder="1" applyAlignment="1" applyProtection="1">
      <alignment horizontal="left" vertical="center" wrapText="1"/>
    </xf>
    <xf numFmtId="0" fontId="8" fillId="0" borderId="55" xfId="42" applyFont="1" applyBorder="1" applyAlignment="1" applyProtection="1">
      <alignment horizontal="left" vertical="center" wrapText="1"/>
    </xf>
    <xf numFmtId="0" fontId="8" fillId="0" borderId="26" xfId="42" applyFont="1" applyBorder="1" applyAlignment="1" applyProtection="1">
      <alignment horizontal="left" vertical="center" wrapText="1"/>
    </xf>
    <xf numFmtId="0" fontId="8" fillId="0" borderId="14" xfId="42" applyFont="1" applyBorder="1" applyAlignment="1" applyProtection="1">
      <alignment horizontal="left" vertical="center" wrapText="1"/>
    </xf>
    <xf numFmtId="0" fontId="8" fillId="0" borderId="34" xfId="42" applyFont="1" applyBorder="1" applyAlignment="1" applyProtection="1">
      <alignment horizontal="left" vertical="center" wrapText="1"/>
    </xf>
    <xf numFmtId="0" fontId="8" fillId="0" borderId="32" xfId="42" applyFont="1" applyBorder="1" applyAlignment="1" applyProtection="1">
      <alignment horizontal="left" vertical="center" wrapText="1"/>
    </xf>
    <xf numFmtId="0" fontId="32" fillId="0" borderId="26" xfId="42" applyFont="1" applyBorder="1" applyAlignment="1" applyProtection="1">
      <alignment horizontal="left" vertical="center" wrapText="1"/>
      <protection locked="0"/>
    </xf>
    <xf numFmtId="0" fontId="32" fillId="0" borderId="14" xfId="42" applyFont="1" applyBorder="1" applyAlignment="1" applyProtection="1">
      <alignment horizontal="left" vertical="center" wrapText="1"/>
      <protection locked="0"/>
    </xf>
    <xf numFmtId="0" fontId="32" fillId="0" borderId="43" xfId="42" applyFont="1" applyBorder="1" applyAlignment="1" applyProtection="1">
      <alignment horizontal="left" vertical="center" wrapText="1"/>
      <protection locked="0"/>
    </xf>
    <xf numFmtId="0" fontId="32" fillId="0" borderId="14" xfId="42" applyFont="1" applyBorder="1" applyAlignment="1" applyProtection="1">
      <alignment horizontal="center" vertical="center"/>
      <protection locked="0"/>
    </xf>
    <xf numFmtId="0" fontId="32" fillId="0" borderId="43" xfId="42" applyFont="1" applyBorder="1" applyAlignment="1" applyProtection="1">
      <alignment horizontal="center" vertical="center"/>
      <protection locked="0"/>
    </xf>
    <xf numFmtId="0" fontId="8" fillId="5" borderId="45" xfId="44" applyFont="1" applyFill="1" applyBorder="1" applyAlignment="1" applyProtection="1">
      <alignment horizontal="left" vertical="center" wrapText="1"/>
    </xf>
    <xf numFmtId="0" fontId="8" fillId="5" borderId="12" xfId="44" applyFont="1" applyFill="1" applyBorder="1" applyAlignment="1" applyProtection="1">
      <alignment horizontal="left" vertical="center" wrapText="1"/>
    </xf>
    <xf numFmtId="0" fontId="8" fillId="5" borderId="46" xfId="44" applyFont="1" applyFill="1" applyBorder="1" applyAlignment="1" applyProtection="1">
      <alignment horizontal="left" vertical="center" wrapText="1"/>
    </xf>
    <xf numFmtId="0" fontId="8" fillId="5" borderId="25" xfId="44" applyFont="1" applyFill="1" applyBorder="1" applyAlignment="1" applyProtection="1">
      <alignment horizontal="center" vertical="center" wrapText="1"/>
    </xf>
    <xf numFmtId="0" fontId="8" fillId="5" borderId="2" xfId="44" applyFont="1" applyFill="1" applyBorder="1" applyAlignment="1" applyProtection="1">
      <alignment horizontal="center" vertical="center" wrapText="1"/>
    </xf>
    <xf numFmtId="0" fontId="8" fillId="5" borderId="8" xfId="44" applyFont="1" applyFill="1" applyBorder="1" applyAlignment="1" applyProtection="1">
      <alignment horizontal="center" vertical="center" wrapText="1"/>
    </xf>
    <xf numFmtId="0" fontId="8" fillId="5" borderId="5" xfId="44" applyFont="1" applyFill="1" applyBorder="1" applyAlignment="1" applyProtection="1">
      <alignment horizontal="center" vertical="center" wrapText="1"/>
    </xf>
    <xf numFmtId="0" fontId="8" fillId="39" borderId="45" xfId="44" applyFont="1" applyFill="1" applyBorder="1" applyAlignment="1" applyProtection="1">
      <alignment horizontal="center" vertical="center" shrinkToFit="1"/>
      <protection locked="0"/>
    </xf>
    <xf numFmtId="0" fontId="8" fillId="39" borderId="46" xfId="44" applyFont="1" applyFill="1" applyBorder="1" applyAlignment="1" applyProtection="1">
      <alignment horizontal="center" vertical="center" shrinkToFit="1"/>
      <protection locked="0"/>
    </xf>
    <xf numFmtId="0" fontId="25" fillId="0" borderId="15" xfId="44" applyFont="1" applyBorder="1" applyAlignment="1" applyProtection="1">
      <alignment horizontal="left" vertical="center" wrapText="1"/>
    </xf>
    <xf numFmtId="0" fontId="25" fillId="0" borderId="0" xfId="44" applyFont="1" applyBorder="1" applyAlignment="1" applyProtection="1">
      <alignment horizontal="left" vertical="center" wrapText="1"/>
    </xf>
    <xf numFmtId="178" fontId="3" fillId="0" borderId="45" xfId="53" applyNumberFormat="1" applyFont="1" applyBorder="1" applyAlignment="1" applyProtection="1">
      <alignment horizontal="center" vertical="center"/>
    </xf>
    <xf numFmtId="178" fontId="3" fillId="0" borderId="46" xfId="53" applyNumberFormat="1" applyFont="1" applyBorder="1" applyAlignment="1" applyProtection="1">
      <alignment horizontal="center" vertical="center"/>
    </xf>
    <xf numFmtId="0" fontId="25" fillId="0" borderId="15" xfId="44" applyFont="1" applyBorder="1" applyAlignment="1" applyProtection="1">
      <alignment horizontal="center" vertical="center" wrapText="1"/>
    </xf>
    <xf numFmtId="0" fontId="25" fillId="0" borderId="0" xfId="44" applyFont="1" applyBorder="1" applyAlignment="1" applyProtection="1">
      <alignment horizontal="center" vertical="center" wrapText="1"/>
    </xf>
    <xf numFmtId="185" fontId="8" fillId="2" borderId="45" xfId="44" applyNumberFormat="1" applyFont="1" applyFill="1" applyBorder="1" applyAlignment="1" applyProtection="1">
      <alignment horizontal="center" vertical="center" shrinkToFit="1"/>
    </xf>
    <xf numFmtId="185" fontId="8" fillId="2" borderId="46" xfId="44" applyNumberFormat="1" applyFont="1" applyFill="1" applyBorder="1" applyAlignment="1" applyProtection="1">
      <alignment horizontal="center" vertical="center" shrinkToFit="1"/>
    </xf>
    <xf numFmtId="0" fontId="8" fillId="5" borderId="45" xfId="44" applyFont="1" applyFill="1" applyBorder="1" applyAlignment="1" applyProtection="1">
      <alignment horizontal="distributed" vertical="center"/>
    </xf>
    <xf numFmtId="0" fontId="0" fillId="0" borderId="12" xfId="0" applyBorder="1" applyAlignment="1" applyProtection="1">
      <alignment vertical="center"/>
    </xf>
    <xf numFmtId="0" fontId="0" fillId="0" borderId="46" xfId="0" applyBorder="1" applyAlignment="1" applyProtection="1">
      <alignment vertical="center"/>
    </xf>
    <xf numFmtId="177" fontId="12" fillId="0" borderId="45" xfId="44" applyNumberFormat="1" applyFont="1"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3" fillId="0" borderId="0" xfId="53" applyFont="1" applyBorder="1" applyAlignment="1" applyProtection="1">
      <alignment vertical="center"/>
    </xf>
    <xf numFmtId="0" fontId="0" fillId="0" borderId="0" xfId="44" applyFont="1" applyBorder="1" applyAlignment="1" applyProtection="1">
      <alignment vertical="center"/>
    </xf>
    <xf numFmtId="0" fontId="0" fillId="5" borderId="124" xfId="44" applyFont="1" applyFill="1" applyBorder="1" applyAlignment="1" applyProtection="1">
      <alignment horizontal="distributed" vertical="center"/>
    </xf>
    <xf numFmtId="0" fontId="0" fillId="5" borderId="125" xfId="44" applyFont="1" applyFill="1" applyBorder="1" applyAlignment="1" applyProtection="1">
      <alignment horizontal="distributed" vertical="center"/>
    </xf>
    <xf numFmtId="0" fontId="0" fillId="0" borderId="125" xfId="0" applyBorder="1" applyAlignment="1" applyProtection="1">
      <alignment horizontal="distributed" vertical="center"/>
    </xf>
    <xf numFmtId="0" fontId="0" fillId="0" borderId="126" xfId="0" applyBorder="1" applyAlignment="1" applyProtection="1">
      <alignment horizontal="distributed" vertical="center"/>
    </xf>
    <xf numFmtId="0" fontId="0" fillId="2" borderId="16" xfId="44"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0" borderId="17"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9" fillId="5" borderId="4" xfId="44" applyFont="1" applyFill="1" applyBorder="1" applyAlignment="1" applyProtection="1">
      <alignment horizontal="distributed" vertical="center" wrapText="1"/>
    </xf>
    <xf numFmtId="0" fontId="9" fillId="5" borderId="4" xfId="0" applyFont="1" applyFill="1" applyBorder="1" applyAlignment="1" applyProtection="1">
      <alignment vertical="center"/>
    </xf>
    <xf numFmtId="0" fontId="31" fillId="37" borderId="127" xfId="53" applyFont="1" applyFill="1" applyBorder="1" applyAlignment="1" applyProtection="1">
      <alignment horizontal="left" vertical="center" wrapText="1"/>
    </xf>
    <xf numFmtId="0" fontId="31" fillId="37" borderId="128" xfId="53" applyFont="1" applyFill="1" applyBorder="1" applyAlignment="1" applyProtection="1">
      <alignment horizontal="left" vertical="center" wrapText="1"/>
    </xf>
    <xf numFmtId="0" fontId="31" fillId="37" borderId="49" xfId="53" applyFont="1" applyFill="1" applyBorder="1" applyAlignment="1" applyProtection="1">
      <alignment horizontal="left" vertical="center" wrapText="1"/>
    </xf>
    <xf numFmtId="0" fontId="3" fillId="0" borderId="127" xfId="53" applyFont="1" applyBorder="1" applyAlignment="1" applyProtection="1">
      <alignment horizontal="center" vertical="center"/>
      <protection locked="0"/>
    </xf>
    <xf numFmtId="0" fontId="3" fillId="0" borderId="128" xfId="53" applyFont="1" applyBorder="1" applyAlignment="1" applyProtection="1">
      <alignment horizontal="center" vertical="center"/>
      <protection locked="0"/>
    </xf>
    <xf numFmtId="0" fontId="3" fillId="0" borderId="129" xfId="53" applyFont="1" applyBorder="1" applyAlignment="1" applyProtection="1">
      <alignment horizontal="center" vertical="center"/>
      <protection locked="0"/>
    </xf>
    <xf numFmtId="0" fontId="22" fillId="0" borderId="0" xfId="44" applyFont="1" applyAlignment="1" applyProtection="1">
      <alignment horizontal="center"/>
    </xf>
    <xf numFmtId="0" fontId="22" fillId="0" borderId="0" xfId="44" applyFont="1" applyAlignment="1" applyProtection="1"/>
    <xf numFmtId="0" fontId="8" fillId="5" borderId="12" xfId="44" applyFont="1" applyFill="1" applyBorder="1" applyAlignment="1" applyProtection="1">
      <alignment vertical="center"/>
    </xf>
    <xf numFmtId="0" fontId="0" fillId="5" borderId="12" xfId="0" applyFill="1" applyBorder="1" applyAlignment="1" applyProtection="1">
      <alignment horizontal="center" vertical="center"/>
    </xf>
    <xf numFmtId="0" fontId="0" fillId="5" borderId="46" xfId="0" applyFill="1" applyBorder="1" applyAlignment="1" applyProtection="1">
      <alignment horizontal="center" vertical="center"/>
    </xf>
    <xf numFmtId="0" fontId="0" fillId="0" borderId="56" xfId="0" applyBorder="1" applyAlignment="1" applyProtection="1">
      <alignment vertical="center"/>
    </xf>
    <xf numFmtId="0" fontId="0" fillId="0" borderId="12" xfId="0" applyBorder="1" applyAlignment="1" applyProtection="1">
      <alignment horizontal="center" vertical="center"/>
    </xf>
    <xf numFmtId="0" fontId="0" fillId="0" borderId="12" xfId="0" applyBorder="1" applyAlignment="1" applyProtection="1">
      <alignment horizontal="center" vertical="center"/>
      <protection locked="0"/>
    </xf>
    <xf numFmtId="0" fontId="0" fillId="0" borderId="46" xfId="0" applyBorder="1" applyAlignment="1" applyProtection="1">
      <alignment horizontal="center" vertical="center"/>
    </xf>
    <xf numFmtId="177" fontId="12" fillId="0" borderId="45" xfId="44" applyNumberFormat="1" applyFon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63" fillId="0" borderId="0" xfId="44" applyFont="1" applyAlignment="1" applyProtection="1">
      <alignment horizontal="center"/>
    </xf>
    <xf numFmtId="0" fontId="64" fillId="0" borderId="15" xfId="53" applyFont="1" applyBorder="1" applyAlignment="1" applyProtection="1">
      <alignment horizontal="center" vertical="center" wrapText="1"/>
    </xf>
    <xf numFmtId="0" fontId="64" fillId="0" borderId="0" xfId="53" applyFont="1" applyAlignment="1" applyProtection="1">
      <alignment horizontal="center" vertical="center" wrapText="1"/>
    </xf>
    <xf numFmtId="0" fontId="8" fillId="0" borderId="1" xfId="44" applyFont="1" applyFill="1" applyBorder="1" applyAlignment="1" applyProtection="1">
      <alignment horizontal="left" vertical="center"/>
    </xf>
    <xf numFmtId="0" fontId="8" fillId="0" borderId="1" xfId="44" applyFont="1" applyBorder="1" applyAlignment="1" applyProtection="1">
      <alignment horizontal="left" vertical="center"/>
    </xf>
    <xf numFmtId="0" fontId="25" fillId="0" borderId="15" xfId="44" applyFont="1" applyBorder="1" applyAlignment="1" applyProtection="1">
      <alignment vertical="center" wrapText="1"/>
    </xf>
    <xf numFmtId="0" fontId="25" fillId="0" borderId="0" xfId="44" applyFont="1" applyBorder="1" applyAlignment="1" applyProtection="1">
      <alignment vertical="center" wrapText="1"/>
    </xf>
    <xf numFmtId="0" fontId="14" fillId="5" borderId="45" xfId="53" applyFont="1" applyFill="1" applyBorder="1" applyAlignment="1" applyProtection="1">
      <alignment horizontal="center" vertical="center"/>
    </xf>
    <xf numFmtId="0" fontId="8" fillId="5" borderId="45" xfId="44" applyFont="1" applyFill="1" applyBorder="1" applyAlignment="1" applyProtection="1">
      <alignment vertical="center" wrapText="1"/>
    </xf>
    <xf numFmtId="0" fontId="0" fillId="0" borderId="12" xfId="0" applyFont="1" applyBorder="1" applyAlignment="1" applyProtection="1">
      <alignment vertical="center"/>
    </xf>
    <xf numFmtId="0" fontId="0" fillId="0" borderId="46" xfId="0" applyFont="1" applyBorder="1" applyAlignment="1" applyProtection="1">
      <alignment vertical="center"/>
    </xf>
    <xf numFmtId="0" fontId="8" fillId="2" borderId="45" xfId="44" applyFont="1" applyFill="1" applyBorder="1" applyAlignment="1" applyProtection="1">
      <alignment horizontal="center" vertical="center" shrinkToFit="1"/>
    </xf>
    <xf numFmtId="0" fontId="0" fillId="2" borderId="46" xfId="44" applyFont="1" applyFill="1" applyBorder="1" applyAlignment="1" applyProtection="1">
      <alignment horizontal="center" vertical="center" shrinkToFit="1"/>
    </xf>
    <xf numFmtId="0" fontId="25" fillId="0" borderId="45" xfId="44" applyFont="1" applyBorder="1" applyAlignment="1" applyProtection="1">
      <alignment vertical="center" wrapText="1"/>
    </xf>
    <xf numFmtId="0" fontId="25" fillId="0" borderId="12" xfId="44" applyFont="1" applyBorder="1" applyAlignment="1" applyProtection="1">
      <alignment vertical="center" wrapText="1"/>
    </xf>
    <xf numFmtId="0" fontId="25" fillId="0" borderId="46" xfId="44" applyFont="1" applyBorder="1" applyAlignment="1" applyProtection="1">
      <alignment vertical="center" wrapText="1"/>
    </xf>
    <xf numFmtId="0" fontId="3" fillId="40" borderId="45" xfId="53" applyFont="1" applyFill="1" applyBorder="1" applyAlignment="1" applyProtection="1">
      <alignment horizontal="left" vertical="center" wrapText="1"/>
    </xf>
    <xf numFmtId="0" fontId="3" fillId="40" borderId="12" xfId="53" applyFont="1" applyFill="1" applyBorder="1" applyAlignment="1" applyProtection="1">
      <alignment horizontal="left" vertical="center" wrapText="1"/>
    </xf>
    <xf numFmtId="0" fontId="3" fillId="40" borderId="46" xfId="53" applyFont="1" applyFill="1" applyBorder="1" applyAlignment="1" applyProtection="1">
      <alignment horizontal="left" vertical="center" wrapText="1"/>
    </xf>
    <xf numFmtId="0" fontId="8" fillId="5" borderId="26" xfId="44" applyFont="1" applyFill="1" applyBorder="1" applyAlignment="1" applyProtection="1">
      <alignment vertical="center"/>
    </xf>
    <xf numFmtId="0" fontId="0" fillId="0" borderId="7" xfId="0" applyBorder="1" applyAlignment="1" applyProtection="1">
      <alignment vertical="center"/>
    </xf>
    <xf numFmtId="0" fontId="14" fillId="5" borderId="9" xfId="44" applyFont="1" applyFill="1" applyBorder="1" applyAlignment="1" applyProtection="1">
      <alignment vertical="center" shrinkToFit="1"/>
    </xf>
    <xf numFmtId="0" fontId="14" fillId="5" borderId="14" xfId="44" applyFont="1" applyFill="1" applyBorder="1" applyAlignment="1" applyProtection="1">
      <alignment vertical="center" shrinkToFit="1"/>
    </xf>
    <xf numFmtId="0" fontId="16" fillId="0" borderId="14" xfId="44" applyFont="1" applyBorder="1" applyAlignment="1" applyProtection="1">
      <alignment vertical="center" shrinkToFit="1"/>
    </xf>
    <xf numFmtId="0" fontId="14" fillId="5" borderId="7" xfId="44" applyFont="1" applyFill="1" applyBorder="1" applyAlignment="1" applyProtection="1">
      <alignment vertical="center" shrinkToFit="1"/>
    </xf>
    <xf numFmtId="176" fontId="14" fillId="0" borderId="9" xfId="53" applyNumberFormat="1" applyFont="1" applyBorder="1" applyAlignment="1" applyProtection="1">
      <alignment horizontal="right" vertical="center" indent="1" shrinkToFit="1"/>
      <protection locked="0"/>
    </xf>
    <xf numFmtId="176" fontId="14" fillId="0" borderId="14" xfId="53" applyNumberFormat="1" applyFont="1" applyBorder="1" applyAlignment="1" applyProtection="1">
      <alignment horizontal="right" vertical="center" indent="1" shrinkToFit="1"/>
      <protection locked="0"/>
    </xf>
    <xf numFmtId="0" fontId="16" fillId="0" borderId="14" xfId="44" applyFont="1" applyBorder="1" applyAlignment="1" applyProtection="1">
      <alignment horizontal="right" vertical="center" indent="1" shrinkToFit="1"/>
      <protection locked="0"/>
    </xf>
    <xf numFmtId="184" fontId="14" fillId="2" borderId="117" xfId="53" applyNumberFormat="1" applyFont="1" applyFill="1" applyBorder="1" applyAlignment="1" applyProtection="1">
      <alignment vertical="center" shrinkToFit="1"/>
    </xf>
    <xf numFmtId="184" fontId="14" fillId="2" borderId="48" xfId="53" applyNumberFormat="1" applyFont="1" applyFill="1" applyBorder="1" applyAlignment="1" applyProtection="1">
      <alignment vertical="center" shrinkToFit="1"/>
    </xf>
    <xf numFmtId="184" fontId="14" fillId="2" borderId="118" xfId="44" applyNumberFormat="1" applyFont="1" applyFill="1" applyBorder="1" applyAlignment="1" applyProtection="1">
      <alignment vertical="center" shrinkToFit="1"/>
    </xf>
    <xf numFmtId="0" fontId="14" fillId="5" borderId="117" xfId="44" applyFont="1" applyFill="1" applyBorder="1" applyAlignment="1" applyProtection="1">
      <alignment vertical="center" shrinkToFit="1"/>
    </xf>
    <xf numFmtId="0" fontId="0" fillId="0" borderId="48" xfId="0" applyBorder="1" applyAlignment="1" applyProtection="1">
      <alignment vertical="center" shrinkToFit="1"/>
    </xf>
    <xf numFmtId="0" fontId="0" fillId="0" borderId="118" xfId="0" applyBorder="1" applyAlignment="1" applyProtection="1">
      <alignment vertical="center" shrinkToFit="1"/>
    </xf>
    <xf numFmtId="0" fontId="11" fillId="0" borderId="0" xfId="53" applyFont="1" applyAlignment="1" applyProtection="1">
      <alignment vertical="center"/>
    </xf>
    <xf numFmtId="0" fontId="15" fillId="5" borderId="119" xfId="53" applyFont="1" applyFill="1" applyBorder="1" applyAlignment="1" applyProtection="1">
      <alignment vertical="center"/>
    </xf>
    <xf numFmtId="0" fontId="15" fillId="5" borderId="120" xfId="53" applyFont="1" applyFill="1" applyBorder="1" applyAlignment="1" applyProtection="1">
      <alignment vertical="center"/>
    </xf>
    <xf numFmtId="0" fontId="15" fillId="5" borderId="121" xfId="53" applyFont="1" applyFill="1" applyBorder="1" applyAlignment="1" applyProtection="1">
      <alignment vertical="center"/>
    </xf>
    <xf numFmtId="0" fontId="14" fillId="5" borderId="122" xfId="53" applyFont="1" applyFill="1" applyBorder="1" applyAlignment="1" applyProtection="1">
      <alignment horizontal="center" vertical="center" shrinkToFit="1"/>
    </xf>
    <xf numFmtId="0" fontId="8" fillId="5" borderId="122" xfId="44" applyFont="1" applyFill="1" applyBorder="1" applyAlignment="1" applyProtection="1">
      <alignment horizontal="center" vertical="center" shrinkToFit="1"/>
    </xf>
    <xf numFmtId="0" fontId="14" fillId="5" borderId="25" xfId="53" applyFont="1" applyFill="1" applyBorder="1" applyAlignment="1" applyProtection="1">
      <alignment horizontal="center" vertical="center"/>
    </xf>
    <xf numFmtId="0" fontId="14" fillId="5" borderId="1" xfId="53" applyFont="1" applyFill="1" applyBorder="1" applyAlignment="1" applyProtection="1">
      <alignment horizontal="center" vertical="center"/>
    </xf>
    <xf numFmtId="0" fontId="0" fillId="5" borderId="1" xfId="44" applyFont="1" applyFill="1" applyBorder="1" applyAlignment="1" applyProtection="1">
      <alignment horizontal="center" vertical="center"/>
    </xf>
    <xf numFmtId="0" fontId="0" fillId="5" borderId="2" xfId="44" applyFont="1" applyFill="1" applyBorder="1" applyAlignment="1" applyProtection="1">
      <alignment horizontal="center" vertical="center"/>
    </xf>
    <xf numFmtId="0" fontId="14" fillId="5" borderId="123" xfId="53" applyFont="1" applyFill="1" applyBorder="1" applyAlignment="1" applyProtection="1">
      <alignment horizontal="center" vertical="center" shrinkToFit="1"/>
    </xf>
    <xf numFmtId="0" fontId="8" fillId="5" borderId="25" xfId="44" applyFont="1" applyFill="1" applyBorder="1" applyAlignment="1" applyProtection="1">
      <alignment vertical="center" shrinkToFit="1"/>
    </xf>
    <xf numFmtId="0" fontId="8" fillId="5" borderId="1" xfId="44" applyFont="1" applyFill="1" applyBorder="1" applyAlignment="1" applyProtection="1">
      <alignment vertical="center" shrinkToFit="1"/>
    </xf>
    <xf numFmtId="0" fontId="8" fillId="5" borderId="2" xfId="44" applyFont="1" applyFill="1" applyBorder="1" applyAlignment="1" applyProtection="1">
      <alignment vertical="center" shrinkToFit="1"/>
    </xf>
    <xf numFmtId="183" fontId="14" fillId="2" borderId="87" xfId="44" applyNumberFormat="1" applyFont="1" applyFill="1" applyBorder="1" applyAlignment="1" applyProtection="1">
      <alignment horizontal="right" vertical="center" indent="1" shrinkToFit="1"/>
    </xf>
    <xf numFmtId="183" fontId="14" fillId="2" borderId="55" xfId="44" applyNumberFormat="1" applyFont="1" applyFill="1" applyBorder="1" applyAlignment="1" applyProtection="1">
      <alignment horizontal="right" vertical="center" indent="1" shrinkToFit="1"/>
    </xf>
    <xf numFmtId="183" fontId="16" fillId="2" borderId="55" xfId="44" applyNumberFormat="1" applyFont="1" applyFill="1" applyBorder="1" applyAlignment="1" applyProtection="1">
      <alignment horizontal="right" vertical="center" indent="1" shrinkToFit="1"/>
    </xf>
    <xf numFmtId="183" fontId="16" fillId="2" borderId="19" xfId="44" applyNumberFormat="1" applyFont="1" applyFill="1" applyBorder="1" applyAlignment="1" applyProtection="1">
      <alignment horizontal="right" vertical="center" indent="1" shrinkToFit="1"/>
    </xf>
    <xf numFmtId="176" fontId="14" fillId="0" borderId="87" xfId="53" applyNumberFormat="1" applyFont="1" applyBorder="1" applyAlignment="1" applyProtection="1">
      <alignment horizontal="right" vertical="center" indent="1" shrinkToFit="1"/>
      <protection locked="0"/>
    </xf>
    <xf numFmtId="176" fontId="14" fillId="0" borderId="55" xfId="53" applyNumberFormat="1" applyFont="1" applyBorder="1" applyAlignment="1" applyProtection="1">
      <alignment horizontal="right" vertical="center" indent="1" shrinkToFit="1"/>
      <protection locked="0"/>
    </xf>
    <xf numFmtId="0" fontId="16" fillId="0" borderId="55" xfId="44" applyFont="1" applyBorder="1" applyAlignment="1" applyProtection="1">
      <alignment horizontal="right" vertical="center" indent="1" shrinkToFit="1"/>
      <protection locked="0"/>
    </xf>
    <xf numFmtId="184" fontId="14" fillId="2" borderId="87" xfId="53" applyNumberFormat="1" applyFont="1" applyFill="1" applyBorder="1" applyAlignment="1" applyProtection="1">
      <alignment vertical="center" shrinkToFit="1"/>
    </xf>
    <xf numFmtId="184" fontId="14" fillId="2" borderId="55" xfId="53" applyNumberFormat="1" applyFont="1" applyFill="1" applyBorder="1" applyAlignment="1" applyProtection="1">
      <alignment vertical="center" shrinkToFit="1"/>
    </xf>
    <xf numFmtId="184" fontId="14" fillId="2" borderId="19" xfId="44" applyNumberFormat="1" applyFont="1" applyFill="1" applyBorder="1" applyAlignment="1" applyProtection="1">
      <alignment vertical="center" shrinkToFit="1"/>
    </xf>
    <xf numFmtId="0" fontId="0" fillId="5" borderId="8" xfId="44" applyFont="1" applyFill="1" applyBorder="1" applyAlignment="1" applyProtection="1">
      <alignment horizontal="right" vertical="center"/>
    </xf>
    <xf numFmtId="0" fontId="0" fillId="0" borderId="29" xfId="0" applyBorder="1" applyAlignment="1" applyProtection="1">
      <alignment horizontal="right" vertical="center"/>
    </xf>
    <xf numFmtId="0" fontId="8" fillId="5" borderId="34" xfId="44" applyFont="1" applyFill="1" applyBorder="1" applyAlignment="1" applyProtection="1">
      <alignment vertical="center"/>
    </xf>
    <xf numFmtId="0" fontId="0" fillId="0" borderId="32" xfId="0" applyBorder="1" applyAlignment="1" applyProtection="1">
      <alignment vertical="center"/>
    </xf>
    <xf numFmtId="0" fontId="0" fillId="0" borderId="33" xfId="0" applyBorder="1" applyAlignment="1" applyProtection="1">
      <alignment vertical="center"/>
    </xf>
    <xf numFmtId="176" fontId="14" fillId="2" borderId="10" xfId="44" applyNumberFormat="1" applyFont="1" applyFill="1" applyBorder="1" applyAlignment="1" applyProtection="1">
      <alignment vertical="center" shrinkToFit="1"/>
    </xf>
    <xf numFmtId="0" fontId="14" fillId="2" borderId="32" xfId="44" applyFont="1" applyFill="1" applyBorder="1" applyAlignment="1" applyProtection="1">
      <alignment vertical="center" shrinkToFit="1"/>
    </xf>
    <xf numFmtId="0" fontId="16" fillId="2" borderId="32" xfId="44" applyFont="1" applyFill="1" applyBorder="1" applyAlignment="1" applyProtection="1">
      <alignment vertical="center" shrinkToFit="1"/>
    </xf>
    <xf numFmtId="176" fontId="14" fillId="0" borderId="10" xfId="53" applyNumberFormat="1" applyFont="1" applyBorder="1" applyAlignment="1" applyProtection="1">
      <alignment horizontal="right" vertical="center" indent="1" shrinkToFit="1"/>
      <protection locked="0"/>
    </xf>
    <xf numFmtId="176" fontId="14" fillId="0" borderId="32" xfId="53" applyNumberFormat="1" applyFont="1" applyBorder="1" applyAlignment="1" applyProtection="1">
      <alignment horizontal="right" vertical="center" indent="1" shrinkToFit="1"/>
      <protection locked="0"/>
    </xf>
    <xf numFmtId="0" fontId="16" fillId="0" borderId="32" xfId="44" applyFont="1" applyBorder="1" applyAlignment="1" applyProtection="1">
      <alignment horizontal="right" vertical="center" indent="1" shrinkToFit="1"/>
      <protection locked="0"/>
    </xf>
    <xf numFmtId="0" fontId="16" fillId="0" borderId="33" xfId="44" applyFont="1" applyBorder="1" applyAlignment="1" applyProtection="1">
      <alignment horizontal="right" vertical="center" indent="1" shrinkToFit="1"/>
      <protection locked="0"/>
    </xf>
    <xf numFmtId="184" fontId="14" fillId="2" borderId="10" xfId="53" applyNumberFormat="1" applyFont="1" applyFill="1" applyBorder="1" applyAlignment="1" applyProtection="1">
      <alignment vertical="center" shrinkToFit="1"/>
    </xf>
    <xf numFmtId="184" fontId="14" fillId="2" borderId="32" xfId="53" applyNumberFormat="1" applyFont="1" applyFill="1" applyBorder="1" applyAlignment="1" applyProtection="1">
      <alignment vertical="center" shrinkToFit="1"/>
    </xf>
    <xf numFmtId="184" fontId="14" fillId="2" borderId="33" xfId="53" applyNumberFormat="1" applyFont="1" applyFill="1" applyBorder="1" applyAlignment="1" applyProtection="1">
      <alignment vertical="center" shrinkToFit="1"/>
    </xf>
    <xf numFmtId="0" fontId="0" fillId="5" borderId="25" xfId="44" applyFont="1" applyFill="1" applyBorder="1" applyAlignment="1" applyProtection="1">
      <alignment vertical="center" wrapText="1"/>
    </xf>
    <xf numFmtId="0" fontId="0" fillId="0" borderId="1" xfId="0" applyBorder="1" applyAlignment="1" applyProtection="1">
      <alignment vertical="center"/>
    </xf>
    <xf numFmtId="0" fontId="0" fillId="0" borderId="2" xfId="0" applyBorder="1" applyAlignment="1" applyProtection="1">
      <alignment vertical="center"/>
    </xf>
    <xf numFmtId="0" fontId="14" fillId="3" borderId="87" xfId="44" applyFont="1" applyFill="1" applyBorder="1" applyAlignment="1" applyProtection="1">
      <alignment horizontal="center" vertical="center" shrinkToFit="1"/>
    </xf>
    <xf numFmtId="0" fontId="0" fillId="0" borderId="55"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16" fillId="0" borderId="19" xfId="44" applyFont="1" applyBorder="1" applyAlignment="1" applyProtection="1">
      <alignment horizontal="right" vertical="center" indent="1" shrinkToFit="1"/>
      <protection locked="0"/>
    </xf>
    <xf numFmtId="184" fontId="14" fillId="2" borderId="19" xfId="53" applyNumberFormat="1" applyFont="1" applyFill="1" applyBorder="1" applyAlignment="1" applyProtection="1">
      <alignment vertical="center" shrinkToFit="1"/>
    </xf>
    <xf numFmtId="0" fontId="8" fillId="5" borderId="34" xfId="44" applyFont="1" applyFill="1" applyBorder="1" applyAlignment="1" applyProtection="1">
      <alignment vertical="center" wrapText="1"/>
    </xf>
    <xf numFmtId="0" fontId="14" fillId="5" borderId="8" xfId="44" applyFont="1" applyFill="1" applyBorder="1" applyAlignment="1" applyProtection="1">
      <alignment vertical="center" shrinkToFit="1"/>
    </xf>
    <xf numFmtId="0" fontId="14" fillId="5" borderId="4" xfId="44" applyFont="1" applyFill="1" applyBorder="1" applyAlignment="1" applyProtection="1">
      <alignment vertical="center" shrinkToFit="1"/>
    </xf>
    <xf numFmtId="0" fontId="16" fillId="0" borderId="4" xfId="44" applyFont="1" applyBorder="1" applyAlignment="1" applyProtection="1">
      <alignment vertical="center" shrinkToFit="1"/>
    </xf>
    <xf numFmtId="0" fontId="14" fillId="5" borderId="5" xfId="44" applyFont="1" applyFill="1" applyBorder="1" applyAlignment="1" applyProtection="1">
      <alignment vertical="center" shrinkToFit="1"/>
    </xf>
    <xf numFmtId="0" fontId="0" fillId="0" borderId="32" xfId="0" applyBorder="1" applyAlignment="1" applyProtection="1">
      <alignment horizontal="right" vertical="center" indent="1" shrinkToFit="1"/>
      <protection locked="0"/>
    </xf>
    <xf numFmtId="0" fontId="0" fillId="0" borderId="33" xfId="0" applyBorder="1" applyAlignment="1" applyProtection="1">
      <alignment horizontal="right" vertical="center" indent="1" shrinkToFit="1"/>
      <protection locked="0"/>
    </xf>
    <xf numFmtId="0" fontId="0" fillId="0" borderId="32" xfId="0" applyBorder="1" applyAlignment="1" applyProtection="1">
      <alignment vertical="center" shrinkToFit="1"/>
    </xf>
    <xf numFmtId="0" fontId="0" fillId="0" borderId="33" xfId="0" applyBorder="1" applyAlignment="1" applyProtection="1">
      <alignment vertical="center" shrinkToFit="1"/>
    </xf>
    <xf numFmtId="0" fontId="8" fillId="5" borderId="25" xfId="44" applyFont="1" applyFill="1" applyBorder="1" applyAlignment="1" applyProtection="1">
      <alignment horizontal="left" vertical="center" shrinkToFit="1"/>
    </xf>
    <xf numFmtId="0" fontId="8" fillId="5" borderId="1" xfId="44" applyFont="1" applyFill="1" applyBorder="1" applyAlignment="1" applyProtection="1">
      <alignment horizontal="left" vertical="center" shrinkToFit="1"/>
    </xf>
    <xf numFmtId="0" fontId="8" fillId="5" borderId="2" xfId="44" applyFont="1" applyFill="1" applyBorder="1" applyAlignment="1" applyProtection="1">
      <alignment horizontal="left" vertical="center" shrinkToFit="1"/>
    </xf>
    <xf numFmtId="184" fontId="14" fillId="5" borderId="87" xfId="53" applyNumberFormat="1" applyFont="1" applyFill="1" applyBorder="1" applyAlignment="1" applyProtection="1">
      <alignment horizontal="center" vertical="center" shrinkToFit="1"/>
    </xf>
    <xf numFmtId="184" fontId="14" fillId="5" borderId="55" xfId="53" applyNumberFormat="1" applyFont="1" applyFill="1" applyBorder="1" applyAlignment="1" applyProtection="1">
      <alignment horizontal="center" vertical="center" shrinkToFit="1"/>
    </xf>
    <xf numFmtId="184" fontId="14" fillId="5" borderId="19" xfId="53" applyNumberFormat="1" applyFont="1" applyFill="1" applyBorder="1" applyAlignment="1" applyProtection="1">
      <alignment horizontal="center" vertical="center" shrinkToFit="1"/>
    </xf>
    <xf numFmtId="0" fontId="8" fillId="5" borderId="38" xfId="44" applyFont="1" applyFill="1" applyBorder="1" applyAlignment="1" applyProtection="1">
      <alignment vertical="center" wrapText="1"/>
    </xf>
    <xf numFmtId="0" fontId="0" fillId="0" borderId="30" xfId="0" applyBorder="1" applyAlignment="1" applyProtection="1">
      <alignment vertical="center"/>
    </xf>
    <xf numFmtId="0" fontId="0" fillId="0" borderId="14" xfId="0" applyBorder="1" applyAlignment="1" applyProtection="1">
      <alignment horizontal="right" vertical="center" indent="1" shrinkToFit="1"/>
      <protection locked="0"/>
    </xf>
    <xf numFmtId="0" fontId="0" fillId="0" borderId="7" xfId="0" applyBorder="1" applyAlignment="1" applyProtection="1">
      <alignment horizontal="right" vertical="center" indent="1" shrinkToFit="1"/>
      <protection locked="0"/>
    </xf>
    <xf numFmtId="184" fontId="14" fillId="2" borderId="9" xfId="53" applyNumberFormat="1" applyFont="1" applyFill="1" applyBorder="1" applyAlignment="1" applyProtection="1">
      <alignment vertical="center" shrinkToFit="1"/>
    </xf>
    <xf numFmtId="0" fontId="0" fillId="0" borderId="14" xfId="0" applyBorder="1" applyAlignment="1" applyProtection="1">
      <alignment vertical="center" shrinkToFit="1"/>
    </xf>
    <xf numFmtId="0" fontId="0" fillId="0" borderId="7" xfId="0" applyBorder="1" applyAlignment="1" applyProtection="1">
      <alignment vertical="center" shrinkToFit="1"/>
    </xf>
    <xf numFmtId="0" fontId="0" fillId="0" borderId="2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84" fontId="14" fillId="0" borderId="9" xfId="53" applyNumberFormat="1" applyFont="1" applyFill="1" applyBorder="1" applyAlignment="1" applyProtection="1">
      <alignment vertical="center" shrinkToFit="1"/>
      <protection locked="0"/>
    </xf>
    <xf numFmtId="184" fontId="14" fillId="0" borderId="14" xfId="53" applyNumberFormat="1" applyFont="1" applyFill="1" applyBorder="1" applyAlignment="1" applyProtection="1">
      <alignment vertical="center" shrinkToFit="1"/>
      <protection locked="0"/>
    </xf>
    <xf numFmtId="184" fontId="14" fillId="0" borderId="7" xfId="44" applyNumberFormat="1" applyFont="1" applyFill="1" applyBorder="1" applyAlignment="1" applyProtection="1">
      <alignment vertical="center" shrinkToFit="1"/>
      <protection locked="0"/>
    </xf>
    <xf numFmtId="0" fontId="0" fillId="0" borderId="3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184" fontId="14" fillId="0" borderId="10" xfId="53" applyNumberFormat="1" applyFont="1" applyFill="1" applyBorder="1" applyAlignment="1" applyProtection="1">
      <alignment horizontal="right" vertical="center" shrinkToFit="1"/>
      <protection locked="0"/>
    </xf>
    <xf numFmtId="184" fontId="14" fillId="0" borderId="32" xfId="53" applyNumberFormat="1" applyFont="1" applyFill="1" applyBorder="1" applyAlignment="1" applyProtection="1">
      <alignment horizontal="right" vertical="center" shrinkToFit="1"/>
      <protection locked="0"/>
    </xf>
    <xf numFmtId="184" fontId="14" fillId="0" borderId="33" xfId="53" applyNumberFormat="1" applyFont="1" applyFill="1" applyBorder="1" applyAlignment="1" applyProtection="1">
      <alignment horizontal="right" vertical="center" shrinkToFit="1"/>
      <protection locked="0"/>
    </xf>
    <xf numFmtId="0" fontId="14" fillId="5" borderId="45" xfId="53" applyFont="1" applyFill="1" applyBorder="1" applyAlignment="1" applyProtection="1">
      <alignment horizontal="right" vertical="center"/>
    </xf>
    <xf numFmtId="0" fontId="14" fillId="5" borderId="12" xfId="53" applyFont="1" applyFill="1" applyBorder="1" applyAlignment="1" applyProtection="1">
      <alignment horizontal="right" vertical="center"/>
    </xf>
    <xf numFmtId="0" fontId="14" fillId="5" borderId="12" xfId="53" applyFont="1" applyFill="1" applyBorder="1" applyAlignment="1" applyProtection="1">
      <alignment horizontal="left" vertical="center"/>
    </xf>
    <xf numFmtId="0" fontId="14" fillId="5" borderId="56" xfId="53" applyFont="1" applyFill="1" applyBorder="1" applyAlignment="1" applyProtection="1">
      <alignment horizontal="left" vertical="center"/>
    </xf>
    <xf numFmtId="0" fontId="14" fillId="5" borderId="49" xfId="53" applyFont="1" applyFill="1" applyBorder="1" applyAlignment="1" applyProtection="1">
      <alignment horizontal="center" vertical="center"/>
    </xf>
    <xf numFmtId="0" fontId="14" fillId="5" borderId="12" xfId="53" applyFont="1" applyFill="1" applyBorder="1" applyAlignment="1" applyProtection="1">
      <alignment horizontal="center" vertical="center"/>
    </xf>
    <xf numFmtId="0" fontId="14" fillId="5" borderId="56" xfId="53" applyFont="1" applyFill="1" applyBorder="1" applyAlignment="1" applyProtection="1">
      <alignment horizontal="center" vertical="center"/>
    </xf>
    <xf numFmtId="0" fontId="14" fillId="5" borderId="112" xfId="53" applyFont="1" applyFill="1" applyBorder="1" applyAlignment="1" applyProtection="1">
      <alignment horizontal="center" vertical="center"/>
    </xf>
    <xf numFmtId="0" fontId="14" fillId="5" borderId="113" xfId="53" applyFont="1" applyFill="1" applyBorder="1" applyAlignment="1" applyProtection="1">
      <alignment horizontal="center" vertical="center"/>
    </xf>
    <xf numFmtId="0" fontId="14" fillId="5" borderId="114" xfId="53" applyFont="1" applyFill="1" applyBorder="1" applyAlignment="1" applyProtection="1">
      <alignment horizontal="center" vertical="center"/>
    </xf>
    <xf numFmtId="0" fontId="14" fillId="5" borderId="49" xfId="53" applyFont="1" applyFill="1" applyBorder="1" applyAlignment="1" applyProtection="1">
      <alignment horizontal="center" vertical="center" shrinkToFit="1"/>
    </xf>
    <xf numFmtId="0" fontId="14" fillId="5" borderId="12" xfId="53" applyFont="1" applyFill="1" applyBorder="1" applyAlignment="1" applyProtection="1">
      <alignment horizontal="center" vertical="center" shrinkToFit="1"/>
    </xf>
    <xf numFmtId="0" fontId="14" fillId="5" borderId="56" xfId="53" applyFont="1" applyFill="1" applyBorder="1" applyAlignment="1" applyProtection="1">
      <alignment horizontal="center" vertical="center" shrinkToFit="1"/>
    </xf>
    <xf numFmtId="0" fontId="14" fillId="5" borderId="116" xfId="53" applyFont="1" applyFill="1" applyBorder="1" applyAlignment="1" applyProtection="1">
      <alignment horizontal="center" vertical="center"/>
    </xf>
    <xf numFmtId="0" fontId="14" fillId="5" borderId="12" xfId="53" applyFont="1" applyFill="1" applyBorder="1" applyAlignment="1" applyProtection="1">
      <alignment horizontal="center" vertical="center" wrapText="1" shrinkToFit="1"/>
    </xf>
    <xf numFmtId="0" fontId="14" fillId="5" borderId="46" xfId="53" applyFont="1" applyFill="1" applyBorder="1" applyAlignment="1" applyProtection="1">
      <alignment horizontal="center" vertical="center" shrinkToFit="1"/>
    </xf>
    <xf numFmtId="0" fontId="14" fillId="5" borderId="15" xfId="53" applyFont="1" applyFill="1" applyBorder="1" applyAlignment="1" applyProtection="1">
      <alignment vertical="center"/>
    </xf>
    <xf numFmtId="0" fontId="0" fillId="0" borderId="3" xfId="0" applyBorder="1" applyAlignment="1" applyProtection="1">
      <alignment vertical="center"/>
    </xf>
    <xf numFmtId="0" fontId="14" fillId="5" borderId="26" xfId="53" applyFont="1" applyFill="1" applyBorder="1" applyAlignment="1" applyProtection="1">
      <alignment horizontal="center" vertical="center" shrinkToFit="1"/>
    </xf>
    <xf numFmtId="0" fontId="0" fillId="0" borderId="14" xfId="0" applyBorder="1" applyAlignment="1" applyProtection="1">
      <alignment horizontal="center" vertical="center" shrinkToFit="1"/>
    </xf>
    <xf numFmtId="0" fontId="0" fillId="0" borderId="43" xfId="0" applyBorder="1" applyAlignment="1" applyProtection="1">
      <alignment horizontal="center" vertical="center" shrinkToFit="1"/>
    </xf>
    <xf numFmtId="177" fontId="17" fillId="5" borderId="110" xfId="53" applyNumberFormat="1" applyFont="1" applyFill="1" applyBorder="1" applyAlignment="1" applyProtection="1">
      <alignment horizontal="right" vertical="center" shrinkToFit="1"/>
    </xf>
    <xf numFmtId="177" fontId="17" fillId="5" borderId="111" xfId="53" applyNumberFormat="1" applyFont="1" applyFill="1" applyBorder="1" applyAlignment="1" applyProtection="1">
      <alignment horizontal="right" vertical="center" shrinkToFit="1"/>
    </xf>
    <xf numFmtId="177" fontId="17" fillId="0" borderId="115" xfId="53" applyNumberFormat="1" applyFont="1" applyFill="1" applyBorder="1" applyAlignment="1" applyProtection="1">
      <alignment horizontal="right" vertical="center" shrinkToFit="1"/>
      <protection locked="0"/>
    </xf>
    <xf numFmtId="177" fontId="17" fillId="0" borderId="104" xfId="53" applyNumberFormat="1" applyFont="1" applyFill="1" applyBorder="1" applyAlignment="1" applyProtection="1">
      <alignment horizontal="right" vertical="center" shrinkToFit="1"/>
      <protection locked="0"/>
    </xf>
    <xf numFmtId="177" fontId="17" fillId="0" borderId="38" xfId="53" applyNumberFormat="1" applyFont="1" applyBorder="1" applyAlignment="1" applyProtection="1">
      <alignment horizontal="right" vertical="center" shrinkToFit="1"/>
      <protection locked="0"/>
    </xf>
    <xf numFmtId="177" fontId="17" fillId="0" borderId="30" xfId="53" applyNumberFormat="1" applyFont="1" applyBorder="1" applyAlignment="1" applyProtection="1">
      <alignment horizontal="right" vertical="center" shrinkToFit="1"/>
      <protection locked="0"/>
    </xf>
    <xf numFmtId="177" fontId="17" fillId="2" borderId="103" xfId="53" applyNumberFormat="1" applyFont="1" applyFill="1" applyBorder="1" applyAlignment="1" applyProtection="1">
      <alignment horizontal="right" vertical="center" shrinkToFit="1"/>
    </xf>
    <xf numFmtId="177" fontId="17" fillId="2" borderId="104" xfId="53" applyNumberFormat="1" applyFont="1" applyFill="1" applyBorder="1" applyAlignment="1" applyProtection="1">
      <alignment horizontal="right" vertical="center" shrinkToFit="1"/>
    </xf>
    <xf numFmtId="177" fontId="18" fillId="0" borderId="105" xfId="53" applyNumberFormat="1" applyFont="1" applyFill="1" applyBorder="1" applyAlignment="1" applyProtection="1">
      <alignment horizontal="right" vertical="center" shrinkToFit="1"/>
      <protection locked="0"/>
    </xf>
    <xf numFmtId="177" fontId="18" fillId="0" borderId="30" xfId="53" applyNumberFormat="1" applyFont="1" applyFill="1" applyBorder="1" applyAlignment="1" applyProtection="1">
      <alignment horizontal="right" vertical="center" shrinkToFit="1"/>
      <protection locked="0"/>
    </xf>
    <xf numFmtId="0" fontId="0" fillId="0" borderId="106" xfId="0" applyBorder="1" applyAlignment="1" applyProtection="1">
      <alignment horizontal="right" vertical="center" shrinkToFit="1"/>
      <protection locked="0"/>
    </xf>
    <xf numFmtId="0" fontId="0" fillId="0" borderId="4" xfId="0" applyBorder="1" applyAlignment="1" applyProtection="1">
      <alignment horizontal="right" vertical="center" shrinkToFit="1"/>
      <protection locked="0"/>
    </xf>
    <xf numFmtId="177" fontId="14" fillId="5" borderId="35" xfId="53" applyNumberFormat="1" applyFont="1" applyFill="1" applyBorder="1" applyAlignment="1" applyProtection="1">
      <alignment horizontal="left" vertical="center" shrinkToFit="1"/>
    </xf>
    <xf numFmtId="0" fontId="0" fillId="0" borderId="107" xfId="0" applyBorder="1" applyAlignment="1" applyProtection="1">
      <alignment horizontal="left" vertical="center" shrinkToFit="1"/>
    </xf>
    <xf numFmtId="179" fontId="18" fillId="2" borderId="170" xfId="53" applyNumberFormat="1" applyFont="1" applyFill="1" applyBorder="1" applyAlignment="1" applyProtection="1">
      <alignment horizontal="right" vertical="center" shrinkToFit="1"/>
    </xf>
    <xf numFmtId="179" fontId="18" fillId="2" borderId="171" xfId="53" applyNumberFormat="1" applyFont="1" applyFill="1" applyBorder="1" applyAlignment="1" applyProtection="1">
      <alignment horizontal="right" vertical="center" shrinkToFit="1"/>
    </xf>
    <xf numFmtId="179" fontId="18" fillId="2" borderId="172" xfId="53" applyNumberFormat="1" applyFont="1" applyFill="1" applyBorder="1" applyAlignment="1" applyProtection="1">
      <alignment horizontal="right" vertical="center" shrinkToFit="1"/>
    </xf>
    <xf numFmtId="0" fontId="14" fillId="5" borderId="34" xfId="53" applyFont="1" applyFill="1" applyBorder="1" applyAlignment="1" applyProtection="1">
      <alignment horizontal="center" vertical="center" shrinkToFit="1"/>
    </xf>
    <xf numFmtId="0" fontId="0" fillId="0" borderId="32" xfId="0" applyBorder="1" applyAlignment="1" applyProtection="1">
      <alignment horizontal="center" vertical="center" shrinkToFit="1"/>
    </xf>
    <xf numFmtId="0" fontId="0" fillId="0" borderId="97" xfId="0" applyBorder="1" applyAlignment="1" applyProtection="1">
      <alignment horizontal="center" vertical="center" shrinkToFit="1"/>
    </xf>
    <xf numFmtId="177" fontId="18" fillId="2" borderId="98" xfId="53" applyNumberFormat="1" applyFont="1" applyFill="1" applyBorder="1" applyAlignment="1" applyProtection="1">
      <alignment horizontal="right" vertical="center" shrinkToFit="1"/>
    </xf>
    <xf numFmtId="177" fontId="18" fillId="2" borderId="99" xfId="53" applyNumberFormat="1" applyFont="1" applyFill="1" applyBorder="1" applyAlignment="1" applyProtection="1">
      <alignment horizontal="right" vertical="center" shrinkToFit="1"/>
    </xf>
    <xf numFmtId="177" fontId="18" fillId="2" borderId="100" xfId="53" applyNumberFormat="1" applyFont="1" applyFill="1" applyBorder="1" applyAlignment="1" applyProtection="1">
      <alignment horizontal="right" vertical="center" shrinkToFit="1"/>
    </xf>
    <xf numFmtId="177" fontId="18" fillId="2" borderId="101" xfId="53" applyNumberFormat="1" applyFont="1" applyFill="1" applyBorder="1" applyAlignment="1" applyProtection="1">
      <alignment horizontal="right" vertical="center" shrinkToFit="1"/>
    </xf>
    <xf numFmtId="177" fontId="18" fillId="2" borderId="95" xfId="53" applyNumberFormat="1" applyFont="1" applyFill="1" applyBorder="1" applyAlignment="1" applyProtection="1">
      <alignment horizontal="right" vertical="center" shrinkToFit="1"/>
    </xf>
    <xf numFmtId="177" fontId="18" fillId="2" borderId="102" xfId="53" applyNumberFormat="1" applyFont="1" applyFill="1" applyBorder="1" applyAlignment="1" applyProtection="1">
      <alignment horizontal="right" vertical="center" shrinkToFit="1"/>
    </xf>
    <xf numFmtId="177" fontId="18" fillId="2" borderId="101" xfId="53" applyNumberFormat="1" applyFont="1" applyFill="1" applyBorder="1" applyAlignment="1" applyProtection="1">
      <alignment horizontal="center" vertical="center" shrinkToFit="1"/>
    </xf>
    <xf numFmtId="177" fontId="18" fillId="2" borderId="95" xfId="53" applyNumberFormat="1" applyFont="1" applyFill="1" applyBorder="1" applyAlignment="1" applyProtection="1">
      <alignment horizontal="center" vertical="center" shrinkToFit="1"/>
    </xf>
    <xf numFmtId="177" fontId="18" fillId="2" borderId="102" xfId="53" applyNumberFormat="1" applyFont="1" applyFill="1" applyBorder="1" applyAlignment="1" applyProtection="1">
      <alignment horizontal="center" vertical="center" shrinkToFit="1"/>
    </xf>
    <xf numFmtId="177" fontId="18" fillId="2" borderId="108" xfId="53" applyNumberFormat="1" applyFont="1" applyFill="1" applyBorder="1" applyAlignment="1" applyProtection="1">
      <alignment horizontal="right" vertical="center" shrinkToFit="1"/>
    </xf>
    <xf numFmtId="177" fontId="18" fillId="2" borderId="109" xfId="53" applyNumberFormat="1" applyFont="1" applyFill="1" applyBorder="1" applyAlignment="1" applyProtection="1">
      <alignment horizontal="right" vertical="center" shrinkToFit="1"/>
    </xf>
    <xf numFmtId="177" fontId="18" fillId="2" borderId="96" xfId="53" applyNumberFormat="1" applyFont="1" applyFill="1" applyBorder="1" applyAlignment="1" applyProtection="1">
      <alignment horizontal="right" vertical="center" shrinkToFit="1"/>
    </xf>
    <xf numFmtId="179" fontId="18" fillId="2" borderId="94" xfId="53" applyNumberFormat="1" applyFont="1" applyFill="1" applyBorder="1" applyAlignment="1" applyProtection="1">
      <alignment horizontal="right" vertical="center" shrinkToFit="1"/>
    </xf>
    <xf numFmtId="179" fontId="18" fillId="2" borderId="95" xfId="53" applyNumberFormat="1" applyFont="1" applyFill="1" applyBorder="1" applyAlignment="1" applyProtection="1">
      <alignment horizontal="right" vertical="center" shrinkToFit="1"/>
    </xf>
    <xf numFmtId="179" fontId="18" fillId="2" borderId="96" xfId="53" applyNumberFormat="1" applyFont="1" applyFill="1" applyBorder="1" applyAlignment="1" applyProtection="1">
      <alignment horizontal="right" vertical="center" shrinkToFit="1"/>
    </xf>
    <xf numFmtId="0" fontId="14" fillId="5" borderId="15" xfId="53" applyFont="1" applyFill="1" applyBorder="1" applyAlignment="1" applyProtection="1">
      <alignment vertical="center" shrinkToFit="1"/>
    </xf>
    <xf numFmtId="180" fontId="19" fillId="2" borderId="38" xfId="53" applyNumberFormat="1" applyFont="1" applyFill="1" applyBorder="1" applyAlignment="1" applyProtection="1">
      <alignment horizontal="right" vertical="center" shrinkToFit="1"/>
    </xf>
    <xf numFmtId="0" fontId="0" fillId="0" borderId="30" xfId="0" applyBorder="1" applyAlignment="1" applyProtection="1">
      <alignment vertical="center" shrinkToFit="1"/>
    </xf>
    <xf numFmtId="182" fontId="3" fillId="2" borderId="30" xfId="53" applyNumberFormat="1" applyFont="1" applyFill="1" applyBorder="1" applyAlignment="1" applyProtection="1">
      <alignment horizontal="left" vertical="center" shrinkToFit="1"/>
    </xf>
    <xf numFmtId="182" fontId="3" fillId="2" borderId="31" xfId="53" applyNumberFormat="1" applyFont="1" applyFill="1" applyBorder="1" applyAlignment="1" applyProtection="1">
      <alignment horizontal="left" vertical="center" shrinkToFit="1"/>
    </xf>
    <xf numFmtId="179" fontId="18" fillId="2" borderId="105" xfId="53" applyNumberFormat="1" applyFont="1" applyFill="1" applyBorder="1" applyAlignment="1" applyProtection="1">
      <alignment horizontal="right" vertical="center" shrinkToFit="1"/>
    </xf>
    <xf numFmtId="179" fontId="18" fillId="2" borderId="30" xfId="53" applyNumberFormat="1" applyFont="1" applyFill="1" applyBorder="1" applyAlignment="1" applyProtection="1">
      <alignment horizontal="right" vertical="center" shrinkToFit="1"/>
    </xf>
    <xf numFmtId="179" fontId="18" fillId="2" borderId="35" xfId="53" applyNumberFormat="1" applyFont="1" applyFill="1" applyBorder="1" applyAlignment="1" applyProtection="1">
      <alignment horizontal="right" vertical="center" shrinkToFit="1"/>
    </xf>
    <xf numFmtId="0" fontId="3" fillId="5" borderId="25" xfId="53" applyFont="1" applyFill="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23" xfId="0" applyBorder="1" applyAlignment="1" applyProtection="1">
      <alignment horizontal="center" vertical="center" shrinkToFit="1"/>
    </xf>
    <xf numFmtId="180" fontId="19" fillId="2" borderId="42" xfId="53" applyNumberFormat="1" applyFont="1" applyFill="1" applyBorder="1" applyAlignment="1" applyProtection="1">
      <alignment horizontal="right" vertical="center" shrinkToFit="1"/>
    </xf>
    <xf numFmtId="0" fontId="0" fillId="0" borderId="55" xfId="0" applyBorder="1" applyAlignment="1" applyProtection="1">
      <alignment vertical="center" shrinkToFit="1"/>
    </xf>
    <xf numFmtId="181" fontId="3" fillId="2" borderId="55" xfId="53" applyNumberFormat="1" applyFont="1" applyFill="1" applyBorder="1" applyAlignment="1" applyProtection="1">
      <alignment horizontal="left" vertical="center" shrinkToFit="1"/>
    </xf>
    <xf numFmtId="181" fontId="3" fillId="2" borderId="19" xfId="53" applyNumberFormat="1" applyFont="1" applyFill="1" applyBorder="1" applyAlignment="1" applyProtection="1">
      <alignment horizontal="left" vertical="center" shrinkToFit="1"/>
    </xf>
    <xf numFmtId="0" fontId="3" fillId="5" borderId="38" xfId="53" applyFont="1" applyFill="1" applyBorder="1" applyAlignment="1" applyProtection="1">
      <alignment horizontal="center" vertical="center" shrinkToFit="1"/>
    </xf>
    <xf numFmtId="0" fontId="3" fillId="5" borderId="30" xfId="53" applyFont="1" applyFill="1" applyBorder="1" applyAlignment="1" applyProtection="1">
      <alignment horizontal="center" vertical="center" shrinkToFit="1"/>
    </xf>
    <xf numFmtId="0" fontId="3" fillId="5" borderId="24" xfId="53" applyFont="1" applyFill="1" applyBorder="1" applyAlignment="1" applyProtection="1">
      <alignment horizontal="center" vertical="center" shrinkToFit="1"/>
    </xf>
    <xf numFmtId="0" fontId="14" fillId="5" borderId="25" xfId="53" applyFont="1" applyFill="1" applyBorder="1" applyAlignment="1" applyProtection="1">
      <alignment horizontal="center" vertical="center" wrapText="1"/>
    </xf>
    <xf numFmtId="0" fontId="0" fillId="0" borderId="1" xfId="0" applyBorder="1" applyAlignment="1" applyProtection="1">
      <alignment horizontal="center" vertical="center"/>
    </xf>
    <xf numFmtId="0" fontId="0" fillId="0" borderId="8" xfId="0" applyBorder="1" applyAlignment="1" applyProtection="1">
      <alignment horizontal="center" vertical="center"/>
    </xf>
    <xf numFmtId="0" fontId="14" fillId="5" borderId="89" xfId="53" applyFont="1" applyFill="1" applyBorder="1" applyAlignment="1" applyProtection="1">
      <alignment horizontal="center" vertical="center" wrapText="1"/>
    </xf>
    <xf numFmtId="0" fontId="0" fillId="0" borderId="23" xfId="0" applyBorder="1" applyAlignment="1" applyProtection="1">
      <alignment horizontal="center" vertical="center"/>
    </xf>
    <xf numFmtId="0" fontId="0" fillId="0" borderId="29" xfId="0" applyBorder="1" applyAlignment="1" applyProtection="1">
      <alignment horizontal="center" vertical="center"/>
    </xf>
    <xf numFmtId="0" fontId="0" fillId="0" borderId="23" xfId="0" applyBorder="1" applyAlignment="1" applyProtection="1">
      <alignment vertical="center"/>
    </xf>
    <xf numFmtId="0" fontId="14" fillId="5" borderId="89" xfId="53" applyFont="1" applyFill="1" applyBorder="1" applyAlignment="1" applyProtection="1">
      <alignment vertical="center" wrapText="1"/>
    </xf>
    <xf numFmtId="0" fontId="0" fillId="0" borderId="17" xfId="0" applyBorder="1" applyAlignment="1" applyProtection="1">
      <alignment vertical="center"/>
    </xf>
    <xf numFmtId="0" fontId="0" fillId="0" borderId="4" xfId="0" applyBorder="1" applyAlignment="1" applyProtection="1">
      <alignment vertical="center"/>
    </xf>
    <xf numFmtId="0" fontId="14" fillId="5" borderId="1" xfId="44" applyFont="1" applyFill="1" applyBorder="1" applyAlignment="1" applyProtection="1">
      <alignment vertical="top" wrapText="1"/>
    </xf>
    <xf numFmtId="0" fontId="14" fillId="5" borderId="4" xfId="44" applyFont="1" applyFill="1" applyBorder="1" applyAlignment="1" applyProtection="1">
      <alignment vertical="top" wrapText="1"/>
    </xf>
    <xf numFmtId="0" fontId="14" fillId="5" borderId="89" xfId="44" applyFont="1" applyFill="1" applyBorder="1" applyAlignment="1" applyProtection="1">
      <alignment vertical="top" wrapText="1"/>
    </xf>
    <xf numFmtId="0" fontId="14" fillId="5" borderId="2" xfId="44" applyFont="1" applyFill="1" applyBorder="1" applyAlignment="1" applyProtection="1">
      <alignment vertical="top" wrapText="1"/>
    </xf>
    <xf numFmtId="0" fontId="14" fillId="5" borderId="17" xfId="44" applyFont="1" applyFill="1" applyBorder="1" applyAlignment="1" applyProtection="1">
      <alignment vertical="top" wrapText="1"/>
    </xf>
    <xf numFmtId="0" fontId="14" fillId="5" borderId="5" xfId="44" applyFont="1" applyFill="1" applyBorder="1" applyAlignment="1" applyProtection="1">
      <alignment vertical="top" wrapText="1"/>
    </xf>
    <xf numFmtId="0" fontId="14" fillId="5" borderId="25" xfId="53" applyFont="1" applyFill="1" applyBorder="1" applyAlignment="1" applyProtection="1">
      <alignment vertical="center" wrapText="1"/>
    </xf>
    <xf numFmtId="0" fontId="0" fillId="0" borderId="1" xfId="0" applyBorder="1" applyAlignment="1" applyProtection="1">
      <alignment vertical="center" wrapText="1"/>
    </xf>
    <xf numFmtId="0" fontId="0" fillId="0" borderId="2" xfId="0" applyBorder="1" applyAlignment="1" applyProtection="1">
      <alignment vertical="center" wrapText="1"/>
    </xf>
    <xf numFmtId="0" fontId="0" fillId="0" borderId="8" xfId="0" applyBorder="1" applyAlignment="1" applyProtection="1">
      <alignment vertical="center" wrapText="1"/>
    </xf>
    <xf numFmtId="0" fontId="0" fillId="0" borderId="5" xfId="0" applyBorder="1" applyAlignment="1" applyProtection="1">
      <alignment vertical="center" wrapText="1"/>
    </xf>
    <xf numFmtId="0" fontId="14" fillId="5" borderId="90" xfId="53" applyFont="1" applyFill="1" applyBorder="1" applyAlignment="1" applyProtection="1">
      <alignment vertical="center" wrapText="1" shrinkToFit="1"/>
    </xf>
    <xf numFmtId="0" fontId="0" fillId="0" borderId="36" xfId="0" applyBorder="1" applyAlignment="1" applyProtection="1">
      <alignment vertical="center" shrinkToFit="1"/>
    </xf>
    <xf numFmtId="0" fontId="9" fillId="5" borderId="91" xfId="44" applyFont="1" applyFill="1" applyBorder="1" applyAlignment="1" applyProtection="1">
      <alignment vertical="center" wrapText="1" shrinkToFit="1"/>
    </xf>
    <xf numFmtId="0" fontId="9" fillId="0" borderId="36" xfId="0" applyFont="1" applyBorder="1" applyAlignment="1" applyProtection="1">
      <alignment vertical="center"/>
    </xf>
    <xf numFmtId="180" fontId="19" fillId="2" borderId="92" xfId="53" applyNumberFormat="1" applyFont="1" applyFill="1" applyBorder="1" applyAlignment="1" applyProtection="1">
      <alignment horizontal="right" vertical="center" shrinkToFit="1"/>
    </xf>
    <xf numFmtId="0" fontId="0" fillId="0" borderId="36" xfId="0" applyBorder="1" applyAlignment="1" applyProtection="1">
      <alignment vertical="center"/>
    </xf>
    <xf numFmtId="178" fontId="21" fillId="5" borderId="91" xfId="53" applyNumberFormat="1" applyFont="1" applyFill="1" applyBorder="1" applyAlignment="1" applyProtection="1">
      <alignment horizontal="left" vertical="center" shrinkToFit="1"/>
    </xf>
    <xf numFmtId="0" fontId="9" fillId="0" borderId="93" xfId="0" applyFont="1" applyBorder="1" applyAlignment="1" applyProtection="1">
      <alignment vertical="center"/>
    </xf>
    <xf numFmtId="180" fontId="19" fillId="2" borderId="36" xfId="53" applyNumberFormat="1" applyFont="1" applyFill="1" applyBorder="1" applyAlignment="1" applyProtection="1">
      <alignment horizontal="right" vertical="center" shrinkToFit="1"/>
    </xf>
    <xf numFmtId="178" fontId="23" fillId="5" borderId="91" xfId="53" applyNumberFormat="1" applyFont="1" applyFill="1" applyBorder="1" applyAlignment="1" applyProtection="1">
      <alignment horizontal="left" vertical="center" wrapText="1" shrinkToFit="1"/>
    </xf>
    <xf numFmtId="0" fontId="7" fillId="0" borderId="36" xfId="0" applyFont="1" applyBorder="1" applyAlignment="1" applyProtection="1">
      <alignment vertical="center"/>
    </xf>
    <xf numFmtId="0" fontId="7" fillId="0" borderId="93" xfId="0" applyFont="1" applyBorder="1" applyAlignment="1" applyProtection="1">
      <alignment vertical="center"/>
    </xf>
    <xf numFmtId="0" fontId="0" fillId="0" borderId="45" xfId="0" applyBorder="1" applyAlignment="1" applyProtection="1">
      <alignment horizontal="center" vertical="center"/>
      <protection locked="0"/>
    </xf>
    <xf numFmtId="0" fontId="0" fillId="0" borderId="45"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46" xfId="0" applyBorder="1" applyAlignment="1" applyProtection="1">
      <alignment horizontal="left" vertical="center" wrapText="1"/>
    </xf>
    <xf numFmtId="0" fontId="8" fillId="0" borderId="87" xfId="44" applyFont="1" applyBorder="1" applyAlignment="1" applyProtection="1">
      <alignment vertical="center"/>
      <protection locked="0"/>
    </xf>
    <xf numFmtId="0" fontId="0" fillId="0" borderId="19" xfId="0" applyBorder="1" applyAlignment="1" applyProtection="1">
      <alignment vertical="center"/>
      <protection locked="0"/>
    </xf>
    <xf numFmtId="0" fontId="14" fillId="0" borderId="9" xfId="53" applyFont="1" applyBorder="1" applyAlignment="1" applyProtection="1">
      <alignment vertical="center" shrinkToFit="1"/>
    </xf>
    <xf numFmtId="0" fontId="14" fillId="0" borderId="43" xfId="53" applyFont="1" applyBorder="1" applyAlignment="1" applyProtection="1">
      <alignment vertical="center" shrinkToFit="1"/>
    </xf>
    <xf numFmtId="0" fontId="18" fillId="0" borderId="26" xfId="53" applyFont="1"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3" xfId="0" applyBorder="1" applyAlignment="1" applyProtection="1">
      <alignment vertical="center"/>
      <protection locked="0"/>
    </xf>
    <xf numFmtId="0" fontId="18" fillId="0" borderId="14" xfId="53" applyFont="1" applyBorder="1" applyAlignment="1" applyProtection="1">
      <alignment horizontal="center" vertical="center"/>
      <protection locked="0"/>
    </xf>
    <xf numFmtId="0" fontId="0" fillId="0" borderId="27" xfId="0" applyBorder="1" applyAlignment="1" applyProtection="1">
      <alignment vertical="center"/>
      <protection locked="0"/>
    </xf>
    <xf numFmtId="0" fontId="8" fillId="2" borderId="27" xfId="44" applyFont="1" applyFill="1" applyBorder="1" applyAlignment="1" applyProtection="1">
      <alignment horizontal="center" vertical="center"/>
    </xf>
    <xf numFmtId="0" fontId="8" fillId="2" borderId="82" xfId="44" applyFont="1" applyFill="1" applyBorder="1" applyAlignment="1" applyProtection="1">
      <alignment horizontal="center" vertical="center"/>
    </xf>
    <xf numFmtId="0" fontId="8" fillId="0" borderId="9" xfId="44" applyFont="1" applyBorder="1" applyAlignment="1" applyProtection="1">
      <alignment vertical="center"/>
      <protection locked="0"/>
    </xf>
    <xf numFmtId="0" fontId="0" fillId="0" borderId="7" xfId="0" applyBorder="1" applyAlignment="1" applyProtection="1">
      <alignment vertical="center"/>
      <protection locked="0"/>
    </xf>
    <xf numFmtId="0" fontId="14" fillId="0" borderId="25" xfId="53" applyFont="1" applyBorder="1" applyAlignment="1" applyProtection="1">
      <alignment vertical="center" shrinkToFit="1"/>
    </xf>
    <xf numFmtId="0" fontId="14" fillId="0" borderId="23" xfId="53" applyFont="1" applyBorder="1" applyAlignment="1" applyProtection="1">
      <alignment vertical="center" shrinkToFit="1"/>
    </xf>
    <xf numFmtId="0" fontId="18" fillId="0" borderId="42" xfId="53"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88" xfId="0" applyBorder="1" applyAlignment="1" applyProtection="1">
      <alignment vertical="center"/>
      <protection locked="0"/>
    </xf>
    <xf numFmtId="0" fontId="8" fillId="2" borderId="42" xfId="44" applyFont="1" applyFill="1" applyBorder="1" applyAlignment="1" applyProtection="1">
      <alignment horizontal="center" vertical="center"/>
    </xf>
    <xf numFmtId="0" fontId="8" fillId="2" borderId="88" xfId="44" applyFont="1" applyFill="1" applyBorder="1" applyAlignment="1" applyProtection="1">
      <alignment horizontal="center" vertical="center"/>
    </xf>
    <xf numFmtId="0" fontId="8" fillId="2" borderId="19" xfId="44" applyFont="1" applyFill="1" applyBorder="1" applyAlignment="1" applyProtection="1">
      <alignment horizontal="center" vertical="center"/>
    </xf>
    <xf numFmtId="0" fontId="8" fillId="0" borderId="83" xfId="44" applyFont="1" applyBorder="1" applyAlignment="1" applyProtection="1">
      <alignment vertical="center"/>
      <protection locked="0"/>
    </xf>
    <xf numFmtId="0" fontId="0" fillId="0" borderId="82" xfId="0" applyBorder="1" applyAlignment="1" applyProtection="1">
      <alignment vertical="center"/>
      <protection locked="0"/>
    </xf>
    <xf numFmtId="0" fontId="0" fillId="0" borderId="27" xfId="0" applyBorder="1" applyAlignment="1" applyProtection="1">
      <alignment horizontal="center" vertical="center"/>
      <protection locked="0"/>
    </xf>
    <xf numFmtId="0" fontId="18" fillId="0" borderId="34" xfId="53"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4" xfId="0" applyBorder="1" applyAlignment="1" applyProtection="1">
      <alignment vertical="center"/>
      <protection locked="0"/>
    </xf>
    <xf numFmtId="0" fontId="21" fillId="0" borderId="0" xfId="53" applyFont="1" applyBorder="1" applyAlignment="1" applyProtection="1">
      <alignment horizontal="left" vertical="center" wrapText="1"/>
    </xf>
    <xf numFmtId="0" fontId="7" fillId="0" borderId="8" xfId="44" applyFont="1" applyBorder="1" applyAlignment="1" applyProtection="1">
      <alignment vertical="top" wrapText="1"/>
    </xf>
    <xf numFmtId="0" fontId="0" fillId="0" borderId="4" xfId="44" applyFont="1" applyBorder="1" applyAlignment="1" applyProtection="1"/>
    <xf numFmtId="0" fontId="0" fillId="0" borderId="49" xfId="44" applyFont="1" applyBorder="1" applyAlignment="1" applyProtection="1"/>
    <xf numFmtId="0" fontId="0" fillId="0" borderId="46" xfId="44" applyFont="1" applyBorder="1" applyAlignment="1" applyProtection="1"/>
    <xf numFmtId="0" fontId="14" fillId="0" borderId="10" xfId="53" applyFont="1" applyBorder="1" applyAlignment="1" applyProtection="1">
      <alignment vertical="center" shrinkToFit="1"/>
    </xf>
    <xf numFmtId="0" fontId="14" fillId="0" borderId="44" xfId="53" applyFont="1" applyBorder="1" applyAlignment="1" applyProtection="1">
      <alignment vertical="center" shrinkToFit="1"/>
    </xf>
    <xf numFmtId="0" fontId="18" fillId="0" borderId="32" xfId="53" applyFont="1" applyBorder="1" applyAlignment="1" applyProtection="1">
      <alignment horizontal="center" vertical="center"/>
      <protection locked="0"/>
    </xf>
    <xf numFmtId="0" fontId="0" fillId="0" borderId="32" xfId="0" applyBorder="1" applyAlignment="1" applyProtection="1">
      <alignment vertical="center"/>
      <protection locked="0"/>
    </xf>
    <xf numFmtId="0" fontId="0" fillId="0" borderId="84" xfId="0" applyBorder="1" applyAlignment="1" applyProtection="1">
      <alignment vertical="center"/>
      <protection locked="0"/>
    </xf>
    <xf numFmtId="0" fontId="8" fillId="2" borderId="84" xfId="44" applyFont="1" applyFill="1" applyBorder="1" applyAlignment="1" applyProtection="1">
      <alignment horizontal="center" vertical="center"/>
    </xf>
    <xf numFmtId="0" fontId="8" fillId="2" borderId="85" xfId="44" applyFont="1" applyFill="1" applyBorder="1" applyAlignment="1" applyProtection="1">
      <alignment horizontal="center" vertical="center"/>
    </xf>
    <xf numFmtId="0" fontId="8" fillId="0" borderId="45" xfId="44" applyFont="1" applyFill="1" applyBorder="1" applyAlignment="1" applyProtection="1">
      <alignment horizontal="center" vertical="center" shrinkToFit="1"/>
      <protection locked="0"/>
    </xf>
    <xf numFmtId="0" fontId="0" fillId="0" borderId="46" xfId="44" applyFont="1" applyFill="1" applyBorder="1" applyAlignment="1" applyProtection="1">
      <alignment horizontal="center" vertical="center" shrinkToFit="1"/>
      <protection locked="0"/>
    </xf>
    <xf numFmtId="0" fontId="8" fillId="0" borderId="86" xfId="44" applyFont="1" applyBorder="1" applyAlignment="1" applyProtection="1">
      <alignment vertical="center"/>
      <protection locked="0"/>
    </xf>
    <xf numFmtId="0" fontId="0" fillId="0" borderId="85" xfId="0" applyBorder="1" applyAlignment="1" applyProtection="1">
      <alignment vertical="center"/>
      <protection locked="0"/>
    </xf>
    <xf numFmtId="0" fontId="0" fillId="0" borderId="84" xfId="0" applyBorder="1" applyAlignment="1" applyProtection="1">
      <alignment horizontal="center" vertical="center"/>
      <protection locked="0"/>
    </xf>
    <xf numFmtId="0" fontId="52" fillId="0" borderId="0" xfId="0" applyFont="1" applyAlignment="1">
      <alignment horizontal="center" vertical="center"/>
    </xf>
    <xf numFmtId="0" fontId="53" fillId="0" borderId="27" xfId="0" applyFont="1" applyBorder="1" applyAlignment="1">
      <alignment horizontal="left" vertical="center" wrapText="1"/>
    </xf>
    <xf numFmtId="0" fontId="53" fillId="0" borderId="0" xfId="0" applyFont="1" applyAlignment="1">
      <alignment horizontal="left" vertical="center" wrapText="1"/>
    </xf>
    <xf numFmtId="0" fontId="50" fillId="0" borderId="27" xfId="0" applyFont="1" applyBorder="1" applyAlignment="1">
      <alignment horizontal="center" vertical="center"/>
    </xf>
    <xf numFmtId="0" fontId="57" fillId="0" borderId="26" xfId="0" applyFont="1" applyBorder="1" applyAlignment="1">
      <alignment horizontal="center" vertical="center"/>
    </xf>
    <xf numFmtId="0" fontId="57" fillId="0" borderId="43" xfId="0" applyFont="1" applyBorder="1" applyAlignment="1">
      <alignment horizontal="center" vertical="center"/>
    </xf>
    <xf numFmtId="0" fontId="50" fillId="0" borderId="26" xfId="0" applyFont="1" applyBorder="1" applyAlignment="1">
      <alignment horizontal="center" vertical="center"/>
    </xf>
    <xf numFmtId="0" fontId="50" fillId="0" borderId="43" xfId="0" applyFont="1" applyBorder="1" applyAlignment="1">
      <alignment horizontal="center" vertical="center"/>
    </xf>
    <xf numFmtId="0" fontId="50" fillId="0" borderId="38"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51" xfId="0" applyFont="1" applyBorder="1" applyAlignment="1">
      <alignment horizontal="center" vertical="center" wrapText="1"/>
    </xf>
    <xf numFmtId="0" fontId="50" fillId="0" borderId="50" xfId="0" applyFont="1" applyBorder="1" applyAlignment="1">
      <alignment horizontal="center" vertical="center" wrapText="1"/>
    </xf>
    <xf numFmtId="0" fontId="53" fillId="0" borderId="0" xfId="0" applyFont="1" applyBorder="1" applyAlignment="1">
      <alignment horizontal="left" vertical="center" wrapText="1"/>
    </xf>
    <xf numFmtId="0" fontId="53" fillId="0" borderId="54" xfId="0" applyFont="1" applyBorder="1" applyAlignment="1">
      <alignment horizontal="left" vertical="center" wrapText="1"/>
    </xf>
    <xf numFmtId="0" fontId="53" fillId="0" borderId="52" xfId="0" applyFont="1" applyBorder="1" applyAlignment="1">
      <alignment horizontal="left" vertical="center" wrapText="1"/>
    </xf>
    <xf numFmtId="0" fontId="53" fillId="0" borderId="50" xfId="0" applyFont="1" applyBorder="1" applyAlignment="1">
      <alignment horizontal="left" vertical="center" wrapText="1"/>
    </xf>
    <xf numFmtId="0" fontId="50" fillId="0" borderId="27" xfId="0" applyFont="1" applyBorder="1" applyAlignment="1">
      <alignment horizontal="center" vertical="center" wrapText="1"/>
    </xf>
    <xf numFmtId="0" fontId="58" fillId="0" borderId="0" xfId="53" applyFont="1" applyAlignment="1">
      <alignment horizontal="left" vertical="center"/>
    </xf>
    <xf numFmtId="0" fontId="61" fillId="0" borderId="0" xfId="53" applyFont="1" applyAlignment="1">
      <alignment horizontal="center" vertical="center"/>
    </xf>
    <xf numFmtId="0" fontId="59" fillId="0" borderId="152" xfId="53" applyFont="1" applyBorder="1" applyAlignment="1">
      <alignment horizontal="left" vertical="center" indent="1"/>
    </xf>
    <xf numFmtId="0" fontId="59" fillId="0" borderId="153" xfId="53" applyFont="1" applyBorder="1" applyAlignment="1">
      <alignment horizontal="center" vertical="center"/>
    </xf>
    <xf numFmtId="179" fontId="59" fillId="0" borderId="151" xfId="53" applyNumberFormat="1" applyFont="1" applyBorder="1" applyAlignment="1" applyProtection="1">
      <alignment horizontal="right" vertical="center"/>
      <protection locked="0"/>
    </xf>
    <xf numFmtId="181" fontId="59" fillId="0" borderId="156" xfId="53" applyNumberFormat="1" applyFont="1" applyBorder="1" applyAlignment="1">
      <alignment horizontal="center" vertical="center"/>
    </xf>
    <xf numFmtId="0" fontId="59" fillId="0" borderId="152" xfId="53" applyFont="1" applyBorder="1" applyAlignment="1">
      <alignment horizontal="center" vertical="center"/>
    </xf>
    <xf numFmtId="0" fontId="59" fillId="0" borderId="152" xfId="53" applyFont="1" applyBorder="1" applyAlignment="1" applyProtection="1">
      <alignment horizontal="center" vertical="center"/>
      <protection locked="0"/>
    </xf>
    <xf numFmtId="0" fontId="59" fillId="0" borderId="157" xfId="53" applyFont="1" applyBorder="1" applyAlignment="1">
      <alignment horizontal="left" vertical="center" indent="1"/>
    </xf>
    <xf numFmtId="179" fontId="59" fillId="38" borderId="158" xfId="53" applyNumberFormat="1" applyFont="1" applyFill="1" applyBorder="1" applyAlignment="1">
      <alignment horizontal="right" vertical="center"/>
    </xf>
    <xf numFmtId="182" fontId="59" fillId="0" borderId="160" xfId="53" applyNumberFormat="1" applyFont="1" applyBorder="1" applyAlignment="1">
      <alignment horizontal="center" vertical="center"/>
    </xf>
    <xf numFmtId="0" fontId="59" fillId="0" borderId="161" xfId="53" applyFont="1" applyBorder="1" applyAlignment="1">
      <alignment horizontal="center" vertical="center"/>
    </xf>
    <xf numFmtId="179" fontId="59" fillId="38" borderId="162" xfId="53" applyNumberFormat="1" applyFont="1" applyFill="1" applyBorder="1" applyAlignment="1">
      <alignment horizontal="right" vertical="center"/>
    </xf>
    <xf numFmtId="182" fontId="59" fillId="0" borderId="164" xfId="53" applyNumberFormat="1" applyFont="1" applyBorder="1" applyAlignment="1">
      <alignment horizontal="center" vertical="center"/>
    </xf>
    <xf numFmtId="0" fontId="59" fillId="0" borderId="157" xfId="53" applyFont="1" applyBorder="1" applyAlignment="1">
      <alignment horizontal="center" vertical="center"/>
    </xf>
    <xf numFmtId="179" fontId="59" fillId="0" borderId="162" xfId="53" applyNumberFormat="1" applyFont="1" applyBorder="1" applyAlignment="1" applyProtection="1">
      <alignment horizontal="right" vertical="center"/>
      <protection locked="0"/>
    </xf>
    <xf numFmtId="0" fontId="59" fillId="0" borderId="152" xfId="53" applyFont="1" applyBorder="1" applyAlignment="1">
      <alignment horizontal="center" vertical="center" shrinkToFit="1"/>
    </xf>
    <xf numFmtId="0" fontId="59" fillId="0" borderId="151" xfId="53" applyFont="1" applyBorder="1" applyAlignment="1" applyProtection="1">
      <alignment horizontal="center" vertical="center"/>
      <protection locked="0"/>
    </xf>
    <xf numFmtId="0" fontId="59" fillId="0" borderId="165" xfId="53" applyFont="1" applyBorder="1" applyAlignment="1">
      <alignment horizontal="center" vertical="center"/>
    </xf>
    <xf numFmtId="38" fontId="59" fillId="38" borderId="152" xfId="33" applyFont="1" applyFill="1" applyBorder="1" applyAlignment="1" applyProtection="1">
      <alignment horizontal="center" vertical="center"/>
    </xf>
    <xf numFmtId="0" fontId="62" fillId="0" borderId="0" xfId="53" applyFont="1" applyAlignment="1">
      <alignment horizontal="left" vertical="center" wrapText="1"/>
    </xf>
    <xf numFmtId="0" fontId="62" fillId="0" borderId="152" xfId="46" applyFont="1" applyBorder="1" applyAlignment="1">
      <alignment horizontal="center" vertical="center"/>
    </xf>
    <xf numFmtId="0" fontId="62" fillId="0" borderId="152" xfId="46" applyFont="1" applyBorder="1" applyAlignment="1">
      <alignment horizontal="left" vertical="center" wrapText="1"/>
    </xf>
    <xf numFmtId="0" fontId="62" fillId="0" borderId="0" xfId="53" applyFont="1" applyAlignment="1">
      <alignment horizontal="left" vertical="top" wrapText="1"/>
    </xf>
    <xf numFmtId="0" fontId="59" fillId="0" borderId="169" xfId="53" applyFont="1" applyBorder="1" applyAlignment="1">
      <alignment horizontal="center" vertical="center"/>
    </xf>
    <xf numFmtId="179" fontId="59" fillId="0" borderId="158" xfId="53" applyNumberFormat="1" applyFont="1" applyBorder="1" applyAlignment="1">
      <alignment horizontal="right" vertical="center"/>
    </xf>
    <xf numFmtId="179" fontId="59" fillId="0" borderId="162" xfId="53" applyNumberFormat="1" applyFont="1" applyBorder="1" applyAlignment="1">
      <alignment horizontal="right" vertical="center"/>
    </xf>
    <xf numFmtId="38" fontId="59" fillId="0" borderId="152" xfId="33" applyFont="1" applyFill="1" applyBorder="1" applyAlignment="1" applyProtection="1">
      <alignment horizontal="center" vertical="center"/>
    </xf>
    <xf numFmtId="0" fontId="32" fillId="0" borderId="27" xfId="42" applyFont="1" applyBorder="1" applyAlignment="1" applyProtection="1">
      <alignment horizontal="left" vertical="center" wrapText="1"/>
      <protection locked="0"/>
    </xf>
    <xf numFmtId="0" fontId="32" fillId="0" borderId="27" xfId="42" applyFont="1" applyBorder="1" applyAlignment="1">
      <alignment horizontal="center" vertical="center"/>
    </xf>
    <xf numFmtId="0" fontId="32" fillId="0" borderId="14" xfId="42" applyFont="1" applyBorder="1" applyAlignment="1">
      <alignment horizontal="center" vertical="center"/>
    </xf>
    <xf numFmtId="0" fontId="32" fillId="0" borderId="43" xfId="42" applyFont="1" applyBorder="1" applyAlignment="1">
      <alignment horizontal="center" vertical="center"/>
    </xf>
    <xf numFmtId="0" fontId="32" fillId="0" borderId="26" xfId="42" applyFont="1" applyBorder="1" applyAlignment="1">
      <alignment horizontal="left" vertical="center" wrapText="1"/>
    </xf>
    <xf numFmtId="0" fontId="32" fillId="0" borderId="14" xfId="42" applyFont="1" applyBorder="1" applyAlignment="1">
      <alignment horizontal="left" vertical="center" wrapText="1"/>
    </xf>
    <xf numFmtId="0" fontId="32" fillId="0" borderId="43" xfId="42" applyFont="1" applyBorder="1" applyAlignment="1">
      <alignment horizontal="left" vertical="center" wrapText="1"/>
    </xf>
    <xf numFmtId="0" fontId="10" fillId="0" borderId="26" xfId="42" applyFont="1" applyBorder="1" applyAlignment="1" applyProtection="1">
      <alignment horizontal="center" vertical="center"/>
      <protection locked="0"/>
    </xf>
    <xf numFmtId="0" fontId="10" fillId="0" borderId="14" xfId="42" applyFont="1" applyBorder="1" applyAlignment="1" applyProtection="1">
      <alignment horizontal="center" vertical="center"/>
      <protection locked="0"/>
    </xf>
    <xf numFmtId="0" fontId="10" fillId="0" borderId="43" xfId="42" applyFont="1" applyBorder="1" applyAlignment="1" applyProtection="1">
      <alignment horizontal="center" vertical="center"/>
      <protection locked="0"/>
    </xf>
    <xf numFmtId="0" fontId="10" fillId="0" borderId="0" xfId="45" applyFont="1" applyAlignment="1">
      <alignment horizontal="center"/>
    </xf>
    <xf numFmtId="0" fontId="10" fillId="0" borderId="0" xfId="0" applyFont="1" applyAlignment="1"/>
    <xf numFmtId="0" fontId="0" fillId="5" borderId="45" xfId="45" applyFont="1" applyFill="1" applyBorder="1" applyAlignment="1" applyProtection="1">
      <alignment horizontal="distributed" vertical="center"/>
    </xf>
    <xf numFmtId="0" fontId="0" fillId="0" borderId="12" xfId="0" applyBorder="1" applyAlignment="1" applyProtection="1">
      <alignment horizontal="distributed" vertical="center"/>
    </xf>
    <xf numFmtId="0" fontId="0" fillId="0" borderId="46" xfId="0" applyBorder="1" applyAlignment="1" applyProtection="1">
      <alignment horizontal="distributed" vertical="center"/>
    </xf>
    <xf numFmtId="0" fontId="0" fillId="0" borderId="45" xfId="45" applyFont="1" applyFill="1" applyBorder="1" applyAlignment="1" applyProtection="1">
      <alignment horizontal="center" vertical="center"/>
      <protection locked="0"/>
    </xf>
    <xf numFmtId="0" fontId="0" fillId="0" borderId="12" xfId="0" applyBorder="1" applyAlignment="1" applyProtection="1">
      <alignment vertical="center"/>
      <protection locked="0"/>
    </xf>
    <xf numFmtId="0" fontId="0" fillId="0" borderId="46" xfId="0" applyBorder="1" applyAlignment="1" applyProtection="1">
      <alignment vertical="center"/>
      <protection locked="0"/>
    </xf>
    <xf numFmtId="0" fontId="0" fillId="5" borderId="12" xfId="45" applyFont="1" applyFill="1" applyBorder="1" applyAlignment="1" applyProtection="1">
      <alignment horizontal="distributed" vertical="center"/>
    </xf>
    <xf numFmtId="0" fontId="0" fillId="5" borderId="46" xfId="45" applyFont="1" applyFill="1" applyBorder="1" applyAlignment="1" applyProtection="1">
      <alignment horizontal="distributed" vertical="center"/>
    </xf>
    <xf numFmtId="0" fontId="0" fillId="5" borderId="45" xfId="45" applyFont="1" applyFill="1" applyBorder="1" applyAlignment="1" applyProtection="1">
      <alignment horizontal="center" vertical="center"/>
    </xf>
    <xf numFmtId="0" fontId="0" fillId="0" borderId="133" xfId="0" applyBorder="1" applyAlignment="1" applyProtection="1">
      <alignment vertical="center"/>
    </xf>
    <xf numFmtId="0" fontId="0" fillId="0" borderId="134" xfId="45" applyFont="1" applyBorder="1" applyAlignment="1" applyProtection="1">
      <alignment horizontal="center" vertical="center"/>
      <protection locked="0"/>
    </xf>
    <xf numFmtId="0" fontId="0" fillId="0" borderId="133" xfId="0" applyBorder="1" applyAlignment="1" applyProtection="1">
      <alignment horizontal="center" vertical="center"/>
    </xf>
    <xf numFmtId="0" fontId="0" fillId="0" borderId="134" xfId="0" applyBorder="1" applyAlignment="1" applyProtection="1">
      <alignment horizontal="center" vertical="center"/>
      <protection locked="0"/>
    </xf>
    <xf numFmtId="0" fontId="8" fillId="5" borderId="45" xfId="45" applyFont="1" applyFill="1" applyBorder="1" applyAlignment="1">
      <alignment vertical="center" wrapText="1"/>
    </xf>
    <xf numFmtId="0" fontId="8" fillId="0" borderId="46" xfId="0" applyFont="1" applyBorder="1" applyAlignment="1">
      <alignment vertical="center"/>
    </xf>
    <xf numFmtId="0" fontId="8" fillId="5" borderId="127" xfId="45" applyFont="1" applyFill="1" applyBorder="1" applyAlignment="1">
      <alignment vertical="top" wrapText="1"/>
    </xf>
    <xf numFmtId="0" fontId="8" fillId="5" borderId="56" xfId="45" applyFont="1" applyFill="1" applyBorder="1" applyAlignment="1">
      <alignment vertical="top" wrapText="1"/>
    </xf>
    <xf numFmtId="0" fontId="8" fillId="5" borderId="128" xfId="45" applyFont="1" applyFill="1" applyBorder="1" applyAlignment="1">
      <alignment vertical="top" wrapText="1"/>
    </xf>
    <xf numFmtId="0" fontId="8" fillId="0" borderId="49" xfId="45" applyFont="1" applyBorder="1" applyAlignment="1" applyProtection="1">
      <alignment horizontal="center" vertical="center"/>
      <protection locked="0"/>
    </xf>
    <xf numFmtId="0" fontId="8" fillId="5" borderId="45" xfId="45" applyFont="1" applyFill="1" applyBorder="1" applyAlignment="1">
      <alignment vertical="center" shrinkToFit="1"/>
    </xf>
    <xf numFmtId="0" fontId="8" fillId="5" borderId="12" xfId="45" applyFont="1" applyFill="1" applyBorder="1" applyAlignment="1">
      <alignment vertical="center" shrinkToFit="1"/>
    </xf>
    <xf numFmtId="0" fontId="8" fillId="5" borderId="46" xfId="45" applyFont="1" applyFill="1" applyBorder="1" applyAlignment="1">
      <alignment vertical="center" shrinkToFit="1"/>
    </xf>
    <xf numFmtId="0" fontId="0" fillId="0" borderId="46" xfId="0" applyBorder="1" applyAlignment="1">
      <alignment vertical="center"/>
    </xf>
    <xf numFmtId="0" fontId="0" fillId="0" borderId="45" xfId="45" applyFont="1" applyBorder="1" applyAlignment="1">
      <alignment vertical="center" wrapText="1"/>
    </xf>
    <xf numFmtId="0" fontId="8" fillId="5" borderId="45" xfId="45" applyFont="1" applyFill="1" applyBorder="1" applyAlignment="1">
      <alignment horizontal="distributed" vertical="center" wrapText="1"/>
    </xf>
    <xf numFmtId="0" fontId="8" fillId="5" borderId="12" xfId="45" applyFont="1" applyFill="1" applyBorder="1" applyAlignment="1">
      <alignment horizontal="distributed" vertical="center" wrapText="1"/>
    </xf>
    <xf numFmtId="0" fontId="8" fillId="5" borderId="56" xfId="45" applyFont="1" applyFill="1" applyBorder="1" applyAlignment="1">
      <alignment horizontal="distributed" vertical="center" wrapText="1"/>
    </xf>
    <xf numFmtId="0" fontId="8" fillId="5" borderId="49" xfId="45" applyFont="1" applyFill="1" applyBorder="1" applyAlignment="1">
      <alignment vertical="center" wrapText="1"/>
    </xf>
    <xf numFmtId="0" fontId="0" fillId="0" borderId="46" xfId="0" applyBorder="1" applyAlignment="1">
      <alignment vertical="center" wrapText="1"/>
    </xf>
    <xf numFmtId="0" fontId="8" fillId="5" borderId="45" xfId="45" applyFont="1" applyFill="1" applyBorder="1" applyAlignment="1">
      <alignment horizontal="center" vertical="center"/>
    </xf>
    <xf numFmtId="0" fontId="8" fillId="5" borderId="12" xfId="45" applyFont="1" applyFill="1" applyBorder="1" applyAlignment="1">
      <alignment horizontal="center" vertical="center"/>
    </xf>
    <xf numFmtId="0" fontId="8" fillId="0" borderId="46" xfId="45" applyFont="1" applyBorder="1" applyAlignment="1" applyProtection="1">
      <alignment horizontal="center" vertical="center"/>
      <protection locked="0"/>
    </xf>
    <xf numFmtId="0" fontId="8" fillId="5" borderId="81" xfId="45" applyFont="1" applyFill="1" applyBorder="1" applyAlignment="1">
      <alignment vertical="top" wrapText="1"/>
    </xf>
    <xf numFmtId="0" fontId="8" fillId="5" borderId="23" xfId="45" applyFont="1" applyFill="1" applyBorder="1" applyAlignment="1">
      <alignment vertical="top" wrapText="1"/>
    </xf>
    <xf numFmtId="0" fontId="8" fillId="5" borderId="132" xfId="45" applyFont="1" applyFill="1" applyBorder="1" applyAlignment="1">
      <alignment vertical="top" wrapText="1"/>
    </xf>
    <xf numFmtId="0" fontId="8" fillId="0" borderId="89" xfId="45" applyFont="1" applyBorder="1" applyAlignment="1" applyProtection="1">
      <alignment horizontal="center" vertical="center"/>
      <protection locked="0"/>
    </xf>
    <xf numFmtId="0" fontId="8" fillId="0" borderId="2" xfId="45" applyFont="1" applyBorder="1" applyAlignment="1" applyProtection="1">
      <alignment horizontal="center" vertical="center"/>
      <protection locked="0"/>
    </xf>
    <xf numFmtId="0" fontId="13" fillId="5" borderId="45" xfId="45" applyFont="1" applyFill="1" applyBorder="1" applyAlignment="1">
      <alignment horizontal="center" vertical="center"/>
    </xf>
    <xf numFmtId="0" fontId="13" fillId="5" borderId="12" xfId="45" applyFont="1" applyFill="1" applyBorder="1" applyAlignment="1">
      <alignment horizontal="center" vertical="center"/>
    </xf>
    <xf numFmtId="0" fontId="13" fillId="2" borderId="49" xfId="45" applyFont="1" applyFill="1" applyBorder="1" applyAlignment="1">
      <alignment horizontal="center" vertical="center"/>
    </xf>
    <xf numFmtId="0" fontId="13" fillId="2" borderId="46" xfId="45" applyFont="1" applyFill="1" applyBorder="1" applyAlignment="1">
      <alignment horizontal="center" vertical="center"/>
    </xf>
    <xf numFmtId="0" fontId="8" fillId="5" borderId="22" xfId="45" applyFont="1" applyFill="1" applyBorder="1" applyAlignment="1">
      <alignment vertical="top" wrapText="1"/>
    </xf>
    <xf numFmtId="0" fontId="8" fillId="5" borderId="29" xfId="45" applyFont="1" applyFill="1" applyBorder="1" applyAlignment="1">
      <alignment vertical="top" wrapText="1"/>
    </xf>
    <xf numFmtId="0" fontId="8" fillId="5" borderId="131" xfId="45" applyFont="1" applyFill="1" applyBorder="1" applyAlignment="1">
      <alignment vertical="top" wrapText="1"/>
    </xf>
    <xf numFmtId="0" fontId="8" fillId="0" borderId="17" xfId="45" applyFont="1" applyBorder="1" applyAlignment="1" applyProtection="1">
      <alignment horizontal="center" vertical="center"/>
      <protection locked="0"/>
    </xf>
    <xf numFmtId="0" fontId="8" fillId="0" borderId="5" xfId="45" applyFont="1" applyBorder="1" applyAlignment="1" applyProtection="1">
      <alignment horizontal="center" vertical="center"/>
      <protection locked="0"/>
    </xf>
    <xf numFmtId="0" fontId="8" fillId="5" borderId="45" xfId="53" applyFont="1" applyFill="1" applyBorder="1" applyAlignment="1" applyProtection="1">
      <alignment horizontal="left" vertical="center" wrapText="1"/>
    </xf>
    <xf numFmtId="0" fontId="8" fillId="5" borderId="12" xfId="53" applyFont="1" applyFill="1" applyBorder="1" applyAlignment="1" applyProtection="1">
      <alignment horizontal="left" vertical="center" wrapText="1"/>
    </xf>
    <xf numFmtId="0" fontId="8" fillId="5" borderId="46" xfId="53" applyFont="1" applyFill="1" applyBorder="1" applyAlignment="1" applyProtection="1">
      <alignment horizontal="left" vertical="center" wrapText="1"/>
    </xf>
    <xf numFmtId="0" fontId="14" fillId="0" borderId="87" xfId="53" applyNumberFormat="1" applyFont="1" applyBorder="1" applyAlignment="1" applyProtection="1">
      <alignment horizontal="center" vertical="center"/>
      <protection locked="0"/>
    </xf>
    <xf numFmtId="0" fontId="8" fillId="0" borderId="19" xfId="42" applyNumberFormat="1" applyFont="1" applyBorder="1" applyAlignment="1" applyProtection="1">
      <alignment horizontal="center" vertical="center"/>
      <protection locked="0"/>
    </xf>
    <xf numFmtId="180" fontId="14" fillId="3" borderId="45" xfId="53" applyNumberFormat="1" applyFont="1" applyFill="1" applyBorder="1" applyAlignment="1" applyProtection="1">
      <alignment horizontal="center" vertical="center"/>
    </xf>
    <xf numFmtId="180" fontId="8" fillId="3" borderId="46" xfId="42" applyNumberFormat="1" applyFont="1" applyFill="1" applyBorder="1" applyAlignment="1" applyProtection="1">
      <alignment horizontal="center" vertical="center"/>
    </xf>
    <xf numFmtId="0" fontId="8" fillId="5" borderId="25" xfId="53" applyFont="1" applyFill="1" applyBorder="1" applyAlignment="1" applyProtection="1">
      <alignment horizontal="left" vertical="center" wrapText="1"/>
    </xf>
    <xf numFmtId="0" fontId="8" fillId="5" borderId="1" xfId="53" applyFont="1" applyFill="1" applyBorder="1" applyAlignment="1" applyProtection="1">
      <alignment horizontal="left" vertical="center" wrapText="1"/>
    </xf>
    <xf numFmtId="0" fontId="8" fillId="5" borderId="2" xfId="53" applyFont="1" applyFill="1" applyBorder="1" applyAlignment="1" applyProtection="1">
      <alignment horizontal="left" vertical="center" wrapText="1"/>
    </xf>
    <xf numFmtId="0" fontId="14" fillId="0" borderId="25" xfId="53" applyNumberFormat="1" applyFont="1" applyBorder="1" applyAlignment="1" applyProtection="1">
      <alignment horizontal="center" vertical="center"/>
      <protection locked="0"/>
    </xf>
    <xf numFmtId="0" fontId="8" fillId="0" borderId="2" xfId="42" applyNumberFormat="1" applyFont="1" applyBorder="1" applyAlignment="1" applyProtection="1">
      <alignment horizontal="center" vertical="center"/>
      <protection locked="0"/>
    </xf>
    <xf numFmtId="0" fontId="8" fillId="5" borderId="8" xfId="53" applyFont="1" applyFill="1" applyBorder="1" applyAlignment="1" applyProtection="1">
      <alignment horizontal="center" vertical="center" wrapText="1"/>
    </xf>
    <xf numFmtId="0" fontId="8" fillId="5" borderId="4" xfId="53" applyFont="1" applyFill="1" applyBorder="1" applyAlignment="1" applyProtection="1">
      <alignment horizontal="center" vertical="center" wrapText="1"/>
    </xf>
    <xf numFmtId="0" fontId="8" fillId="5" borderId="59" xfId="53" applyFont="1" applyFill="1" applyBorder="1" applyAlignment="1" applyProtection="1">
      <alignment horizontal="center" vertical="center" wrapText="1"/>
    </xf>
    <xf numFmtId="0" fontId="8" fillId="5" borderId="137" xfId="53" applyFont="1" applyFill="1" applyBorder="1" applyAlignment="1" applyProtection="1">
      <alignment horizontal="left" vertical="center" wrapText="1"/>
    </xf>
    <xf numFmtId="0" fontId="8" fillId="5" borderId="138" xfId="53" applyFont="1" applyFill="1" applyBorder="1" applyAlignment="1" applyProtection="1">
      <alignment horizontal="left" vertical="center" wrapText="1"/>
    </xf>
    <xf numFmtId="0" fontId="8" fillId="5" borderId="139" xfId="53" applyFont="1" applyFill="1" applyBorder="1" applyAlignment="1" applyProtection="1">
      <alignment horizontal="left" vertical="center" wrapText="1"/>
    </xf>
    <xf numFmtId="0" fontId="14" fillId="0" borderId="140" xfId="53" applyNumberFormat="1" applyFont="1" applyBorder="1" applyAlignment="1" applyProtection="1">
      <alignment horizontal="center" vertical="center"/>
      <protection locked="0"/>
    </xf>
    <xf numFmtId="0" fontId="14" fillId="0" borderId="141" xfId="53" applyNumberFormat="1" applyFont="1" applyBorder="1" applyAlignment="1" applyProtection="1">
      <alignment horizontal="center" vertical="center"/>
      <protection locked="0"/>
    </xf>
    <xf numFmtId="0" fontId="8" fillId="5" borderId="32" xfId="42" applyFont="1" applyFill="1" applyBorder="1" applyAlignment="1" applyProtection="1">
      <alignment vertical="center" wrapText="1"/>
    </xf>
    <xf numFmtId="0" fontId="8" fillId="5" borderId="44" xfId="42" applyFont="1" applyFill="1" applyBorder="1" applyAlignment="1" applyProtection="1">
      <alignment vertical="center" wrapText="1"/>
    </xf>
    <xf numFmtId="0" fontId="8" fillId="3" borderId="34" xfId="42" applyFont="1" applyFill="1" applyBorder="1" applyAlignment="1" applyProtection="1">
      <alignment horizontal="center" vertical="center"/>
    </xf>
    <xf numFmtId="0" fontId="8" fillId="3" borderId="33" xfId="42" applyFont="1" applyFill="1" applyBorder="1" applyAlignment="1" applyProtection="1">
      <alignment horizontal="center" vertical="center"/>
    </xf>
    <xf numFmtId="0" fontId="8" fillId="0" borderId="1" xfId="42" applyFont="1" applyBorder="1" applyAlignment="1" applyProtection="1">
      <alignment vertical="center" wrapText="1"/>
    </xf>
    <xf numFmtId="0" fontId="32" fillId="0" borderId="0" xfId="42" applyFont="1" applyAlignment="1" applyProtection="1">
      <alignment vertical="top" wrapText="1"/>
    </xf>
    <xf numFmtId="0" fontId="14" fillId="5" borderId="45" xfId="53" applyFont="1" applyFill="1" applyBorder="1" applyAlignment="1" applyProtection="1">
      <alignment horizontal="center" vertical="center" wrapText="1" shrinkToFit="1"/>
    </xf>
    <xf numFmtId="0" fontId="14" fillId="5" borderId="45" xfId="53" applyFont="1" applyFill="1" applyBorder="1" applyAlignment="1" applyProtection="1">
      <alignment horizontal="center" vertical="center" wrapText="1"/>
    </xf>
    <xf numFmtId="0" fontId="32" fillId="0" borderId="46" xfId="42" applyFont="1" applyBorder="1" applyAlignment="1" applyProtection="1">
      <alignment horizontal="center" vertical="center"/>
    </xf>
    <xf numFmtId="0" fontId="9" fillId="0" borderId="1" xfId="42" applyFont="1" applyBorder="1" applyAlignment="1" applyProtection="1">
      <alignment vertical="center"/>
    </xf>
    <xf numFmtId="0" fontId="8" fillId="5" borderId="25" xfId="50" applyFont="1" applyFill="1" applyBorder="1" applyAlignment="1" applyProtection="1">
      <alignment horizontal="distributed" vertical="center" wrapText="1"/>
    </xf>
    <xf numFmtId="0" fontId="8" fillId="5" borderId="1" xfId="42" applyFont="1" applyFill="1" applyBorder="1" applyAlignment="1" applyProtection="1">
      <alignment horizontal="distributed" vertical="center"/>
    </xf>
    <xf numFmtId="0" fontId="8" fillId="5" borderId="23" xfId="42" applyFont="1" applyFill="1" applyBorder="1" applyAlignment="1" applyProtection="1">
      <alignment horizontal="distributed" vertical="center"/>
    </xf>
    <xf numFmtId="0" fontId="8" fillId="5" borderId="8" xfId="42" applyFont="1" applyFill="1" applyBorder="1" applyAlignment="1" applyProtection="1">
      <alignment horizontal="distributed" vertical="center"/>
    </xf>
    <xf numFmtId="0" fontId="8" fillId="5" borderId="4" xfId="42" applyFont="1" applyFill="1" applyBorder="1" applyAlignment="1" applyProtection="1">
      <alignment horizontal="distributed" vertical="center"/>
    </xf>
    <xf numFmtId="0" fontId="8" fillId="5" borderId="29" xfId="42" applyFont="1" applyFill="1" applyBorder="1" applyAlignment="1" applyProtection="1">
      <alignment horizontal="distributed" vertical="center"/>
    </xf>
    <xf numFmtId="0" fontId="8" fillId="5" borderId="79" xfId="42" applyFont="1" applyFill="1" applyBorder="1" applyAlignment="1" applyProtection="1">
      <alignment vertical="center"/>
    </xf>
    <xf numFmtId="0" fontId="8" fillId="5" borderId="62" xfId="50" applyFont="1" applyFill="1" applyBorder="1" applyAlignment="1" applyProtection="1">
      <alignment horizontal="center" vertical="center"/>
    </xf>
    <xf numFmtId="0" fontId="8" fillId="5" borderId="76" xfId="50" applyFont="1" applyFill="1" applyBorder="1" applyAlignment="1" applyProtection="1">
      <alignment horizontal="center" vertical="center"/>
    </xf>
    <xf numFmtId="0" fontId="8" fillId="5" borderId="14" xfId="42" applyFont="1" applyFill="1" applyBorder="1" applyAlignment="1" applyProtection="1">
      <alignment vertical="center" wrapText="1"/>
    </xf>
    <xf numFmtId="0" fontId="32" fillId="5" borderId="14" xfId="42" applyFont="1" applyFill="1" applyBorder="1" applyAlignment="1" applyProtection="1">
      <alignment vertical="center" wrapText="1"/>
    </xf>
    <xf numFmtId="0" fontId="32" fillId="5" borderId="43" xfId="42" applyFont="1" applyFill="1" applyBorder="1" applyAlignment="1" applyProtection="1">
      <alignment vertical="center" wrapText="1"/>
    </xf>
    <xf numFmtId="0" fontId="8" fillId="3" borderId="26" xfId="42" applyFont="1" applyFill="1" applyBorder="1" applyAlignment="1" applyProtection="1">
      <alignment horizontal="center" vertical="center"/>
    </xf>
    <xf numFmtId="0" fontId="32" fillId="3" borderId="7" xfId="42" applyFont="1" applyFill="1" applyBorder="1" applyAlignment="1" applyProtection="1">
      <alignment horizontal="center" vertical="center"/>
    </xf>
    <xf numFmtId="0" fontId="0" fillId="5" borderId="119" xfId="50" applyFont="1" applyFill="1" applyBorder="1" applyAlignment="1" applyProtection="1">
      <alignment horizontal="center" vertical="center" wrapText="1"/>
    </xf>
    <xf numFmtId="0" fontId="32" fillId="5" borderId="120" xfId="42" applyFont="1" applyFill="1" applyBorder="1" applyAlignment="1" applyProtection="1">
      <alignment horizontal="center" vertical="center"/>
    </xf>
    <xf numFmtId="0" fontId="32" fillId="5" borderId="136" xfId="42" applyFont="1" applyFill="1" applyBorder="1" applyAlignment="1" applyProtection="1">
      <alignment horizontal="center" vertical="center"/>
    </xf>
    <xf numFmtId="0" fontId="0" fillId="5" borderId="49" xfId="50" applyFont="1" applyFill="1" applyBorder="1" applyAlignment="1" applyProtection="1">
      <alignment horizontal="center" vertical="center"/>
    </xf>
    <xf numFmtId="0" fontId="32" fillId="5" borderId="12" xfId="42" applyFont="1" applyFill="1" applyBorder="1" applyAlignment="1" applyProtection="1">
      <alignment vertical="center"/>
    </xf>
    <xf numFmtId="0" fontId="32" fillId="5" borderId="46" xfId="42" applyFont="1" applyFill="1" applyBorder="1" applyAlignment="1" applyProtection="1">
      <alignment vertical="center"/>
    </xf>
    <xf numFmtId="0" fontId="12" fillId="5" borderId="87" xfId="50" applyFont="1" applyFill="1" applyBorder="1" applyAlignment="1" applyProtection="1">
      <alignment vertical="center" wrapText="1"/>
    </xf>
    <xf numFmtId="0" fontId="12" fillId="5" borderId="55" xfId="42" applyFont="1" applyFill="1" applyBorder="1" applyAlignment="1" applyProtection="1">
      <alignment vertical="center"/>
    </xf>
    <xf numFmtId="0" fontId="0" fillId="2" borderId="42" xfId="50" applyFont="1" applyFill="1" applyBorder="1" applyAlignment="1" applyProtection="1">
      <alignment horizontal="center" vertical="center"/>
    </xf>
    <xf numFmtId="0" fontId="32" fillId="0" borderId="55" xfId="42" applyFont="1" applyBorder="1" applyAlignment="1" applyProtection="1">
      <alignment vertical="center"/>
    </xf>
    <xf numFmtId="0" fontId="32" fillId="0" borderId="19" xfId="42" applyFont="1" applyBorder="1" applyAlignment="1" applyProtection="1">
      <alignment vertical="center"/>
    </xf>
    <xf numFmtId="0" fontId="12" fillId="5" borderId="8" xfId="50" applyFont="1" applyFill="1" applyBorder="1" applyAlignment="1" applyProtection="1">
      <alignment vertical="center" wrapText="1"/>
    </xf>
    <xf numFmtId="0" fontId="12" fillId="5" borderId="4" xfId="42" applyFont="1" applyFill="1" applyBorder="1" applyAlignment="1" applyProtection="1">
      <alignment vertical="center"/>
    </xf>
    <xf numFmtId="0" fontId="0" fillId="2" borderId="17" xfId="50" applyFont="1" applyFill="1" applyBorder="1" applyAlignment="1" applyProtection="1">
      <alignment horizontal="center" vertical="center"/>
    </xf>
    <xf numFmtId="0" fontId="32" fillId="0" borderId="4" xfId="42" applyFont="1" applyBorder="1" applyAlignment="1" applyProtection="1">
      <alignment vertical="center"/>
    </xf>
    <xf numFmtId="0" fontId="32" fillId="0" borderId="5" xfId="42" applyFont="1" applyBorder="1" applyAlignment="1" applyProtection="1">
      <alignment vertical="center"/>
    </xf>
    <xf numFmtId="0" fontId="32" fillId="0" borderId="0" xfId="42" applyFont="1" applyAlignment="1" applyProtection="1">
      <alignment vertical="center"/>
    </xf>
    <xf numFmtId="0" fontId="22" fillId="0" borderId="0" xfId="50" applyFont="1" applyAlignment="1" applyProtection="1">
      <alignment horizontal="center"/>
    </xf>
    <xf numFmtId="0" fontId="32" fillId="5" borderId="135" xfId="42" applyFont="1" applyFill="1" applyBorder="1" applyAlignment="1" applyProtection="1">
      <alignment vertical="center"/>
    </xf>
    <xf numFmtId="0" fontId="32" fillId="5" borderId="130" xfId="42" applyFont="1" applyFill="1" applyBorder="1" applyAlignment="1" applyProtection="1">
      <alignment vertical="center"/>
    </xf>
    <xf numFmtId="0" fontId="0" fillId="0" borderId="42" xfId="50" applyFont="1" applyFill="1" applyBorder="1" applyAlignment="1" applyProtection="1">
      <alignment horizontal="center" vertical="center"/>
      <protection locked="0"/>
    </xf>
    <xf numFmtId="0" fontId="0" fillId="0" borderId="55" xfId="50" applyFont="1" applyFill="1" applyBorder="1" applyAlignment="1" applyProtection="1">
      <alignment horizontal="center" vertical="center"/>
      <protection locked="0"/>
    </xf>
    <xf numFmtId="0" fontId="0" fillId="0" borderId="19" xfId="50" applyFont="1" applyFill="1" applyBorder="1" applyAlignment="1" applyProtection="1">
      <alignment horizontal="center" vertical="center"/>
      <protection locked="0"/>
    </xf>
    <xf numFmtId="0" fontId="32" fillId="5" borderId="86" xfId="42" applyFont="1" applyFill="1" applyBorder="1" applyAlignment="1" applyProtection="1">
      <alignment horizontal="center" vertical="center"/>
    </xf>
    <xf numFmtId="0" fontId="32" fillId="5" borderId="84" xfId="42" applyFont="1" applyFill="1" applyBorder="1" applyAlignment="1" applyProtection="1">
      <alignment horizontal="center" vertical="center"/>
    </xf>
    <xf numFmtId="0" fontId="10" fillId="0" borderId="34" xfId="50" applyFont="1" applyFill="1" applyBorder="1" applyAlignment="1" applyProtection="1">
      <alignment horizontal="center" vertical="center"/>
      <protection locked="0"/>
    </xf>
    <xf numFmtId="0" fontId="10" fillId="0" borderId="32" xfId="50" applyFont="1" applyFill="1" applyBorder="1" applyAlignment="1" applyProtection="1">
      <alignment horizontal="center" vertical="center"/>
      <protection locked="0"/>
    </xf>
    <xf numFmtId="0" fontId="10" fillId="0" borderId="33" xfId="50" applyFont="1" applyFill="1" applyBorder="1" applyAlignment="1" applyProtection="1">
      <alignment horizontal="center" vertical="center"/>
      <protection locked="0"/>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42" xr:uid="{00000000-0005-0000-0000-00002A000000}"/>
    <cellStyle name="標準 10 2" xfId="43" xr:uid="{00000000-0005-0000-0000-00002B000000}"/>
    <cellStyle name="標準 2" xfId="44" xr:uid="{00000000-0005-0000-0000-00002C000000}"/>
    <cellStyle name="標準 3" xfId="45" xr:uid="{00000000-0005-0000-0000-00002D000000}"/>
    <cellStyle name="標準 3 2" xfId="46" xr:uid="{00000000-0005-0000-0000-00002E000000}"/>
    <cellStyle name="標準 4" xfId="47" xr:uid="{00000000-0005-0000-0000-00002F000000}"/>
    <cellStyle name="標準 5" xfId="48" xr:uid="{00000000-0005-0000-0000-000030000000}"/>
    <cellStyle name="標準 6" xfId="49" xr:uid="{00000000-0005-0000-0000-000031000000}"/>
    <cellStyle name="標準 7" xfId="50" xr:uid="{00000000-0005-0000-0000-000032000000}"/>
    <cellStyle name="標準 8" xfId="51" xr:uid="{00000000-0005-0000-0000-000033000000}"/>
    <cellStyle name="標準 9" xfId="52" xr:uid="{00000000-0005-0000-0000-000034000000}"/>
    <cellStyle name="標準_③-２加算様式（就労）" xfId="53" xr:uid="{00000000-0005-0000-0000-000035000000}"/>
    <cellStyle name="良い" xfId="54" builtinId="26" customBuiltin="1"/>
  </cellStyles>
  <dxfs count="1">
    <dxf>
      <font>
        <condense val="0"/>
        <extend val="0"/>
        <color indexed="9"/>
      </font>
    </dxf>
  </dxfs>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118110</xdr:colOff>
      <xdr:row>10</xdr:row>
      <xdr:rowOff>922511</xdr:rowOff>
    </xdr:from>
    <xdr:to>
      <xdr:col>5</xdr:col>
      <xdr:colOff>607705</xdr:colOff>
      <xdr:row>10</xdr:row>
      <xdr:rowOff>1407728</xdr:rowOff>
    </xdr:to>
    <xdr:sp macro="" textlink="" fLocksText="0">
      <xdr:nvSpPr>
        <xdr:cNvPr id="18" name="大かっこ 1">
          <a:extLst>
            <a:ext uri="{FF2B5EF4-FFF2-40B4-BE49-F238E27FC236}">
              <a16:creationId xmlns:a16="http://schemas.microsoft.com/office/drawing/2014/main" id="{A6BD7427-A65D-D9E6-71D7-38DB334197CB}"/>
            </a:ext>
          </a:extLst>
        </xdr:cNvPr>
        <xdr:cNvSpPr/>
      </xdr:nvSpPr>
      <xdr:spPr>
        <a:xfrm>
          <a:off x="2085975" y="5124450"/>
          <a:ext cx="4181475" cy="4857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65613</xdr:colOff>
      <xdr:row>44</xdr:row>
      <xdr:rowOff>123824</xdr:rowOff>
    </xdr:from>
    <xdr:to>
      <xdr:col>38</xdr:col>
      <xdr:colOff>57148</xdr:colOff>
      <xdr:row>53</xdr:row>
      <xdr:rowOff>295275</xdr:rowOff>
    </xdr:to>
    <xdr:sp macro="" textlink="">
      <xdr:nvSpPr>
        <xdr:cNvPr id="2" name="矢印: U ターン 1">
          <a:extLst>
            <a:ext uri="{FF2B5EF4-FFF2-40B4-BE49-F238E27FC236}">
              <a16:creationId xmlns:a16="http://schemas.microsoft.com/office/drawing/2014/main" id="{FE060E20-9285-1715-90FB-C6A19DAC6740}"/>
            </a:ext>
          </a:extLst>
        </xdr:cNvPr>
        <xdr:cNvSpPr/>
      </xdr:nvSpPr>
      <xdr:spPr>
        <a:xfrm rot="5400000">
          <a:off x="5833530" y="15710957"/>
          <a:ext cx="2724151" cy="353485"/>
        </a:xfrm>
        <a:prstGeom prst="uturnArrow">
          <a:avLst>
            <a:gd name="adj1" fmla="val 13064"/>
            <a:gd name="adj2" fmla="val 25000"/>
            <a:gd name="adj3" fmla="val 25000"/>
            <a:gd name="adj4" fmla="val 44835"/>
            <a:gd name="adj5" fmla="val 100000"/>
          </a:avLst>
        </a:prstGeom>
        <a:solidFill>
          <a:srgbClr val="00B0F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184785</xdr:colOff>
      <xdr:row>6</xdr:row>
      <xdr:rowOff>1307336</xdr:rowOff>
    </xdr:from>
    <xdr:to>
      <xdr:col>5</xdr:col>
      <xdr:colOff>666792</xdr:colOff>
      <xdr:row>6</xdr:row>
      <xdr:rowOff>2180122</xdr:rowOff>
    </xdr:to>
    <xdr:sp macro="" textlink="" fLocksText="0">
      <xdr:nvSpPr>
        <xdr:cNvPr id="26" name="大かっこ 1">
          <a:extLst>
            <a:ext uri="{FF2B5EF4-FFF2-40B4-BE49-F238E27FC236}">
              <a16:creationId xmlns:a16="http://schemas.microsoft.com/office/drawing/2014/main" id="{1D239E89-240D-3E08-E95F-8FF4FB6C750F}"/>
            </a:ext>
          </a:extLst>
        </xdr:cNvPr>
        <xdr:cNvSpPr/>
      </xdr:nvSpPr>
      <xdr:spPr>
        <a:xfrm>
          <a:off x="2143125" y="4219575"/>
          <a:ext cx="3914775" cy="895350"/>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twoCellAnchor>
    <xdr:from>
      <xdr:col>2</xdr:col>
      <xdr:colOff>118110</xdr:colOff>
      <xdr:row>8</xdr:row>
      <xdr:rowOff>874588</xdr:rowOff>
    </xdr:from>
    <xdr:to>
      <xdr:col>5</xdr:col>
      <xdr:colOff>607869</xdr:colOff>
      <xdr:row>8</xdr:row>
      <xdr:rowOff>1401738</xdr:rowOff>
    </xdr:to>
    <xdr:sp macro="" textlink="" fLocksText="0">
      <xdr:nvSpPr>
        <xdr:cNvPr id="27" name="大かっこ 2">
          <a:extLst>
            <a:ext uri="{FF2B5EF4-FFF2-40B4-BE49-F238E27FC236}">
              <a16:creationId xmlns:a16="http://schemas.microsoft.com/office/drawing/2014/main" id="{83388D2B-6062-364B-04CB-686D74992B7B}"/>
            </a:ext>
          </a:extLst>
        </xdr:cNvPr>
        <xdr:cNvSpPr/>
      </xdr:nvSpPr>
      <xdr:spPr>
        <a:xfrm>
          <a:off x="2076450" y="7096125"/>
          <a:ext cx="3914775" cy="5238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twoCellAnchor>
    <xdr:from>
      <xdr:col>2</xdr:col>
      <xdr:colOff>226695</xdr:colOff>
      <xdr:row>9</xdr:row>
      <xdr:rowOff>884939</xdr:rowOff>
    </xdr:from>
    <xdr:to>
      <xdr:col>5</xdr:col>
      <xdr:colOff>733064</xdr:colOff>
      <xdr:row>9</xdr:row>
      <xdr:rowOff>1419841</xdr:rowOff>
    </xdr:to>
    <xdr:sp macro="" textlink="" fLocksText="0">
      <xdr:nvSpPr>
        <xdr:cNvPr id="28" name="大かっこ 3">
          <a:extLst>
            <a:ext uri="{FF2B5EF4-FFF2-40B4-BE49-F238E27FC236}">
              <a16:creationId xmlns:a16="http://schemas.microsoft.com/office/drawing/2014/main" id="{6C41BB82-8F16-647E-6194-83BD17158304}"/>
            </a:ext>
          </a:extLst>
        </xdr:cNvPr>
        <xdr:cNvSpPr/>
      </xdr:nvSpPr>
      <xdr:spPr>
        <a:xfrm>
          <a:off x="2200275" y="8648700"/>
          <a:ext cx="3924300" cy="523875"/>
        </a:xfrm>
        <a:prstGeom prst="bracketPair">
          <a:avLst>
            <a:gd name="adj" fmla="val 10953"/>
          </a:avLst>
        </a:prstGeom>
        <a:noFill/>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pPr algn="ctr"/>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9"/>
  <sheetViews>
    <sheetView showGridLines="0" view="pageBreakPreview" topLeftCell="A7" zoomScaleNormal="100" zoomScaleSheetLayoutView="100" workbookViewId="0">
      <selection activeCell="A13" sqref="A13:AA14"/>
    </sheetView>
  </sheetViews>
  <sheetFormatPr defaultColWidth="9" defaultRowHeight="13.2" x14ac:dyDescent="0.2"/>
  <cols>
    <col min="1" max="1" width="6.7773437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32" width="0" style="1" hidden="1" customWidth="1"/>
    <col min="33" max="16384" width="9" style="1"/>
  </cols>
  <sheetData>
    <row r="1" spans="1:32" ht="18" customHeight="1" x14ac:dyDescent="0.2">
      <c r="A1" s="221" t="s">
        <v>121</v>
      </c>
      <c r="B1" s="221"/>
      <c r="C1" s="221"/>
      <c r="D1" s="221"/>
      <c r="E1" s="221"/>
      <c r="F1" s="221"/>
      <c r="G1" s="221"/>
      <c r="H1" s="221"/>
      <c r="I1" s="222"/>
      <c r="J1" s="222"/>
    </row>
    <row r="2" spans="1:32" ht="21.75" customHeight="1" x14ac:dyDescent="0.25">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5.25" customHeight="1" thickBot="1" x14ac:dyDescent="0.25"/>
    <row r="4" spans="1:32" ht="5.25" customHeight="1" x14ac:dyDescent="0.2">
      <c r="A4" s="254" t="s">
        <v>34</v>
      </c>
      <c r="B4" s="255"/>
      <c r="C4" s="255"/>
      <c r="D4" s="255"/>
      <c r="E4" s="255"/>
      <c r="F4" s="256"/>
      <c r="G4" s="2"/>
      <c r="H4" s="2"/>
      <c r="I4" s="2"/>
      <c r="J4" s="2"/>
      <c r="K4" s="2"/>
      <c r="L4" s="2"/>
      <c r="M4" s="2"/>
      <c r="N4" s="2"/>
      <c r="O4" s="2"/>
      <c r="P4" s="2"/>
      <c r="Q4" s="2"/>
      <c r="R4" s="2"/>
      <c r="S4" s="2"/>
      <c r="T4" s="2"/>
      <c r="U4" s="2"/>
      <c r="V4" s="2"/>
      <c r="W4" s="2"/>
      <c r="X4" s="2"/>
      <c r="Y4" s="2"/>
      <c r="Z4" s="2"/>
      <c r="AA4" s="2"/>
      <c r="AB4" s="2"/>
      <c r="AC4" s="2"/>
      <c r="AD4" s="2"/>
      <c r="AE4" s="3"/>
    </row>
    <row r="5" spans="1:32" ht="18.75" customHeight="1" x14ac:dyDescent="0.2">
      <c r="A5" s="257"/>
      <c r="B5" s="258"/>
      <c r="C5" s="258"/>
      <c r="D5" s="258"/>
      <c r="E5" s="258"/>
      <c r="F5" s="259"/>
      <c r="G5" s="4"/>
      <c r="H5" s="5"/>
      <c r="I5" s="250" t="s">
        <v>19</v>
      </c>
      <c r="J5" s="251"/>
      <c r="K5" s="251"/>
      <c r="L5" s="251"/>
      <c r="M5" s="251"/>
      <c r="N5" s="252"/>
      <c r="O5" s="252"/>
      <c r="P5" s="252"/>
      <c r="Q5" s="252"/>
      <c r="R5" s="252"/>
      <c r="S5" s="252"/>
      <c r="T5" s="252"/>
      <c r="U5" s="252"/>
      <c r="V5" s="252"/>
      <c r="W5" s="252"/>
      <c r="X5" s="252"/>
      <c r="Y5" s="252"/>
      <c r="Z5" s="252"/>
      <c r="AA5" s="252"/>
      <c r="AB5" s="252"/>
      <c r="AC5" s="252"/>
      <c r="AD5" s="6"/>
      <c r="AE5" s="7"/>
    </row>
    <row r="6" spans="1:32" ht="3.75" customHeight="1" thickBot="1" x14ac:dyDescent="0.25">
      <c r="A6" s="260"/>
      <c r="B6" s="261"/>
      <c r="C6" s="261"/>
      <c r="D6" s="261"/>
      <c r="E6" s="261"/>
      <c r="F6" s="262"/>
      <c r="G6" s="8"/>
      <c r="H6" s="8"/>
      <c r="I6" s="8"/>
      <c r="J6" s="9"/>
      <c r="K6" s="9"/>
      <c r="L6" s="9"/>
      <c r="M6" s="9"/>
      <c r="N6" s="9"/>
      <c r="O6" s="9"/>
      <c r="P6" s="9"/>
      <c r="Q6" s="9"/>
      <c r="R6" s="9"/>
      <c r="S6" s="9"/>
      <c r="T6" s="9"/>
      <c r="U6" s="9"/>
      <c r="V6" s="9"/>
      <c r="W6" s="9"/>
      <c r="X6" s="9"/>
      <c r="Y6" s="9"/>
      <c r="Z6" s="9"/>
      <c r="AA6" s="9"/>
      <c r="AB6" s="9"/>
      <c r="AC6" s="9"/>
      <c r="AD6" s="9"/>
      <c r="AE6" s="10"/>
    </row>
    <row r="7" spans="1:32" ht="18.75" customHeight="1" thickBot="1" x14ac:dyDescent="0.25">
      <c r="A7" s="246" t="s">
        <v>11</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67" t="s">
        <v>12</v>
      </c>
      <c r="AC7" s="268"/>
      <c r="AD7" s="268"/>
      <c r="AE7" s="269"/>
    </row>
    <row r="8" spans="1:32" ht="20.25" customHeight="1" thickTop="1" x14ac:dyDescent="0.2">
      <c r="A8" s="229" t="s">
        <v>68</v>
      </c>
      <c r="B8" s="230"/>
      <c r="C8" s="230"/>
      <c r="D8" s="230"/>
      <c r="E8" s="230"/>
      <c r="F8" s="230"/>
      <c r="G8" s="230"/>
      <c r="H8" s="230"/>
      <c r="I8" s="230"/>
      <c r="J8" s="230"/>
      <c r="K8" s="230"/>
      <c r="L8" s="230"/>
      <c r="M8" s="230"/>
      <c r="N8" s="230"/>
      <c r="O8" s="230"/>
      <c r="P8" s="230"/>
      <c r="Q8" s="230"/>
      <c r="R8" s="230"/>
      <c r="S8" s="230"/>
      <c r="T8" s="235" t="s">
        <v>6</v>
      </c>
      <c r="U8" s="236"/>
      <c r="V8" s="236"/>
      <c r="W8" s="236"/>
      <c r="X8" s="236"/>
      <c r="Y8" s="236"/>
      <c r="Z8" s="236"/>
      <c r="AA8" s="237"/>
      <c r="AB8" s="270" t="str">
        <f>IF(AND(AB15="○",AB16="○",AB17="○",AB18="○",AB18="○",AB19="○",AB20="○",AB21="○",AB22="○",AB23="○",AB24="○"),"○","")</f>
        <v/>
      </c>
      <c r="AC8" s="271"/>
      <c r="AD8" s="271"/>
      <c r="AE8" s="272"/>
    </row>
    <row r="9" spans="1:32" ht="34.5" customHeight="1" x14ac:dyDescent="0.2">
      <c r="A9" s="231" t="s">
        <v>59</v>
      </c>
      <c r="B9" s="232"/>
      <c r="C9" s="232"/>
      <c r="D9" s="232"/>
      <c r="E9" s="232"/>
      <c r="F9" s="232"/>
      <c r="G9" s="232"/>
      <c r="H9" s="232"/>
      <c r="I9" s="232"/>
      <c r="J9" s="232"/>
      <c r="K9" s="232"/>
      <c r="L9" s="232"/>
      <c r="M9" s="232"/>
      <c r="N9" s="232"/>
      <c r="O9" s="232"/>
      <c r="P9" s="232"/>
      <c r="Q9" s="232"/>
      <c r="R9" s="232"/>
      <c r="S9" s="232"/>
      <c r="T9" s="238" t="s">
        <v>8</v>
      </c>
      <c r="U9" s="239"/>
      <c r="V9" s="239"/>
      <c r="W9" s="239"/>
      <c r="X9" s="239"/>
      <c r="Y9" s="239"/>
      <c r="Z9" s="239"/>
      <c r="AA9" s="240"/>
      <c r="AB9" s="273" t="str">
        <f>IF(AB8="○","",IF(AND(AB15="○",AB16="○",AB17="○",AB18="○",AB18="○",AB19="○",AB20="○",AB21="○",OR(AND(AB22="○",AB23="○"),OR(AB22="○",AB23="○"))),"○",""))</f>
        <v/>
      </c>
      <c r="AC9" s="274"/>
      <c r="AD9" s="274"/>
      <c r="AE9" s="275"/>
    </row>
    <row r="10" spans="1:32" ht="20.25" customHeight="1" x14ac:dyDescent="0.2">
      <c r="A10" s="233" t="s">
        <v>60</v>
      </c>
      <c r="B10" s="234"/>
      <c r="C10" s="234"/>
      <c r="D10" s="234"/>
      <c r="E10" s="234"/>
      <c r="F10" s="234"/>
      <c r="G10" s="234"/>
      <c r="H10" s="234"/>
      <c r="I10" s="234"/>
      <c r="J10" s="234"/>
      <c r="K10" s="234"/>
      <c r="L10" s="234"/>
      <c r="M10" s="234"/>
      <c r="N10" s="234"/>
      <c r="O10" s="234"/>
      <c r="P10" s="234"/>
      <c r="Q10" s="234"/>
      <c r="R10" s="234"/>
      <c r="S10" s="234"/>
      <c r="T10" s="263" t="s">
        <v>9</v>
      </c>
      <c r="U10" s="264"/>
      <c r="V10" s="264"/>
      <c r="W10" s="264"/>
      <c r="X10" s="264"/>
      <c r="Y10" s="264"/>
      <c r="Z10" s="264"/>
      <c r="AA10" s="265"/>
      <c r="AB10" s="276" t="str">
        <f>IF(OR(AB8="○",AB9="○"),"",IF(AND(AB15="○",AB16="○",AB17="○",AB18="○",AB18="○",AB19="○",AB20="○",AB21="○",AB24="○"),"○",""))</f>
        <v/>
      </c>
      <c r="AC10" s="277"/>
      <c r="AD10" s="277"/>
      <c r="AE10" s="278"/>
    </row>
    <row r="11" spans="1:32" ht="20.25" customHeight="1" thickBot="1" x14ac:dyDescent="0.25">
      <c r="A11" s="241" t="s">
        <v>67</v>
      </c>
      <c r="B11" s="242"/>
      <c r="C11" s="242"/>
      <c r="D11" s="242"/>
      <c r="E11" s="242"/>
      <c r="F11" s="242"/>
      <c r="G11" s="242"/>
      <c r="H11" s="242"/>
      <c r="I11" s="242"/>
      <c r="J11" s="242"/>
      <c r="K11" s="242"/>
      <c r="L11" s="242"/>
      <c r="M11" s="242"/>
      <c r="N11" s="242"/>
      <c r="O11" s="242"/>
      <c r="P11" s="242"/>
      <c r="Q11" s="242"/>
      <c r="R11" s="242"/>
      <c r="S11" s="242"/>
      <c r="T11" s="243" t="s">
        <v>64</v>
      </c>
      <c r="U11" s="244"/>
      <c r="V11" s="244"/>
      <c r="W11" s="244"/>
      <c r="X11" s="244"/>
      <c r="Y11" s="244"/>
      <c r="Z11" s="244"/>
      <c r="AA11" s="245"/>
      <c r="AB11" s="279" t="str">
        <f>IF(OR(AB8="○",AB9="○",AB10="○"),"",IF(AND(AB16="○",AB17="○",AB18="○",AB19="○",AB20="○",AB21="○",AB25="○"),"○",""))</f>
        <v/>
      </c>
      <c r="AC11" s="280"/>
      <c r="AD11" s="280"/>
      <c r="AE11" s="281"/>
    </row>
    <row r="12" spans="1:32" ht="7.5" customHeight="1" thickBot="1" x14ac:dyDescent="0.25">
      <c r="A12" s="21"/>
      <c r="B12" s="21"/>
      <c r="C12" s="21"/>
      <c r="D12" s="22"/>
      <c r="E12" s="22"/>
      <c r="F12" s="22"/>
      <c r="G12" s="23"/>
      <c r="H12" s="23"/>
      <c r="I12" s="23"/>
      <c r="J12" s="24"/>
      <c r="K12" s="24"/>
      <c r="L12" s="24"/>
      <c r="M12" s="24"/>
      <c r="N12" s="24"/>
      <c r="O12" s="24"/>
      <c r="P12" s="24"/>
      <c r="Q12" s="24"/>
      <c r="R12" s="24"/>
      <c r="S12" s="24"/>
      <c r="T12" s="24"/>
      <c r="U12" s="24"/>
      <c r="V12" s="24"/>
      <c r="W12" s="24"/>
      <c r="X12" s="24"/>
      <c r="Y12" s="24"/>
      <c r="Z12" s="24"/>
      <c r="AA12" s="24"/>
      <c r="AB12" s="24"/>
      <c r="AC12" s="24"/>
      <c r="AD12" s="24"/>
    </row>
    <row r="13" spans="1:32" ht="41.25" customHeight="1" x14ac:dyDescent="0.2">
      <c r="A13" s="223" t="s">
        <v>5</v>
      </c>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5"/>
      <c r="AB13" s="202" t="s">
        <v>10</v>
      </c>
      <c r="AC13" s="203"/>
      <c r="AD13" s="203"/>
      <c r="AE13" s="204"/>
    </row>
    <row r="14" spans="1:32" ht="15.75" customHeight="1" thickBot="1" x14ac:dyDescent="0.25">
      <c r="A14" s="226"/>
      <c r="B14" s="227"/>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8"/>
      <c r="AB14" s="266" t="s">
        <v>3</v>
      </c>
      <c r="AC14" s="200"/>
      <c r="AD14" s="200" t="s">
        <v>4</v>
      </c>
      <c r="AE14" s="201"/>
      <c r="AF14" s="1">
        <v>4</v>
      </c>
    </row>
    <row r="15" spans="1:32" ht="24.75" customHeight="1" x14ac:dyDescent="0.2">
      <c r="A15" s="37" t="s">
        <v>57</v>
      </c>
      <c r="B15" s="248" t="s">
        <v>56</v>
      </c>
      <c r="C15" s="248"/>
      <c r="D15" s="248"/>
      <c r="E15" s="248"/>
      <c r="F15" s="248"/>
      <c r="G15" s="248"/>
      <c r="H15" s="248"/>
      <c r="I15" s="248"/>
      <c r="J15" s="248"/>
      <c r="K15" s="248"/>
      <c r="L15" s="248"/>
      <c r="M15" s="248"/>
      <c r="N15" s="248"/>
      <c r="O15" s="248"/>
      <c r="P15" s="248"/>
      <c r="Q15" s="248"/>
      <c r="R15" s="248"/>
      <c r="S15" s="248"/>
      <c r="T15" s="248"/>
      <c r="U15" s="248"/>
      <c r="V15" s="248"/>
      <c r="W15" s="248"/>
      <c r="X15" s="248"/>
      <c r="Y15" s="248"/>
      <c r="Z15" s="248"/>
      <c r="AA15" s="249"/>
      <c r="AB15" s="219"/>
      <c r="AC15" s="220"/>
      <c r="AD15" s="205" t="s">
        <v>20</v>
      </c>
      <c r="AE15" s="206"/>
      <c r="AF15" s="1" t="s">
        <v>55</v>
      </c>
    </row>
    <row r="16" spans="1:32" ht="24" customHeight="1" x14ac:dyDescent="0.2">
      <c r="A16" s="37" t="s">
        <v>58</v>
      </c>
      <c r="B16" s="248" t="s">
        <v>61</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9"/>
      <c r="AB16" s="219"/>
      <c r="AC16" s="220"/>
      <c r="AD16" s="205" t="s">
        <v>20</v>
      </c>
      <c r="AE16" s="206"/>
      <c r="AF16" s="1" t="s">
        <v>55</v>
      </c>
    </row>
    <row r="17" spans="1:37" ht="24.75" customHeight="1" x14ac:dyDescent="0.2">
      <c r="A17" s="38" t="s">
        <v>35</v>
      </c>
      <c r="B17" s="215" t="s">
        <v>62</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6"/>
      <c r="AB17" s="217"/>
      <c r="AC17" s="218"/>
      <c r="AD17" s="213"/>
      <c r="AE17" s="214"/>
      <c r="AF17" s="1" t="s">
        <v>55</v>
      </c>
    </row>
    <row r="18" spans="1:37" ht="46.8" customHeight="1" x14ac:dyDescent="0.2">
      <c r="A18" s="38" t="s">
        <v>36</v>
      </c>
      <c r="B18" s="215" t="s">
        <v>240</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6"/>
      <c r="AB18" s="217"/>
      <c r="AC18" s="218"/>
      <c r="AD18" s="213"/>
      <c r="AE18" s="214"/>
      <c r="AF18" s="1" t="s">
        <v>55</v>
      </c>
    </row>
    <row r="19" spans="1:37" ht="22.65" customHeight="1" x14ac:dyDescent="0.2">
      <c r="A19" s="38" t="s">
        <v>37</v>
      </c>
      <c r="B19" s="215" t="s">
        <v>241</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6"/>
      <c r="AB19" s="217"/>
      <c r="AC19" s="218"/>
      <c r="AD19" s="213"/>
      <c r="AE19" s="214"/>
      <c r="AF19" s="1" t="s">
        <v>55</v>
      </c>
    </row>
    <row r="20" spans="1:37" ht="27" customHeight="1" x14ac:dyDescent="0.2">
      <c r="A20" s="38" t="s">
        <v>38</v>
      </c>
      <c r="B20" s="215" t="s">
        <v>63</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6"/>
      <c r="AB20" s="217"/>
      <c r="AC20" s="218"/>
      <c r="AD20" s="213"/>
      <c r="AE20" s="214"/>
      <c r="AF20" s="1" t="s">
        <v>55</v>
      </c>
    </row>
    <row r="21" spans="1:37" ht="24.75" customHeight="1" x14ac:dyDescent="0.2">
      <c r="A21" s="38" t="s">
        <v>39</v>
      </c>
      <c r="B21" s="215" t="s">
        <v>2</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6"/>
      <c r="AB21" s="217"/>
      <c r="AC21" s="218"/>
      <c r="AD21" s="213"/>
      <c r="AE21" s="214"/>
      <c r="AF21" s="1" t="s">
        <v>55</v>
      </c>
    </row>
    <row r="22" spans="1:37" ht="102.6" customHeight="1" x14ac:dyDescent="0.2">
      <c r="A22" s="38" t="s">
        <v>40</v>
      </c>
      <c r="B22" s="215" t="s">
        <v>65</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6"/>
      <c r="AB22" s="217"/>
      <c r="AC22" s="218"/>
      <c r="AD22" s="213"/>
      <c r="AE22" s="214"/>
    </row>
    <row r="23" spans="1:37" ht="127.2" customHeight="1" x14ac:dyDescent="0.2">
      <c r="A23" s="38" t="s">
        <v>41</v>
      </c>
      <c r="B23" s="215" t="s">
        <v>254</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6"/>
      <c r="AB23" s="217"/>
      <c r="AC23" s="218"/>
      <c r="AD23" s="213"/>
      <c r="AE23" s="214"/>
    </row>
    <row r="24" spans="1:37" ht="50.4" customHeight="1" x14ac:dyDescent="0.2">
      <c r="A24" s="39" t="s">
        <v>42</v>
      </c>
      <c r="B24" s="211" t="s">
        <v>242</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2"/>
      <c r="AB24" s="207"/>
      <c r="AC24" s="208"/>
      <c r="AD24" s="209"/>
      <c r="AE24" s="210"/>
    </row>
    <row r="25" spans="1:37" ht="49.8" customHeight="1" thickBot="1" x14ac:dyDescent="0.25">
      <c r="A25" s="40" t="s">
        <v>47</v>
      </c>
      <c r="B25" s="194" t="s">
        <v>243</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5"/>
      <c r="AB25" s="196"/>
      <c r="AC25" s="197"/>
      <c r="AD25" s="198"/>
      <c r="AE25" s="199"/>
    </row>
    <row r="26" spans="1:37" s="44" customFormat="1" ht="8.25" customHeight="1" thickBot="1" x14ac:dyDescent="0.25">
      <c r="A26" s="41"/>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3"/>
      <c r="AC26" s="43"/>
      <c r="AD26" s="43"/>
      <c r="AE26" s="43"/>
    </row>
    <row r="27" spans="1:37" ht="15" customHeight="1" thickBot="1" x14ac:dyDescent="0.25">
      <c r="A27" s="282" t="s">
        <v>43</v>
      </c>
      <c r="B27" s="283"/>
      <c r="C27" s="283"/>
      <c r="D27" s="283"/>
      <c r="E27" s="283"/>
      <c r="F27" s="283"/>
      <c r="G27" s="283"/>
      <c r="H27" s="283"/>
      <c r="I27" s="283"/>
      <c r="J27" s="284"/>
      <c r="K27" s="308" t="s">
        <v>44</v>
      </c>
      <c r="L27" s="309"/>
      <c r="M27" s="309"/>
      <c r="N27" s="309"/>
      <c r="O27" s="309"/>
      <c r="P27" s="309"/>
      <c r="Q27" s="309"/>
      <c r="R27" s="309"/>
      <c r="S27" s="309"/>
      <c r="T27" s="309"/>
      <c r="U27" s="309"/>
      <c r="V27" s="309"/>
      <c r="W27" s="283"/>
      <c r="X27" s="283"/>
      <c r="Y27" s="310"/>
      <c r="Z27" s="291" t="s">
        <v>25</v>
      </c>
      <c r="AA27" s="292"/>
      <c r="AB27" s="292"/>
      <c r="AC27" s="293"/>
      <c r="AD27" s="45"/>
      <c r="AE27" s="45"/>
      <c r="AF27" s="45"/>
      <c r="AG27" s="45"/>
      <c r="AH27" s="45"/>
      <c r="AI27" s="45"/>
      <c r="AJ27" s="45"/>
      <c r="AK27" s="45"/>
    </row>
    <row r="28" spans="1:37" ht="17.25" customHeight="1" x14ac:dyDescent="0.2">
      <c r="A28" s="294"/>
      <c r="B28" s="295"/>
      <c r="C28" s="296" t="s">
        <v>26</v>
      </c>
      <c r="D28" s="297"/>
      <c r="E28" s="297"/>
      <c r="F28" s="298"/>
      <c r="G28" s="299" t="s">
        <v>27</v>
      </c>
      <c r="H28" s="300"/>
      <c r="I28" s="300"/>
      <c r="J28" s="301"/>
      <c r="K28" s="302" t="s">
        <v>28</v>
      </c>
      <c r="L28" s="303"/>
      <c r="M28" s="303"/>
      <c r="N28" s="303"/>
      <c r="O28" s="303"/>
      <c r="P28" s="303"/>
      <c r="Q28" s="303"/>
      <c r="R28" s="303"/>
      <c r="S28" s="303"/>
      <c r="T28" s="303"/>
      <c r="U28" s="303"/>
      <c r="V28" s="303"/>
      <c r="W28" s="304"/>
      <c r="X28" s="304"/>
      <c r="Y28" s="305"/>
      <c r="Z28" s="306"/>
      <c r="AA28" s="307"/>
      <c r="AB28" s="307"/>
      <c r="AC28" s="46" t="s">
        <v>29</v>
      </c>
    </row>
    <row r="29" spans="1:37" ht="17.25" customHeight="1" x14ac:dyDescent="0.2">
      <c r="A29" s="285" t="s">
        <v>30</v>
      </c>
      <c r="B29" s="286"/>
      <c r="C29" s="287"/>
      <c r="D29" s="288"/>
      <c r="E29" s="288"/>
      <c r="F29" s="47" t="s">
        <v>29</v>
      </c>
      <c r="G29" s="289"/>
      <c r="H29" s="290"/>
      <c r="I29" s="290"/>
      <c r="J29" s="48" t="s">
        <v>29</v>
      </c>
      <c r="K29" s="49"/>
      <c r="L29" s="311" t="s">
        <v>31</v>
      </c>
      <c r="M29" s="312"/>
      <c r="N29" s="312"/>
      <c r="O29" s="312"/>
      <c r="P29" s="312"/>
      <c r="Q29" s="312"/>
      <c r="R29" s="312"/>
      <c r="S29" s="312"/>
      <c r="T29" s="312"/>
      <c r="U29" s="312"/>
      <c r="V29" s="312"/>
      <c r="W29" s="313"/>
      <c r="X29" s="313"/>
      <c r="Y29" s="314"/>
      <c r="Z29" s="288"/>
      <c r="AA29" s="288"/>
      <c r="AB29" s="288"/>
      <c r="AC29" s="50" t="s">
        <v>29</v>
      </c>
    </row>
    <row r="30" spans="1:37" ht="17.25" customHeight="1" x14ac:dyDescent="0.2">
      <c r="A30" s="285" t="s">
        <v>32</v>
      </c>
      <c r="B30" s="286"/>
      <c r="C30" s="321"/>
      <c r="D30" s="322"/>
      <c r="E30" s="322"/>
      <c r="F30" s="319" t="s">
        <v>29</v>
      </c>
      <c r="G30" s="321"/>
      <c r="H30" s="322"/>
      <c r="I30" s="322"/>
      <c r="J30" s="315" t="s">
        <v>29</v>
      </c>
      <c r="K30" s="49"/>
      <c r="L30" s="327" t="s">
        <v>66</v>
      </c>
      <c r="M30" s="328"/>
      <c r="N30" s="328"/>
      <c r="O30" s="328"/>
      <c r="P30" s="328"/>
      <c r="Q30" s="328"/>
      <c r="R30" s="328"/>
      <c r="S30" s="328"/>
      <c r="T30" s="328"/>
      <c r="U30" s="328"/>
      <c r="V30" s="328"/>
      <c r="W30" s="329"/>
      <c r="X30" s="329"/>
      <c r="Y30" s="330"/>
      <c r="Z30" s="322"/>
      <c r="AA30" s="322"/>
      <c r="AB30" s="322"/>
      <c r="AC30" s="315" t="s">
        <v>29</v>
      </c>
    </row>
    <row r="31" spans="1:37" ht="17.25" customHeight="1" thickBot="1" x14ac:dyDescent="0.25">
      <c r="A31" s="325"/>
      <c r="B31" s="326"/>
      <c r="C31" s="323"/>
      <c r="D31" s="324"/>
      <c r="E31" s="324"/>
      <c r="F31" s="320"/>
      <c r="G31" s="323"/>
      <c r="H31" s="324"/>
      <c r="I31" s="324"/>
      <c r="J31" s="316"/>
      <c r="K31" s="51"/>
      <c r="L31" s="331"/>
      <c r="M31" s="332"/>
      <c r="N31" s="332"/>
      <c r="O31" s="332"/>
      <c r="P31" s="332"/>
      <c r="Q31" s="332"/>
      <c r="R31" s="332"/>
      <c r="S31" s="332"/>
      <c r="T31" s="332"/>
      <c r="U31" s="332"/>
      <c r="V31" s="332"/>
      <c r="W31" s="332"/>
      <c r="X31" s="332"/>
      <c r="Y31" s="333"/>
      <c r="Z31" s="324"/>
      <c r="AA31" s="324"/>
      <c r="AB31" s="324"/>
      <c r="AC31" s="316"/>
    </row>
    <row r="32" spans="1:37" ht="9" customHeight="1" x14ac:dyDescent="0.2"/>
    <row r="33" spans="1:31" ht="8.25" customHeight="1" x14ac:dyDescent="0.2">
      <c r="A33" s="317" t="s">
        <v>266</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row>
    <row r="34" spans="1:31" ht="8.25" customHeight="1" x14ac:dyDescent="0.2">
      <c r="A34" s="318"/>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row>
    <row r="35" spans="1:31" ht="8.25" customHeight="1" x14ac:dyDescent="0.2">
      <c r="A35" s="318"/>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row>
    <row r="36" spans="1:31" ht="8.25" customHeight="1" x14ac:dyDescent="0.2">
      <c r="A36" s="318"/>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row>
    <row r="37" spans="1:31" ht="8.25" customHeight="1" x14ac:dyDescent="0.2">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row>
    <row r="38" spans="1:31" ht="8.25" customHeight="1" x14ac:dyDescent="0.2">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row>
    <row r="39" spans="1:31" ht="8.25" customHeight="1" x14ac:dyDescent="0.2">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row>
    <row r="40" spans="1:31" ht="8.25" customHeight="1" x14ac:dyDescent="0.2">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row>
    <row r="41" spans="1:31" ht="8.25" customHeight="1" x14ac:dyDescent="0.2">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row>
    <row r="42" spans="1:31" ht="8.25" customHeight="1" x14ac:dyDescent="0.2">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row>
    <row r="43" spans="1:31" ht="8.25" customHeight="1" x14ac:dyDescent="0.2">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row>
    <row r="44" spans="1:31" ht="8.25" customHeight="1" x14ac:dyDescent="0.2">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row>
    <row r="45" spans="1:31" ht="8.25" customHeight="1" x14ac:dyDescent="0.2">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row>
    <row r="46" spans="1:31" ht="8.25" customHeight="1" x14ac:dyDescent="0.2">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row>
    <row r="47" spans="1:31" ht="8.25" customHeight="1" x14ac:dyDescent="0.2">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row>
    <row r="48" spans="1:31" ht="7.5" customHeight="1" x14ac:dyDescent="0.2">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row>
    <row r="49" spans="1:31" ht="114.6" customHeight="1" x14ac:dyDescent="0.2">
      <c r="A49" s="318"/>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row>
  </sheetData>
  <sheetProtection algorithmName="SHA-512" hashValue="6CiLnTgt8qY5VSZR7c0FBL1Ciu9a+I8bQ0hTgHSFJZiX0f5gT0eaY11qPummekUSF/JA+SZp8dfP+PtIbjrY4g==" saltValue="gIemOHznsmtM9MUAhr7hQQ==" spinCount="100000" sheet="1" formatCells="0"/>
  <mergeCells count="77">
    <mergeCell ref="AC30:AC31"/>
    <mergeCell ref="A33:AE49"/>
    <mergeCell ref="F30:F31"/>
    <mergeCell ref="G30:I31"/>
    <mergeCell ref="J30:J31"/>
    <mergeCell ref="A30:B31"/>
    <mergeCell ref="C30:E31"/>
    <mergeCell ref="L30:Y31"/>
    <mergeCell ref="Z30:AB31"/>
    <mergeCell ref="A27:J27"/>
    <mergeCell ref="A29:B29"/>
    <mergeCell ref="C29:E29"/>
    <mergeCell ref="G29:I29"/>
    <mergeCell ref="Z27:AC27"/>
    <mergeCell ref="A28:B28"/>
    <mergeCell ref="C28:F28"/>
    <mergeCell ref="G28:J28"/>
    <mergeCell ref="K28:Y28"/>
    <mergeCell ref="Z28:AB28"/>
    <mergeCell ref="K27:Y27"/>
    <mergeCell ref="L29:Y29"/>
    <mergeCell ref="Z29:AB29"/>
    <mergeCell ref="I5:AC5"/>
    <mergeCell ref="A2:AE2"/>
    <mergeCell ref="A4:F6"/>
    <mergeCell ref="T10:AA10"/>
    <mergeCell ref="B15:AA15"/>
    <mergeCell ref="AB15:AC15"/>
    <mergeCell ref="AB14:AC14"/>
    <mergeCell ref="AB7:AE7"/>
    <mergeCell ref="AB8:AE8"/>
    <mergeCell ref="AB9:AE9"/>
    <mergeCell ref="AB10:AE10"/>
    <mergeCell ref="AB11:AE11"/>
    <mergeCell ref="A1:J1"/>
    <mergeCell ref="B21:AA21"/>
    <mergeCell ref="B22:AA22"/>
    <mergeCell ref="B23:AA23"/>
    <mergeCell ref="A13:AA14"/>
    <mergeCell ref="B17:AA17"/>
    <mergeCell ref="A8:S8"/>
    <mergeCell ref="A9:S9"/>
    <mergeCell ref="A10:S10"/>
    <mergeCell ref="B20:AA20"/>
    <mergeCell ref="T8:AA8"/>
    <mergeCell ref="T9:AA9"/>
    <mergeCell ref="A11:S11"/>
    <mergeCell ref="T11:AA11"/>
    <mergeCell ref="A7:AA7"/>
    <mergeCell ref="B16:AA16"/>
    <mergeCell ref="AB16:AC16"/>
    <mergeCell ref="AD16:AE16"/>
    <mergeCell ref="AB20:AC20"/>
    <mergeCell ref="AD20:AE20"/>
    <mergeCell ref="AB23:AC23"/>
    <mergeCell ref="AD18:AE18"/>
    <mergeCell ref="AD23:AE23"/>
    <mergeCell ref="AB21:AC21"/>
    <mergeCell ref="AD21:AE21"/>
    <mergeCell ref="AB22:AC22"/>
    <mergeCell ref="AD22:AE22"/>
    <mergeCell ref="B25:AA25"/>
    <mergeCell ref="AB25:AC25"/>
    <mergeCell ref="AD25:AE25"/>
    <mergeCell ref="AD14:AE14"/>
    <mergeCell ref="AB13:AE13"/>
    <mergeCell ref="AD15:AE15"/>
    <mergeCell ref="AB24:AC24"/>
    <mergeCell ref="AD24:AE24"/>
    <mergeCell ref="B24:AA24"/>
    <mergeCell ref="AD19:AE19"/>
    <mergeCell ref="B18:AA18"/>
    <mergeCell ref="B19:AA19"/>
    <mergeCell ref="AB17:AC17"/>
    <mergeCell ref="AB18:AC18"/>
    <mergeCell ref="AB19:AC19"/>
    <mergeCell ref="AD17:AE17"/>
  </mergeCells>
  <phoneticPr fontId="4"/>
  <dataValidations count="1">
    <dataValidation type="list" allowBlank="1" showInputMessage="1" showErrorMessage="1" sqref="AB15:AE26" xr:uid="{00000000-0002-0000-0000-000000000000}">
      <formula1>"　,○"</formula1>
    </dataValidation>
  </dataValidations>
  <pageMargins left="0.78740157480314965" right="0.39370078740157483" top="0.39370078740157483" bottom="0.19685039370078741" header="0" footer="0"/>
  <pageSetup paperSize="9" scale="7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5"/>
  <sheetViews>
    <sheetView showGridLines="0" view="pageBreakPreview" zoomScaleNormal="100" zoomScaleSheetLayoutView="100" workbookViewId="0">
      <selection activeCell="K1" sqref="K1"/>
    </sheetView>
  </sheetViews>
  <sheetFormatPr defaultColWidth="9" defaultRowHeight="13.2" x14ac:dyDescent="0.2"/>
  <cols>
    <col min="1" max="1" width="1.21875" style="88" customWidth="1"/>
    <col min="2" max="2" width="24.21875" style="88" customWidth="1"/>
    <col min="3" max="3" width="4" style="88" customWidth="1"/>
    <col min="4" max="5" width="20.109375" style="88" customWidth="1"/>
    <col min="6" max="6" width="12.77734375" style="88" customWidth="1"/>
    <col min="7" max="7" width="11.21875" style="88" customWidth="1"/>
    <col min="8" max="8" width="3.109375" style="88" customWidth="1"/>
    <col min="9" max="9" width="3.77734375" style="88" customWidth="1"/>
    <col min="10" max="10" width="2.33203125" style="88" customWidth="1"/>
    <col min="11" max="16384" width="9" style="88"/>
  </cols>
  <sheetData>
    <row r="1" spans="1:10" ht="27.75" customHeight="1" x14ac:dyDescent="0.2">
      <c r="A1" s="86"/>
      <c r="B1" s="88" t="s">
        <v>215</v>
      </c>
      <c r="F1" s="423"/>
      <c r="G1" s="424"/>
      <c r="H1" s="424"/>
    </row>
    <row r="2" spans="1:10" ht="21" customHeight="1" x14ac:dyDescent="0.2">
      <c r="A2" s="86"/>
      <c r="F2" s="150"/>
      <c r="G2" s="151"/>
      <c r="H2" s="151"/>
    </row>
    <row r="3" spans="1:10" ht="36" customHeight="1" x14ac:dyDescent="0.2">
      <c r="B3" s="425" t="s">
        <v>212</v>
      </c>
      <c r="C3" s="426"/>
      <c r="D3" s="426"/>
      <c r="E3" s="426"/>
      <c r="F3" s="426"/>
      <c r="G3" s="426"/>
      <c r="H3" s="426"/>
    </row>
    <row r="4" spans="1:10" ht="28.5" customHeight="1" x14ac:dyDescent="0.2">
      <c r="A4" s="91"/>
      <c r="B4" s="91"/>
      <c r="C4" s="91"/>
      <c r="D4" s="91"/>
      <c r="E4" s="91"/>
      <c r="F4" s="91"/>
      <c r="G4" s="91"/>
      <c r="H4" s="91"/>
    </row>
    <row r="5" spans="1:10" ht="36" customHeight="1" x14ac:dyDescent="0.2">
      <c r="A5" s="91"/>
      <c r="B5" s="92" t="s">
        <v>126</v>
      </c>
      <c r="C5" s="826"/>
      <c r="D5" s="827"/>
      <c r="E5" s="827"/>
      <c r="F5" s="827"/>
      <c r="G5" s="827"/>
      <c r="H5" s="828"/>
    </row>
    <row r="6" spans="1:10" ht="81" customHeight="1" x14ac:dyDescent="0.2">
      <c r="B6" s="93" t="s">
        <v>209</v>
      </c>
      <c r="C6" s="823" t="s">
        <v>213</v>
      </c>
      <c r="D6" s="824"/>
      <c r="E6" s="824"/>
      <c r="F6" s="825"/>
      <c r="G6" s="821" t="s">
        <v>128</v>
      </c>
      <c r="H6" s="822"/>
    </row>
    <row r="7" spans="1:10" ht="184.65" customHeight="1" x14ac:dyDescent="0.2">
      <c r="B7" s="94" t="s">
        <v>217</v>
      </c>
      <c r="C7" s="444" t="s">
        <v>218</v>
      </c>
      <c r="D7" s="445"/>
      <c r="E7" s="445"/>
      <c r="F7" s="446"/>
      <c r="G7" s="821" t="s">
        <v>128</v>
      </c>
      <c r="H7" s="822"/>
    </row>
    <row r="8" spans="1:10" ht="75" customHeight="1" x14ac:dyDescent="0.2">
      <c r="B8" s="93" t="s">
        <v>210</v>
      </c>
      <c r="C8" s="823" t="s">
        <v>211</v>
      </c>
      <c r="D8" s="824"/>
      <c r="E8" s="824"/>
      <c r="F8" s="825"/>
      <c r="G8" s="821" t="s">
        <v>128</v>
      </c>
      <c r="H8" s="822"/>
    </row>
    <row r="9" spans="1:10" ht="120.75" customHeight="1" x14ac:dyDescent="0.2">
      <c r="B9" s="94" t="s">
        <v>219</v>
      </c>
      <c r="C9" s="444" t="s">
        <v>220</v>
      </c>
      <c r="D9" s="445"/>
      <c r="E9" s="445"/>
      <c r="F9" s="446"/>
      <c r="G9" s="821" t="s">
        <v>128</v>
      </c>
      <c r="H9" s="822"/>
    </row>
    <row r="10" spans="1:10" ht="120.75" customHeight="1" x14ac:dyDescent="0.2">
      <c r="B10" s="152" t="s">
        <v>221</v>
      </c>
      <c r="C10" s="819" t="s">
        <v>214</v>
      </c>
      <c r="D10" s="819"/>
      <c r="E10" s="819"/>
      <c r="F10" s="819"/>
      <c r="G10" s="820" t="s">
        <v>128</v>
      </c>
      <c r="H10" s="820"/>
    </row>
    <row r="12" spans="1:10" ht="35.25" customHeight="1" x14ac:dyDescent="0.2">
      <c r="B12" s="422" t="s">
        <v>216</v>
      </c>
      <c r="C12" s="422"/>
      <c r="D12" s="422"/>
      <c r="E12" s="422"/>
      <c r="F12" s="422"/>
      <c r="G12" s="422"/>
      <c r="H12" s="422"/>
      <c r="I12" s="96"/>
      <c r="J12" s="96"/>
    </row>
    <row r="13" spans="1:10" ht="17.25" customHeight="1" x14ac:dyDescent="0.2">
      <c r="B13" s="422"/>
      <c r="C13" s="422"/>
      <c r="D13" s="422"/>
      <c r="E13" s="422"/>
      <c r="F13" s="422"/>
      <c r="G13" s="422"/>
      <c r="H13" s="422"/>
      <c r="I13" s="96"/>
      <c r="J13" s="96"/>
    </row>
    <row r="14" spans="1:10" ht="17.25" customHeight="1" x14ac:dyDescent="0.2">
      <c r="B14" s="97" t="s">
        <v>109</v>
      </c>
      <c r="C14" s="96"/>
      <c r="D14" s="96"/>
      <c r="E14" s="96"/>
      <c r="F14" s="96"/>
      <c r="G14" s="96"/>
      <c r="H14" s="96"/>
      <c r="I14" s="96"/>
      <c r="J14" s="96"/>
    </row>
    <row r="15" spans="1:10" x14ac:dyDescent="0.2">
      <c r="B15" s="95"/>
    </row>
  </sheetData>
  <sheetProtection algorithmName="SHA-512" hashValue="1ECXaHgsd3y6a2zI6pc8Xg2DFaiD5wGMZuZf2tvsxpif39mFS1a0Jaz+ga71aK4b6QO+zp9/sMzU7wcsvznL6g==" saltValue="neBquJxgKFlOLTlkNOiGAA==" spinCount="100000" sheet="1" objects="1" scenarios="1"/>
  <mergeCells count="14">
    <mergeCell ref="F1:H1"/>
    <mergeCell ref="B3:H3"/>
    <mergeCell ref="C5:H5"/>
    <mergeCell ref="C6:F6"/>
    <mergeCell ref="G6:H6"/>
    <mergeCell ref="B12:H13"/>
    <mergeCell ref="C10:F10"/>
    <mergeCell ref="G10:H10"/>
    <mergeCell ref="C7:F7"/>
    <mergeCell ref="G7:H7"/>
    <mergeCell ref="C8:F8"/>
    <mergeCell ref="G8:H8"/>
    <mergeCell ref="C9:F9"/>
    <mergeCell ref="G9:H9"/>
  </mergeCells>
  <phoneticPr fontId="4"/>
  <pageMargins left="0.7" right="0.7" top="0.75" bottom="0.75" header="0.3" footer="0.3"/>
  <pageSetup paperSize="9" scale="87"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U39"/>
  <sheetViews>
    <sheetView showGridLines="0" view="pageBreakPreview" zoomScale="85" zoomScaleNormal="85" zoomScaleSheetLayoutView="85" workbookViewId="0">
      <selection activeCell="M12" sqref="M12:N12"/>
    </sheetView>
  </sheetViews>
  <sheetFormatPr defaultColWidth="9" defaultRowHeight="13.2" x14ac:dyDescent="0.2"/>
  <cols>
    <col min="1" max="12" width="4.6640625" style="144" customWidth="1"/>
    <col min="13" max="14" width="3.6640625" style="144" customWidth="1"/>
    <col min="15" max="17" width="4.6640625" style="144" customWidth="1"/>
    <col min="18" max="19" width="6.21875" style="144" customWidth="1"/>
    <col min="20" max="20" width="3.33203125" style="144" customWidth="1"/>
    <col min="21" max="16384" width="9" style="144"/>
  </cols>
  <sheetData>
    <row r="1" spans="1:21" ht="18.75" customHeight="1" x14ac:dyDescent="0.2">
      <c r="A1" s="84" t="s">
        <v>205</v>
      </c>
      <c r="B1" s="84"/>
      <c r="C1" s="84"/>
    </row>
    <row r="2" spans="1:21" ht="12" customHeight="1" x14ac:dyDescent="0.2">
      <c r="A2" s="84"/>
      <c r="B2" s="84"/>
      <c r="C2" s="84"/>
    </row>
    <row r="3" spans="1:21" ht="16.2" x14ac:dyDescent="0.2">
      <c r="A3" s="829" t="s">
        <v>184</v>
      </c>
      <c r="B3" s="829"/>
      <c r="C3" s="829"/>
      <c r="D3" s="829"/>
      <c r="E3" s="829"/>
      <c r="F3" s="829"/>
      <c r="G3" s="829"/>
      <c r="H3" s="829"/>
      <c r="I3" s="829"/>
      <c r="J3" s="829"/>
      <c r="K3" s="829"/>
      <c r="L3" s="829"/>
      <c r="M3" s="829"/>
      <c r="N3" s="829"/>
      <c r="O3" s="829"/>
      <c r="P3" s="829"/>
      <c r="Q3" s="830"/>
      <c r="R3" s="830"/>
      <c r="S3" s="830"/>
    </row>
    <row r="5" spans="1:21" ht="13.8" thickBot="1" x14ac:dyDescent="0.25"/>
    <row r="6" spans="1:21" ht="18" customHeight="1" thickBot="1" x14ac:dyDescent="0.25">
      <c r="A6" s="831" t="s">
        <v>72</v>
      </c>
      <c r="B6" s="832"/>
      <c r="C6" s="832"/>
      <c r="D6" s="832"/>
      <c r="E6" s="833"/>
      <c r="F6" s="834"/>
      <c r="G6" s="835"/>
      <c r="H6" s="835"/>
      <c r="I6" s="835"/>
      <c r="J6" s="835"/>
      <c r="K6" s="835"/>
      <c r="L6" s="835"/>
      <c r="M6" s="835"/>
      <c r="N6" s="835"/>
      <c r="O6" s="835"/>
      <c r="P6" s="835"/>
      <c r="Q6" s="835"/>
      <c r="R6" s="835"/>
      <c r="S6" s="836"/>
    </row>
    <row r="7" spans="1:21" ht="30.75" customHeight="1" thickBot="1" x14ac:dyDescent="0.25">
      <c r="A7" s="831" t="s">
        <v>73</v>
      </c>
      <c r="B7" s="837"/>
      <c r="C7" s="837"/>
      <c r="D7" s="837"/>
      <c r="E7" s="838"/>
      <c r="F7" s="839" t="s">
        <v>185</v>
      </c>
      <c r="G7" s="498"/>
      <c r="H7" s="498"/>
      <c r="I7" s="840"/>
      <c r="J7" s="841"/>
      <c r="K7" s="499"/>
      <c r="L7" s="502"/>
      <c r="M7" s="839" t="s">
        <v>106</v>
      </c>
      <c r="N7" s="498"/>
      <c r="O7" s="498"/>
      <c r="P7" s="842"/>
      <c r="Q7" s="843"/>
      <c r="R7" s="499"/>
      <c r="S7" s="502"/>
    </row>
    <row r="8" spans="1:21" x14ac:dyDescent="0.2">
      <c r="A8" s="145"/>
      <c r="B8" s="145"/>
      <c r="C8" s="145"/>
    </row>
    <row r="9" spans="1:21" x14ac:dyDescent="0.2">
      <c r="A9" s="145"/>
      <c r="B9" s="145"/>
      <c r="C9" s="145"/>
    </row>
    <row r="10" spans="1:21" ht="24" customHeight="1" thickBot="1" x14ac:dyDescent="0.25">
      <c r="A10" s="146" t="s">
        <v>316</v>
      </c>
      <c r="B10" s="146"/>
      <c r="C10" s="146"/>
      <c r="M10" s="147"/>
      <c r="N10" s="147"/>
    </row>
    <row r="11" spans="1:21" ht="36.75" customHeight="1" thickBot="1" x14ac:dyDescent="0.25">
      <c r="A11" s="855" t="s">
        <v>186</v>
      </c>
      <c r="B11" s="856"/>
      <c r="C11" s="856"/>
      <c r="D11" s="856"/>
      <c r="E11" s="856"/>
      <c r="F11" s="856"/>
      <c r="G11" s="856"/>
      <c r="H11" s="856"/>
      <c r="I11" s="856"/>
      <c r="J11" s="856"/>
      <c r="K11" s="856"/>
      <c r="L11" s="857"/>
      <c r="M11" s="858" t="s">
        <v>187</v>
      </c>
      <c r="N11" s="859"/>
      <c r="O11" s="860" t="s">
        <v>188</v>
      </c>
      <c r="P11" s="861"/>
      <c r="Q11" s="853"/>
      <c r="R11" s="844" t="s">
        <v>189</v>
      </c>
      <c r="S11" s="845"/>
    </row>
    <row r="12" spans="1:21" ht="42" customHeight="1" thickBot="1" x14ac:dyDescent="0.25">
      <c r="A12" s="846" t="s">
        <v>190</v>
      </c>
      <c r="B12" s="847"/>
      <c r="C12" s="847"/>
      <c r="D12" s="848"/>
      <c r="E12" s="848"/>
      <c r="F12" s="848"/>
      <c r="G12" s="848"/>
      <c r="H12" s="848"/>
      <c r="I12" s="848"/>
      <c r="J12" s="848"/>
      <c r="K12" s="848"/>
      <c r="L12" s="848"/>
      <c r="M12" s="849"/>
      <c r="N12" s="502"/>
      <c r="O12" s="850" t="s">
        <v>191</v>
      </c>
      <c r="P12" s="851"/>
      <c r="Q12" s="852"/>
      <c r="R12" s="844" t="s">
        <v>192</v>
      </c>
      <c r="S12" s="853"/>
      <c r="T12" s="147"/>
      <c r="U12" s="147"/>
    </row>
    <row r="13" spans="1:21" ht="42" customHeight="1" thickBot="1" x14ac:dyDescent="0.25">
      <c r="A13" s="846" t="s">
        <v>193</v>
      </c>
      <c r="B13" s="847"/>
      <c r="C13" s="847"/>
      <c r="D13" s="848"/>
      <c r="E13" s="848"/>
      <c r="F13" s="848"/>
      <c r="G13" s="848"/>
      <c r="H13" s="848"/>
      <c r="I13" s="848"/>
      <c r="J13" s="848"/>
      <c r="K13" s="848"/>
      <c r="L13" s="848"/>
      <c r="M13" s="849"/>
      <c r="N13" s="502"/>
      <c r="O13" s="850" t="s">
        <v>194</v>
      </c>
      <c r="P13" s="851"/>
      <c r="Q13" s="852"/>
      <c r="R13" s="854"/>
      <c r="S13" s="853"/>
      <c r="T13" s="147"/>
      <c r="U13" s="147"/>
    </row>
    <row r="14" spans="1:21" ht="45" customHeight="1" thickBot="1" x14ac:dyDescent="0.25">
      <c r="A14" s="846" t="s">
        <v>195</v>
      </c>
      <c r="B14" s="847"/>
      <c r="C14" s="847"/>
      <c r="D14" s="848"/>
      <c r="E14" s="848"/>
      <c r="F14" s="848"/>
      <c r="G14" s="848"/>
      <c r="H14" s="848"/>
      <c r="I14" s="848"/>
      <c r="J14" s="848"/>
      <c r="K14" s="848"/>
      <c r="L14" s="848"/>
      <c r="M14" s="849"/>
      <c r="N14" s="502"/>
      <c r="O14" s="850" t="s">
        <v>196</v>
      </c>
      <c r="P14" s="851"/>
      <c r="Q14" s="852"/>
      <c r="R14" s="844" t="s">
        <v>197</v>
      </c>
      <c r="S14" s="853"/>
      <c r="T14" s="147"/>
      <c r="U14" s="147"/>
    </row>
    <row r="15" spans="1:21" x14ac:dyDescent="0.2">
      <c r="A15" s="147"/>
      <c r="B15" s="147"/>
      <c r="C15" s="147"/>
      <c r="G15" s="147"/>
      <c r="H15" s="147"/>
    </row>
    <row r="16" spans="1:21" x14ac:dyDescent="0.2">
      <c r="A16" s="147"/>
      <c r="B16" s="147"/>
      <c r="C16" s="147"/>
      <c r="G16" s="147"/>
      <c r="H16" s="147"/>
    </row>
    <row r="17" spans="1:16" ht="24" customHeight="1" thickBot="1" x14ac:dyDescent="0.25">
      <c r="A17" s="146" t="s">
        <v>317</v>
      </c>
      <c r="B17" s="146"/>
      <c r="C17" s="146"/>
      <c r="M17" s="147"/>
      <c r="N17" s="147"/>
    </row>
    <row r="18" spans="1:16" ht="36.75" customHeight="1" thickBot="1" x14ac:dyDescent="0.25">
      <c r="A18" s="855" t="s">
        <v>186</v>
      </c>
      <c r="B18" s="856"/>
      <c r="C18" s="856"/>
      <c r="D18" s="856"/>
      <c r="E18" s="856"/>
      <c r="F18" s="856"/>
      <c r="G18" s="856"/>
      <c r="H18" s="856"/>
      <c r="I18" s="856"/>
      <c r="J18" s="856"/>
      <c r="K18" s="856"/>
      <c r="L18" s="857"/>
      <c r="M18" s="858" t="s">
        <v>187</v>
      </c>
      <c r="N18" s="859"/>
    </row>
    <row r="19" spans="1:16" ht="42" customHeight="1" thickBot="1" x14ac:dyDescent="0.25">
      <c r="A19" s="846" t="s">
        <v>198</v>
      </c>
      <c r="B19" s="847"/>
      <c r="C19" s="847"/>
      <c r="D19" s="848"/>
      <c r="E19" s="848"/>
      <c r="F19" s="848"/>
      <c r="G19" s="848"/>
      <c r="H19" s="848"/>
      <c r="I19" s="848"/>
      <c r="J19" s="848"/>
      <c r="K19" s="848"/>
      <c r="L19" s="848"/>
      <c r="M19" s="849"/>
      <c r="N19" s="862"/>
      <c r="O19" s="147"/>
      <c r="P19" s="147"/>
    </row>
    <row r="20" spans="1:16" ht="42" customHeight="1" thickBot="1" x14ac:dyDescent="0.25">
      <c r="A20" s="863" t="s">
        <v>199</v>
      </c>
      <c r="B20" s="864"/>
      <c r="C20" s="864"/>
      <c r="D20" s="865"/>
      <c r="E20" s="865"/>
      <c r="F20" s="865"/>
      <c r="G20" s="865"/>
      <c r="H20" s="865"/>
      <c r="I20" s="865"/>
      <c r="J20" s="865"/>
      <c r="K20" s="865"/>
      <c r="L20" s="865"/>
      <c r="M20" s="866"/>
      <c r="N20" s="867"/>
      <c r="O20" s="147"/>
      <c r="P20" s="147"/>
    </row>
    <row r="21" spans="1:16" ht="33.75" customHeight="1" thickBot="1" x14ac:dyDescent="0.25">
      <c r="A21" s="846" t="s">
        <v>200</v>
      </c>
      <c r="B21" s="847"/>
      <c r="C21" s="847"/>
      <c r="D21" s="848"/>
      <c r="E21" s="848"/>
      <c r="F21" s="848"/>
      <c r="G21" s="848"/>
      <c r="H21" s="848"/>
      <c r="I21" s="848"/>
      <c r="J21" s="848"/>
      <c r="K21" s="848"/>
      <c r="L21" s="848"/>
      <c r="M21" s="849"/>
      <c r="N21" s="862"/>
      <c r="O21" s="147"/>
      <c r="P21" s="147"/>
    </row>
    <row r="22" spans="1:16" ht="33.75" customHeight="1" thickBot="1" x14ac:dyDescent="0.25">
      <c r="A22" s="872" t="s">
        <v>201</v>
      </c>
      <c r="B22" s="873"/>
      <c r="C22" s="873"/>
      <c r="D22" s="874"/>
      <c r="E22" s="874"/>
      <c r="F22" s="874"/>
      <c r="G22" s="874"/>
      <c r="H22" s="874"/>
      <c r="I22" s="874"/>
      <c r="J22" s="874"/>
      <c r="K22" s="874"/>
      <c r="L22" s="874"/>
      <c r="M22" s="875"/>
      <c r="N22" s="876"/>
      <c r="O22" s="147"/>
      <c r="P22" s="147"/>
    </row>
    <row r="23" spans="1:16" ht="33.75" customHeight="1" thickBot="1" x14ac:dyDescent="0.25">
      <c r="A23" s="868" t="s">
        <v>202</v>
      </c>
      <c r="B23" s="869"/>
      <c r="C23" s="869"/>
      <c r="D23" s="869"/>
      <c r="E23" s="869"/>
      <c r="F23" s="869"/>
      <c r="G23" s="869"/>
      <c r="H23" s="869"/>
      <c r="I23" s="869"/>
      <c r="J23" s="869"/>
      <c r="K23" s="869"/>
      <c r="L23" s="869"/>
      <c r="M23" s="870" t="str">
        <f>IF(J7="","",IF(AND(M19="○",M20="○",M21="○",M22="○"),"有り","なし"))</f>
        <v/>
      </c>
      <c r="N23" s="871"/>
    </row>
    <row r="26" spans="1:16" ht="24" customHeight="1" thickBot="1" x14ac:dyDescent="0.25">
      <c r="A26" s="146" t="s">
        <v>318</v>
      </c>
      <c r="B26" s="146"/>
      <c r="C26" s="146"/>
      <c r="M26" s="147"/>
      <c r="N26" s="147"/>
    </row>
    <row r="27" spans="1:16" ht="36.75" customHeight="1" thickBot="1" x14ac:dyDescent="0.25">
      <c r="A27" s="855" t="s">
        <v>186</v>
      </c>
      <c r="B27" s="856"/>
      <c r="C27" s="856"/>
      <c r="D27" s="856"/>
      <c r="E27" s="856"/>
      <c r="F27" s="856"/>
      <c r="G27" s="856"/>
      <c r="H27" s="856"/>
      <c r="I27" s="856"/>
      <c r="J27" s="856"/>
      <c r="K27" s="856"/>
      <c r="L27" s="857"/>
      <c r="M27" s="858" t="s">
        <v>187</v>
      </c>
      <c r="N27" s="859"/>
    </row>
    <row r="28" spans="1:16" ht="56.25" customHeight="1" thickBot="1" x14ac:dyDescent="0.25">
      <c r="A28" s="846" t="s">
        <v>203</v>
      </c>
      <c r="B28" s="847"/>
      <c r="C28" s="847"/>
      <c r="D28" s="848"/>
      <c r="E28" s="848"/>
      <c r="F28" s="848"/>
      <c r="G28" s="848"/>
      <c r="H28" s="848"/>
      <c r="I28" s="848"/>
      <c r="J28" s="848"/>
      <c r="K28" s="848"/>
      <c r="L28" s="848"/>
      <c r="M28" s="849"/>
      <c r="N28" s="862"/>
      <c r="O28" s="147"/>
      <c r="P28" s="147"/>
    </row>
    <row r="29" spans="1:16" ht="33.75" customHeight="1" thickBot="1" x14ac:dyDescent="0.25">
      <c r="A29" s="868" t="s">
        <v>204</v>
      </c>
      <c r="B29" s="869"/>
      <c r="C29" s="869"/>
      <c r="D29" s="869"/>
      <c r="E29" s="869"/>
      <c r="F29" s="869"/>
      <c r="G29" s="869"/>
      <c r="H29" s="869"/>
      <c r="I29" s="869"/>
      <c r="J29" s="869"/>
      <c r="K29" s="869"/>
      <c r="L29" s="869"/>
      <c r="M29" s="870" t="str">
        <f>IF(J7=0,"",IF(AND(OR(M12="○",M13="○",M14="○"),AND(M28="○")),"有り","なし"))</f>
        <v/>
      </c>
      <c r="N29" s="871"/>
    </row>
    <row r="35" spans="10:16" x14ac:dyDescent="0.2">
      <c r="J35" s="148"/>
      <c r="K35" s="148"/>
    </row>
    <row r="39" spans="10:16" x14ac:dyDescent="0.2">
      <c r="P39" s="149"/>
    </row>
  </sheetData>
  <sheetProtection algorithmName="SHA-512" hashValue="/zI2CFLzrpCiryDvdCCAyKjMaRLd3Kk/ACX2cwElxgRVYFplML/H4IKcpRbbhUlaq62taqS3d1hHTWvm/TClhw==" saltValue="VAVRkT8oBCcuVquhsI4tuQ==" spinCount="100000" sheet="1" objects="1" scenarios="1"/>
  <mergeCells count="41">
    <mergeCell ref="A28:L28"/>
    <mergeCell ref="M28:N28"/>
    <mergeCell ref="A29:L29"/>
    <mergeCell ref="M29:N29"/>
    <mergeCell ref="A22:L22"/>
    <mergeCell ref="M22:N22"/>
    <mergeCell ref="A23:L23"/>
    <mergeCell ref="M23:N23"/>
    <mergeCell ref="A27:L27"/>
    <mergeCell ref="M27:N27"/>
    <mergeCell ref="A20:L20"/>
    <mergeCell ref="M20:N20"/>
    <mergeCell ref="A18:L18"/>
    <mergeCell ref="M18:N18"/>
    <mergeCell ref="A21:L21"/>
    <mergeCell ref="M21:N21"/>
    <mergeCell ref="A14:L14"/>
    <mergeCell ref="M14:N14"/>
    <mergeCell ref="O14:Q14"/>
    <mergeCell ref="R14:S14"/>
    <mergeCell ref="A19:L19"/>
    <mergeCell ref="M19:N19"/>
    <mergeCell ref="R11:S11"/>
    <mergeCell ref="A12:L12"/>
    <mergeCell ref="M12:N12"/>
    <mergeCell ref="O12:Q12"/>
    <mergeCell ref="R12:S13"/>
    <mergeCell ref="A13:L13"/>
    <mergeCell ref="M13:N13"/>
    <mergeCell ref="A11:L11"/>
    <mergeCell ref="M11:N11"/>
    <mergeCell ref="O11:Q11"/>
    <mergeCell ref="O13:Q13"/>
    <mergeCell ref="A3:S3"/>
    <mergeCell ref="A6:E6"/>
    <mergeCell ref="F6:S6"/>
    <mergeCell ref="A7:E7"/>
    <mergeCell ref="F7:I7"/>
    <mergeCell ref="J7:L7"/>
    <mergeCell ref="M7:P7"/>
    <mergeCell ref="Q7:S7"/>
  </mergeCells>
  <phoneticPr fontId="4"/>
  <dataValidations count="2">
    <dataValidation type="list" allowBlank="1" showInputMessage="1" showErrorMessage="1" sqref="M28 M19:M22 M12:M14" xr:uid="{00000000-0002-0000-0A00-000000000000}">
      <formula1>"　,○"</formula1>
    </dataValidation>
    <dataValidation type="list" allowBlank="1" showInputMessage="1" showErrorMessage="1" sqref="F6" xr:uid="{00000000-0002-0000-0A00-000001000000}">
      <formula1>"　,施設入所支援,短期入所,施設入所支援及び短期入所"</formula1>
    </dataValidation>
  </dataValidations>
  <pageMargins left="0.98425196850393704" right="0.39370078740157483" top="0.78740157480314965" bottom="0.78740157480314965" header="0" footer="0"/>
  <pageSetup paperSize="9" scale="9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27"/>
  <sheetViews>
    <sheetView showGridLines="0" view="pageBreakPreview" zoomScaleNormal="100" zoomScaleSheetLayoutView="100" workbookViewId="0">
      <selection activeCell="P4" sqref="P4"/>
    </sheetView>
  </sheetViews>
  <sheetFormatPr defaultColWidth="9" defaultRowHeight="13.2" x14ac:dyDescent="0.2"/>
  <cols>
    <col min="1" max="6" width="2.6640625" style="27" customWidth="1"/>
    <col min="7" max="12" width="3.109375" style="27" customWidth="1"/>
    <col min="13" max="15" width="3" style="27" customWidth="1"/>
    <col min="16" max="16" width="3.109375" style="27" customWidth="1"/>
    <col min="17" max="19" width="2.88671875" style="27" customWidth="1"/>
    <col min="20" max="20" width="2" style="27" customWidth="1"/>
    <col min="21" max="22" width="3.21875" style="27" customWidth="1"/>
    <col min="23" max="24" width="2.6640625" style="27" customWidth="1"/>
    <col min="25" max="25" width="3.77734375" style="27" customWidth="1"/>
    <col min="26" max="27" width="2.77734375" style="27" customWidth="1"/>
    <col min="28" max="29" width="4.33203125" style="27" customWidth="1"/>
    <col min="30" max="30" width="9" style="27"/>
    <col min="31" max="31" width="6.77734375" style="27" hidden="1" customWidth="1"/>
    <col min="32" max="32" width="10.109375" style="27" hidden="1" customWidth="1"/>
    <col min="33" max="16384" width="9" style="27"/>
  </cols>
  <sheetData>
    <row r="1" spans="1:31" ht="18" customHeight="1" x14ac:dyDescent="0.2">
      <c r="A1" s="221" t="s">
        <v>120</v>
      </c>
      <c r="B1" s="221"/>
      <c r="C1" s="221"/>
      <c r="D1" s="221"/>
      <c r="E1" s="221"/>
      <c r="F1" s="221"/>
      <c r="G1" s="221"/>
      <c r="H1" s="221"/>
      <c r="I1" s="937"/>
      <c r="J1" s="937"/>
    </row>
    <row r="2" spans="1:31" ht="7.5" customHeight="1" x14ac:dyDescent="0.2">
      <c r="A2" s="25"/>
      <c r="B2" s="25"/>
      <c r="C2" s="25"/>
      <c r="D2" s="25"/>
      <c r="E2" s="25"/>
      <c r="F2" s="25"/>
      <c r="G2" s="25"/>
      <c r="H2" s="25"/>
    </row>
    <row r="3" spans="1:31" ht="25.5" customHeight="1" x14ac:dyDescent="0.25">
      <c r="A3" s="938" t="s">
        <v>93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row>
    <row r="4" spans="1:31" ht="9" customHeight="1" x14ac:dyDescent="0.2"/>
    <row r="5" spans="1:31" ht="13.8" thickBot="1" x14ac:dyDescent="0.25"/>
    <row r="6" spans="1:31" ht="44.25" customHeight="1" x14ac:dyDescent="0.2">
      <c r="A6" s="939" t="s">
        <v>94</v>
      </c>
      <c r="B6" s="940"/>
      <c r="C6" s="940"/>
      <c r="D6" s="940"/>
      <c r="E6" s="940"/>
      <c r="F6" s="940"/>
      <c r="G6" s="941"/>
      <c r="H6" s="942"/>
      <c r="I6" s="942"/>
      <c r="J6" s="942"/>
      <c r="K6" s="942"/>
      <c r="L6" s="942"/>
      <c r="M6" s="942"/>
      <c r="N6" s="942"/>
      <c r="O6" s="942"/>
      <c r="P6" s="942"/>
      <c r="Q6" s="942"/>
      <c r="R6" s="942"/>
      <c r="S6" s="942"/>
      <c r="T6" s="942"/>
      <c r="U6" s="942"/>
      <c r="V6" s="942"/>
      <c r="W6" s="942"/>
      <c r="X6" s="942"/>
      <c r="Y6" s="942"/>
      <c r="Z6" s="942"/>
      <c r="AA6" s="942"/>
      <c r="AB6" s="942"/>
      <c r="AC6" s="943"/>
    </row>
    <row r="7" spans="1:31" ht="44.25" customHeight="1" thickBot="1" x14ac:dyDescent="0.25">
      <c r="A7" s="944" t="s">
        <v>73</v>
      </c>
      <c r="B7" s="945"/>
      <c r="C7" s="945"/>
      <c r="D7" s="945"/>
      <c r="E7" s="945"/>
      <c r="F7" s="945"/>
      <c r="G7" s="946"/>
      <c r="H7" s="947"/>
      <c r="I7" s="947"/>
      <c r="J7" s="947"/>
      <c r="K7" s="947"/>
      <c r="L7" s="947"/>
      <c r="M7" s="947"/>
      <c r="N7" s="947"/>
      <c r="O7" s="947"/>
      <c r="P7" s="947"/>
      <c r="Q7" s="947"/>
      <c r="R7" s="947"/>
      <c r="S7" s="947"/>
      <c r="T7" s="947"/>
      <c r="U7" s="947"/>
      <c r="V7" s="947"/>
      <c r="W7" s="947"/>
      <c r="X7" s="947"/>
      <c r="Y7" s="947"/>
      <c r="Z7" s="947"/>
      <c r="AA7" s="947"/>
      <c r="AB7" s="947"/>
      <c r="AC7" s="948"/>
    </row>
    <row r="8" spans="1:31" ht="30.75" customHeight="1" thickBot="1" x14ac:dyDescent="0.25">
      <c r="A8" s="28"/>
      <c r="B8" s="29"/>
      <c r="C8" s="29"/>
      <c r="D8" s="29"/>
      <c r="E8" s="29"/>
      <c r="F8" s="29"/>
      <c r="G8" s="30"/>
      <c r="H8" s="30"/>
      <c r="I8" s="30"/>
      <c r="J8" s="31"/>
      <c r="K8" s="31"/>
      <c r="L8" s="31"/>
      <c r="M8" s="31"/>
      <c r="N8" s="31"/>
      <c r="O8" s="31"/>
      <c r="P8" s="31"/>
      <c r="Q8" s="31"/>
      <c r="R8" s="31"/>
      <c r="S8" s="31"/>
      <c r="T8" s="31"/>
      <c r="U8" s="31"/>
      <c r="V8" s="31"/>
      <c r="W8" s="31"/>
      <c r="X8" s="31"/>
      <c r="Y8" s="31"/>
      <c r="Z8" s="31"/>
      <c r="AA8" s="31"/>
      <c r="AB8" s="31"/>
      <c r="AC8" s="31"/>
    </row>
    <row r="9" spans="1:31" ht="24.75" customHeight="1" thickBot="1" x14ac:dyDescent="0.25">
      <c r="A9" s="921"/>
      <c r="B9" s="922"/>
      <c r="C9" s="922"/>
      <c r="D9" s="922"/>
      <c r="E9" s="922"/>
      <c r="F9" s="922"/>
      <c r="G9" s="922"/>
      <c r="H9" s="922"/>
      <c r="I9" s="922"/>
      <c r="J9" s="922"/>
      <c r="K9" s="922"/>
      <c r="L9" s="922"/>
      <c r="M9" s="922"/>
      <c r="N9" s="922"/>
      <c r="O9" s="922"/>
      <c r="P9" s="922"/>
      <c r="Q9" s="922"/>
      <c r="R9" s="922"/>
      <c r="S9" s="922"/>
      <c r="T9" s="922"/>
      <c r="U9" s="922"/>
      <c r="V9" s="922"/>
      <c r="W9" s="922"/>
      <c r="X9" s="923"/>
      <c r="Y9" s="924" t="s">
        <v>95</v>
      </c>
      <c r="Z9" s="925"/>
      <c r="AA9" s="925"/>
      <c r="AB9" s="925"/>
      <c r="AC9" s="926"/>
      <c r="AE9" s="27" t="s">
        <v>96</v>
      </c>
    </row>
    <row r="10" spans="1:31" ht="24.75" customHeight="1" x14ac:dyDescent="0.2">
      <c r="A10" s="927" t="s">
        <v>97</v>
      </c>
      <c r="B10" s="928"/>
      <c r="C10" s="928"/>
      <c r="D10" s="928"/>
      <c r="E10" s="928"/>
      <c r="F10" s="928"/>
      <c r="G10" s="928"/>
      <c r="H10" s="928"/>
      <c r="I10" s="928"/>
      <c r="J10" s="928"/>
      <c r="K10" s="928"/>
      <c r="L10" s="928"/>
      <c r="M10" s="928"/>
      <c r="N10" s="928"/>
      <c r="O10" s="928"/>
      <c r="P10" s="928"/>
      <c r="Q10" s="928"/>
      <c r="R10" s="928"/>
      <c r="S10" s="928"/>
      <c r="T10" s="928"/>
      <c r="U10" s="928"/>
      <c r="V10" s="928"/>
      <c r="W10" s="928"/>
      <c r="X10" s="928"/>
      <c r="Y10" s="929" t="str">
        <f>IF(G6="短期入所",IF(AB21&gt;0,"有り",""),IF(AND(AB16="○",AB17="○"),"Ⅰ型",IF(OR(AB16="○",AB17="○"),"Ⅱ型","")))</f>
        <v/>
      </c>
      <c r="Z10" s="930"/>
      <c r="AA10" s="930"/>
      <c r="AB10" s="930"/>
      <c r="AC10" s="931"/>
      <c r="AE10" s="27" t="s">
        <v>98</v>
      </c>
    </row>
    <row r="11" spans="1:31" ht="24.75" customHeight="1" thickBot="1" x14ac:dyDescent="0.25">
      <c r="A11" s="932" t="s">
        <v>99</v>
      </c>
      <c r="B11" s="933"/>
      <c r="C11" s="933"/>
      <c r="D11" s="933"/>
      <c r="E11" s="933"/>
      <c r="F11" s="933"/>
      <c r="G11" s="933"/>
      <c r="H11" s="933"/>
      <c r="I11" s="933"/>
      <c r="J11" s="933"/>
      <c r="K11" s="933"/>
      <c r="L11" s="933"/>
      <c r="M11" s="933"/>
      <c r="N11" s="933"/>
      <c r="O11" s="933"/>
      <c r="P11" s="933"/>
      <c r="Q11" s="933"/>
      <c r="R11" s="933"/>
      <c r="S11" s="933"/>
      <c r="T11" s="933"/>
      <c r="U11" s="933"/>
      <c r="V11" s="933"/>
      <c r="W11" s="933"/>
      <c r="X11" s="933"/>
      <c r="Y11" s="934" t="str">
        <f>IF(Y10="","",IF(AND(G6="生活介護",AB22/AB21&gt;=0.6),"有り",""))</f>
        <v/>
      </c>
      <c r="Z11" s="935"/>
      <c r="AA11" s="935"/>
      <c r="AB11" s="935"/>
      <c r="AC11" s="936"/>
      <c r="AE11" s="27" t="s">
        <v>100</v>
      </c>
    </row>
    <row r="12" spans="1:31" ht="19.5" customHeight="1" x14ac:dyDescent="0.2">
      <c r="A12" s="32"/>
      <c r="B12" s="33"/>
      <c r="C12" s="33"/>
      <c r="D12" s="906"/>
      <c r="E12" s="906"/>
      <c r="F12" s="906"/>
      <c r="G12" s="906"/>
      <c r="H12" s="906"/>
      <c r="I12" s="906"/>
      <c r="J12" s="906"/>
      <c r="K12" s="906"/>
      <c r="L12" s="906"/>
      <c r="M12" s="906"/>
      <c r="N12" s="906"/>
      <c r="O12" s="906"/>
      <c r="P12" s="906"/>
      <c r="Q12" s="906"/>
      <c r="R12" s="906"/>
      <c r="S12" s="906"/>
      <c r="T12" s="906"/>
      <c r="U12" s="906"/>
      <c r="V12" s="906"/>
      <c r="W12" s="906"/>
      <c r="X12" s="906"/>
      <c r="Y12" s="906"/>
      <c r="Z12" s="906"/>
      <c r="AA12" s="906"/>
      <c r="AB12" s="906"/>
      <c r="AC12" s="906"/>
      <c r="AE12" s="27" t="s">
        <v>101</v>
      </c>
    </row>
    <row r="13" spans="1:31" ht="26.25" customHeight="1" thickBot="1" x14ac:dyDescent="0.25">
      <c r="A13" s="34"/>
      <c r="B13" s="29"/>
      <c r="C13" s="29"/>
      <c r="D13" s="29"/>
      <c r="E13" s="29"/>
      <c r="F13" s="29"/>
      <c r="G13" s="30"/>
      <c r="H13" s="30"/>
      <c r="I13" s="30"/>
      <c r="J13" s="31"/>
      <c r="K13" s="31"/>
      <c r="L13" s="31"/>
      <c r="M13" s="31"/>
      <c r="N13" s="31"/>
      <c r="O13" s="31"/>
      <c r="P13" s="31"/>
      <c r="Q13" s="31"/>
      <c r="R13" s="31"/>
      <c r="S13" s="31"/>
      <c r="T13" s="31"/>
      <c r="U13" s="31"/>
      <c r="V13" s="31"/>
      <c r="W13" s="31"/>
      <c r="X13" s="31"/>
      <c r="Y13" s="31"/>
      <c r="Z13" s="31"/>
      <c r="AA13" s="31"/>
      <c r="AB13" s="31"/>
      <c r="AC13" s="31"/>
      <c r="AE13" s="27" t="s">
        <v>92</v>
      </c>
    </row>
    <row r="14" spans="1:31" ht="57" customHeight="1" x14ac:dyDescent="0.2">
      <c r="A14" s="907" t="s">
        <v>5</v>
      </c>
      <c r="B14" s="908"/>
      <c r="C14" s="908"/>
      <c r="D14" s="908"/>
      <c r="E14" s="908"/>
      <c r="F14" s="908"/>
      <c r="G14" s="908"/>
      <c r="H14" s="908"/>
      <c r="I14" s="908"/>
      <c r="J14" s="908"/>
      <c r="K14" s="908"/>
      <c r="L14" s="908"/>
      <c r="M14" s="908"/>
      <c r="N14" s="908"/>
      <c r="O14" s="908"/>
      <c r="P14" s="908"/>
      <c r="Q14" s="908"/>
      <c r="R14" s="908"/>
      <c r="S14" s="908"/>
      <c r="T14" s="908"/>
      <c r="U14" s="908"/>
      <c r="V14" s="908"/>
      <c r="W14" s="908"/>
      <c r="X14" s="908"/>
      <c r="Y14" s="908"/>
      <c r="Z14" s="908"/>
      <c r="AA14" s="909"/>
      <c r="AB14" s="202" t="s">
        <v>10</v>
      </c>
      <c r="AC14" s="913"/>
      <c r="AE14" s="27" t="s">
        <v>102</v>
      </c>
    </row>
    <row r="15" spans="1:31" ht="27" customHeight="1" thickBot="1" x14ac:dyDescent="0.25">
      <c r="A15" s="910"/>
      <c r="B15" s="911"/>
      <c r="C15" s="911"/>
      <c r="D15" s="911"/>
      <c r="E15" s="911"/>
      <c r="F15" s="911"/>
      <c r="G15" s="911"/>
      <c r="H15" s="911"/>
      <c r="I15" s="911"/>
      <c r="J15" s="911"/>
      <c r="K15" s="911"/>
      <c r="L15" s="911"/>
      <c r="M15" s="911"/>
      <c r="N15" s="911"/>
      <c r="O15" s="911"/>
      <c r="P15" s="911"/>
      <c r="Q15" s="911"/>
      <c r="R15" s="911"/>
      <c r="S15" s="911"/>
      <c r="T15" s="911"/>
      <c r="U15" s="911"/>
      <c r="V15" s="911"/>
      <c r="W15" s="911"/>
      <c r="X15" s="911"/>
      <c r="Y15" s="911"/>
      <c r="Z15" s="911"/>
      <c r="AA15" s="912"/>
      <c r="AB15" s="914" t="s">
        <v>3</v>
      </c>
      <c r="AC15" s="915"/>
      <c r="AE15" s="27" t="s">
        <v>103</v>
      </c>
    </row>
    <row r="16" spans="1:31" ht="27" customHeight="1" x14ac:dyDescent="0.2">
      <c r="A16" s="35" t="s">
        <v>104</v>
      </c>
      <c r="B16" s="916" t="s">
        <v>105</v>
      </c>
      <c r="C16" s="917"/>
      <c r="D16" s="917"/>
      <c r="E16" s="917"/>
      <c r="F16" s="917"/>
      <c r="G16" s="917"/>
      <c r="H16" s="917"/>
      <c r="I16" s="917"/>
      <c r="J16" s="917"/>
      <c r="K16" s="917"/>
      <c r="L16" s="917"/>
      <c r="M16" s="917"/>
      <c r="N16" s="917"/>
      <c r="O16" s="917"/>
      <c r="P16" s="917"/>
      <c r="Q16" s="917"/>
      <c r="R16" s="917"/>
      <c r="S16" s="917"/>
      <c r="T16" s="917"/>
      <c r="U16" s="917"/>
      <c r="V16" s="917"/>
      <c r="W16" s="917"/>
      <c r="X16" s="917"/>
      <c r="Y16" s="917"/>
      <c r="Z16" s="917"/>
      <c r="AA16" s="918"/>
      <c r="AB16" s="919" t="str">
        <f>IF(AB25="","",IF(G7&lt;20,IF(AB25&gt;=G7/2,"○",""),IF(AB25&gt;=10,"○","")))</f>
        <v/>
      </c>
      <c r="AC16" s="920"/>
      <c r="AE16" s="27" t="s">
        <v>106</v>
      </c>
    </row>
    <row r="17" spans="1:29" ht="27" customHeight="1" thickBot="1" x14ac:dyDescent="0.25">
      <c r="A17" s="36" t="s">
        <v>107</v>
      </c>
      <c r="B17" s="897" t="s">
        <v>108</v>
      </c>
      <c r="C17" s="897"/>
      <c r="D17" s="897"/>
      <c r="E17" s="897"/>
      <c r="F17" s="897"/>
      <c r="G17" s="897"/>
      <c r="H17" s="897"/>
      <c r="I17" s="897"/>
      <c r="J17" s="897"/>
      <c r="K17" s="897"/>
      <c r="L17" s="897"/>
      <c r="M17" s="897"/>
      <c r="N17" s="897"/>
      <c r="O17" s="897"/>
      <c r="P17" s="897"/>
      <c r="Q17" s="897"/>
      <c r="R17" s="897"/>
      <c r="S17" s="897"/>
      <c r="T17" s="897"/>
      <c r="U17" s="897"/>
      <c r="V17" s="897"/>
      <c r="W17" s="897"/>
      <c r="X17" s="897"/>
      <c r="Y17" s="897"/>
      <c r="Z17" s="897"/>
      <c r="AA17" s="898"/>
      <c r="AB17" s="899" t="str">
        <f>IF(AB23="","",IF(AB24&gt;=3,"○",""))</f>
        <v/>
      </c>
      <c r="AC17" s="900"/>
    </row>
    <row r="18" spans="1:29" x14ac:dyDescent="0.2">
      <c r="B18" s="901"/>
      <c r="C18" s="901"/>
      <c r="D18" s="901"/>
      <c r="E18" s="901"/>
      <c r="F18" s="901"/>
      <c r="G18" s="901"/>
      <c r="H18" s="901"/>
      <c r="I18" s="901"/>
      <c r="J18" s="901"/>
      <c r="K18" s="901"/>
      <c r="L18" s="901"/>
      <c r="M18" s="901"/>
      <c r="N18" s="901"/>
      <c r="O18" s="901"/>
      <c r="P18" s="901"/>
      <c r="Q18" s="901"/>
      <c r="R18" s="901"/>
      <c r="S18" s="901"/>
      <c r="T18" s="901"/>
      <c r="U18" s="901"/>
      <c r="V18" s="901"/>
      <c r="W18" s="901"/>
      <c r="X18" s="901"/>
      <c r="Y18" s="901"/>
      <c r="Z18" s="901"/>
      <c r="AA18" s="901"/>
    </row>
    <row r="19" spans="1:29" ht="23.25" customHeight="1" thickBot="1" x14ac:dyDescent="0.25">
      <c r="B19" s="902" t="s">
        <v>109</v>
      </c>
      <c r="C19" s="902"/>
      <c r="D19" s="902"/>
      <c r="E19" s="902"/>
      <c r="F19" s="902"/>
      <c r="G19" s="902"/>
      <c r="H19" s="902"/>
      <c r="I19" s="902"/>
      <c r="J19" s="902"/>
      <c r="K19" s="902"/>
      <c r="L19" s="902"/>
      <c r="M19" s="902"/>
      <c r="N19" s="902"/>
      <c r="O19" s="902"/>
      <c r="P19" s="902"/>
      <c r="Q19" s="902"/>
      <c r="R19" s="902"/>
      <c r="S19" s="902"/>
      <c r="T19" s="902"/>
      <c r="U19" s="902"/>
      <c r="V19" s="902"/>
      <c r="W19" s="902"/>
      <c r="X19" s="902"/>
      <c r="Y19" s="902"/>
      <c r="Z19" s="902"/>
      <c r="AA19" s="902"/>
    </row>
    <row r="20" spans="1:29" ht="31.65" customHeight="1" thickBot="1" x14ac:dyDescent="0.25">
      <c r="A20" s="903" t="s">
        <v>110</v>
      </c>
      <c r="B20" s="629"/>
      <c r="C20" s="629"/>
      <c r="D20" s="629"/>
      <c r="E20" s="629"/>
      <c r="F20" s="629"/>
      <c r="G20" s="629"/>
      <c r="H20" s="629"/>
      <c r="I20" s="629"/>
      <c r="J20" s="629"/>
      <c r="K20" s="629"/>
      <c r="L20" s="629"/>
      <c r="M20" s="629"/>
      <c r="N20" s="629"/>
      <c r="O20" s="629"/>
      <c r="P20" s="629"/>
      <c r="Q20" s="629"/>
      <c r="R20" s="629"/>
      <c r="S20" s="629"/>
      <c r="T20" s="629"/>
      <c r="U20" s="629"/>
      <c r="V20" s="629"/>
      <c r="W20" s="629"/>
      <c r="X20" s="629"/>
      <c r="Y20" s="629"/>
      <c r="Z20" s="629"/>
      <c r="AA20" s="633"/>
      <c r="AB20" s="904" t="s">
        <v>111</v>
      </c>
      <c r="AC20" s="905"/>
    </row>
    <row r="21" spans="1:29" ht="45" customHeight="1" x14ac:dyDescent="0.2">
      <c r="A21" s="884" t="s">
        <v>112</v>
      </c>
      <c r="B21" s="885"/>
      <c r="C21" s="885"/>
      <c r="D21" s="885"/>
      <c r="E21" s="885"/>
      <c r="F21" s="885"/>
      <c r="G21" s="885"/>
      <c r="H21" s="885"/>
      <c r="I21" s="885"/>
      <c r="J21" s="885"/>
      <c r="K21" s="885"/>
      <c r="L21" s="885"/>
      <c r="M21" s="885"/>
      <c r="N21" s="885"/>
      <c r="O21" s="885"/>
      <c r="P21" s="885"/>
      <c r="Q21" s="885"/>
      <c r="R21" s="885"/>
      <c r="S21" s="885"/>
      <c r="T21" s="885"/>
      <c r="U21" s="885"/>
      <c r="V21" s="885"/>
      <c r="W21" s="885"/>
      <c r="X21" s="885"/>
      <c r="Y21" s="885"/>
      <c r="Z21" s="885"/>
      <c r="AA21" s="886"/>
      <c r="AB21" s="887"/>
      <c r="AC21" s="888"/>
    </row>
    <row r="22" spans="1:29" ht="31.65" customHeight="1" thickBot="1" x14ac:dyDescent="0.25">
      <c r="A22" s="889"/>
      <c r="B22" s="890"/>
      <c r="C22" s="891"/>
      <c r="D22" s="892" t="s">
        <v>113</v>
      </c>
      <c r="E22" s="893"/>
      <c r="F22" s="893"/>
      <c r="G22" s="893"/>
      <c r="H22" s="893"/>
      <c r="I22" s="893"/>
      <c r="J22" s="893"/>
      <c r="K22" s="893"/>
      <c r="L22" s="893"/>
      <c r="M22" s="893"/>
      <c r="N22" s="893"/>
      <c r="O22" s="893"/>
      <c r="P22" s="893"/>
      <c r="Q22" s="893"/>
      <c r="R22" s="893"/>
      <c r="S22" s="893"/>
      <c r="T22" s="893"/>
      <c r="U22" s="893"/>
      <c r="V22" s="893"/>
      <c r="W22" s="893"/>
      <c r="X22" s="893"/>
      <c r="Y22" s="893"/>
      <c r="Z22" s="893"/>
      <c r="AA22" s="894"/>
      <c r="AB22" s="895"/>
      <c r="AC22" s="896"/>
    </row>
    <row r="23" spans="1:29" ht="40.65" customHeight="1" thickBot="1" x14ac:dyDescent="0.25">
      <c r="A23" s="877" t="s">
        <v>114</v>
      </c>
      <c r="B23" s="878"/>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9"/>
      <c r="AB23" s="880"/>
      <c r="AC23" s="881"/>
    </row>
    <row r="24" spans="1:29" ht="31.65" customHeight="1" thickBot="1" x14ac:dyDescent="0.25">
      <c r="A24" s="877" t="s">
        <v>115</v>
      </c>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9"/>
      <c r="AB24" s="880"/>
      <c r="AC24" s="881"/>
    </row>
    <row r="25" spans="1:29" ht="31.65" customHeight="1" thickBot="1" x14ac:dyDescent="0.25">
      <c r="A25" s="877" t="s">
        <v>116</v>
      </c>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9"/>
      <c r="AB25" s="882" t="str">
        <f>IF(OR(AB21="",AB23=""),"",ROUNDDOWN(AB21/AB23,1))</f>
        <v/>
      </c>
      <c r="AC25" s="883"/>
    </row>
    <row r="27" spans="1:29" x14ac:dyDescent="0.2">
      <c r="A27" s="27" t="s">
        <v>117</v>
      </c>
    </row>
  </sheetData>
  <sheetProtection algorithmName="SHA-512" hashValue="zSbRYyuIT+6pgloSXMhnquADoFkBd1iSXEVJj7k/4SiImZa1Lwh7EsVP/vyQQgZcdGBe6O0c8wGSC2mxVFG6eQ==" saltValue="UdtytjG5ZNTxLxpMbHKOvA==" spinCount="100000" sheet="1" objects="1" scenarios="1"/>
  <mergeCells count="35">
    <mergeCell ref="A1:J1"/>
    <mergeCell ref="A3:AC3"/>
    <mergeCell ref="A6:F6"/>
    <mergeCell ref="G6:AC6"/>
    <mergeCell ref="A7:F7"/>
    <mergeCell ref="G7:AC7"/>
    <mergeCell ref="A9:X9"/>
    <mergeCell ref="Y9:AC9"/>
    <mergeCell ref="A10:X10"/>
    <mergeCell ref="Y10:AC10"/>
    <mergeCell ref="A11:X11"/>
    <mergeCell ref="Y11:AC11"/>
    <mergeCell ref="D12:AC12"/>
    <mergeCell ref="A14:AA15"/>
    <mergeCell ref="AB14:AC14"/>
    <mergeCell ref="AB15:AC15"/>
    <mergeCell ref="B16:AA16"/>
    <mergeCell ref="AB16:AC16"/>
    <mergeCell ref="B17:AA17"/>
    <mergeCell ref="AB17:AC17"/>
    <mergeCell ref="B18:AA18"/>
    <mergeCell ref="B19:AA19"/>
    <mergeCell ref="A20:AA20"/>
    <mergeCell ref="AB20:AC20"/>
    <mergeCell ref="A24:AA24"/>
    <mergeCell ref="AB24:AC24"/>
    <mergeCell ref="A25:AA25"/>
    <mergeCell ref="AB25:AC25"/>
    <mergeCell ref="A21:AA21"/>
    <mergeCell ref="AB21:AC21"/>
    <mergeCell ref="A22:C22"/>
    <mergeCell ref="D22:AA22"/>
    <mergeCell ref="AB22:AC22"/>
    <mergeCell ref="A23:AA23"/>
    <mergeCell ref="AB23:AC23"/>
  </mergeCells>
  <phoneticPr fontId="4"/>
  <dataValidations count="1">
    <dataValidation type="list" allowBlank="1" showInputMessage="1" showErrorMessage="1" sqref="G6:AC6" xr:uid="{00000000-0002-0000-0B00-000000000000}">
      <formula1>$AE$8:$AE$16</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7"/>
  <sheetViews>
    <sheetView showGridLines="0" view="pageBreakPreview" topLeftCell="A2" zoomScaleNormal="85" zoomScaleSheetLayoutView="100" workbookViewId="0">
      <selection activeCell="AF14" sqref="AF14"/>
    </sheetView>
  </sheetViews>
  <sheetFormatPr defaultColWidth="9" defaultRowHeight="13.2" x14ac:dyDescent="0.2"/>
  <cols>
    <col min="1"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16384" width="9" style="1"/>
  </cols>
  <sheetData>
    <row r="1" spans="1:31" ht="18" customHeight="1" x14ac:dyDescent="0.2">
      <c r="A1" s="221" t="s">
        <v>122</v>
      </c>
      <c r="B1" s="221"/>
      <c r="C1" s="221"/>
      <c r="D1" s="221"/>
      <c r="E1" s="221"/>
      <c r="F1" s="221"/>
      <c r="G1" s="221"/>
      <c r="H1" s="221"/>
      <c r="I1" s="334"/>
      <c r="J1" s="334"/>
    </row>
    <row r="2" spans="1:31" ht="21.75" customHeight="1" x14ac:dyDescent="0.25">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1" ht="9.75" customHeight="1" thickBot="1" x14ac:dyDescent="0.25"/>
    <row r="4" spans="1:31" ht="5.25" customHeight="1" x14ac:dyDescent="0.2">
      <c r="A4" s="254" t="s">
        <v>48</v>
      </c>
      <c r="B4" s="335"/>
      <c r="C4" s="335"/>
      <c r="D4" s="335"/>
      <c r="E4" s="335"/>
      <c r="F4" s="336"/>
      <c r="G4" s="2"/>
      <c r="H4" s="2"/>
      <c r="I4" s="2"/>
      <c r="J4" s="2"/>
      <c r="K4" s="2"/>
      <c r="L4" s="2"/>
      <c r="M4" s="2"/>
      <c r="N4" s="2"/>
      <c r="O4" s="2"/>
      <c r="P4" s="2"/>
      <c r="Q4" s="2"/>
      <c r="R4" s="2"/>
      <c r="S4" s="2"/>
      <c r="T4" s="2"/>
      <c r="U4" s="2"/>
      <c r="V4" s="2"/>
      <c r="W4" s="2"/>
      <c r="X4" s="2"/>
      <c r="Y4" s="2"/>
      <c r="Z4" s="2"/>
      <c r="AA4" s="2"/>
      <c r="AB4" s="2"/>
      <c r="AC4" s="2"/>
      <c r="AD4" s="2"/>
      <c r="AE4" s="3"/>
    </row>
    <row r="5" spans="1:31" ht="19.5" customHeight="1" x14ac:dyDescent="0.2">
      <c r="A5" s="337"/>
      <c r="B5" s="338"/>
      <c r="C5" s="338"/>
      <c r="D5" s="338"/>
      <c r="E5" s="338"/>
      <c r="F5" s="339"/>
      <c r="G5" s="18"/>
      <c r="H5" s="5"/>
      <c r="I5" s="250" t="s">
        <v>18</v>
      </c>
      <c r="J5" s="343"/>
      <c r="K5" s="343"/>
      <c r="L5" s="343"/>
      <c r="M5" s="343"/>
      <c r="N5" s="344"/>
      <c r="O5" s="344"/>
      <c r="P5" s="344"/>
      <c r="Q5" s="344"/>
      <c r="R5" s="344"/>
      <c r="S5" s="344"/>
      <c r="T5" s="344"/>
      <c r="U5" s="344"/>
      <c r="V5" s="344"/>
      <c r="W5" s="344"/>
      <c r="X5" s="344"/>
      <c r="Y5" s="344"/>
      <c r="Z5" s="344"/>
      <c r="AA5" s="344"/>
      <c r="AB5" s="344"/>
      <c r="AC5" s="344"/>
      <c r="AD5" s="19"/>
      <c r="AE5" s="20"/>
    </row>
    <row r="6" spans="1:31" ht="3.75" customHeight="1" thickBot="1" x14ac:dyDescent="0.25">
      <c r="A6" s="340"/>
      <c r="B6" s="341"/>
      <c r="C6" s="341"/>
      <c r="D6" s="341"/>
      <c r="E6" s="341"/>
      <c r="F6" s="342"/>
      <c r="G6" s="13"/>
      <c r="H6" s="8"/>
      <c r="I6" s="8"/>
      <c r="J6" s="9"/>
      <c r="K6" s="9"/>
      <c r="L6" s="9"/>
      <c r="M6" s="9"/>
      <c r="N6" s="9"/>
      <c r="O6" s="9"/>
      <c r="P6" s="9"/>
      <c r="Q6" s="9"/>
      <c r="R6" s="9"/>
      <c r="S6" s="9"/>
      <c r="T6" s="9"/>
      <c r="U6" s="9"/>
      <c r="V6" s="9"/>
      <c r="W6" s="9"/>
      <c r="X6" s="9"/>
      <c r="Y6" s="9"/>
      <c r="Z6" s="9"/>
      <c r="AA6" s="9"/>
      <c r="AB6" s="9"/>
      <c r="AC6" s="9"/>
      <c r="AD6" s="9"/>
      <c r="AE6" s="10"/>
    </row>
    <row r="7" spans="1:31" ht="18.75" customHeight="1" thickBot="1" x14ac:dyDescent="0.25">
      <c r="A7" s="246" t="s">
        <v>11</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247"/>
      <c r="AB7" s="267" t="s">
        <v>12</v>
      </c>
      <c r="AC7" s="268"/>
      <c r="AD7" s="268"/>
      <c r="AE7" s="269"/>
    </row>
    <row r="8" spans="1:31" ht="20.25" customHeight="1" thickTop="1" x14ac:dyDescent="0.2">
      <c r="A8" s="229" t="s">
        <v>7</v>
      </c>
      <c r="B8" s="230"/>
      <c r="C8" s="230"/>
      <c r="D8" s="230"/>
      <c r="E8" s="230"/>
      <c r="F8" s="230"/>
      <c r="G8" s="230"/>
      <c r="H8" s="230"/>
      <c r="I8" s="230"/>
      <c r="J8" s="230"/>
      <c r="K8" s="230"/>
      <c r="L8" s="230"/>
      <c r="M8" s="230"/>
      <c r="N8" s="230"/>
      <c r="O8" s="230"/>
      <c r="P8" s="230"/>
      <c r="Q8" s="230"/>
      <c r="R8" s="230"/>
      <c r="S8" s="230"/>
      <c r="T8" s="235" t="s">
        <v>6</v>
      </c>
      <c r="U8" s="236"/>
      <c r="V8" s="236"/>
      <c r="W8" s="236"/>
      <c r="X8" s="236"/>
      <c r="Y8" s="236"/>
      <c r="Z8" s="236"/>
      <c r="AA8" s="237"/>
      <c r="AB8" s="270" t="str">
        <f>IF(AND(AB14="○",AB15="○",AB16="○",AB17="○",AB18="○",AB19="○",AB20="○",AB21="○",AB22="○",AB23="○"),"○","")</f>
        <v/>
      </c>
      <c r="AC8" s="271"/>
      <c r="AD8" s="271"/>
      <c r="AE8" s="272"/>
    </row>
    <row r="9" spans="1:31" ht="31.65" customHeight="1" x14ac:dyDescent="0.2">
      <c r="A9" s="231" t="s">
        <v>251</v>
      </c>
      <c r="B9" s="232"/>
      <c r="C9" s="232"/>
      <c r="D9" s="232"/>
      <c r="E9" s="232"/>
      <c r="F9" s="232"/>
      <c r="G9" s="232"/>
      <c r="H9" s="232"/>
      <c r="I9" s="232"/>
      <c r="J9" s="232"/>
      <c r="K9" s="232"/>
      <c r="L9" s="232"/>
      <c r="M9" s="232"/>
      <c r="N9" s="232"/>
      <c r="O9" s="232"/>
      <c r="P9" s="232"/>
      <c r="Q9" s="232"/>
      <c r="R9" s="232"/>
      <c r="S9" s="232"/>
      <c r="T9" s="238" t="s">
        <v>8</v>
      </c>
      <c r="U9" s="239"/>
      <c r="V9" s="239"/>
      <c r="W9" s="239"/>
      <c r="X9" s="239"/>
      <c r="Y9" s="239"/>
      <c r="Z9" s="239"/>
      <c r="AA9" s="240"/>
      <c r="AB9" s="273" t="str">
        <f>IF(AB8="○","",IF(AND(AB14="○",AB15="○",AB16="○",AB17="○",AB18="○",AB19="○",AB20="○",OR(AND(AB21="○",AB22="○"),OR(AB21="○",AB22="○"))),"○",""))</f>
        <v/>
      </c>
      <c r="AC9" s="274"/>
      <c r="AD9" s="274"/>
      <c r="AE9" s="275"/>
    </row>
    <row r="10" spans="1:31" ht="20.25" customHeight="1" thickBot="1" x14ac:dyDescent="0.25">
      <c r="A10" s="241" t="s">
        <v>15</v>
      </c>
      <c r="B10" s="242"/>
      <c r="C10" s="242"/>
      <c r="D10" s="242"/>
      <c r="E10" s="242"/>
      <c r="F10" s="242"/>
      <c r="G10" s="242"/>
      <c r="H10" s="242"/>
      <c r="I10" s="242"/>
      <c r="J10" s="242"/>
      <c r="K10" s="242"/>
      <c r="L10" s="242"/>
      <c r="M10" s="242"/>
      <c r="N10" s="242"/>
      <c r="O10" s="242"/>
      <c r="P10" s="242"/>
      <c r="Q10" s="242"/>
      <c r="R10" s="242"/>
      <c r="S10" s="242"/>
      <c r="T10" s="243" t="s">
        <v>9</v>
      </c>
      <c r="U10" s="244"/>
      <c r="V10" s="244"/>
      <c r="W10" s="244"/>
      <c r="X10" s="244"/>
      <c r="Y10" s="244"/>
      <c r="Z10" s="244"/>
      <c r="AA10" s="245"/>
      <c r="AB10" s="279" t="str">
        <f>IF(OR(AB8="○",AB9="○"),"",IF(AND(AB14="○",AB15="○",AB16="○",AB17="○",AB18="○",AB19="○",AB20="○",AB23="○"),"○",""))</f>
        <v/>
      </c>
      <c r="AC10" s="280"/>
      <c r="AD10" s="280"/>
      <c r="AE10" s="281"/>
    </row>
    <row r="11" spans="1:31" ht="9.75" customHeight="1" thickBot="1" x14ac:dyDescent="0.25">
      <c r="A11" s="21"/>
      <c r="B11" s="21"/>
      <c r="C11" s="21"/>
      <c r="D11" s="21"/>
      <c r="E11" s="22"/>
      <c r="F11" s="22"/>
      <c r="G11" s="23"/>
      <c r="H11" s="23"/>
      <c r="I11" s="23"/>
      <c r="J11" s="24"/>
      <c r="K11" s="24"/>
      <c r="L11" s="24"/>
      <c r="M11" s="24"/>
      <c r="N11" s="24"/>
      <c r="O11" s="24"/>
      <c r="P11" s="24"/>
      <c r="Q11" s="24"/>
      <c r="R11" s="24"/>
      <c r="S11" s="24"/>
      <c r="T11" s="24"/>
      <c r="U11" s="24"/>
      <c r="V11" s="24"/>
      <c r="W11" s="24"/>
      <c r="X11" s="24"/>
      <c r="Y11" s="24"/>
      <c r="Z11" s="24"/>
      <c r="AA11" s="24"/>
      <c r="AB11" s="24"/>
      <c r="AC11" s="24"/>
      <c r="AD11" s="24"/>
    </row>
    <row r="12" spans="1:31" ht="38.25" customHeight="1" x14ac:dyDescent="0.2">
      <c r="A12" s="223" t="s">
        <v>5</v>
      </c>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5"/>
      <c r="AB12" s="202" t="s">
        <v>10</v>
      </c>
      <c r="AC12" s="203"/>
      <c r="AD12" s="203"/>
      <c r="AE12" s="204"/>
    </row>
    <row r="13" spans="1:31" ht="15.75" customHeight="1" thickBot="1" x14ac:dyDescent="0.25">
      <c r="A13" s="226"/>
      <c r="B13" s="227"/>
      <c r="C13" s="227"/>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8"/>
      <c r="AB13" s="266" t="s">
        <v>3</v>
      </c>
      <c r="AC13" s="200"/>
      <c r="AD13" s="200" t="s">
        <v>4</v>
      </c>
      <c r="AE13" s="201"/>
    </row>
    <row r="14" spans="1:31" ht="36" customHeight="1" x14ac:dyDescent="0.2">
      <c r="A14" s="17" t="s">
        <v>21</v>
      </c>
      <c r="B14" s="248" t="s">
        <v>244</v>
      </c>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9"/>
      <c r="AB14" s="219"/>
      <c r="AC14" s="220"/>
      <c r="AD14" s="205"/>
      <c r="AE14" s="206"/>
    </row>
    <row r="15" spans="1:31" ht="51" customHeight="1" x14ac:dyDescent="0.2">
      <c r="A15" s="14" t="s">
        <v>22</v>
      </c>
      <c r="B15" s="215" t="s">
        <v>16</v>
      </c>
      <c r="C15" s="215"/>
      <c r="D15" s="215"/>
      <c r="E15" s="215"/>
      <c r="F15" s="215"/>
      <c r="G15" s="215"/>
      <c r="H15" s="215"/>
      <c r="I15" s="215"/>
      <c r="J15" s="215"/>
      <c r="K15" s="215"/>
      <c r="L15" s="215"/>
      <c r="M15" s="215"/>
      <c r="N15" s="215"/>
      <c r="O15" s="215"/>
      <c r="P15" s="215"/>
      <c r="Q15" s="215"/>
      <c r="R15" s="215"/>
      <c r="S15" s="215"/>
      <c r="T15" s="215"/>
      <c r="U15" s="215"/>
      <c r="V15" s="215"/>
      <c r="W15" s="215"/>
      <c r="X15" s="215"/>
      <c r="Y15" s="215"/>
      <c r="Z15" s="215"/>
      <c r="AA15" s="216"/>
      <c r="AB15" s="217"/>
      <c r="AC15" s="218"/>
      <c r="AD15" s="213"/>
      <c r="AE15" s="214"/>
    </row>
    <row r="16" spans="1:31" ht="47.25" customHeight="1" x14ac:dyDescent="0.2">
      <c r="A16" s="14" t="s">
        <v>23</v>
      </c>
      <c r="B16" s="215" t="s">
        <v>13</v>
      </c>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6"/>
      <c r="AB16" s="217"/>
      <c r="AC16" s="218"/>
      <c r="AD16" s="213"/>
      <c r="AE16" s="214"/>
    </row>
    <row r="17" spans="1:37" ht="25.5" customHeight="1" x14ac:dyDescent="0.2">
      <c r="A17" s="15" t="s">
        <v>24</v>
      </c>
      <c r="B17" s="215" t="s">
        <v>249</v>
      </c>
      <c r="C17" s="215"/>
      <c r="D17" s="215"/>
      <c r="E17" s="215"/>
      <c r="F17" s="215"/>
      <c r="G17" s="215"/>
      <c r="H17" s="215"/>
      <c r="I17" s="215"/>
      <c r="J17" s="215"/>
      <c r="K17" s="215"/>
      <c r="L17" s="215"/>
      <c r="M17" s="215"/>
      <c r="N17" s="215"/>
      <c r="O17" s="215"/>
      <c r="P17" s="215"/>
      <c r="Q17" s="215"/>
      <c r="R17" s="215"/>
      <c r="S17" s="215"/>
      <c r="T17" s="215"/>
      <c r="U17" s="215"/>
      <c r="V17" s="215"/>
      <c r="W17" s="215"/>
      <c r="X17" s="215"/>
      <c r="Y17" s="215"/>
      <c r="Z17" s="215"/>
      <c r="AA17" s="216"/>
      <c r="AB17" s="217"/>
      <c r="AC17" s="218"/>
      <c r="AD17" s="213"/>
      <c r="AE17" s="214"/>
    </row>
    <row r="18" spans="1:37" ht="24.75" customHeight="1" x14ac:dyDescent="0.2">
      <c r="A18" s="15" t="s">
        <v>38</v>
      </c>
      <c r="B18" s="215" t="s">
        <v>63</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6"/>
      <c r="AB18" s="217"/>
      <c r="AC18" s="218"/>
      <c r="AD18" s="213"/>
      <c r="AE18" s="214"/>
    </row>
    <row r="19" spans="1:37" ht="24.75" customHeight="1" x14ac:dyDescent="0.2">
      <c r="A19" s="15" t="s">
        <v>39</v>
      </c>
      <c r="B19" s="215" t="s">
        <v>52</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6"/>
      <c r="AB19" s="217"/>
      <c r="AC19" s="218"/>
      <c r="AD19" s="213"/>
      <c r="AE19" s="214"/>
    </row>
    <row r="20" spans="1:37" ht="24.75" customHeight="1" x14ac:dyDescent="0.2">
      <c r="A20" s="15" t="s">
        <v>40</v>
      </c>
      <c r="B20" s="215" t="s">
        <v>14</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6"/>
      <c r="AB20" s="217"/>
      <c r="AC20" s="218"/>
      <c r="AD20" s="11"/>
      <c r="AE20" s="12"/>
    </row>
    <row r="21" spans="1:37" ht="111.75" customHeight="1" x14ac:dyDescent="0.2">
      <c r="A21" s="15" t="s">
        <v>41</v>
      </c>
      <c r="B21" s="215" t="s">
        <v>246</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6"/>
      <c r="AB21" s="217"/>
      <c r="AC21" s="218"/>
      <c r="AD21" s="213"/>
      <c r="AE21" s="214"/>
    </row>
    <row r="22" spans="1:37" ht="123" customHeight="1" x14ac:dyDescent="0.2">
      <c r="A22" s="15" t="s">
        <v>42</v>
      </c>
      <c r="B22" s="215" t="s">
        <v>245</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6"/>
      <c r="AB22" s="217"/>
      <c r="AC22" s="218"/>
      <c r="AD22" s="213"/>
      <c r="AE22" s="214"/>
    </row>
    <row r="23" spans="1:37" ht="24" customHeight="1" thickBot="1" x14ac:dyDescent="0.25">
      <c r="A23" s="16" t="s">
        <v>47</v>
      </c>
      <c r="B23" s="194" t="s">
        <v>237</v>
      </c>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5"/>
      <c r="AB23" s="345"/>
      <c r="AC23" s="346"/>
      <c r="AD23" s="198"/>
      <c r="AE23" s="199"/>
    </row>
    <row r="24" spans="1:37" s="44" customFormat="1" ht="9" customHeight="1" thickBot="1" x14ac:dyDescent="0.25">
      <c r="A24" s="41"/>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3"/>
      <c r="AC24" s="43"/>
      <c r="AD24" s="43"/>
      <c r="AE24" s="43"/>
    </row>
    <row r="25" spans="1:37" ht="15" customHeight="1" thickBot="1" x14ac:dyDescent="0.25">
      <c r="A25" s="282" t="s">
        <v>46</v>
      </c>
      <c r="B25" s="347"/>
      <c r="C25" s="347"/>
      <c r="D25" s="347"/>
      <c r="E25" s="347"/>
      <c r="F25" s="347"/>
      <c r="G25" s="347"/>
      <c r="H25" s="347"/>
      <c r="I25" s="347"/>
      <c r="J25" s="348"/>
      <c r="K25" s="362" t="s">
        <v>45</v>
      </c>
      <c r="L25" s="309"/>
      <c r="M25" s="309"/>
      <c r="N25" s="309"/>
      <c r="O25" s="309"/>
      <c r="P25" s="309"/>
      <c r="Q25" s="309"/>
      <c r="R25" s="309"/>
      <c r="S25" s="309"/>
      <c r="T25" s="309"/>
      <c r="U25" s="309"/>
      <c r="V25" s="309"/>
      <c r="W25" s="347"/>
      <c r="X25" s="347"/>
      <c r="Y25" s="363"/>
      <c r="Z25" s="291" t="s">
        <v>25</v>
      </c>
      <c r="AA25" s="292"/>
      <c r="AB25" s="292"/>
      <c r="AC25" s="293"/>
      <c r="AD25" s="45"/>
      <c r="AE25" s="45"/>
      <c r="AF25" s="45"/>
      <c r="AG25" s="45"/>
      <c r="AH25" s="45"/>
      <c r="AI25" s="45"/>
      <c r="AJ25" s="45"/>
      <c r="AK25" s="45"/>
    </row>
    <row r="26" spans="1:37" ht="17.25" customHeight="1" x14ac:dyDescent="0.2">
      <c r="A26" s="353"/>
      <c r="B26" s="354"/>
      <c r="C26" s="296" t="s">
        <v>26</v>
      </c>
      <c r="D26" s="355"/>
      <c r="E26" s="355"/>
      <c r="F26" s="356"/>
      <c r="G26" s="299" t="s">
        <v>27</v>
      </c>
      <c r="H26" s="357"/>
      <c r="I26" s="357"/>
      <c r="J26" s="358"/>
      <c r="K26" s="302" t="s">
        <v>28</v>
      </c>
      <c r="L26" s="303"/>
      <c r="M26" s="303"/>
      <c r="N26" s="303"/>
      <c r="O26" s="303"/>
      <c r="P26" s="303"/>
      <c r="Q26" s="303"/>
      <c r="R26" s="303"/>
      <c r="S26" s="303"/>
      <c r="T26" s="303"/>
      <c r="U26" s="303"/>
      <c r="V26" s="303"/>
      <c r="W26" s="359"/>
      <c r="X26" s="359"/>
      <c r="Y26" s="360"/>
      <c r="Z26" s="306"/>
      <c r="AA26" s="361"/>
      <c r="AB26" s="361"/>
      <c r="AC26" s="46" t="s">
        <v>29</v>
      </c>
    </row>
    <row r="27" spans="1:37" ht="17.25" customHeight="1" x14ac:dyDescent="0.2">
      <c r="A27" s="285" t="s">
        <v>30</v>
      </c>
      <c r="B27" s="286"/>
      <c r="C27" s="349"/>
      <c r="D27" s="350"/>
      <c r="E27" s="350"/>
      <c r="F27" s="47" t="s">
        <v>29</v>
      </c>
      <c r="G27" s="351"/>
      <c r="H27" s="352"/>
      <c r="I27" s="352"/>
      <c r="J27" s="48" t="s">
        <v>29</v>
      </c>
      <c r="K27" s="49"/>
      <c r="L27" s="311" t="s">
        <v>31</v>
      </c>
      <c r="M27" s="312"/>
      <c r="N27" s="312"/>
      <c r="O27" s="312"/>
      <c r="P27" s="312"/>
      <c r="Q27" s="312"/>
      <c r="R27" s="312"/>
      <c r="S27" s="312"/>
      <c r="T27" s="312"/>
      <c r="U27" s="312"/>
      <c r="V27" s="312"/>
      <c r="W27" s="364"/>
      <c r="X27" s="364"/>
      <c r="Y27" s="365"/>
      <c r="Z27" s="350"/>
      <c r="AA27" s="350"/>
      <c r="AB27" s="350"/>
      <c r="AC27" s="50" t="s">
        <v>29</v>
      </c>
    </row>
    <row r="28" spans="1:37" ht="17.25" customHeight="1" x14ac:dyDescent="0.2">
      <c r="A28" s="285" t="s">
        <v>32</v>
      </c>
      <c r="B28" s="286"/>
      <c r="C28" s="368"/>
      <c r="D28" s="369"/>
      <c r="E28" s="369"/>
      <c r="F28" s="319" t="s">
        <v>29</v>
      </c>
      <c r="G28" s="368"/>
      <c r="H28" s="369"/>
      <c r="I28" s="369"/>
      <c r="J28" s="315" t="s">
        <v>29</v>
      </c>
      <c r="K28" s="49"/>
      <c r="L28" s="327" t="s">
        <v>33</v>
      </c>
      <c r="M28" s="372"/>
      <c r="N28" s="372"/>
      <c r="O28" s="372"/>
      <c r="P28" s="372"/>
      <c r="Q28" s="372"/>
      <c r="R28" s="372"/>
      <c r="S28" s="372"/>
      <c r="T28" s="372"/>
      <c r="U28" s="372"/>
      <c r="V28" s="372"/>
      <c r="W28" s="373"/>
      <c r="X28" s="373"/>
      <c r="Y28" s="374"/>
      <c r="Z28" s="369"/>
      <c r="AA28" s="369"/>
      <c r="AB28" s="369"/>
      <c r="AC28" s="315" t="s">
        <v>29</v>
      </c>
    </row>
    <row r="29" spans="1:37" ht="17.25" customHeight="1" thickBot="1" x14ac:dyDescent="0.25">
      <c r="A29" s="325"/>
      <c r="B29" s="326"/>
      <c r="C29" s="370"/>
      <c r="D29" s="371"/>
      <c r="E29" s="371"/>
      <c r="F29" s="367"/>
      <c r="G29" s="370"/>
      <c r="H29" s="371"/>
      <c r="I29" s="371"/>
      <c r="J29" s="366"/>
      <c r="K29" s="51"/>
      <c r="L29" s="375"/>
      <c r="M29" s="376"/>
      <c r="N29" s="376"/>
      <c r="O29" s="376"/>
      <c r="P29" s="376"/>
      <c r="Q29" s="376"/>
      <c r="R29" s="376"/>
      <c r="S29" s="376"/>
      <c r="T29" s="376"/>
      <c r="U29" s="376"/>
      <c r="V29" s="376"/>
      <c r="W29" s="376"/>
      <c r="X29" s="376"/>
      <c r="Y29" s="377"/>
      <c r="Z29" s="371"/>
      <c r="AA29" s="371"/>
      <c r="AB29" s="371"/>
      <c r="AC29" s="366"/>
    </row>
    <row r="30" spans="1:37" ht="9" customHeight="1" x14ac:dyDescent="0.2"/>
    <row r="31" spans="1:37" ht="8.25" customHeight="1" x14ac:dyDescent="0.2">
      <c r="A31" s="317" t="s">
        <v>264</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c r="Z31" s="318"/>
      <c r="AA31" s="318"/>
      <c r="AB31" s="318"/>
      <c r="AC31" s="318"/>
      <c r="AD31" s="318"/>
      <c r="AE31" s="318"/>
    </row>
    <row r="32" spans="1:37" ht="8.25" customHeight="1" x14ac:dyDescent="0.2">
      <c r="A32" s="318"/>
      <c r="B32" s="318"/>
      <c r="C32" s="318"/>
      <c r="D32" s="318"/>
      <c r="E32" s="318"/>
      <c r="F32" s="318"/>
      <c r="G32" s="318"/>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row>
    <row r="33" spans="1:31" ht="8.25" customHeight="1" x14ac:dyDescent="0.2">
      <c r="A33" s="318"/>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row>
    <row r="34" spans="1:31" ht="8.25" customHeight="1" x14ac:dyDescent="0.2">
      <c r="A34" s="318"/>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row>
    <row r="35" spans="1:31" ht="8.25" customHeight="1" x14ac:dyDescent="0.2">
      <c r="A35" s="318"/>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row>
    <row r="36" spans="1:31" ht="8.25" customHeight="1" x14ac:dyDescent="0.2">
      <c r="A36" s="318"/>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row>
    <row r="37" spans="1:31" ht="8.25" customHeight="1" x14ac:dyDescent="0.2">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row>
    <row r="38" spans="1:31" ht="8.25" customHeight="1" x14ac:dyDescent="0.2">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row>
    <row r="39" spans="1:31" ht="8.25" customHeight="1" x14ac:dyDescent="0.2">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row>
    <row r="40" spans="1:31" ht="8.25" customHeight="1" x14ac:dyDescent="0.2">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row>
    <row r="41" spans="1:31" ht="8.25" customHeight="1" x14ac:dyDescent="0.2">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row>
    <row r="42" spans="1:31" ht="8.25" customHeight="1" x14ac:dyDescent="0.2">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row>
    <row r="43" spans="1:31" ht="8.25" customHeight="1" x14ac:dyDescent="0.2">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row>
    <row r="44" spans="1:31" ht="8.25" customHeight="1" x14ac:dyDescent="0.2">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row>
    <row r="45" spans="1:31" ht="8.25" customHeight="1" x14ac:dyDescent="0.2">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row>
    <row r="46" spans="1:31" ht="8.25" customHeight="1" x14ac:dyDescent="0.2">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row>
    <row r="47" spans="1:31" ht="88.2" customHeight="1" x14ac:dyDescent="0.2">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row>
  </sheetData>
  <sheetProtection algorithmName="SHA-512" hashValue="pRaP1zfM0lFGonFHWsd5l8IPDWlywVk6rJUMRY5Cig+NDU/7Ud5ZgF0JDPQLqxmrtGC4JY7KVQIq8jjomoghAg==" saltValue="p/QvnOh3cavzkp6JWCLeaQ==" spinCount="100000" sheet="1" formatCells="0"/>
  <mergeCells count="70">
    <mergeCell ref="AC28:AC29"/>
    <mergeCell ref="A31:AE47"/>
    <mergeCell ref="F28:F29"/>
    <mergeCell ref="G28:I29"/>
    <mergeCell ref="J28:J29"/>
    <mergeCell ref="A28:B29"/>
    <mergeCell ref="C28:E29"/>
    <mergeCell ref="L28:Y29"/>
    <mergeCell ref="Z28:AB29"/>
    <mergeCell ref="A25:J25"/>
    <mergeCell ref="A27:B27"/>
    <mergeCell ref="C27:E27"/>
    <mergeCell ref="G27:I27"/>
    <mergeCell ref="Z25:AC25"/>
    <mergeCell ref="A26:B26"/>
    <mergeCell ref="C26:F26"/>
    <mergeCell ref="G26:J26"/>
    <mergeCell ref="K26:Y26"/>
    <mergeCell ref="Z26:AB26"/>
    <mergeCell ref="K25:Y25"/>
    <mergeCell ref="L27:Y27"/>
    <mergeCell ref="Z27:AB27"/>
    <mergeCell ref="B23:AA23"/>
    <mergeCell ref="AB23:AC23"/>
    <mergeCell ref="AD23:AE23"/>
    <mergeCell ref="B20:AA20"/>
    <mergeCell ref="AB20:AC20"/>
    <mergeCell ref="B21:AA21"/>
    <mergeCell ref="AB21:AC21"/>
    <mergeCell ref="AD21:AE21"/>
    <mergeCell ref="B22:AA22"/>
    <mergeCell ref="AB22:AC22"/>
    <mergeCell ref="AD22:AE22"/>
    <mergeCell ref="B18:AA18"/>
    <mergeCell ref="AB18:AC18"/>
    <mergeCell ref="AD18:AE18"/>
    <mergeCell ref="B19:AA19"/>
    <mergeCell ref="AB19:AC19"/>
    <mergeCell ref="AD19:AE19"/>
    <mergeCell ref="B16:AA16"/>
    <mergeCell ref="AB16:AC16"/>
    <mergeCell ref="AD16:AE16"/>
    <mergeCell ref="B17:AA17"/>
    <mergeCell ref="AB17:AC17"/>
    <mergeCell ref="AD17:AE17"/>
    <mergeCell ref="B14:AA14"/>
    <mergeCell ref="AB14:AC14"/>
    <mergeCell ref="AD14:AE14"/>
    <mergeCell ref="B15:AA15"/>
    <mergeCell ref="AB15:AC15"/>
    <mergeCell ref="AD15:AE15"/>
    <mergeCell ref="A12:AA13"/>
    <mergeCell ref="AB12:AE12"/>
    <mergeCell ref="AB13:AC13"/>
    <mergeCell ref="AD13:AE13"/>
    <mergeCell ref="A9:S9"/>
    <mergeCell ref="T9:AA9"/>
    <mergeCell ref="AB9:AE9"/>
    <mergeCell ref="A10:S10"/>
    <mergeCell ref="T10:AA10"/>
    <mergeCell ref="AB10:AE10"/>
    <mergeCell ref="A1:J1"/>
    <mergeCell ref="A8:S8"/>
    <mergeCell ref="T8:AA8"/>
    <mergeCell ref="AB8:AE8"/>
    <mergeCell ref="A2:AE2"/>
    <mergeCell ref="A4:F6"/>
    <mergeCell ref="I5:AC5"/>
    <mergeCell ref="A7:AA7"/>
    <mergeCell ref="AB7:AE7"/>
  </mergeCells>
  <phoneticPr fontId="4"/>
  <dataValidations count="1">
    <dataValidation type="list" allowBlank="1" showInputMessage="1" showErrorMessage="1" sqref="AB14:AE24" xr:uid="{00000000-0002-0000-0100-000000000000}">
      <formula1>"　,○"</formula1>
    </dataValidation>
  </dataValidations>
  <pageMargins left="0.98425196850393704" right="0.39370078740157483" top="0.39370078740157483" bottom="0.19685039370078741" header="0" footer="0"/>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9"/>
  <sheetViews>
    <sheetView showGridLines="0" view="pageBreakPreview" zoomScaleNormal="85" zoomScaleSheetLayoutView="100" workbookViewId="0">
      <selection activeCell="AG14" sqref="AG14"/>
    </sheetView>
  </sheetViews>
  <sheetFormatPr defaultColWidth="9" defaultRowHeight="13.2" x14ac:dyDescent="0.2"/>
  <cols>
    <col min="1" max="1" width="6.2187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8" width="2.77734375" style="1" customWidth="1"/>
    <col min="29" max="30" width="2.33203125" style="1" customWidth="1"/>
    <col min="31" max="31" width="2.77734375" style="1" customWidth="1"/>
    <col min="32" max="16384" width="9" style="1"/>
  </cols>
  <sheetData>
    <row r="1" spans="1:31" ht="18" customHeight="1" x14ac:dyDescent="0.2">
      <c r="A1" s="221" t="s">
        <v>123</v>
      </c>
      <c r="B1" s="221"/>
      <c r="C1" s="221"/>
      <c r="D1" s="221"/>
      <c r="E1" s="221"/>
      <c r="F1" s="221"/>
      <c r="G1" s="221"/>
      <c r="H1" s="221"/>
      <c r="I1" s="334"/>
      <c r="J1" s="334"/>
    </row>
    <row r="2" spans="1:31" ht="25.5" customHeight="1" thickBot="1" x14ac:dyDescent="0.3">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1" ht="9" hidden="1" customHeight="1" x14ac:dyDescent="0.2"/>
    <row r="4" spans="1:31" ht="13.8" hidden="1" thickBot="1" x14ac:dyDescent="0.25"/>
    <row r="5" spans="1:31" ht="5.25" customHeight="1" x14ac:dyDescent="0.2">
      <c r="A5" s="254" t="s">
        <v>48</v>
      </c>
      <c r="B5" s="335"/>
      <c r="C5" s="335"/>
      <c r="D5" s="335"/>
      <c r="E5" s="335"/>
      <c r="F5" s="399"/>
      <c r="G5" s="2"/>
      <c r="H5" s="2"/>
      <c r="I5" s="2"/>
      <c r="J5" s="2"/>
      <c r="K5" s="2"/>
      <c r="L5" s="2"/>
      <c r="M5" s="2"/>
      <c r="N5" s="2"/>
      <c r="O5" s="2"/>
      <c r="P5" s="2"/>
      <c r="Q5" s="2"/>
      <c r="R5" s="2"/>
      <c r="S5" s="2"/>
      <c r="T5" s="2"/>
      <c r="U5" s="2"/>
      <c r="V5" s="2"/>
      <c r="W5" s="2"/>
      <c r="X5" s="2"/>
      <c r="Y5" s="2"/>
      <c r="Z5" s="2"/>
      <c r="AA5" s="2"/>
      <c r="AB5" s="2"/>
      <c r="AC5" s="2"/>
      <c r="AD5" s="2"/>
      <c r="AE5" s="3"/>
    </row>
    <row r="6" spans="1:31" ht="20.25" customHeight="1" x14ac:dyDescent="0.2">
      <c r="A6" s="337"/>
      <c r="B6" s="338"/>
      <c r="C6" s="338"/>
      <c r="D6" s="338"/>
      <c r="E6" s="338"/>
      <c r="F6" s="400"/>
      <c r="G6" s="18"/>
      <c r="H6" s="5"/>
      <c r="I6" s="250" t="s">
        <v>49</v>
      </c>
      <c r="J6" s="344"/>
      <c r="K6" s="344"/>
      <c r="L6" s="344"/>
      <c r="M6" s="344"/>
      <c r="N6" s="344"/>
      <c r="O6" s="344"/>
      <c r="P6" s="344"/>
      <c r="Q6" s="344"/>
      <c r="R6" s="344"/>
      <c r="S6" s="344"/>
      <c r="T6" s="344"/>
      <c r="U6" s="344"/>
      <c r="V6" s="344"/>
      <c r="W6" s="344"/>
      <c r="X6" s="344"/>
      <c r="Y6" s="344"/>
      <c r="Z6" s="344"/>
      <c r="AA6" s="344"/>
      <c r="AB6" s="344"/>
      <c r="AC6" s="344"/>
      <c r="AD6" s="19"/>
      <c r="AE6" s="20"/>
    </row>
    <row r="7" spans="1:31" ht="3.75" customHeight="1" thickBot="1" x14ac:dyDescent="0.25">
      <c r="A7" s="340"/>
      <c r="B7" s="341"/>
      <c r="C7" s="341"/>
      <c r="D7" s="341"/>
      <c r="E7" s="341"/>
      <c r="F7" s="401"/>
      <c r="G7" s="8"/>
      <c r="H7" s="8"/>
      <c r="I7" s="8"/>
      <c r="J7" s="9"/>
      <c r="K7" s="9"/>
      <c r="L7" s="9"/>
      <c r="M7" s="9"/>
      <c r="N7" s="9"/>
      <c r="O7" s="9"/>
      <c r="P7" s="9"/>
      <c r="Q7" s="9"/>
      <c r="R7" s="9"/>
      <c r="S7" s="9"/>
      <c r="T7" s="9"/>
      <c r="U7" s="9"/>
      <c r="V7" s="9"/>
      <c r="W7" s="9"/>
      <c r="X7" s="9"/>
      <c r="Y7" s="9"/>
      <c r="Z7" s="9"/>
      <c r="AA7" s="9"/>
      <c r="AB7" s="9"/>
      <c r="AC7" s="9"/>
      <c r="AD7" s="9"/>
      <c r="AE7" s="10"/>
    </row>
    <row r="8" spans="1:31" ht="18.75" customHeight="1" thickBot="1" x14ac:dyDescent="0.25">
      <c r="A8" s="394" t="s">
        <v>11</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6" t="s">
        <v>12</v>
      </c>
      <c r="AC8" s="397"/>
      <c r="AD8" s="397"/>
      <c r="AE8" s="398"/>
    </row>
    <row r="9" spans="1:31" ht="19.5" customHeight="1" thickTop="1" x14ac:dyDescent="0.2">
      <c r="A9" s="378" t="s">
        <v>70</v>
      </c>
      <c r="B9" s="379"/>
      <c r="C9" s="379"/>
      <c r="D9" s="379"/>
      <c r="E9" s="379"/>
      <c r="F9" s="379"/>
      <c r="G9" s="379"/>
      <c r="H9" s="379"/>
      <c r="I9" s="379"/>
      <c r="J9" s="379"/>
      <c r="K9" s="379"/>
      <c r="L9" s="379"/>
      <c r="M9" s="379"/>
      <c r="N9" s="379"/>
      <c r="O9" s="379"/>
      <c r="P9" s="379"/>
      <c r="Q9" s="379"/>
      <c r="R9" s="379"/>
      <c r="S9" s="379"/>
      <c r="T9" s="380" t="s">
        <v>6</v>
      </c>
      <c r="U9" s="381"/>
      <c r="V9" s="381"/>
      <c r="W9" s="381"/>
      <c r="X9" s="381"/>
      <c r="Y9" s="381"/>
      <c r="Z9" s="381"/>
      <c r="AA9" s="382"/>
      <c r="AB9" s="383" t="str">
        <f>IF(AND(AB16="○",AB18="○",AB17="○",AB19="○",AB20="○",AB21="○",AB22="○",AB23="○",AB24="○",AB25="○"),"○","")</f>
        <v/>
      </c>
      <c r="AC9" s="384"/>
      <c r="AD9" s="384"/>
      <c r="AE9" s="385"/>
    </row>
    <row r="10" spans="1:31" ht="35.25" customHeight="1" x14ac:dyDescent="0.2">
      <c r="A10" s="386" t="s">
        <v>59</v>
      </c>
      <c r="B10" s="387"/>
      <c r="C10" s="387"/>
      <c r="D10" s="387"/>
      <c r="E10" s="387"/>
      <c r="F10" s="387"/>
      <c r="G10" s="387"/>
      <c r="H10" s="387"/>
      <c r="I10" s="387"/>
      <c r="J10" s="387"/>
      <c r="K10" s="387"/>
      <c r="L10" s="387"/>
      <c r="M10" s="387"/>
      <c r="N10" s="387"/>
      <c r="O10" s="387"/>
      <c r="P10" s="387"/>
      <c r="Q10" s="387"/>
      <c r="R10" s="387"/>
      <c r="S10" s="387"/>
      <c r="T10" s="388" t="s">
        <v>8</v>
      </c>
      <c r="U10" s="389"/>
      <c r="V10" s="389"/>
      <c r="W10" s="389"/>
      <c r="X10" s="389"/>
      <c r="Y10" s="389"/>
      <c r="Z10" s="389"/>
      <c r="AA10" s="390"/>
      <c r="AB10" s="391" t="str">
        <f>IF(AB9="○","",IF(AND(AB16="○",AB17="○",AB18="○",AB19="○",AB20="○",AB21="○",AB22="○",OR(AND(AB23="○",AB24="○"),OR(AB23="○",AB24="○"))),"○",""))</f>
        <v/>
      </c>
      <c r="AC10" s="392"/>
      <c r="AD10" s="392"/>
      <c r="AE10" s="393"/>
    </row>
    <row r="11" spans="1:31" ht="19.5" customHeight="1" x14ac:dyDescent="0.2">
      <c r="A11" s="413" t="s">
        <v>60</v>
      </c>
      <c r="B11" s="414"/>
      <c r="C11" s="414"/>
      <c r="D11" s="414"/>
      <c r="E11" s="414"/>
      <c r="F11" s="414"/>
      <c r="G11" s="414"/>
      <c r="H11" s="414"/>
      <c r="I11" s="414"/>
      <c r="J11" s="414"/>
      <c r="K11" s="414"/>
      <c r="L11" s="414"/>
      <c r="M11" s="414"/>
      <c r="N11" s="414"/>
      <c r="O11" s="414"/>
      <c r="P11" s="414"/>
      <c r="Q11" s="414"/>
      <c r="R11" s="414"/>
      <c r="S11" s="414"/>
      <c r="T11" s="415" t="s">
        <v>9</v>
      </c>
      <c r="U11" s="416"/>
      <c r="V11" s="416"/>
      <c r="W11" s="416"/>
      <c r="X11" s="416"/>
      <c r="Y11" s="416"/>
      <c r="Z11" s="416"/>
      <c r="AA11" s="417"/>
      <c r="AB11" s="410" t="str">
        <f>IF(OR(AB9="○",AB10="○"),"",IF(AND(AB16="○",AB17="○",AB18="○",AB19="○",AB20="○",AB21="○",AB22="○",AB25="○"),"○",""))</f>
        <v/>
      </c>
      <c r="AC11" s="411"/>
      <c r="AD11" s="411"/>
      <c r="AE11" s="412"/>
    </row>
    <row r="12" spans="1:31" ht="19.5" customHeight="1" thickBot="1" x14ac:dyDescent="0.25">
      <c r="A12" s="402" t="s">
        <v>71</v>
      </c>
      <c r="B12" s="403"/>
      <c r="C12" s="403"/>
      <c r="D12" s="403"/>
      <c r="E12" s="403"/>
      <c r="F12" s="403"/>
      <c r="G12" s="403"/>
      <c r="H12" s="403"/>
      <c r="I12" s="403"/>
      <c r="J12" s="403"/>
      <c r="K12" s="403"/>
      <c r="L12" s="403"/>
      <c r="M12" s="403"/>
      <c r="N12" s="403"/>
      <c r="O12" s="403"/>
      <c r="P12" s="403"/>
      <c r="Q12" s="403"/>
      <c r="R12" s="403"/>
      <c r="S12" s="403"/>
      <c r="T12" s="404" t="s">
        <v>64</v>
      </c>
      <c r="U12" s="405"/>
      <c r="V12" s="405"/>
      <c r="W12" s="405"/>
      <c r="X12" s="405"/>
      <c r="Y12" s="405"/>
      <c r="Z12" s="405"/>
      <c r="AA12" s="406"/>
      <c r="AB12" s="407" t="str">
        <f>IF(OR(AB9="○",AB10="○",AB11="○"),"",IF(AND(AB16="○",AB17="○",AB18="○",AB19="○",AB20="○",AB21="○",AB22="○",AB26="○"),"○",""))</f>
        <v/>
      </c>
      <c r="AC12" s="408"/>
      <c r="AD12" s="408"/>
      <c r="AE12" s="409"/>
    </row>
    <row r="13" spans="1:31" ht="8.25" customHeight="1" thickBot="1" x14ac:dyDescent="0.25">
      <c r="A13" s="21"/>
      <c r="B13" s="21"/>
      <c r="C13" s="21"/>
      <c r="D13" s="22"/>
      <c r="E13" s="22"/>
      <c r="F13" s="22"/>
      <c r="G13" s="23"/>
      <c r="H13" s="23"/>
      <c r="I13" s="23"/>
      <c r="J13" s="24"/>
      <c r="K13" s="24"/>
      <c r="L13" s="24"/>
      <c r="M13" s="24"/>
      <c r="N13" s="24"/>
      <c r="O13" s="24"/>
      <c r="P13" s="24"/>
      <c r="Q13" s="24"/>
      <c r="R13" s="24"/>
      <c r="S13" s="24"/>
      <c r="T13" s="24"/>
      <c r="U13" s="24"/>
      <c r="V13" s="24"/>
      <c r="W13" s="24"/>
      <c r="X13" s="24"/>
      <c r="Y13" s="24"/>
      <c r="Z13" s="24"/>
      <c r="AA13" s="24"/>
      <c r="AB13" s="24"/>
      <c r="AC13" s="24"/>
      <c r="AD13" s="24"/>
    </row>
    <row r="14" spans="1:31" ht="41.25" customHeight="1" x14ac:dyDescent="0.2">
      <c r="A14" s="223" t="s">
        <v>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5"/>
      <c r="AB14" s="202" t="s">
        <v>10</v>
      </c>
      <c r="AC14" s="203"/>
      <c r="AD14" s="203"/>
      <c r="AE14" s="204"/>
    </row>
    <row r="15" spans="1:31" ht="15.75" customHeight="1" thickBot="1" x14ac:dyDescent="0.25">
      <c r="A15" s="226"/>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8"/>
      <c r="AB15" s="266" t="s">
        <v>3</v>
      </c>
      <c r="AC15" s="200"/>
      <c r="AD15" s="200" t="s">
        <v>4</v>
      </c>
      <c r="AE15" s="201"/>
    </row>
    <row r="16" spans="1:31" ht="24.75" customHeight="1" x14ac:dyDescent="0.2">
      <c r="A16" s="52" t="s">
        <v>57</v>
      </c>
      <c r="B16" s="248" t="s">
        <v>51</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9"/>
      <c r="AB16" s="219"/>
      <c r="AC16" s="220"/>
      <c r="AD16" s="205"/>
      <c r="AE16" s="206"/>
    </row>
    <row r="17" spans="1:37" ht="24.75" customHeight="1" x14ac:dyDescent="0.2">
      <c r="A17" s="52" t="s">
        <v>58</v>
      </c>
      <c r="B17" s="418" t="s">
        <v>69</v>
      </c>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9"/>
      <c r="AB17" s="219"/>
      <c r="AC17" s="220"/>
      <c r="AD17" s="205"/>
      <c r="AE17" s="206"/>
    </row>
    <row r="18" spans="1:37" ht="27" customHeight="1" x14ac:dyDescent="0.2">
      <c r="A18" s="53" t="s">
        <v>22</v>
      </c>
      <c r="B18" s="215" t="s">
        <v>50</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6"/>
      <c r="AB18" s="217"/>
      <c r="AC18" s="218"/>
      <c r="AD18" s="213"/>
      <c r="AE18" s="214"/>
    </row>
    <row r="19" spans="1:37" ht="44.25" customHeight="1" x14ac:dyDescent="0.2">
      <c r="A19" s="53" t="s">
        <v>23</v>
      </c>
      <c r="B19" s="215" t="s">
        <v>247</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6"/>
      <c r="AB19" s="217"/>
      <c r="AC19" s="218"/>
      <c r="AD19" s="213"/>
      <c r="AE19" s="214"/>
    </row>
    <row r="20" spans="1:37" ht="24" customHeight="1" x14ac:dyDescent="0.2">
      <c r="A20" s="53" t="s">
        <v>24</v>
      </c>
      <c r="B20" s="215" t="s">
        <v>248</v>
      </c>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6"/>
      <c r="AB20" s="217"/>
      <c r="AC20" s="218"/>
      <c r="AD20" s="213"/>
      <c r="AE20" s="214"/>
    </row>
    <row r="21" spans="1:37" ht="24.75" customHeight="1" x14ac:dyDescent="0.2">
      <c r="A21" s="53" t="s">
        <v>38</v>
      </c>
      <c r="B21" s="215" t="s">
        <v>1</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6"/>
      <c r="AB21" s="217"/>
      <c r="AC21" s="218"/>
      <c r="AD21" s="213"/>
      <c r="AE21" s="214"/>
    </row>
    <row r="22" spans="1:37" ht="24.75" customHeight="1" x14ac:dyDescent="0.2">
      <c r="A22" s="53" t="s">
        <v>39</v>
      </c>
      <c r="B22" s="215" t="s">
        <v>53</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6"/>
      <c r="AB22" s="217"/>
      <c r="AC22" s="218"/>
      <c r="AD22" s="213"/>
      <c r="AE22" s="214"/>
    </row>
    <row r="23" spans="1:37" ht="145.19999999999999" customHeight="1" x14ac:dyDescent="0.2">
      <c r="A23" s="53" t="s">
        <v>40</v>
      </c>
      <c r="B23" s="215" t="s">
        <v>273</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6"/>
      <c r="AB23" s="217"/>
      <c r="AC23" s="218"/>
      <c r="AD23" s="213"/>
      <c r="AE23" s="214"/>
    </row>
    <row r="24" spans="1:37" ht="122.4" customHeight="1" x14ac:dyDescent="0.2">
      <c r="A24" s="53" t="s">
        <v>41</v>
      </c>
      <c r="B24" s="215" t="s">
        <v>272</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6"/>
      <c r="AB24" s="217"/>
      <c r="AC24" s="218"/>
      <c r="AD24" s="213"/>
      <c r="AE24" s="214"/>
    </row>
    <row r="25" spans="1:37" ht="45.6" customHeight="1" x14ac:dyDescent="0.2">
      <c r="A25" s="54" t="s">
        <v>42</v>
      </c>
      <c r="B25" s="211" t="s">
        <v>236</v>
      </c>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2"/>
      <c r="AB25" s="207"/>
      <c r="AC25" s="208"/>
      <c r="AD25" s="209"/>
      <c r="AE25" s="210"/>
    </row>
    <row r="26" spans="1:37" s="44" customFormat="1" ht="46.2" customHeight="1" thickBot="1" x14ac:dyDescent="0.25">
      <c r="A26" s="55" t="s">
        <v>47</v>
      </c>
      <c r="B26" s="194" t="s">
        <v>238</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5"/>
      <c r="AB26" s="196"/>
      <c r="AC26" s="197"/>
      <c r="AD26" s="198"/>
      <c r="AE26" s="199"/>
    </row>
    <row r="27" spans="1:37" ht="15" customHeight="1" thickBot="1" x14ac:dyDescent="0.2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3"/>
      <c r="AC27" s="43"/>
      <c r="AD27" s="43"/>
      <c r="AE27" s="43"/>
      <c r="AF27" s="45"/>
      <c r="AG27" s="45"/>
      <c r="AH27" s="45"/>
      <c r="AI27" s="45"/>
      <c r="AJ27" s="45"/>
      <c r="AK27" s="45"/>
    </row>
    <row r="28" spans="1:37" ht="17.25" customHeight="1" thickBot="1" x14ac:dyDescent="0.25">
      <c r="A28" s="282" t="s">
        <v>43</v>
      </c>
      <c r="B28" s="347"/>
      <c r="C28" s="347"/>
      <c r="D28" s="347"/>
      <c r="E28" s="347"/>
      <c r="F28" s="347"/>
      <c r="G28" s="347"/>
      <c r="H28" s="347"/>
      <c r="I28" s="347"/>
      <c r="J28" s="348"/>
      <c r="K28" s="362" t="s">
        <v>44</v>
      </c>
      <c r="L28" s="309"/>
      <c r="M28" s="309"/>
      <c r="N28" s="309"/>
      <c r="O28" s="309"/>
      <c r="P28" s="309"/>
      <c r="Q28" s="309"/>
      <c r="R28" s="309"/>
      <c r="S28" s="309"/>
      <c r="T28" s="309"/>
      <c r="U28" s="309"/>
      <c r="V28" s="309"/>
      <c r="W28" s="347"/>
      <c r="X28" s="347"/>
      <c r="Y28" s="363"/>
      <c r="Z28" s="291" t="s">
        <v>25</v>
      </c>
      <c r="AA28" s="292"/>
      <c r="AB28" s="292"/>
      <c r="AC28" s="293"/>
      <c r="AD28" s="45"/>
      <c r="AE28" s="45"/>
    </row>
    <row r="29" spans="1:37" ht="17.25" customHeight="1" x14ac:dyDescent="0.2">
      <c r="A29" s="353"/>
      <c r="B29" s="354"/>
      <c r="C29" s="296" t="s">
        <v>26</v>
      </c>
      <c r="D29" s="355"/>
      <c r="E29" s="355"/>
      <c r="F29" s="356"/>
      <c r="G29" s="299" t="s">
        <v>27</v>
      </c>
      <c r="H29" s="357"/>
      <c r="I29" s="357"/>
      <c r="J29" s="358"/>
      <c r="K29" s="302" t="s">
        <v>250</v>
      </c>
      <c r="L29" s="303"/>
      <c r="M29" s="303"/>
      <c r="N29" s="303"/>
      <c r="O29" s="303"/>
      <c r="P29" s="303"/>
      <c r="Q29" s="303"/>
      <c r="R29" s="303"/>
      <c r="S29" s="303"/>
      <c r="T29" s="303"/>
      <c r="U29" s="303"/>
      <c r="V29" s="303"/>
      <c r="W29" s="359"/>
      <c r="X29" s="359"/>
      <c r="Y29" s="360"/>
      <c r="Z29" s="306"/>
      <c r="AA29" s="361"/>
      <c r="AB29" s="361"/>
      <c r="AC29" s="46" t="s">
        <v>29</v>
      </c>
    </row>
    <row r="30" spans="1:37" ht="17.25" customHeight="1" x14ac:dyDescent="0.2">
      <c r="A30" s="285" t="s">
        <v>30</v>
      </c>
      <c r="B30" s="286"/>
      <c r="C30" s="349"/>
      <c r="D30" s="350"/>
      <c r="E30" s="350"/>
      <c r="F30" s="47" t="s">
        <v>29</v>
      </c>
      <c r="G30" s="351"/>
      <c r="H30" s="352"/>
      <c r="I30" s="352"/>
      <c r="J30" s="48" t="s">
        <v>29</v>
      </c>
      <c r="K30" s="49"/>
      <c r="L30" s="311" t="s">
        <v>31</v>
      </c>
      <c r="M30" s="312"/>
      <c r="N30" s="312"/>
      <c r="O30" s="312"/>
      <c r="P30" s="312"/>
      <c r="Q30" s="312"/>
      <c r="R30" s="312"/>
      <c r="S30" s="312"/>
      <c r="T30" s="312"/>
      <c r="U30" s="312"/>
      <c r="V30" s="312"/>
      <c r="W30" s="364"/>
      <c r="X30" s="364"/>
      <c r="Y30" s="365"/>
      <c r="Z30" s="350"/>
      <c r="AA30" s="350"/>
      <c r="AB30" s="350"/>
      <c r="AC30" s="50" t="s">
        <v>29</v>
      </c>
    </row>
    <row r="31" spans="1:37" ht="17.25" customHeight="1" x14ac:dyDescent="0.2">
      <c r="A31" s="285" t="s">
        <v>32</v>
      </c>
      <c r="B31" s="286"/>
      <c r="C31" s="368"/>
      <c r="D31" s="369"/>
      <c r="E31" s="369"/>
      <c r="F31" s="319" t="s">
        <v>29</v>
      </c>
      <c r="G31" s="368"/>
      <c r="H31" s="369"/>
      <c r="I31" s="369"/>
      <c r="J31" s="315" t="s">
        <v>29</v>
      </c>
      <c r="K31" s="49"/>
      <c r="L31" s="327" t="s">
        <v>33</v>
      </c>
      <c r="M31" s="372"/>
      <c r="N31" s="372"/>
      <c r="O31" s="372"/>
      <c r="P31" s="372"/>
      <c r="Q31" s="372"/>
      <c r="R31" s="372"/>
      <c r="S31" s="372"/>
      <c r="T31" s="372"/>
      <c r="U31" s="372"/>
      <c r="V31" s="372"/>
      <c r="W31" s="373"/>
      <c r="X31" s="373"/>
      <c r="Y31" s="374"/>
      <c r="Z31" s="369"/>
      <c r="AA31" s="369"/>
      <c r="AB31" s="369"/>
      <c r="AC31" s="315" t="s">
        <v>29</v>
      </c>
    </row>
    <row r="32" spans="1:37" ht="9" customHeight="1" thickBot="1" x14ac:dyDescent="0.25">
      <c r="A32" s="325"/>
      <c r="B32" s="326"/>
      <c r="C32" s="370"/>
      <c r="D32" s="371"/>
      <c r="E32" s="371"/>
      <c r="F32" s="367"/>
      <c r="G32" s="370"/>
      <c r="H32" s="371"/>
      <c r="I32" s="371"/>
      <c r="J32" s="366"/>
      <c r="K32" s="51"/>
      <c r="L32" s="375"/>
      <c r="M32" s="376"/>
      <c r="N32" s="376"/>
      <c r="O32" s="376"/>
      <c r="P32" s="376"/>
      <c r="Q32" s="376"/>
      <c r="R32" s="376"/>
      <c r="S32" s="376"/>
      <c r="T32" s="376"/>
      <c r="U32" s="376"/>
      <c r="V32" s="376"/>
      <c r="W32" s="376"/>
      <c r="X32" s="376"/>
      <c r="Y32" s="377"/>
      <c r="Z32" s="371"/>
      <c r="AA32" s="371"/>
      <c r="AB32" s="371"/>
      <c r="AC32" s="366"/>
    </row>
    <row r="33" spans="1:31" ht="8.25" customHeight="1" x14ac:dyDescent="0.2"/>
    <row r="34" spans="1:31" ht="8.25" customHeight="1" x14ac:dyDescent="0.2">
      <c r="A34" s="317" t="s">
        <v>265</v>
      </c>
      <c r="B34" s="318"/>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row>
    <row r="35" spans="1:31" ht="8.25" customHeight="1" x14ac:dyDescent="0.2">
      <c r="A35" s="318"/>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row>
    <row r="36" spans="1:31" ht="8.25" customHeight="1" x14ac:dyDescent="0.2">
      <c r="A36" s="318"/>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row>
    <row r="37" spans="1:31" ht="8.25" customHeight="1" x14ac:dyDescent="0.2">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row>
    <row r="38" spans="1:31" ht="8.25" customHeight="1" x14ac:dyDescent="0.2">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row>
    <row r="39" spans="1:31" ht="8.25" customHeight="1" x14ac:dyDescent="0.2">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row>
    <row r="40" spans="1:31" ht="8.25" customHeight="1" x14ac:dyDescent="0.2">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row>
    <row r="41" spans="1:31" ht="8.25" customHeight="1" x14ac:dyDescent="0.2">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row>
    <row r="42" spans="1:31" ht="8.25" customHeight="1" x14ac:dyDescent="0.2">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row>
    <row r="43" spans="1:31" ht="8.25" customHeight="1" x14ac:dyDescent="0.2">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row>
    <row r="44" spans="1:31" ht="8.25" customHeight="1" x14ac:dyDescent="0.2">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row>
    <row r="45" spans="1:31" ht="8.25" customHeight="1" x14ac:dyDescent="0.2">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row>
    <row r="46" spans="1:31" ht="8.25" customHeight="1" x14ac:dyDescent="0.2">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row>
    <row r="47" spans="1:31" ht="8.25" customHeight="1" x14ac:dyDescent="0.2">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row>
    <row r="48" spans="1:31" ht="8.25" customHeight="1" x14ac:dyDescent="0.2">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row>
    <row r="49" spans="1:31" ht="115.2" customHeight="1" x14ac:dyDescent="0.2">
      <c r="A49" s="318"/>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row>
  </sheetData>
  <sheetProtection algorithmName="SHA-512" hashValue="b0UjmOvEunspIAwaWVUiqJPqv7/LCz+7xLsZwgGBQ7A/xa77j0UFiXq8wYSErGwJ/aIXgdlQWe8hjM7vw+tgXQ==" saltValue="vvpsljuSY9KDSwEXlpUIXQ==" spinCount="100000" sheet="1" objects="1" scenarios="1"/>
  <mergeCells count="77">
    <mergeCell ref="AB11:AE11"/>
    <mergeCell ref="A11:S11"/>
    <mergeCell ref="T11:AA11"/>
    <mergeCell ref="AB17:AC17"/>
    <mergeCell ref="AD17:AE17"/>
    <mergeCell ref="B17:AA17"/>
    <mergeCell ref="B16:AA16"/>
    <mergeCell ref="AB16:AC16"/>
    <mergeCell ref="AD16:AE16"/>
    <mergeCell ref="B18:AA18"/>
    <mergeCell ref="AB18:AC18"/>
    <mergeCell ref="AD18:AE18"/>
    <mergeCell ref="A12:S12"/>
    <mergeCell ref="T12:AA12"/>
    <mergeCell ref="AB12:AE12"/>
    <mergeCell ref="A14:AA15"/>
    <mergeCell ref="AB14:AE14"/>
    <mergeCell ref="AB15:AC15"/>
    <mergeCell ref="AD15:AE15"/>
    <mergeCell ref="A8:AA8"/>
    <mergeCell ref="AB8:AE8"/>
    <mergeCell ref="A1:J1"/>
    <mergeCell ref="A2:AE2"/>
    <mergeCell ref="A5:F7"/>
    <mergeCell ref="I6:AC6"/>
    <mergeCell ref="A9:S9"/>
    <mergeCell ref="T9:AA9"/>
    <mergeCell ref="AB9:AE9"/>
    <mergeCell ref="A10:S10"/>
    <mergeCell ref="T10:AA10"/>
    <mergeCell ref="AB10:AE10"/>
    <mergeCell ref="AD19:AE19"/>
    <mergeCell ref="B20:AA20"/>
    <mergeCell ref="AB20:AC20"/>
    <mergeCell ref="AD20:AE20"/>
    <mergeCell ref="B21:AA21"/>
    <mergeCell ref="AB21:AC21"/>
    <mergeCell ref="AD21:AE21"/>
    <mergeCell ref="B19:AA19"/>
    <mergeCell ref="AB19:AC19"/>
    <mergeCell ref="B22:AA22"/>
    <mergeCell ref="AB22:AC22"/>
    <mergeCell ref="AD22:AE22"/>
    <mergeCell ref="B23:AA23"/>
    <mergeCell ref="AB23:AC23"/>
    <mergeCell ref="AD23:AE23"/>
    <mergeCell ref="AD24:AE24"/>
    <mergeCell ref="B25:AA25"/>
    <mergeCell ref="AB25:AC25"/>
    <mergeCell ref="AD25:AE25"/>
    <mergeCell ref="A28:J28"/>
    <mergeCell ref="K28:Y28"/>
    <mergeCell ref="Z28:AC28"/>
    <mergeCell ref="B24:AA24"/>
    <mergeCell ref="AB24:AC24"/>
    <mergeCell ref="B26:AA26"/>
    <mergeCell ref="AB26:AC26"/>
    <mergeCell ref="AD26:AE26"/>
    <mergeCell ref="Z29:AB29"/>
    <mergeCell ref="A30:B30"/>
    <mergeCell ref="C30:E30"/>
    <mergeCell ref="G30:I30"/>
    <mergeCell ref="L30:Y30"/>
    <mergeCell ref="Z30:AB30"/>
    <mergeCell ref="A29:B29"/>
    <mergeCell ref="K29:Y29"/>
    <mergeCell ref="C29:F29"/>
    <mergeCell ref="G29:J29"/>
    <mergeCell ref="Z31:AB32"/>
    <mergeCell ref="AC31:AC32"/>
    <mergeCell ref="A34:AE49"/>
    <mergeCell ref="A31:B32"/>
    <mergeCell ref="C31:E32"/>
    <mergeCell ref="F31:F32"/>
    <mergeCell ref="G31:I32"/>
    <mergeCell ref="J31:J32"/>
    <mergeCell ref="L31:Y32"/>
  </mergeCells>
  <phoneticPr fontId="4"/>
  <dataValidations count="1">
    <dataValidation type="list" allowBlank="1" showInputMessage="1" showErrorMessage="1" sqref="AB16:AE27" xr:uid="{00000000-0002-0000-0200-000000000000}">
      <formula1>"　,○"</formula1>
    </dataValidation>
  </dataValidations>
  <pageMargins left="0.98425196850393704" right="0.39370078740157483" top="0.39370078740157483" bottom="0.19685039370078741" header="0" footer="0"/>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1"/>
  <sheetViews>
    <sheetView showGridLines="0" view="pageBreakPreview" topLeftCell="A8" zoomScaleNormal="85" zoomScaleSheetLayoutView="100" workbookViewId="0">
      <selection activeCell="AD16" sqref="AD16:AE16"/>
    </sheetView>
  </sheetViews>
  <sheetFormatPr defaultColWidth="9" defaultRowHeight="13.2" x14ac:dyDescent="0.2"/>
  <cols>
    <col min="1" max="1" width="6.33203125" style="1" customWidth="1"/>
    <col min="2" max="6" width="2.6640625" style="1" customWidth="1"/>
    <col min="7" max="12" width="3.109375" style="1" customWidth="1"/>
    <col min="13" max="15" width="3" style="1" customWidth="1"/>
    <col min="16" max="16" width="3.109375" style="1" customWidth="1"/>
    <col min="17" max="19" width="2.88671875" style="1" customWidth="1"/>
    <col min="20" max="20" width="2" style="1" customWidth="1"/>
    <col min="21" max="22" width="3.21875" style="1" customWidth="1"/>
    <col min="23" max="24" width="2.6640625" style="1" customWidth="1"/>
    <col min="25" max="25" width="3.77734375" style="1" customWidth="1"/>
    <col min="26" max="26" width="2.77734375" style="1" customWidth="1"/>
    <col min="27" max="27" width="3.21875" style="1" customWidth="1"/>
    <col min="28" max="28" width="2.77734375" style="1" customWidth="1"/>
    <col min="29" max="30" width="2.33203125" style="1" customWidth="1"/>
    <col min="31" max="31" width="2.77734375" style="1" customWidth="1"/>
    <col min="32" max="16384" width="9" style="1"/>
  </cols>
  <sheetData>
    <row r="1" spans="1:31" ht="18" customHeight="1" x14ac:dyDescent="0.2">
      <c r="A1" s="221" t="s">
        <v>124</v>
      </c>
      <c r="B1" s="221"/>
      <c r="C1" s="221"/>
      <c r="D1" s="221"/>
      <c r="E1" s="221"/>
      <c r="F1" s="221"/>
      <c r="G1" s="221"/>
      <c r="H1" s="221"/>
      <c r="I1" s="334"/>
      <c r="J1" s="334"/>
    </row>
    <row r="2" spans="1:31" ht="25.5" customHeight="1" thickBot="1" x14ac:dyDescent="0.3">
      <c r="A2" s="253"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1" ht="9" hidden="1" customHeight="1" x14ac:dyDescent="0.2"/>
    <row r="4" spans="1:31" ht="13.8" hidden="1" thickBot="1" x14ac:dyDescent="0.25"/>
    <row r="5" spans="1:31" ht="5.25" customHeight="1" x14ac:dyDescent="0.2">
      <c r="A5" s="254" t="s">
        <v>48</v>
      </c>
      <c r="B5" s="335"/>
      <c r="C5" s="335"/>
      <c r="D5" s="335"/>
      <c r="E5" s="335"/>
      <c r="F5" s="399"/>
      <c r="G5" s="2"/>
      <c r="H5" s="2"/>
      <c r="I5" s="2"/>
      <c r="J5" s="2"/>
      <c r="K5" s="2"/>
      <c r="L5" s="2"/>
      <c r="M5" s="2"/>
      <c r="N5" s="2"/>
      <c r="O5" s="2"/>
      <c r="P5" s="2"/>
      <c r="Q5" s="2"/>
      <c r="R5" s="2"/>
      <c r="S5" s="2"/>
      <c r="T5" s="2"/>
      <c r="U5" s="2"/>
      <c r="V5" s="2"/>
      <c r="W5" s="2"/>
      <c r="X5" s="2"/>
      <c r="Y5" s="2"/>
      <c r="Z5" s="2"/>
      <c r="AA5" s="2"/>
      <c r="AB5" s="2"/>
      <c r="AC5" s="2"/>
      <c r="AD5" s="2"/>
      <c r="AE5" s="3"/>
    </row>
    <row r="6" spans="1:31" ht="22.65" customHeight="1" x14ac:dyDescent="0.2">
      <c r="A6" s="337"/>
      <c r="B6" s="338"/>
      <c r="C6" s="338"/>
      <c r="D6" s="338"/>
      <c r="E6" s="338"/>
      <c r="F6" s="400"/>
      <c r="G6" s="18"/>
      <c r="H6" s="5"/>
      <c r="I6" s="250" t="s">
        <v>17</v>
      </c>
      <c r="J6" s="344"/>
      <c r="K6" s="344"/>
      <c r="L6" s="344"/>
      <c r="M6" s="344"/>
      <c r="N6" s="344"/>
      <c r="O6" s="344"/>
      <c r="P6" s="344"/>
      <c r="Q6" s="344"/>
      <c r="R6" s="344"/>
      <c r="S6" s="344"/>
      <c r="T6" s="344"/>
      <c r="U6" s="344"/>
      <c r="V6" s="344"/>
      <c r="W6" s="344"/>
      <c r="X6" s="344"/>
      <c r="Y6" s="344"/>
      <c r="Z6" s="344"/>
      <c r="AA6" s="344"/>
      <c r="AB6" s="344"/>
      <c r="AC6" s="344"/>
      <c r="AD6" s="19"/>
      <c r="AE6" s="20"/>
    </row>
    <row r="7" spans="1:31" ht="3.75" customHeight="1" thickBot="1" x14ac:dyDescent="0.25">
      <c r="A7" s="340"/>
      <c r="B7" s="341"/>
      <c r="C7" s="341"/>
      <c r="D7" s="341"/>
      <c r="E7" s="341"/>
      <c r="F7" s="401"/>
      <c r="G7" s="8"/>
      <c r="H7" s="8"/>
      <c r="I7" s="8"/>
      <c r="J7" s="9"/>
      <c r="K7" s="9"/>
      <c r="L7" s="9"/>
      <c r="M7" s="9"/>
      <c r="N7" s="9"/>
      <c r="O7" s="9"/>
      <c r="P7" s="9"/>
      <c r="Q7" s="9"/>
      <c r="R7" s="9"/>
      <c r="S7" s="9"/>
      <c r="T7" s="9"/>
      <c r="U7" s="9"/>
      <c r="V7" s="9"/>
      <c r="W7" s="9"/>
      <c r="X7" s="9"/>
      <c r="Y7" s="9"/>
      <c r="Z7" s="9"/>
      <c r="AA7" s="9"/>
      <c r="AB7" s="9"/>
      <c r="AC7" s="9"/>
      <c r="AD7" s="9"/>
      <c r="AE7" s="10"/>
    </row>
    <row r="8" spans="1:31" ht="18.75" customHeight="1" thickBot="1" x14ac:dyDescent="0.25">
      <c r="A8" s="394" t="s">
        <v>11</v>
      </c>
      <c r="B8" s="395"/>
      <c r="C8" s="395"/>
      <c r="D8" s="395"/>
      <c r="E8" s="395"/>
      <c r="F8" s="395"/>
      <c r="G8" s="395"/>
      <c r="H8" s="395"/>
      <c r="I8" s="395"/>
      <c r="J8" s="395"/>
      <c r="K8" s="395"/>
      <c r="L8" s="395"/>
      <c r="M8" s="395"/>
      <c r="N8" s="395"/>
      <c r="O8" s="395"/>
      <c r="P8" s="395"/>
      <c r="Q8" s="395"/>
      <c r="R8" s="395"/>
      <c r="S8" s="395"/>
      <c r="T8" s="395"/>
      <c r="U8" s="395"/>
      <c r="V8" s="395"/>
      <c r="W8" s="395"/>
      <c r="X8" s="395"/>
      <c r="Y8" s="395"/>
      <c r="Z8" s="395"/>
      <c r="AA8" s="395"/>
      <c r="AB8" s="396" t="s">
        <v>12</v>
      </c>
      <c r="AC8" s="397"/>
      <c r="AD8" s="397"/>
      <c r="AE8" s="398"/>
    </row>
    <row r="9" spans="1:31" ht="20.25" customHeight="1" thickTop="1" x14ac:dyDescent="0.2">
      <c r="A9" s="378" t="s">
        <v>261</v>
      </c>
      <c r="B9" s="379"/>
      <c r="C9" s="379"/>
      <c r="D9" s="379"/>
      <c r="E9" s="379"/>
      <c r="F9" s="379"/>
      <c r="G9" s="379"/>
      <c r="H9" s="379"/>
      <c r="I9" s="379"/>
      <c r="J9" s="379"/>
      <c r="K9" s="379"/>
      <c r="L9" s="379"/>
      <c r="M9" s="379"/>
      <c r="N9" s="379"/>
      <c r="O9" s="379"/>
      <c r="P9" s="379"/>
      <c r="Q9" s="379"/>
      <c r="R9" s="379"/>
      <c r="S9" s="379"/>
      <c r="T9" s="380" t="s">
        <v>6</v>
      </c>
      <c r="U9" s="381"/>
      <c r="V9" s="381"/>
      <c r="W9" s="381"/>
      <c r="X9" s="381"/>
      <c r="Y9" s="381"/>
      <c r="Z9" s="381"/>
      <c r="AA9" s="382"/>
      <c r="AB9" s="383" t="str">
        <f>IF(AND(AB16="○",AB18="○",AB17="○",AB19="○",AB21="○",AB22="○",AB23="○",AB24="○",AB25="○",AB26="○"),"○","")</f>
        <v/>
      </c>
      <c r="AC9" s="384"/>
      <c r="AD9" s="384"/>
      <c r="AE9" s="385"/>
    </row>
    <row r="10" spans="1:31" ht="34.5" customHeight="1" x14ac:dyDescent="0.2">
      <c r="A10" s="386" t="s">
        <v>262</v>
      </c>
      <c r="B10" s="387"/>
      <c r="C10" s="387"/>
      <c r="D10" s="387"/>
      <c r="E10" s="387"/>
      <c r="F10" s="387"/>
      <c r="G10" s="387"/>
      <c r="H10" s="387"/>
      <c r="I10" s="387"/>
      <c r="J10" s="387"/>
      <c r="K10" s="387"/>
      <c r="L10" s="387"/>
      <c r="M10" s="387"/>
      <c r="N10" s="387"/>
      <c r="O10" s="387"/>
      <c r="P10" s="387"/>
      <c r="Q10" s="387"/>
      <c r="R10" s="387"/>
      <c r="S10" s="387"/>
      <c r="T10" s="388" t="s">
        <v>8</v>
      </c>
      <c r="U10" s="389"/>
      <c r="V10" s="389"/>
      <c r="W10" s="389"/>
      <c r="X10" s="389"/>
      <c r="Y10" s="389"/>
      <c r="Z10" s="389"/>
      <c r="AA10" s="390"/>
      <c r="AB10" s="391" t="str">
        <f>IF(AB9="○","",IF(AND(AB16="○",AB17="○",AB18="○",AB19="○",AB21="○",AB22="○",AB23="○",OR(AND(AB24="○",AB25="○"),OR(AB24="○",AB25="○"))),"○",""))</f>
        <v/>
      </c>
      <c r="AC10" s="392"/>
      <c r="AD10" s="392"/>
      <c r="AE10" s="393"/>
    </row>
    <row r="11" spans="1:31" ht="19.5" customHeight="1" x14ac:dyDescent="0.2">
      <c r="A11" s="413" t="s">
        <v>60</v>
      </c>
      <c r="B11" s="414"/>
      <c r="C11" s="414"/>
      <c r="D11" s="414"/>
      <c r="E11" s="414"/>
      <c r="F11" s="414"/>
      <c r="G11" s="414"/>
      <c r="H11" s="414"/>
      <c r="I11" s="414"/>
      <c r="J11" s="414"/>
      <c r="K11" s="414"/>
      <c r="L11" s="414"/>
      <c r="M11" s="414"/>
      <c r="N11" s="414"/>
      <c r="O11" s="414"/>
      <c r="P11" s="414"/>
      <c r="Q11" s="414"/>
      <c r="R11" s="414"/>
      <c r="S11" s="414"/>
      <c r="T11" s="415" t="s">
        <v>9</v>
      </c>
      <c r="U11" s="416"/>
      <c r="V11" s="416"/>
      <c r="W11" s="416"/>
      <c r="X11" s="416"/>
      <c r="Y11" s="416"/>
      <c r="Z11" s="416"/>
      <c r="AA11" s="417"/>
      <c r="AB11" s="410" t="str">
        <f>IF(OR(AB9="○",AB10="○"),"",IF(AND(AB16="○",AB17="○",AB18="○",AB19="○",AB21="○",AB22="○",AB23="○",AB26="○"),"○",""))</f>
        <v/>
      </c>
      <c r="AC11" s="411"/>
      <c r="AD11" s="411"/>
      <c r="AE11" s="412"/>
    </row>
    <row r="12" spans="1:31" ht="19.5" customHeight="1" thickBot="1" x14ac:dyDescent="0.25">
      <c r="A12" s="402" t="s">
        <v>71</v>
      </c>
      <c r="B12" s="403"/>
      <c r="C12" s="403"/>
      <c r="D12" s="403"/>
      <c r="E12" s="403"/>
      <c r="F12" s="403"/>
      <c r="G12" s="403"/>
      <c r="H12" s="403"/>
      <c r="I12" s="403"/>
      <c r="J12" s="403"/>
      <c r="K12" s="403"/>
      <c r="L12" s="403"/>
      <c r="M12" s="403"/>
      <c r="N12" s="403"/>
      <c r="O12" s="403"/>
      <c r="P12" s="403"/>
      <c r="Q12" s="403"/>
      <c r="R12" s="403"/>
      <c r="S12" s="403"/>
      <c r="T12" s="404" t="s">
        <v>64</v>
      </c>
      <c r="U12" s="405"/>
      <c r="V12" s="405"/>
      <c r="W12" s="405"/>
      <c r="X12" s="405"/>
      <c r="Y12" s="405"/>
      <c r="Z12" s="405"/>
      <c r="AA12" s="406"/>
      <c r="AB12" s="407" t="str">
        <f>IF(OR(AB9="○",AB10="○",AB11="○"),"",IF(AND(AB17="○",AB18="○",AB19="○",AB21="○",AB22="○",AB23="○",AB27="○"),"○",""))</f>
        <v/>
      </c>
      <c r="AC12" s="408"/>
      <c r="AD12" s="408"/>
      <c r="AE12" s="409"/>
    </row>
    <row r="13" spans="1:31" ht="8.25" customHeight="1" thickBot="1" x14ac:dyDescent="0.25">
      <c r="A13" s="21"/>
      <c r="B13" s="21"/>
      <c r="C13" s="21"/>
      <c r="D13" s="22"/>
      <c r="E13" s="22"/>
      <c r="F13" s="22"/>
      <c r="G13" s="23"/>
      <c r="H13" s="23"/>
      <c r="I13" s="23"/>
      <c r="J13" s="24"/>
      <c r="K13" s="24"/>
      <c r="L13" s="24"/>
      <c r="M13" s="24"/>
      <c r="N13" s="24"/>
      <c r="O13" s="24"/>
      <c r="P13" s="24"/>
      <c r="Q13" s="24"/>
      <c r="R13" s="24"/>
      <c r="S13" s="24"/>
      <c r="T13" s="24"/>
      <c r="U13" s="24"/>
      <c r="V13" s="24"/>
      <c r="W13" s="24"/>
      <c r="X13" s="24"/>
      <c r="Y13" s="24"/>
      <c r="Z13" s="24"/>
      <c r="AA13" s="24"/>
      <c r="AB13" s="24"/>
      <c r="AC13" s="24"/>
      <c r="AD13" s="24"/>
    </row>
    <row r="14" spans="1:31" ht="41.25" customHeight="1" x14ac:dyDescent="0.2">
      <c r="A14" s="223" t="s">
        <v>5</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5"/>
      <c r="AB14" s="202" t="s">
        <v>10</v>
      </c>
      <c r="AC14" s="203"/>
      <c r="AD14" s="203"/>
      <c r="AE14" s="204"/>
    </row>
    <row r="15" spans="1:31" ht="15.75" customHeight="1" thickBot="1" x14ac:dyDescent="0.25">
      <c r="A15" s="226"/>
      <c r="B15" s="227"/>
      <c r="C15" s="227"/>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8"/>
      <c r="AB15" s="266" t="s">
        <v>3</v>
      </c>
      <c r="AC15" s="200"/>
      <c r="AD15" s="200" t="s">
        <v>4</v>
      </c>
      <c r="AE15" s="201"/>
    </row>
    <row r="16" spans="1:31" ht="25.5" customHeight="1" x14ac:dyDescent="0.2">
      <c r="A16" s="37" t="s">
        <v>57</v>
      </c>
      <c r="B16" s="248" t="s">
        <v>258</v>
      </c>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9"/>
      <c r="AB16" s="219"/>
      <c r="AC16" s="220"/>
      <c r="AD16" s="205"/>
      <c r="AE16" s="206"/>
    </row>
    <row r="17" spans="1:37" ht="25.5" customHeight="1" x14ac:dyDescent="0.2">
      <c r="A17" s="37" t="s">
        <v>58</v>
      </c>
      <c r="B17" s="418" t="s">
        <v>259</v>
      </c>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9"/>
      <c r="AB17" s="219"/>
      <c r="AC17" s="220"/>
      <c r="AD17" s="205"/>
      <c r="AE17" s="206"/>
    </row>
    <row r="18" spans="1:37" ht="27" customHeight="1" x14ac:dyDescent="0.2">
      <c r="A18" s="38" t="s">
        <v>22</v>
      </c>
      <c r="B18" s="215" t="s">
        <v>260</v>
      </c>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6"/>
      <c r="AB18" s="217"/>
      <c r="AC18" s="218"/>
      <c r="AD18" s="213"/>
      <c r="AE18" s="214"/>
    </row>
    <row r="19" spans="1:37" ht="44.25" customHeight="1" x14ac:dyDescent="0.2">
      <c r="A19" s="38" t="s">
        <v>23</v>
      </c>
      <c r="B19" s="215" t="s">
        <v>256</v>
      </c>
      <c r="C19" s="215"/>
      <c r="D19" s="215"/>
      <c r="E19" s="215"/>
      <c r="F19" s="215"/>
      <c r="G19" s="215"/>
      <c r="H19" s="215"/>
      <c r="I19" s="215"/>
      <c r="J19" s="215"/>
      <c r="K19" s="215"/>
      <c r="L19" s="215"/>
      <c r="M19" s="215"/>
      <c r="N19" s="215"/>
      <c r="O19" s="215"/>
      <c r="P19" s="215"/>
      <c r="Q19" s="215"/>
      <c r="R19" s="215"/>
      <c r="S19" s="215"/>
      <c r="T19" s="215"/>
      <c r="U19" s="215"/>
      <c r="V19" s="215"/>
      <c r="W19" s="215"/>
      <c r="X19" s="215"/>
      <c r="Y19" s="215"/>
      <c r="Z19" s="215"/>
      <c r="AA19" s="216"/>
      <c r="AB19" s="217"/>
      <c r="AC19" s="218"/>
      <c r="AD19" s="213"/>
      <c r="AE19" s="214"/>
    </row>
    <row r="20" spans="1:37" ht="38.4" customHeight="1" x14ac:dyDescent="0.2">
      <c r="A20" s="38" t="s">
        <v>24</v>
      </c>
      <c r="B20" s="420" t="s">
        <v>255</v>
      </c>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1"/>
      <c r="AB20" s="217"/>
      <c r="AC20" s="218"/>
      <c r="AD20" s="213"/>
      <c r="AE20" s="214"/>
    </row>
    <row r="21" spans="1:37" ht="24.6" customHeight="1" x14ac:dyDescent="0.2">
      <c r="A21" s="38" t="s">
        <v>38</v>
      </c>
      <c r="B21" s="215" t="s">
        <v>252</v>
      </c>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6"/>
      <c r="AB21" s="217"/>
      <c r="AC21" s="218"/>
      <c r="AD21" s="213"/>
      <c r="AE21" s="214"/>
    </row>
    <row r="22" spans="1:37" ht="27" customHeight="1" x14ac:dyDescent="0.2">
      <c r="A22" s="38" t="s">
        <v>39</v>
      </c>
      <c r="B22" s="215" t="s">
        <v>1</v>
      </c>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6"/>
      <c r="AB22" s="217"/>
      <c r="AC22" s="218"/>
      <c r="AD22" s="213"/>
      <c r="AE22" s="214"/>
    </row>
    <row r="23" spans="1:37" ht="24.75" customHeight="1" x14ac:dyDescent="0.2">
      <c r="A23" s="38" t="s">
        <v>40</v>
      </c>
      <c r="B23" s="215" t="s">
        <v>54</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6"/>
      <c r="AB23" s="217"/>
      <c r="AC23" s="218"/>
      <c r="AD23" s="213"/>
      <c r="AE23" s="214"/>
    </row>
    <row r="24" spans="1:37" ht="100.2" customHeight="1" x14ac:dyDescent="0.2">
      <c r="A24" s="38" t="s">
        <v>41</v>
      </c>
      <c r="B24" s="215" t="s">
        <v>253</v>
      </c>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6"/>
      <c r="AB24" s="217"/>
      <c r="AC24" s="218"/>
      <c r="AD24" s="213"/>
      <c r="AE24" s="214"/>
    </row>
    <row r="25" spans="1:37" ht="125.55" customHeight="1" x14ac:dyDescent="0.2">
      <c r="A25" s="38" t="s">
        <v>42</v>
      </c>
      <c r="B25" s="215" t="s">
        <v>263</v>
      </c>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6"/>
      <c r="AB25" s="217"/>
      <c r="AC25" s="218"/>
      <c r="AD25" s="213"/>
      <c r="AE25" s="214"/>
    </row>
    <row r="26" spans="1:37" ht="47.4" customHeight="1" x14ac:dyDescent="0.2">
      <c r="A26" s="39" t="s">
        <v>47</v>
      </c>
      <c r="B26" s="211" t="s">
        <v>235</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2"/>
      <c r="AB26" s="207"/>
      <c r="AC26" s="208"/>
      <c r="AD26" s="209"/>
      <c r="AE26" s="210"/>
    </row>
    <row r="27" spans="1:37" s="44" customFormat="1" ht="45" customHeight="1" thickBot="1" x14ac:dyDescent="0.25">
      <c r="A27" s="55" t="s">
        <v>257</v>
      </c>
      <c r="B27" s="194" t="s">
        <v>239</v>
      </c>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5"/>
      <c r="AB27" s="196"/>
      <c r="AC27" s="197"/>
      <c r="AD27" s="198"/>
      <c r="AE27" s="199"/>
    </row>
    <row r="28" spans="1:37" s="44" customFormat="1" ht="12" customHeight="1" thickBot="1" x14ac:dyDescent="0.25">
      <c r="A28" s="41"/>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3"/>
      <c r="AC28" s="43"/>
      <c r="AD28" s="43"/>
      <c r="AE28" s="43"/>
    </row>
    <row r="29" spans="1:37" ht="15" customHeight="1" thickBot="1" x14ac:dyDescent="0.25">
      <c r="A29" s="282" t="s">
        <v>46</v>
      </c>
      <c r="B29" s="347"/>
      <c r="C29" s="347"/>
      <c r="D29" s="347"/>
      <c r="E29" s="347"/>
      <c r="F29" s="347"/>
      <c r="G29" s="347"/>
      <c r="H29" s="347"/>
      <c r="I29" s="347"/>
      <c r="J29" s="348"/>
      <c r="K29" s="362" t="s">
        <v>45</v>
      </c>
      <c r="L29" s="309"/>
      <c r="M29" s="309"/>
      <c r="N29" s="309"/>
      <c r="O29" s="309"/>
      <c r="P29" s="309"/>
      <c r="Q29" s="309"/>
      <c r="R29" s="309"/>
      <c r="S29" s="309"/>
      <c r="T29" s="309"/>
      <c r="U29" s="309"/>
      <c r="V29" s="309"/>
      <c r="W29" s="347"/>
      <c r="X29" s="347"/>
      <c r="Y29" s="363"/>
      <c r="Z29" s="291" t="s">
        <v>25</v>
      </c>
      <c r="AA29" s="292"/>
      <c r="AB29" s="292"/>
      <c r="AC29" s="293"/>
      <c r="AD29" s="45"/>
      <c r="AE29" s="45"/>
      <c r="AF29" s="45"/>
      <c r="AG29" s="45"/>
      <c r="AH29" s="45"/>
      <c r="AI29" s="45"/>
      <c r="AJ29" s="45"/>
      <c r="AK29" s="45"/>
    </row>
    <row r="30" spans="1:37" ht="17.25" customHeight="1" x14ac:dyDescent="0.2">
      <c r="A30" s="353"/>
      <c r="B30" s="354"/>
      <c r="C30" s="296" t="s">
        <v>26</v>
      </c>
      <c r="D30" s="355"/>
      <c r="E30" s="355"/>
      <c r="F30" s="356"/>
      <c r="G30" s="299" t="s">
        <v>27</v>
      </c>
      <c r="H30" s="357"/>
      <c r="I30" s="357"/>
      <c r="J30" s="358"/>
      <c r="K30" s="302" t="s">
        <v>28</v>
      </c>
      <c r="L30" s="303"/>
      <c r="M30" s="303"/>
      <c r="N30" s="303"/>
      <c r="O30" s="303"/>
      <c r="P30" s="303"/>
      <c r="Q30" s="303"/>
      <c r="R30" s="303"/>
      <c r="S30" s="303"/>
      <c r="T30" s="303"/>
      <c r="U30" s="303"/>
      <c r="V30" s="303"/>
      <c r="W30" s="359"/>
      <c r="X30" s="359"/>
      <c r="Y30" s="360"/>
      <c r="Z30" s="306"/>
      <c r="AA30" s="361"/>
      <c r="AB30" s="361"/>
      <c r="AC30" s="46" t="s">
        <v>29</v>
      </c>
    </row>
    <row r="31" spans="1:37" ht="17.25" customHeight="1" x14ac:dyDescent="0.2">
      <c r="A31" s="285" t="s">
        <v>30</v>
      </c>
      <c r="B31" s="286"/>
      <c r="C31" s="349"/>
      <c r="D31" s="350"/>
      <c r="E31" s="350"/>
      <c r="F31" s="47" t="s">
        <v>29</v>
      </c>
      <c r="G31" s="351"/>
      <c r="H31" s="352"/>
      <c r="I31" s="352"/>
      <c r="J31" s="48" t="s">
        <v>29</v>
      </c>
      <c r="K31" s="49"/>
      <c r="L31" s="311" t="s">
        <v>31</v>
      </c>
      <c r="M31" s="312"/>
      <c r="N31" s="312"/>
      <c r="O31" s="312"/>
      <c r="P31" s="312"/>
      <c r="Q31" s="312"/>
      <c r="R31" s="312"/>
      <c r="S31" s="312"/>
      <c r="T31" s="312"/>
      <c r="U31" s="312"/>
      <c r="V31" s="312"/>
      <c r="W31" s="364"/>
      <c r="X31" s="364"/>
      <c r="Y31" s="365"/>
      <c r="Z31" s="350"/>
      <c r="AA31" s="350"/>
      <c r="AB31" s="350"/>
      <c r="AC31" s="50" t="s">
        <v>29</v>
      </c>
    </row>
    <row r="32" spans="1:37" ht="17.25" customHeight="1" x14ac:dyDescent="0.2">
      <c r="A32" s="285" t="s">
        <v>32</v>
      </c>
      <c r="B32" s="286"/>
      <c r="C32" s="368"/>
      <c r="D32" s="369"/>
      <c r="E32" s="369"/>
      <c r="F32" s="319" t="s">
        <v>29</v>
      </c>
      <c r="G32" s="368"/>
      <c r="H32" s="369"/>
      <c r="I32" s="369"/>
      <c r="J32" s="315" t="s">
        <v>29</v>
      </c>
      <c r="K32" s="49"/>
      <c r="L32" s="327" t="s">
        <v>33</v>
      </c>
      <c r="M32" s="372"/>
      <c r="N32" s="372"/>
      <c r="O32" s="372"/>
      <c r="P32" s="372"/>
      <c r="Q32" s="372"/>
      <c r="R32" s="372"/>
      <c r="S32" s="372"/>
      <c r="T32" s="372"/>
      <c r="U32" s="372"/>
      <c r="V32" s="372"/>
      <c r="W32" s="373"/>
      <c r="X32" s="373"/>
      <c r="Y32" s="374"/>
      <c r="Z32" s="369"/>
      <c r="AA32" s="369"/>
      <c r="AB32" s="369"/>
      <c r="AC32" s="315" t="s">
        <v>29</v>
      </c>
    </row>
    <row r="33" spans="1:31" ht="17.25" customHeight="1" thickBot="1" x14ac:dyDescent="0.25">
      <c r="A33" s="325"/>
      <c r="B33" s="326"/>
      <c r="C33" s="370"/>
      <c r="D33" s="371"/>
      <c r="E33" s="371"/>
      <c r="F33" s="367"/>
      <c r="G33" s="370"/>
      <c r="H33" s="371"/>
      <c r="I33" s="371"/>
      <c r="J33" s="366"/>
      <c r="K33" s="51"/>
      <c r="L33" s="375"/>
      <c r="M33" s="376"/>
      <c r="N33" s="376"/>
      <c r="O33" s="376"/>
      <c r="P33" s="376"/>
      <c r="Q33" s="376"/>
      <c r="R33" s="376"/>
      <c r="S33" s="376"/>
      <c r="T33" s="376"/>
      <c r="U33" s="376"/>
      <c r="V33" s="376"/>
      <c r="W33" s="376"/>
      <c r="X33" s="376"/>
      <c r="Y33" s="377"/>
      <c r="Z33" s="371"/>
      <c r="AA33" s="371"/>
      <c r="AB33" s="371"/>
      <c r="AC33" s="366"/>
    </row>
    <row r="34" spans="1:31" ht="9" customHeight="1" x14ac:dyDescent="0.2"/>
    <row r="35" spans="1:31" ht="8.25" customHeight="1" x14ac:dyDescent="0.2">
      <c r="A35" s="317" t="s">
        <v>267</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row>
    <row r="36" spans="1:31" ht="8.25" customHeight="1" x14ac:dyDescent="0.2">
      <c r="A36" s="318"/>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row>
    <row r="37" spans="1:31" ht="8.25" customHeight="1" x14ac:dyDescent="0.2">
      <c r="A37" s="318"/>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row>
    <row r="38" spans="1:31" ht="8.25" customHeight="1" x14ac:dyDescent="0.2">
      <c r="A38" s="318"/>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row>
    <row r="39" spans="1:31" ht="8.25" customHeight="1" x14ac:dyDescent="0.2">
      <c r="A39" s="318"/>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row>
    <row r="40" spans="1:31" ht="8.25" customHeight="1" x14ac:dyDescent="0.2">
      <c r="A40" s="318"/>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row>
    <row r="41" spans="1:31" ht="8.25" customHeight="1" x14ac:dyDescent="0.2">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row>
    <row r="42" spans="1:31" ht="8.25" customHeight="1" x14ac:dyDescent="0.2">
      <c r="A42" s="318"/>
      <c r="B42" s="318"/>
      <c r="C42" s="318"/>
      <c r="D42" s="318"/>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row>
    <row r="43" spans="1:31" ht="8.25" customHeight="1" x14ac:dyDescent="0.2">
      <c r="A43" s="318"/>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row>
    <row r="44" spans="1:31" ht="8.25" customHeight="1" x14ac:dyDescent="0.2">
      <c r="A44" s="318"/>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row>
    <row r="45" spans="1:31" ht="8.25" customHeight="1" x14ac:dyDescent="0.2">
      <c r="A45" s="318"/>
      <c r="B45" s="318"/>
      <c r="C45" s="318"/>
      <c r="D45" s="318"/>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row>
    <row r="46" spans="1:31" ht="8.25" customHeight="1" x14ac:dyDescent="0.2">
      <c r="A46" s="318"/>
      <c r="B46" s="318"/>
      <c r="C46" s="318"/>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row>
    <row r="47" spans="1:31" ht="8.25" customHeight="1" x14ac:dyDescent="0.2">
      <c r="A47" s="318"/>
      <c r="B47" s="318"/>
      <c r="C47" s="318"/>
      <c r="D47" s="318"/>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row>
    <row r="48" spans="1:31" ht="8.25" customHeight="1" x14ac:dyDescent="0.2">
      <c r="A48" s="318"/>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row>
    <row r="49" spans="1:31" ht="8.25" customHeight="1" x14ac:dyDescent="0.2">
      <c r="A49" s="318"/>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row>
    <row r="50" spans="1:31" ht="8.25" customHeight="1" x14ac:dyDescent="0.2">
      <c r="A50" s="318"/>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row>
    <row r="51" spans="1:31" ht="118.2" customHeight="1" x14ac:dyDescent="0.2">
      <c r="A51" s="318"/>
      <c r="B51" s="318"/>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row>
  </sheetData>
  <sheetProtection algorithmName="SHA-512" hashValue="XozGWtKmeY2NhzZ4IpTqIZueKJ4V+EOlxmMwFuZhe28+izrWPRP5WqKsysCL8vD9ldohUZhMTwCuJ0VCWRdJZQ==" saltValue="ioD17mb0n3bOz8OZlkktfA==" spinCount="100000" sheet="1" objects="1" scenarios="1"/>
  <mergeCells count="80">
    <mergeCell ref="B27:AA27"/>
    <mergeCell ref="AB27:AC27"/>
    <mergeCell ref="AD27:AE27"/>
    <mergeCell ref="B26:AA26"/>
    <mergeCell ref="AB26:AC26"/>
    <mergeCell ref="AD26:AE26"/>
    <mergeCell ref="AC32:AC33"/>
    <mergeCell ref="A35:AE51"/>
    <mergeCell ref="F32:F33"/>
    <mergeCell ref="G32:I33"/>
    <mergeCell ref="J32:J33"/>
    <mergeCell ref="A32:B33"/>
    <mergeCell ref="C32:E33"/>
    <mergeCell ref="L32:Y33"/>
    <mergeCell ref="Z32:AB33"/>
    <mergeCell ref="A29:J29"/>
    <mergeCell ref="A31:B31"/>
    <mergeCell ref="C31:E31"/>
    <mergeCell ref="G31:I31"/>
    <mergeCell ref="Z29:AC29"/>
    <mergeCell ref="A30:B30"/>
    <mergeCell ref="C30:F30"/>
    <mergeCell ref="G30:J30"/>
    <mergeCell ref="K30:Y30"/>
    <mergeCell ref="Z30:AB30"/>
    <mergeCell ref="K29:Y29"/>
    <mergeCell ref="L31:Y31"/>
    <mergeCell ref="Z31:AB31"/>
    <mergeCell ref="B24:AA24"/>
    <mergeCell ref="AB24:AC24"/>
    <mergeCell ref="AD24:AE24"/>
    <mergeCell ref="B25:AA25"/>
    <mergeCell ref="AB25:AC25"/>
    <mergeCell ref="AD25:AE25"/>
    <mergeCell ref="B22:AA22"/>
    <mergeCell ref="AB22:AC22"/>
    <mergeCell ref="AD22:AE22"/>
    <mergeCell ref="B23:AA23"/>
    <mergeCell ref="AB23:AC23"/>
    <mergeCell ref="AD23:AE23"/>
    <mergeCell ref="B19:AA19"/>
    <mergeCell ref="AB19:AC19"/>
    <mergeCell ref="AD19:AE19"/>
    <mergeCell ref="B21:AA21"/>
    <mergeCell ref="AB21:AC21"/>
    <mergeCell ref="AD21:AE21"/>
    <mergeCell ref="AB20:AC20"/>
    <mergeCell ref="AD20:AE20"/>
    <mergeCell ref="B20:AA20"/>
    <mergeCell ref="B18:AA18"/>
    <mergeCell ref="AB18:AC18"/>
    <mergeCell ref="AD18:AE18"/>
    <mergeCell ref="B17:AA17"/>
    <mergeCell ref="A14:AA15"/>
    <mergeCell ref="AB14:AE14"/>
    <mergeCell ref="AB15:AC15"/>
    <mergeCell ref="AD15:AE15"/>
    <mergeCell ref="AB17:AC17"/>
    <mergeCell ref="AD17:AE17"/>
    <mergeCell ref="B16:AA16"/>
    <mergeCell ref="AB16:AC16"/>
    <mergeCell ref="AD16:AE16"/>
    <mergeCell ref="A10:S10"/>
    <mergeCell ref="T10:AA10"/>
    <mergeCell ref="AB10:AE10"/>
    <mergeCell ref="A12:S12"/>
    <mergeCell ref="T12:AA12"/>
    <mergeCell ref="AB12:AE12"/>
    <mergeCell ref="AB11:AE11"/>
    <mergeCell ref="A11:S11"/>
    <mergeCell ref="T11:AA11"/>
    <mergeCell ref="A1:J1"/>
    <mergeCell ref="A9:S9"/>
    <mergeCell ref="T9:AA9"/>
    <mergeCell ref="AB9:AE9"/>
    <mergeCell ref="A2:AE2"/>
    <mergeCell ref="A5:F7"/>
    <mergeCell ref="I6:AC6"/>
    <mergeCell ref="A8:AA8"/>
    <mergeCell ref="AB8:AE8"/>
  </mergeCells>
  <phoneticPr fontId="4"/>
  <dataValidations count="1">
    <dataValidation type="list" allowBlank="1" showInputMessage="1" showErrorMessage="1" sqref="AB16:AB28 AC21:AC28 AC16:AC19 AD16:AD28 AE16:AE19 AE21:AE28" xr:uid="{00000000-0002-0000-0300-000000000000}">
      <formula1>"　,○"</formula1>
    </dataValidation>
  </dataValidations>
  <pageMargins left="0.98425196850393704" right="0.39370078740157483" top="0.39370078740157483" bottom="0.19685039370078741" header="0" footer="0"/>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16"/>
  <sheetViews>
    <sheetView showGridLines="0" view="pageBreakPreview" zoomScale="90" zoomScaleNormal="100" zoomScaleSheetLayoutView="90" workbookViewId="0">
      <selection activeCell="J1" sqref="J1"/>
    </sheetView>
  </sheetViews>
  <sheetFormatPr defaultColWidth="9" defaultRowHeight="13.2" x14ac:dyDescent="0.2"/>
  <cols>
    <col min="1" max="1" width="1.33203125" style="88" customWidth="1"/>
    <col min="2" max="2" width="24.21875" style="88" customWidth="1"/>
    <col min="3" max="3" width="4" style="88" customWidth="1"/>
    <col min="4" max="4" width="20.109375" style="88" customWidth="1"/>
    <col min="5" max="5" width="23.6640625" style="88" customWidth="1"/>
    <col min="6" max="6" width="10.33203125" style="88" customWidth="1"/>
    <col min="7" max="7" width="7" style="88" customWidth="1"/>
    <col min="8" max="8" width="5.109375" style="88" customWidth="1"/>
    <col min="9" max="9" width="3.77734375" style="88" customWidth="1"/>
    <col min="10" max="10" width="2.33203125" style="88" customWidth="1"/>
    <col min="11" max="16384" width="9" style="88"/>
  </cols>
  <sheetData>
    <row r="1" spans="1:10" ht="27.75" customHeight="1" x14ac:dyDescent="0.2">
      <c r="A1" s="86"/>
      <c r="B1" s="87" t="s">
        <v>125</v>
      </c>
      <c r="F1" s="423"/>
      <c r="G1" s="424"/>
      <c r="H1" s="424"/>
    </row>
    <row r="2" spans="1:10" ht="18.75" customHeight="1" x14ac:dyDescent="0.2">
      <c r="A2" s="86"/>
      <c r="F2" s="89"/>
      <c r="G2" s="90"/>
      <c r="H2" s="90"/>
    </row>
    <row r="3" spans="1:10" ht="36" customHeight="1" x14ac:dyDescent="0.2">
      <c r="B3" s="425" t="s">
        <v>224</v>
      </c>
      <c r="C3" s="426"/>
      <c r="D3" s="426"/>
      <c r="E3" s="426"/>
      <c r="F3" s="426"/>
      <c r="G3" s="426"/>
      <c r="H3" s="426"/>
    </row>
    <row r="4" spans="1:10" ht="33.75" customHeight="1" x14ac:dyDescent="0.2">
      <c r="A4" s="91"/>
      <c r="B4" s="91"/>
      <c r="C4" s="91"/>
      <c r="D4" s="91"/>
      <c r="E4" s="91"/>
      <c r="F4" s="91"/>
      <c r="G4" s="91"/>
      <c r="H4" s="91"/>
    </row>
    <row r="5" spans="1:10" ht="36" customHeight="1" thickBot="1" x14ac:dyDescent="0.25">
      <c r="A5" s="91"/>
      <c r="B5" s="153" t="s">
        <v>126</v>
      </c>
      <c r="C5" s="427"/>
      <c r="D5" s="428"/>
      <c r="E5" s="428"/>
      <c r="F5" s="428"/>
      <c r="G5" s="428"/>
      <c r="H5" s="429"/>
    </row>
    <row r="6" spans="1:10" ht="36" customHeight="1" x14ac:dyDescent="0.2">
      <c r="A6" s="91"/>
      <c r="B6" s="435" t="s">
        <v>234</v>
      </c>
      <c r="C6" s="438" t="s">
        <v>228</v>
      </c>
      <c r="D6" s="439"/>
      <c r="E6" s="439"/>
      <c r="F6" s="439"/>
      <c r="G6" s="157" t="s">
        <v>231</v>
      </c>
      <c r="H6" s="154"/>
    </row>
    <row r="7" spans="1:10" ht="36" customHeight="1" x14ac:dyDescent="0.2">
      <c r="A7" s="91"/>
      <c r="B7" s="436"/>
      <c r="C7" s="440" t="s">
        <v>229</v>
      </c>
      <c r="D7" s="441"/>
      <c r="E7" s="441"/>
      <c r="F7" s="441"/>
      <c r="G7" s="158" t="s">
        <v>232</v>
      </c>
      <c r="H7" s="155"/>
    </row>
    <row r="8" spans="1:10" ht="36" customHeight="1" thickBot="1" x14ac:dyDescent="0.25">
      <c r="A8" s="91"/>
      <c r="B8" s="437"/>
      <c r="C8" s="442" t="s">
        <v>230</v>
      </c>
      <c r="D8" s="443"/>
      <c r="E8" s="443"/>
      <c r="F8" s="443"/>
      <c r="G8" s="159" t="s">
        <v>233</v>
      </c>
      <c r="H8" s="156"/>
    </row>
    <row r="9" spans="1:10" ht="81" customHeight="1" x14ac:dyDescent="0.2">
      <c r="B9" s="94" t="s">
        <v>225</v>
      </c>
      <c r="C9" s="430" t="s">
        <v>127</v>
      </c>
      <c r="D9" s="431"/>
      <c r="E9" s="431"/>
      <c r="F9" s="432"/>
      <c r="G9" s="433" t="s">
        <v>128</v>
      </c>
      <c r="H9" s="434"/>
    </row>
    <row r="10" spans="1:10" ht="97.5" customHeight="1" x14ac:dyDescent="0.2">
      <c r="B10" s="94" t="s">
        <v>226</v>
      </c>
      <c r="C10" s="444" t="s">
        <v>129</v>
      </c>
      <c r="D10" s="445"/>
      <c r="E10" s="445"/>
      <c r="F10" s="446"/>
      <c r="G10" s="447" t="s">
        <v>128</v>
      </c>
      <c r="H10" s="448"/>
    </row>
    <row r="11" spans="1:10" ht="120.75" customHeight="1" x14ac:dyDescent="0.2">
      <c r="B11" s="94" t="s">
        <v>227</v>
      </c>
      <c r="C11" s="444" t="s">
        <v>130</v>
      </c>
      <c r="D11" s="445"/>
      <c r="E11" s="445"/>
      <c r="F11" s="446"/>
      <c r="G11" s="447" t="s">
        <v>128</v>
      </c>
      <c r="H11" s="448"/>
    </row>
    <row r="13" spans="1:10" ht="45.75" customHeight="1" x14ac:dyDescent="0.2">
      <c r="B13" s="422" t="s">
        <v>206</v>
      </c>
      <c r="C13" s="422"/>
      <c r="D13" s="422"/>
      <c r="E13" s="422"/>
      <c r="F13" s="422"/>
      <c r="G13" s="422"/>
      <c r="H13" s="422"/>
      <c r="I13" s="96"/>
      <c r="J13" s="96"/>
    </row>
    <row r="14" spans="1:10" ht="35.25" customHeight="1" x14ac:dyDescent="0.2">
      <c r="B14" s="422" t="s">
        <v>207</v>
      </c>
      <c r="C14" s="422"/>
      <c r="D14" s="422"/>
      <c r="E14" s="422"/>
      <c r="F14" s="422"/>
      <c r="G14" s="422"/>
      <c r="H14" s="422"/>
      <c r="I14" s="96"/>
      <c r="J14" s="96"/>
    </row>
    <row r="15" spans="1:10" ht="17.25" customHeight="1" x14ac:dyDescent="0.2">
      <c r="B15" s="97" t="s">
        <v>208</v>
      </c>
      <c r="C15" s="96"/>
      <c r="D15" s="96"/>
      <c r="E15" s="96"/>
      <c r="F15" s="96"/>
      <c r="G15" s="96"/>
      <c r="H15" s="96"/>
      <c r="I15" s="96"/>
      <c r="J15" s="96"/>
    </row>
    <row r="16" spans="1:10" x14ac:dyDescent="0.2">
      <c r="B16" s="95"/>
    </row>
  </sheetData>
  <sheetProtection algorithmName="SHA-512" hashValue="vw0o3aDcl8Hl38T56ipua8d9XJ6ASzZFZKcxLzQqudGuTqz7bHGWj08VN+A8cfp697ohDdxVQtPZ+e46e2GsAQ==" saltValue="k5/K8ddSGx14gCrre025Ig==" spinCount="100000" sheet="1" objects="1" scenarios="1"/>
  <mergeCells count="15">
    <mergeCell ref="B14:H14"/>
    <mergeCell ref="F1:H1"/>
    <mergeCell ref="B3:H3"/>
    <mergeCell ref="C5:H5"/>
    <mergeCell ref="C9:F9"/>
    <mergeCell ref="G9:H9"/>
    <mergeCell ref="B6:B8"/>
    <mergeCell ref="C6:F6"/>
    <mergeCell ref="C7:F7"/>
    <mergeCell ref="C8:F8"/>
    <mergeCell ref="C10:F10"/>
    <mergeCell ref="G10:H10"/>
    <mergeCell ref="C11:F11"/>
    <mergeCell ref="G11:H11"/>
    <mergeCell ref="B13:H13"/>
  </mergeCells>
  <phoneticPr fontId="4"/>
  <dataValidations count="1">
    <dataValidation type="list" allowBlank="1" showInputMessage="1" showErrorMessage="1" sqref="H6:H8" xr:uid="{00000000-0002-0000-0400-000000000000}">
      <formula1>" 　,〇"</formula1>
    </dataValidation>
  </dataValidations>
  <pageMargins left="0.7" right="0.7" top="0.75" bottom="0.75" header="0.3" footer="0.3"/>
  <pageSetup paperSize="9" scale="88"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L144"/>
  <sheetViews>
    <sheetView showGridLines="0" view="pageBreakPreview" topLeftCell="A12" zoomScale="80" zoomScaleNormal="85" zoomScaleSheetLayoutView="80" workbookViewId="0">
      <selection activeCell="B19" sqref="B19:AC19"/>
    </sheetView>
  </sheetViews>
  <sheetFormatPr defaultColWidth="9" defaultRowHeight="21" customHeight="1" x14ac:dyDescent="0.2"/>
  <cols>
    <col min="1" max="1" width="1" style="56" customWidth="1"/>
    <col min="2" max="2" width="1.21875" style="56" customWidth="1"/>
    <col min="3" max="5" width="3.88671875" style="56" customWidth="1"/>
    <col min="6" max="22" width="2.6640625" style="56" customWidth="1"/>
    <col min="23" max="23" width="4.5546875" style="56" customWidth="1"/>
    <col min="24" max="24" width="4" style="56" customWidth="1"/>
    <col min="25" max="28" width="2.6640625" style="56" customWidth="1"/>
    <col min="29" max="29" width="3.6640625" style="56" customWidth="1"/>
    <col min="30" max="30" width="2.88671875" style="56" customWidth="1"/>
    <col min="31" max="31" width="3.33203125" style="56" customWidth="1"/>
    <col min="32" max="32" width="3" style="56" customWidth="1"/>
    <col min="33" max="40" width="2.6640625" style="56" customWidth="1"/>
    <col min="41" max="41" width="3.6640625" style="56" customWidth="1"/>
    <col min="42" max="42" width="9.109375" style="56" customWidth="1"/>
    <col min="43" max="43" width="3.6640625" style="56" customWidth="1"/>
    <col min="44" max="44" width="7" style="56" hidden="1" customWidth="1"/>
    <col min="45" max="56" width="7" style="56" customWidth="1"/>
    <col min="57" max="62" width="5" style="56" customWidth="1"/>
    <col min="63" max="16384" width="9" style="56"/>
  </cols>
  <sheetData>
    <row r="1" spans="1:64" ht="21" customHeight="1" x14ac:dyDescent="0.2">
      <c r="A1" s="221" t="s">
        <v>183</v>
      </c>
      <c r="B1" s="221"/>
      <c r="C1" s="221"/>
      <c r="D1" s="221"/>
      <c r="E1" s="221"/>
      <c r="F1" s="221"/>
      <c r="G1" s="221"/>
      <c r="H1" s="221"/>
      <c r="I1" s="222"/>
      <c r="J1" s="222"/>
      <c r="K1" s="222"/>
      <c r="AS1" s="57"/>
      <c r="AT1" s="57"/>
      <c r="AU1" s="57"/>
      <c r="AV1" s="58"/>
      <c r="AW1" s="58"/>
      <c r="AX1" s="58"/>
      <c r="AY1" s="58"/>
      <c r="AZ1" s="59"/>
      <c r="BA1" s="59"/>
      <c r="BB1" s="59"/>
      <c r="BC1" s="60"/>
      <c r="BD1" s="61"/>
      <c r="BE1" s="61"/>
      <c r="BF1" s="61"/>
      <c r="BG1" s="61"/>
      <c r="BH1" s="61"/>
    </row>
    <row r="2" spans="1:64" s="61" customFormat="1" ht="21.75" customHeight="1" x14ac:dyDescent="0.25">
      <c r="A2" s="492" t="s">
        <v>131</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BD2" s="56"/>
      <c r="BE2" s="56"/>
      <c r="BF2" s="56"/>
      <c r="BG2" s="56"/>
      <c r="BH2" s="56"/>
    </row>
    <row r="3" spans="1:64" s="61" customFormat="1" ht="21.75" customHeight="1" x14ac:dyDescent="0.2">
      <c r="A3" s="503" t="s">
        <v>325</v>
      </c>
      <c r="B3" s="503"/>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BD3" s="56"/>
      <c r="BE3" s="56"/>
      <c r="BF3" s="56"/>
      <c r="BG3" s="56"/>
      <c r="BH3" s="56"/>
    </row>
    <row r="4" spans="1:64" s="61" customFormat="1" ht="12.75" customHeight="1" thickBot="1" x14ac:dyDescent="0.25">
      <c r="B4" s="56"/>
      <c r="C4" s="56"/>
      <c r="D4" s="56"/>
      <c r="E4" s="56"/>
      <c r="F4" s="56"/>
      <c r="G4" s="56"/>
      <c r="H4" s="56"/>
      <c r="I4" s="56"/>
    </row>
    <row r="5" spans="1:64" s="61" customFormat="1" ht="24" customHeight="1" thickBot="1" x14ac:dyDescent="0.25">
      <c r="A5" s="56"/>
      <c r="B5" s="466" t="s">
        <v>72</v>
      </c>
      <c r="C5" s="494"/>
      <c r="D5" s="494"/>
      <c r="E5" s="494"/>
      <c r="F5" s="494"/>
      <c r="G5" s="494"/>
      <c r="H5" s="494"/>
      <c r="I5" s="494"/>
      <c r="J5" s="494"/>
      <c r="K5" s="467"/>
      <c r="L5" s="467"/>
      <c r="M5" s="467"/>
      <c r="N5" s="467"/>
      <c r="O5" s="467"/>
      <c r="P5" s="467"/>
      <c r="Q5" s="467"/>
      <c r="R5" s="468"/>
      <c r="S5" s="495" t="s">
        <v>268</v>
      </c>
      <c r="T5" s="495"/>
      <c r="U5" s="495"/>
      <c r="V5" s="495"/>
      <c r="W5" s="495"/>
      <c r="X5" s="495"/>
      <c r="Y5" s="495"/>
      <c r="Z5" s="495"/>
      <c r="AA5" s="495"/>
      <c r="AB5" s="495"/>
      <c r="AC5" s="495"/>
      <c r="AD5" s="495"/>
      <c r="AE5" s="495"/>
      <c r="AF5" s="495"/>
      <c r="AG5" s="495"/>
      <c r="AH5" s="495"/>
      <c r="AI5" s="495"/>
      <c r="AJ5" s="496"/>
    </row>
    <row r="6" spans="1:64" s="61" customFormat="1" ht="24" customHeight="1" thickBot="1" x14ac:dyDescent="0.25">
      <c r="A6" s="56"/>
      <c r="B6" s="466" t="s">
        <v>119</v>
      </c>
      <c r="C6" s="467"/>
      <c r="D6" s="467"/>
      <c r="E6" s="467"/>
      <c r="F6" s="497"/>
      <c r="G6" s="495" t="s">
        <v>269</v>
      </c>
      <c r="H6" s="498"/>
      <c r="I6" s="498"/>
      <c r="J6" s="498"/>
      <c r="K6" s="499"/>
      <c r="L6" s="499"/>
      <c r="M6" s="499"/>
      <c r="N6" s="499"/>
      <c r="O6" s="495" t="s">
        <v>132</v>
      </c>
      <c r="P6" s="498"/>
      <c r="Q6" s="498"/>
      <c r="R6" s="500"/>
      <c r="S6" s="466" t="s">
        <v>73</v>
      </c>
      <c r="T6" s="467"/>
      <c r="U6" s="467"/>
      <c r="V6" s="467"/>
      <c r="W6" s="467"/>
      <c r="X6" s="501"/>
      <c r="Y6" s="499"/>
      <c r="Z6" s="499"/>
      <c r="AA6" s="499"/>
      <c r="AB6" s="499"/>
      <c r="AC6" s="499"/>
      <c r="AD6" s="499"/>
      <c r="AE6" s="499"/>
      <c r="AF6" s="499"/>
      <c r="AG6" s="499"/>
      <c r="AH6" s="499"/>
      <c r="AI6" s="499"/>
      <c r="AJ6" s="502"/>
      <c r="AK6" s="98"/>
      <c r="AL6" s="99"/>
      <c r="AM6" s="99"/>
      <c r="AN6" s="99"/>
      <c r="AO6" s="99"/>
    </row>
    <row r="7" spans="1:64" s="61" customFormat="1" ht="24" customHeight="1" thickBot="1" x14ac:dyDescent="0.25">
      <c r="A7" s="56"/>
      <c r="B7" s="466" t="s">
        <v>133</v>
      </c>
      <c r="C7" s="467"/>
      <c r="D7" s="467"/>
      <c r="E7" s="467"/>
      <c r="F7" s="467"/>
      <c r="G7" s="467"/>
      <c r="H7" s="467"/>
      <c r="I7" s="467"/>
      <c r="J7" s="467"/>
      <c r="K7" s="467"/>
      <c r="L7" s="467"/>
      <c r="M7" s="467"/>
      <c r="N7" s="467"/>
      <c r="O7" s="467"/>
      <c r="P7" s="467"/>
      <c r="Q7" s="467"/>
      <c r="R7" s="468"/>
      <c r="S7" s="469" t="s">
        <v>20</v>
      </c>
      <c r="T7" s="470"/>
      <c r="U7" s="470"/>
      <c r="V7" s="470"/>
      <c r="W7" s="470"/>
      <c r="X7" s="470"/>
      <c r="Y7" s="470"/>
      <c r="Z7" s="470"/>
      <c r="AA7" s="470"/>
      <c r="AB7" s="470"/>
      <c r="AC7" s="470"/>
      <c r="AD7" s="470"/>
      <c r="AE7" s="470"/>
      <c r="AF7" s="470"/>
      <c r="AG7" s="470"/>
      <c r="AH7" s="470"/>
      <c r="AI7" s="470"/>
      <c r="AJ7" s="471"/>
    </row>
    <row r="8" spans="1:64" s="104" customFormat="1" ht="8.25" customHeight="1" x14ac:dyDescent="0.2">
      <c r="A8" s="60"/>
      <c r="B8" s="100"/>
      <c r="C8" s="101"/>
      <c r="D8" s="101"/>
      <c r="E8" s="101"/>
      <c r="F8" s="101"/>
      <c r="G8" s="101"/>
      <c r="H8" s="101"/>
      <c r="I8" s="101"/>
      <c r="J8" s="101"/>
      <c r="K8" s="102"/>
      <c r="L8" s="102"/>
      <c r="M8" s="102"/>
      <c r="N8" s="102"/>
      <c r="O8" s="102"/>
      <c r="P8" s="102"/>
      <c r="Q8" s="102"/>
      <c r="R8" s="102"/>
      <c r="S8" s="102"/>
      <c r="T8" s="102"/>
      <c r="U8" s="103"/>
      <c r="V8" s="103"/>
      <c r="W8" s="103"/>
      <c r="X8" s="103"/>
      <c r="Y8" s="103"/>
      <c r="Z8" s="102"/>
      <c r="AA8" s="102"/>
      <c r="AB8" s="102"/>
      <c r="AC8" s="102"/>
      <c r="AD8" s="102"/>
      <c r="AE8" s="102"/>
      <c r="AF8" s="102"/>
      <c r="AG8" s="102"/>
      <c r="AH8" s="102"/>
      <c r="AI8" s="102"/>
      <c r="AJ8" s="102"/>
    </row>
    <row r="9" spans="1:64" ht="29.25" customHeight="1" thickBot="1" x14ac:dyDescent="0.25">
      <c r="B9" s="64" t="s">
        <v>134</v>
      </c>
      <c r="C9" s="63"/>
      <c r="D9" s="63"/>
      <c r="E9" s="63"/>
      <c r="F9" s="63"/>
      <c r="G9" s="63"/>
      <c r="H9" s="63"/>
      <c r="I9" s="63"/>
      <c r="J9" s="63"/>
      <c r="U9" s="472"/>
      <c r="V9" s="472"/>
      <c r="W9" s="473"/>
      <c r="X9" s="473"/>
      <c r="Y9" s="473"/>
      <c r="Z9" s="65"/>
      <c r="AA9" s="65"/>
      <c r="AB9" s="65"/>
      <c r="AC9" s="65"/>
      <c r="AD9" s="65"/>
    </row>
    <row r="10" spans="1:64" ht="46.2" customHeight="1" thickBot="1" x14ac:dyDescent="0.25">
      <c r="B10" s="486" t="s">
        <v>270</v>
      </c>
      <c r="C10" s="487"/>
      <c r="D10" s="487"/>
      <c r="E10" s="487"/>
      <c r="F10" s="487"/>
      <c r="G10" s="487"/>
      <c r="H10" s="487"/>
      <c r="I10" s="487"/>
      <c r="J10" s="487"/>
      <c r="K10" s="487"/>
      <c r="L10" s="487"/>
      <c r="M10" s="487"/>
      <c r="N10" s="487"/>
      <c r="O10" s="487"/>
      <c r="P10" s="487"/>
      <c r="Q10" s="487"/>
      <c r="R10" s="487"/>
      <c r="S10" s="487"/>
      <c r="T10" s="487"/>
      <c r="U10" s="487"/>
      <c r="V10" s="487"/>
      <c r="W10" s="487"/>
      <c r="X10" s="487"/>
      <c r="Y10" s="488"/>
      <c r="Z10" s="489"/>
      <c r="AA10" s="490"/>
      <c r="AB10" s="490"/>
      <c r="AC10" s="490"/>
      <c r="AD10" s="490"/>
      <c r="AE10" s="490"/>
      <c r="AF10" s="490"/>
      <c r="AG10" s="490"/>
      <c r="AH10" s="491"/>
      <c r="AI10" s="504" t="s">
        <v>334</v>
      </c>
      <c r="AJ10" s="505"/>
      <c r="AK10" s="505"/>
      <c r="AL10" s="505"/>
    </row>
    <row r="11" spans="1:64" ht="18" customHeight="1" x14ac:dyDescent="0.2">
      <c r="B11" s="474" t="s">
        <v>135</v>
      </c>
      <c r="C11" s="475"/>
      <c r="D11" s="475"/>
      <c r="E11" s="475"/>
      <c r="F11" s="475"/>
      <c r="G11" s="475"/>
      <c r="H11" s="475"/>
      <c r="I11" s="475"/>
      <c r="J11" s="475"/>
      <c r="K11" s="475"/>
      <c r="L11" s="475"/>
      <c r="M11" s="475"/>
      <c r="N11" s="475"/>
      <c r="O11" s="475"/>
      <c r="P11" s="475"/>
      <c r="Q11" s="475"/>
      <c r="R11" s="475"/>
      <c r="S11" s="475"/>
      <c r="T11" s="475"/>
      <c r="U11" s="476"/>
      <c r="V11" s="476"/>
      <c r="W11" s="476"/>
      <c r="X11" s="476"/>
      <c r="Y11" s="477"/>
      <c r="Z11" s="478" t="str">
        <f>IF(AE48="","",IF(Z10="配置していない",IF(OR(AND(AH48&gt;20,AH48&lt;=40,Z33&gt;=2),AND(AH48&gt;40,AH48&lt;=60,Z33&gt;=3),AND(AH48&gt;60,Z33&gt;=3+ROUNDUP((AH48-60)/40,0))),"有り","無し"),IF(Z10="配置している",IF(OR(AND(AH48&gt;20,AH48&lt;=40,Z33&gt;=1.9),AND(AH48&gt;40,AH48&lt;=60,Z33&gt;=2.9),AND(AH48&gt;60,Z33&gt;=2.9+ROUNDUP((AH48-60)/40,0))),"有り","無し"))))</f>
        <v/>
      </c>
      <c r="AA11" s="479"/>
      <c r="AB11" s="479"/>
      <c r="AC11" s="479"/>
      <c r="AD11" s="479"/>
      <c r="AE11" s="479"/>
      <c r="AF11" s="479"/>
      <c r="AG11" s="479"/>
      <c r="AH11" s="480"/>
      <c r="AI11" s="63"/>
      <c r="AJ11" s="63"/>
    </row>
    <row r="12" spans="1:64" ht="66.75" customHeight="1" thickBot="1" x14ac:dyDescent="0.25">
      <c r="B12" s="105"/>
      <c r="C12" s="484" t="str">
        <f>IF(Z10="","",IF(Z10="配置している",AU14,AU12))</f>
        <v/>
      </c>
      <c r="D12" s="485"/>
      <c r="E12" s="485"/>
      <c r="F12" s="485"/>
      <c r="G12" s="485"/>
      <c r="H12" s="485"/>
      <c r="I12" s="485"/>
      <c r="J12" s="485"/>
      <c r="K12" s="485"/>
      <c r="L12" s="485"/>
      <c r="M12" s="485"/>
      <c r="N12" s="485"/>
      <c r="O12" s="485"/>
      <c r="P12" s="485"/>
      <c r="Q12" s="485"/>
      <c r="R12" s="485"/>
      <c r="S12" s="485"/>
      <c r="T12" s="485"/>
      <c r="U12" s="106"/>
      <c r="V12" s="106"/>
      <c r="W12" s="106"/>
      <c r="X12" s="106"/>
      <c r="Y12" s="107"/>
      <c r="Z12" s="481"/>
      <c r="AA12" s="482"/>
      <c r="AB12" s="482"/>
      <c r="AC12" s="482"/>
      <c r="AD12" s="482"/>
      <c r="AE12" s="482"/>
      <c r="AF12" s="482"/>
      <c r="AG12" s="482"/>
      <c r="AH12" s="483"/>
      <c r="AU12" s="484" t="s">
        <v>136</v>
      </c>
      <c r="AV12" s="485"/>
      <c r="AW12" s="485"/>
      <c r="AX12" s="485"/>
      <c r="AY12" s="485"/>
      <c r="AZ12" s="485"/>
      <c r="BA12" s="485"/>
      <c r="BB12" s="485"/>
      <c r="BC12" s="485"/>
      <c r="BD12" s="485"/>
      <c r="BE12" s="485"/>
      <c r="BF12" s="485"/>
      <c r="BG12" s="485"/>
      <c r="BH12" s="485"/>
      <c r="BI12" s="485"/>
      <c r="BJ12" s="485"/>
      <c r="BK12" s="485"/>
      <c r="BL12" s="485"/>
    </row>
    <row r="13" spans="1:64" s="60" customFormat="1" ht="9.6" customHeight="1" x14ac:dyDescent="0.2">
      <c r="B13" s="108"/>
      <c r="C13" s="108"/>
      <c r="D13" s="109"/>
      <c r="E13" s="109"/>
      <c r="F13" s="109"/>
      <c r="G13" s="109"/>
      <c r="H13" s="109"/>
      <c r="I13" s="109"/>
      <c r="J13" s="109"/>
      <c r="K13" s="109"/>
      <c r="L13" s="109"/>
      <c r="M13" s="109"/>
      <c r="N13" s="109"/>
      <c r="O13" s="109"/>
      <c r="P13" s="109"/>
      <c r="Q13" s="109"/>
      <c r="R13" s="109"/>
      <c r="S13" s="109"/>
      <c r="T13" s="109"/>
      <c r="U13" s="109"/>
      <c r="V13" s="109"/>
      <c r="W13" s="109"/>
      <c r="X13" s="109"/>
      <c r="Y13" s="109"/>
      <c r="Z13" s="79"/>
      <c r="AA13" s="79"/>
      <c r="AB13" s="79"/>
      <c r="AC13" s="79"/>
      <c r="AD13" s="79"/>
      <c r="AE13" s="79"/>
      <c r="AF13" s="79"/>
      <c r="AG13" s="79"/>
      <c r="AH13" s="79"/>
    </row>
    <row r="14" spans="1:64" ht="27.75" customHeight="1" thickBot="1" x14ac:dyDescent="0.25">
      <c r="B14" s="64" t="s">
        <v>324</v>
      </c>
      <c r="AU14" s="484" t="s">
        <v>271</v>
      </c>
      <c r="AV14" s="485"/>
      <c r="AW14" s="485"/>
      <c r="AX14" s="485"/>
      <c r="AY14" s="485"/>
      <c r="AZ14" s="485"/>
      <c r="BA14" s="485"/>
      <c r="BB14" s="485"/>
      <c r="BC14" s="485"/>
      <c r="BD14" s="485"/>
      <c r="BE14" s="485"/>
      <c r="BF14" s="485"/>
      <c r="BG14" s="485"/>
      <c r="BH14" s="485"/>
      <c r="BI14" s="485"/>
      <c r="BJ14" s="485"/>
      <c r="BK14" s="485"/>
      <c r="BL14" s="485"/>
    </row>
    <row r="15" spans="1:64" ht="65.400000000000006" customHeight="1" thickBot="1" x14ac:dyDescent="0.25">
      <c r="B15" s="510" t="s">
        <v>137</v>
      </c>
      <c r="C15" s="500"/>
      <c r="D15" s="511" t="s">
        <v>138</v>
      </c>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3"/>
      <c r="AD15" s="514" t="str">
        <f>IF(AE45="","",IF(AD16="○","",IF(AND(M52&gt;=P51,AE29-Z31&gt;=1,Z30+Z32&lt;=Z29),"○","")))</f>
        <v/>
      </c>
      <c r="AE15" s="515"/>
      <c r="AF15" s="516" t="s">
        <v>139</v>
      </c>
      <c r="AG15" s="517"/>
      <c r="AH15" s="517"/>
      <c r="AI15" s="517"/>
      <c r="AJ15" s="518"/>
      <c r="AK15" s="110"/>
    </row>
    <row r="16" spans="1:64" ht="45" customHeight="1" thickBot="1" x14ac:dyDescent="0.25">
      <c r="B16" s="510" t="s">
        <v>140</v>
      </c>
      <c r="C16" s="500"/>
      <c r="D16" s="511" t="s">
        <v>141</v>
      </c>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3"/>
      <c r="AD16" s="514" t="str">
        <f>IF(AE45="","",IF(AND(M52&gt;=P51,AE29-Z31&gt;=1,Z32+Z30&lt;=Z29,COUNTIF(AF59:AF88,"○")&gt;=2),"○",""))</f>
        <v/>
      </c>
      <c r="AE16" s="515"/>
      <c r="AF16" s="516" t="s">
        <v>142</v>
      </c>
      <c r="AG16" s="517"/>
      <c r="AH16" s="517"/>
      <c r="AI16" s="517"/>
      <c r="AJ16" s="518"/>
      <c r="AK16" s="110"/>
    </row>
    <row r="17" spans="1:42" s="60" customFormat="1" ht="14.25" customHeight="1" x14ac:dyDescent="0.2">
      <c r="B17" s="506"/>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507"/>
      <c r="AD17" s="507"/>
      <c r="AE17" s="507"/>
      <c r="AF17" s="507"/>
      <c r="AG17" s="507"/>
      <c r="AH17" s="507"/>
      <c r="AI17" s="507"/>
      <c r="AJ17" s="507"/>
    </row>
    <row r="18" spans="1:42" ht="27.75" customHeight="1" thickBot="1" x14ac:dyDescent="0.25">
      <c r="B18" s="64" t="s">
        <v>143</v>
      </c>
    </row>
    <row r="19" spans="1:42" ht="45.6" customHeight="1" thickBot="1" x14ac:dyDescent="0.25">
      <c r="B19" s="519" t="s">
        <v>335</v>
      </c>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1"/>
      <c r="AD19" s="460"/>
      <c r="AE19" s="461"/>
      <c r="AF19" s="462" t="s">
        <v>330</v>
      </c>
      <c r="AG19" s="463"/>
      <c r="AH19" s="463"/>
      <c r="AI19" s="463"/>
      <c r="AJ19" s="463"/>
      <c r="AK19" s="193"/>
    </row>
    <row r="20" spans="1:42" ht="69" customHeight="1" thickBot="1" x14ac:dyDescent="0.25">
      <c r="B20" s="452" t="s">
        <v>329</v>
      </c>
      <c r="C20" s="453"/>
      <c r="D20" s="450" t="s">
        <v>328</v>
      </c>
      <c r="E20" s="450"/>
      <c r="F20" s="450"/>
      <c r="G20" s="450"/>
      <c r="H20" s="450"/>
      <c r="I20" s="450"/>
      <c r="J20" s="450"/>
      <c r="K20" s="450"/>
      <c r="L20" s="450"/>
      <c r="M20" s="450"/>
      <c r="N20" s="450"/>
      <c r="O20" s="450"/>
      <c r="P20" s="450"/>
      <c r="Q20" s="450"/>
      <c r="R20" s="450"/>
      <c r="S20" s="450"/>
      <c r="T20" s="450"/>
      <c r="U20" s="450"/>
      <c r="V20" s="450"/>
      <c r="W20" s="450"/>
      <c r="X20" s="450"/>
      <c r="Y20" s="450"/>
      <c r="Z20" s="450"/>
      <c r="AA20" s="450"/>
      <c r="AB20" s="450"/>
      <c r="AC20" s="451"/>
      <c r="AD20" s="456" t="str">
        <f>IF(AD19="","",IF(AD19&gt;=1,"〇","×"))</f>
        <v/>
      </c>
      <c r="AE20" s="457"/>
      <c r="AF20" s="508"/>
      <c r="AG20" s="509"/>
      <c r="AH20" s="509"/>
      <c r="AI20" s="509"/>
      <c r="AJ20" s="509"/>
      <c r="AK20" s="80"/>
      <c r="AP20" s="56" t="str">
        <f>IF(AE58="","",IF(OR(AD20="○",AD27="○"),"",IF(OR(AND(OR(S16="人員配置体制加算(Ⅰ)",S16="人員配置体制加算(Ⅱ),",S16="人員配置体制加算(Ⅲ)"),AE50&gt;=0.5*W61,AE43&gt;=0.5*W61,W61&gt;0),AND(S16="無し",AE50&gt;=1*W61,AE43&gt;=1*W61,W61&gt;0)),"○","")))</f>
        <v/>
      </c>
    </row>
    <row r="21" spans="1:42" ht="69" customHeight="1" thickBot="1" x14ac:dyDescent="0.25">
      <c r="B21" s="452" t="s">
        <v>332</v>
      </c>
      <c r="C21" s="453"/>
      <c r="D21" s="450" t="s">
        <v>333</v>
      </c>
      <c r="E21" s="450"/>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1"/>
      <c r="AD21" s="456" t="str">
        <f>IF(AD19="","",IF(AD19&gt;=2,"〇","×"))</f>
        <v/>
      </c>
      <c r="AE21" s="457"/>
      <c r="AF21" s="193"/>
      <c r="AG21" s="193"/>
      <c r="AH21" s="193"/>
      <c r="AI21" s="193"/>
      <c r="AJ21" s="193"/>
      <c r="AK21" s="80"/>
    </row>
    <row r="22" spans="1:42" ht="22.8" customHeight="1" thickBot="1" x14ac:dyDescent="0.25">
      <c r="B22" s="454"/>
      <c r="C22" s="455"/>
      <c r="D22" s="449" t="s">
        <v>326</v>
      </c>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51"/>
      <c r="AD22" s="464" t="str">
        <f>IF(AD19="","",AD19-1)</f>
        <v/>
      </c>
      <c r="AE22" s="465"/>
      <c r="AF22" s="458" t="s">
        <v>331</v>
      </c>
      <c r="AG22" s="459"/>
      <c r="AH22" s="459"/>
      <c r="AI22" s="459"/>
      <c r="AJ22" s="459"/>
      <c r="AK22" s="80"/>
    </row>
    <row r="23" spans="1:42" s="60" customFormat="1" ht="10.199999999999999" customHeight="1" x14ac:dyDescent="0.2">
      <c r="B23" s="111"/>
      <c r="C23" s="112"/>
      <c r="D23" s="66"/>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113"/>
      <c r="AE23" s="114"/>
      <c r="AF23" s="115"/>
      <c r="AG23" s="115"/>
      <c r="AH23" s="56"/>
      <c r="AI23" s="115"/>
      <c r="AJ23" s="115"/>
      <c r="AK23" s="116"/>
    </row>
    <row r="24" spans="1:42" ht="27.75" customHeight="1" thickBot="1" x14ac:dyDescent="0.25">
      <c r="B24" s="64" t="s">
        <v>222</v>
      </c>
    </row>
    <row r="25" spans="1:42" ht="45.75" customHeight="1" thickBot="1" x14ac:dyDescent="0.25">
      <c r="B25" s="510" t="s">
        <v>137</v>
      </c>
      <c r="C25" s="500"/>
      <c r="D25" s="511" t="s">
        <v>223</v>
      </c>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8"/>
      <c r="AD25" s="769"/>
      <c r="AE25" s="770"/>
      <c r="AF25" s="508"/>
      <c r="AG25" s="509"/>
      <c r="AH25" s="509"/>
      <c r="AI25" s="509"/>
      <c r="AJ25" s="509"/>
      <c r="AK25" s="80"/>
      <c r="AP25" s="56" t="str">
        <f>IF(AE61="","",IF(OR(AD25="○",AD30="○"),"",IF(OR(AND(OR(S17="人員配置体制加算(Ⅰ)",S17="人員配置体制加算(Ⅱ),",S17="人員配置体制加算(Ⅲ)"),AE53&gt;=0.5*W64,AE46&gt;=0.5*W64,W64&gt;0),AND(S17="無し",AE53&gt;=1*W64,AE46&gt;=1*W64,W64&gt;0)),"○","")))</f>
        <v/>
      </c>
    </row>
    <row r="26" spans="1:42" s="60" customFormat="1" ht="12" customHeight="1" x14ac:dyDescent="0.2">
      <c r="B26" s="111"/>
      <c r="C26" s="112"/>
      <c r="D26" s="66"/>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113"/>
      <c r="AE26" s="114"/>
      <c r="AF26" s="115"/>
      <c r="AG26" s="115"/>
      <c r="AH26" s="115"/>
      <c r="AI26" s="115"/>
      <c r="AJ26" s="115"/>
      <c r="AK26" s="116"/>
    </row>
    <row r="27" spans="1:42" ht="21" customHeight="1" thickBot="1" x14ac:dyDescent="0.25">
      <c r="B27" s="537" t="s">
        <v>74</v>
      </c>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37"/>
      <c r="AF27" s="537"/>
      <c r="AG27" s="537"/>
      <c r="AH27" s="537"/>
      <c r="AI27" s="537"/>
      <c r="AJ27" s="537"/>
    </row>
    <row r="28" spans="1:42" ht="21" customHeight="1" thickBot="1" x14ac:dyDescent="0.25">
      <c r="B28" s="538"/>
      <c r="C28" s="539"/>
      <c r="D28" s="539"/>
      <c r="E28" s="539"/>
      <c r="F28" s="539"/>
      <c r="G28" s="539"/>
      <c r="H28" s="539"/>
      <c r="I28" s="539"/>
      <c r="J28" s="539"/>
      <c r="K28" s="539"/>
      <c r="L28" s="539"/>
      <c r="M28" s="539"/>
      <c r="N28" s="539"/>
      <c r="O28" s="539"/>
      <c r="P28" s="539"/>
      <c r="Q28" s="539"/>
      <c r="R28" s="539"/>
      <c r="S28" s="539"/>
      <c r="T28" s="540"/>
      <c r="U28" s="541" t="s">
        <v>144</v>
      </c>
      <c r="V28" s="541"/>
      <c r="W28" s="542"/>
      <c r="X28" s="542"/>
      <c r="Y28" s="542"/>
      <c r="Z28" s="543" t="s">
        <v>75</v>
      </c>
      <c r="AA28" s="544"/>
      <c r="AB28" s="544"/>
      <c r="AC28" s="545"/>
      <c r="AD28" s="546"/>
      <c r="AE28" s="547" t="s">
        <v>91</v>
      </c>
      <c r="AF28" s="547"/>
      <c r="AG28" s="547"/>
      <c r="AH28" s="26"/>
      <c r="AI28" s="26"/>
      <c r="AJ28" s="26"/>
      <c r="AK28" s="69"/>
      <c r="AL28" s="69"/>
      <c r="AM28" s="69"/>
      <c r="AN28" s="69"/>
      <c r="AO28" s="69"/>
    </row>
    <row r="29" spans="1:42" ht="25.5" customHeight="1" x14ac:dyDescent="0.2">
      <c r="B29" s="548" t="s">
        <v>145</v>
      </c>
      <c r="C29" s="549"/>
      <c r="D29" s="549"/>
      <c r="E29" s="549"/>
      <c r="F29" s="549"/>
      <c r="G29" s="549"/>
      <c r="H29" s="549"/>
      <c r="I29" s="549"/>
      <c r="J29" s="549"/>
      <c r="K29" s="549"/>
      <c r="L29" s="549"/>
      <c r="M29" s="549"/>
      <c r="N29" s="549"/>
      <c r="O29" s="549"/>
      <c r="P29" s="549"/>
      <c r="Q29" s="549"/>
      <c r="R29" s="549"/>
      <c r="S29" s="549"/>
      <c r="T29" s="550"/>
      <c r="U29" s="551" t="str">
        <f>IF(AE45="","",IF(AH46&lt;4,ROUNDDOWN(AG54/6+X45/AE45/10,1),IF(AH46&gt;=5,ROUNDDOWN(AG54/3+X45/AE45/10,1),ROUNDDOWN(AG54/5+X45/AE45/10,1))))</f>
        <v/>
      </c>
      <c r="V29" s="552"/>
      <c r="W29" s="553"/>
      <c r="X29" s="553"/>
      <c r="Y29" s="554"/>
      <c r="Z29" s="555"/>
      <c r="AA29" s="556"/>
      <c r="AB29" s="556"/>
      <c r="AC29" s="557"/>
      <c r="AD29" s="557"/>
      <c r="AE29" s="558" t="str">
        <f>IF(Z29="","",Z29-U29)</f>
        <v/>
      </c>
      <c r="AF29" s="559"/>
      <c r="AG29" s="560"/>
      <c r="AH29" s="78"/>
      <c r="AI29" s="78"/>
      <c r="AJ29" s="78"/>
    </row>
    <row r="30" spans="1:42" ht="25.5" customHeight="1" x14ac:dyDescent="0.2">
      <c r="B30" s="67"/>
      <c r="C30" s="117"/>
      <c r="D30" s="522" t="s">
        <v>146</v>
      </c>
      <c r="E30" s="313"/>
      <c r="F30" s="313"/>
      <c r="G30" s="313"/>
      <c r="H30" s="313"/>
      <c r="I30" s="313"/>
      <c r="J30" s="313"/>
      <c r="K30" s="313"/>
      <c r="L30" s="313"/>
      <c r="M30" s="313"/>
      <c r="N30" s="313"/>
      <c r="O30" s="313"/>
      <c r="P30" s="313"/>
      <c r="Q30" s="313"/>
      <c r="R30" s="313"/>
      <c r="S30" s="313"/>
      <c r="T30" s="523"/>
      <c r="U30" s="524">
        <v>0.1</v>
      </c>
      <c r="V30" s="525"/>
      <c r="W30" s="526"/>
      <c r="X30" s="525" t="s">
        <v>118</v>
      </c>
      <c r="Y30" s="527"/>
      <c r="Z30" s="528"/>
      <c r="AA30" s="529"/>
      <c r="AB30" s="529"/>
      <c r="AC30" s="530"/>
      <c r="AD30" s="530"/>
      <c r="AE30" s="531"/>
      <c r="AF30" s="532"/>
      <c r="AG30" s="533"/>
      <c r="AH30" s="78"/>
      <c r="AI30" s="78"/>
      <c r="AJ30" s="78"/>
    </row>
    <row r="31" spans="1:42" ht="25.5" customHeight="1" x14ac:dyDescent="0.2">
      <c r="B31" s="67"/>
      <c r="C31" s="117"/>
      <c r="D31" s="522" t="s">
        <v>147</v>
      </c>
      <c r="E31" s="313"/>
      <c r="F31" s="313"/>
      <c r="G31" s="313"/>
      <c r="H31" s="313"/>
      <c r="I31" s="313"/>
      <c r="J31" s="313"/>
      <c r="K31" s="313"/>
      <c r="L31" s="313"/>
      <c r="M31" s="313"/>
      <c r="N31" s="313"/>
      <c r="O31" s="313"/>
      <c r="P31" s="313"/>
      <c r="Q31" s="313"/>
      <c r="R31" s="313"/>
      <c r="S31" s="313"/>
      <c r="T31" s="523"/>
      <c r="U31" s="534"/>
      <c r="V31" s="535"/>
      <c r="W31" s="535"/>
      <c r="X31" s="535"/>
      <c r="Y31" s="536"/>
      <c r="Z31" s="528"/>
      <c r="AA31" s="529"/>
      <c r="AB31" s="529"/>
      <c r="AC31" s="530"/>
      <c r="AD31" s="530"/>
      <c r="AE31" s="118"/>
      <c r="AF31" s="119"/>
      <c r="AG31" s="120"/>
      <c r="AH31" s="78"/>
      <c r="AI31" s="78"/>
      <c r="AJ31" s="78"/>
    </row>
    <row r="32" spans="1:42" ht="25.5" customHeight="1" thickBot="1" x14ac:dyDescent="0.25">
      <c r="A32" s="121"/>
      <c r="B32" s="561" t="s">
        <v>148</v>
      </c>
      <c r="C32" s="562"/>
      <c r="D32" s="563" t="s">
        <v>149</v>
      </c>
      <c r="E32" s="564"/>
      <c r="F32" s="564"/>
      <c r="G32" s="564"/>
      <c r="H32" s="564"/>
      <c r="I32" s="564"/>
      <c r="J32" s="564"/>
      <c r="K32" s="564"/>
      <c r="L32" s="564"/>
      <c r="M32" s="564"/>
      <c r="N32" s="564"/>
      <c r="O32" s="564"/>
      <c r="P32" s="564"/>
      <c r="Q32" s="564"/>
      <c r="R32" s="564"/>
      <c r="S32" s="564"/>
      <c r="T32" s="565"/>
      <c r="U32" s="566" t="str">
        <f>IF(Z29="","",U29-Z30-Z31)</f>
        <v/>
      </c>
      <c r="V32" s="567"/>
      <c r="W32" s="568"/>
      <c r="X32" s="122" t="s">
        <v>150</v>
      </c>
      <c r="Y32" s="122"/>
      <c r="Z32" s="569"/>
      <c r="AA32" s="570"/>
      <c r="AB32" s="570"/>
      <c r="AC32" s="571"/>
      <c r="AD32" s="572"/>
      <c r="AE32" s="573" t="str">
        <f>IF(Z32="","",Z32-U32)</f>
        <v/>
      </c>
      <c r="AF32" s="574"/>
      <c r="AG32" s="575"/>
      <c r="AH32" s="70"/>
      <c r="AI32" s="70"/>
      <c r="AJ32" s="70"/>
    </row>
    <row r="33" spans="1:44" ht="56.25" customHeight="1" x14ac:dyDescent="0.2">
      <c r="B33" s="576" t="s">
        <v>151</v>
      </c>
      <c r="C33" s="577"/>
      <c r="D33" s="577"/>
      <c r="E33" s="577"/>
      <c r="F33" s="577"/>
      <c r="G33" s="577"/>
      <c r="H33" s="577"/>
      <c r="I33" s="577"/>
      <c r="J33" s="577"/>
      <c r="K33" s="577"/>
      <c r="L33" s="577"/>
      <c r="M33" s="577"/>
      <c r="N33" s="577"/>
      <c r="O33" s="577"/>
      <c r="P33" s="577"/>
      <c r="Q33" s="577"/>
      <c r="R33" s="577"/>
      <c r="S33" s="577"/>
      <c r="T33" s="578"/>
      <c r="U33" s="579" t="str">
        <f>IF(AE48="","",IF((X48+AA48)/AE48&lt;=60,1,1+ROUNDUP(((X48+AA48)/AE48-60)/40,0)))</f>
        <v/>
      </c>
      <c r="V33" s="580"/>
      <c r="W33" s="580"/>
      <c r="X33" s="580"/>
      <c r="Y33" s="581"/>
      <c r="Z33" s="555"/>
      <c r="AA33" s="556"/>
      <c r="AB33" s="556"/>
      <c r="AC33" s="557"/>
      <c r="AD33" s="582"/>
      <c r="AE33" s="558" t="str">
        <f>IF(Z33="","",Z33-U33)</f>
        <v/>
      </c>
      <c r="AF33" s="559"/>
      <c r="AG33" s="583"/>
      <c r="AH33" s="70"/>
      <c r="AI33" s="70"/>
      <c r="AJ33" s="70"/>
    </row>
    <row r="34" spans="1:44" ht="32.25" hidden="1" customHeight="1" x14ac:dyDescent="0.2">
      <c r="B34" s="123"/>
      <c r="C34" s="6"/>
      <c r="D34" s="599" t="s">
        <v>152</v>
      </c>
      <c r="E34" s="600"/>
      <c r="F34" s="600"/>
      <c r="G34" s="600"/>
      <c r="H34" s="600"/>
      <c r="I34" s="600"/>
      <c r="J34" s="600"/>
      <c r="K34" s="600"/>
      <c r="L34" s="600"/>
      <c r="M34" s="600"/>
      <c r="N34" s="600"/>
      <c r="O34" s="600"/>
      <c r="P34" s="600"/>
      <c r="Q34" s="600"/>
      <c r="R34" s="600"/>
      <c r="S34" s="600"/>
      <c r="T34" s="124" t="s">
        <v>76</v>
      </c>
      <c r="U34" s="524">
        <v>1</v>
      </c>
      <c r="V34" s="525"/>
      <c r="W34" s="526"/>
      <c r="X34" s="525" t="s">
        <v>118</v>
      </c>
      <c r="Y34" s="527"/>
      <c r="Z34" s="528"/>
      <c r="AA34" s="601"/>
      <c r="AB34" s="601"/>
      <c r="AC34" s="601"/>
      <c r="AD34" s="602"/>
      <c r="AE34" s="603" t="str">
        <f>IF(Z34="","",Z34)</f>
        <v/>
      </c>
      <c r="AF34" s="604"/>
      <c r="AG34" s="605"/>
      <c r="AH34" s="70"/>
      <c r="AI34" s="70"/>
      <c r="AJ34" s="70"/>
    </row>
    <row r="35" spans="1:44" ht="12" hidden="1" customHeight="1" x14ac:dyDescent="0.2">
      <c r="B35" s="123"/>
      <c r="C35" s="6"/>
      <c r="D35" s="599" t="s">
        <v>153</v>
      </c>
      <c r="E35" s="600"/>
      <c r="F35" s="600"/>
      <c r="G35" s="600"/>
      <c r="H35" s="600"/>
      <c r="I35" s="600"/>
      <c r="J35" s="600"/>
      <c r="K35" s="600"/>
      <c r="L35" s="600"/>
      <c r="M35" s="600"/>
      <c r="N35" s="600"/>
      <c r="O35" s="600"/>
      <c r="P35" s="600"/>
      <c r="Q35" s="600"/>
      <c r="R35" s="600"/>
      <c r="S35" s="600"/>
      <c r="T35" s="124" t="s">
        <v>154</v>
      </c>
      <c r="U35" s="524">
        <v>1</v>
      </c>
      <c r="V35" s="525"/>
      <c r="W35" s="526"/>
      <c r="X35" s="525" t="s">
        <v>118</v>
      </c>
      <c r="Y35" s="527"/>
      <c r="Z35" s="528"/>
      <c r="AA35" s="601"/>
      <c r="AB35" s="601"/>
      <c r="AC35" s="601"/>
      <c r="AD35" s="602"/>
      <c r="AE35" s="603" t="str">
        <f>IF(Z35="","",Z35)</f>
        <v/>
      </c>
      <c r="AF35" s="604"/>
      <c r="AG35" s="605"/>
      <c r="AH35" s="70"/>
      <c r="AI35" s="70"/>
      <c r="AJ35" s="70"/>
    </row>
    <row r="36" spans="1:44" ht="57" customHeight="1" thickBot="1" x14ac:dyDescent="0.25">
      <c r="B36" s="125"/>
      <c r="C36" s="126"/>
      <c r="D36" s="584" t="s">
        <v>319</v>
      </c>
      <c r="E36" s="564"/>
      <c r="F36" s="564"/>
      <c r="G36" s="564"/>
      <c r="H36" s="564"/>
      <c r="I36" s="564"/>
      <c r="J36" s="564"/>
      <c r="K36" s="564"/>
      <c r="L36" s="564"/>
      <c r="M36" s="564"/>
      <c r="N36" s="564"/>
      <c r="O36" s="564"/>
      <c r="P36" s="564"/>
      <c r="Q36" s="564"/>
      <c r="R36" s="564"/>
      <c r="S36" s="564"/>
      <c r="T36" s="127"/>
      <c r="U36" s="585">
        <v>1</v>
      </c>
      <c r="V36" s="586"/>
      <c r="W36" s="587"/>
      <c r="X36" s="586" t="s">
        <v>118</v>
      </c>
      <c r="Y36" s="588"/>
      <c r="Z36" s="569"/>
      <c r="AA36" s="589"/>
      <c r="AB36" s="589"/>
      <c r="AC36" s="589"/>
      <c r="AD36" s="590"/>
      <c r="AE36" s="573" t="str">
        <f>IF(Z36="","",Z36)</f>
        <v/>
      </c>
      <c r="AF36" s="591"/>
      <c r="AG36" s="592"/>
      <c r="AH36" s="70"/>
      <c r="AI36" s="70"/>
      <c r="AJ36" s="70"/>
      <c r="AK36" s="128"/>
    </row>
    <row r="37" spans="1:44" ht="25.5" customHeight="1" x14ac:dyDescent="0.2">
      <c r="B37" s="593" t="s">
        <v>155</v>
      </c>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5"/>
      <c r="AE37" s="596" t="s">
        <v>75</v>
      </c>
      <c r="AF37" s="597"/>
      <c r="AG37" s="598"/>
      <c r="AH37" s="78"/>
      <c r="AI37" s="78"/>
      <c r="AJ37" s="78"/>
      <c r="AR37" s="56" t="s">
        <v>156</v>
      </c>
    </row>
    <row r="38" spans="1:44" ht="25.5" customHeight="1" x14ac:dyDescent="0.2">
      <c r="B38" s="67"/>
      <c r="C38" s="117"/>
      <c r="D38" s="129" t="s">
        <v>157</v>
      </c>
      <c r="E38" s="130"/>
      <c r="F38" s="130"/>
      <c r="G38" s="130"/>
      <c r="H38" s="130"/>
      <c r="I38" s="130"/>
      <c r="J38" s="130"/>
      <c r="K38" s="130"/>
      <c r="L38" s="130"/>
      <c r="M38" s="606"/>
      <c r="N38" s="607"/>
      <c r="O38" s="607"/>
      <c r="P38" s="607"/>
      <c r="Q38" s="607"/>
      <c r="R38" s="607"/>
      <c r="S38" s="607"/>
      <c r="T38" s="607"/>
      <c r="U38" s="607"/>
      <c r="V38" s="607"/>
      <c r="W38" s="607"/>
      <c r="X38" s="607"/>
      <c r="Y38" s="607"/>
      <c r="Z38" s="607"/>
      <c r="AA38" s="607"/>
      <c r="AB38" s="607"/>
      <c r="AC38" s="607"/>
      <c r="AD38" s="608"/>
      <c r="AE38" s="609"/>
      <c r="AF38" s="610"/>
      <c r="AG38" s="611"/>
      <c r="AH38" s="78"/>
      <c r="AI38" s="78"/>
      <c r="AJ38" s="78"/>
      <c r="AR38" s="56" t="s">
        <v>158</v>
      </c>
    </row>
    <row r="39" spans="1:44" ht="25.5" customHeight="1" thickBot="1" x14ac:dyDescent="0.25">
      <c r="B39" s="68"/>
      <c r="C39" s="131"/>
      <c r="D39" s="132" t="s">
        <v>159</v>
      </c>
      <c r="E39" s="133"/>
      <c r="F39" s="133"/>
      <c r="G39" s="133"/>
      <c r="H39" s="133"/>
      <c r="I39" s="133"/>
      <c r="J39" s="133"/>
      <c r="K39" s="133"/>
      <c r="L39" s="133"/>
      <c r="M39" s="612"/>
      <c r="N39" s="613"/>
      <c r="O39" s="613"/>
      <c r="P39" s="613"/>
      <c r="Q39" s="613"/>
      <c r="R39" s="613"/>
      <c r="S39" s="613"/>
      <c r="T39" s="613"/>
      <c r="U39" s="613"/>
      <c r="V39" s="613"/>
      <c r="W39" s="613"/>
      <c r="X39" s="613"/>
      <c r="Y39" s="613"/>
      <c r="Z39" s="613"/>
      <c r="AA39" s="613"/>
      <c r="AB39" s="613"/>
      <c r="AC39" s="613"/>
      <c r="AD39" s="614"/>
      <c r="AE39" s="615"/>
      <c r="AF39" s="616"/>
      <c r="AG39" s="617"/>
      <c r="AH39" s="78"/>
      <c r="AI39" s="78"/>
      <c r="AJ39" s="78"/>
    </row>
    <row r="40" spans="1:44" ht="26.25" customHeight="1" x14ac:dyDescent="0.2">
      <c r="B40" s="62"/>
      <c r="C40" s="63"/>
      <c r="D40" s="63"/>
      <c r="E40" s="63"/>
      <c r="F40" s="63"/>
      <c r="G40" s="63"/>
      <c r="H40" s="63"/>
      <c r="I40" s="63"/>
      <c r="J40" s="63"/>
      <c r="AR40" s="56" t="s">
        <v>160</v>
      </c>
    </row>
    <row r="41" spans="1:44" ht="21" customHeight="1" x14ac:dyDescent="0.2">
      <c r="B41" s="537" t="s">
        <v>161</v>
      </c>
      <c r="C41" s="537"/>
      <c r="D41" s="537"/>
      <c r="E41" s="537"/>
      <c r="F41" s="537"/>
      <c r="G41" s="537"/>
      <c r="H41" s="537"/>
      <c r="I41" s="537"/>
      <c r="J41" s="537"/>
      <c r="K41" s="537"/>
      <c r="L41" s="537"/>
      <c r="M41" s="537"/>
      <c r="N41" s="537"/>
      <c r="O41" s="537"/>
      <c r="P41" s="537"/>
      <c r="Q41" s="537"/>
      <c r="R41" s="537"/>
      <c r="S41" s="537"/>
      <c r="T41" s="537"/>
      <c r="U41" s="537"/>
      <c r="V41" s="537"/>
      <c r="W41" s="537"/>
      <c r="X41" s="537"/>
      <c r="Y41" s="537"/>
      <c r="Z41" s="537"/>
      <c r="AA41" s="537"/>
      <c r="AB41" s="537"/>
      <c r="AC41" s="537"/>
      <c r="AD41" s="537"/>
      <c r="AE41" s="537"/>
      <c r="AF41" s="537"/>
      <c r="AG41" s="537"/>
      <c r="AH41" s="537"/>
      <c r="AI41" s="537"/>
      <c r="AJ41" s="537"/>
      <c r="AR41" s="56" t="s">
        <v>162</v>
      </c>
    </row>
    <row r="42" spans="1:44" ht="12" customHeight="1" thickBot="1" x14ac:dyDescent="0.25"/>
    <row r="43" spans="1:44" ht="28.5" customHeight="1" thickBot="1" x14ac:dyDescent="0.25">
      <c r="A43" s="618" t="s">
        <v>163</v>
      </c>
      <c r="B43" s="619"/>
      <c r="C43" s="467"/>
      <c r="D43" s="620" t="s">
        <v>164</v>
      </c>
      <c r="E43" s="621"/>
      <c r="F43" s="622" t="s">
        <v>77</v>
      </c>
      <c r="G43" s="623"/>
      <c r="H43" s="624"/>
      <c r="I43" s="622" t="s">
        <v>78</v>
      </c>
      <c r="J43" s="623"/>
      <c r="K43" s="624"/>
      <c r="L43" s="622" t="s">
        <v>79</v>
      </c>
      <c r="M43" s="623"/>
      <c r="N43" s="624"/>
      <c r="O43" s="622" t="s">
        <v>80</v>
      </c>
      <c r="P43" s="623"/>
      <c r="Q43" s="624"/>
      <c r="R43" s="622" t="s">
        <v>81</v>
      </c>
      <c r="S43" s="623"/>
      <c r="T43" s="624"/>
      <c r="U43" s="622" t="s">
        <v>82</v>
      </c>
      <c r="V43" s="623"/>
      <c r="W43" s="624"/>
      <c r="X43" s="628" t="s">
        <v>83</v>
      </c>
      <c r="Y43" s="629"/>
      <c r="Z43" s="630"/>
      <c r="AA43" s="631" t="s">
        <v>84</v>
      </c>
      <c r="AB43" s="626"/>
      <c r="AC43" s="626"/>
      <c r="AD43" s="627"/>
      <c r="AE43" s="632" t="s">
        <v>85</v>
      </c>
      <c r="AF43" s="629"/>
      <c r="AG43" s="633"/>
      <c r="AH43" s="625" t="s">
        <v>86</v>
      </c>
      <c r="AI43" s="626"/>
      <c r="AJ43" s="627"/>
    </row>
    <row r="44" spans="1:44" ht="17.25" customHeight="1" x14ac:dyDescent="0.2">
      <c r="A44" s="634" t="s">
        <v>165</v>
      </c>
      <c r="B44" s="304"/>
      <c r="C44" s="304"/>
      <c r="D44" s="304"/>
      <c r="E44" s="304"/>
      <c r="F44" s="304"/>
      <c r="G44" s="304"/>
      <c r="H44" s="304"/>
      <c r="I44" s="304"/>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635"/>
    </row>
    <row r="45" spans="1:44" ht="21" customHeight="1" thickBot="1" x14ac:dyDescent="0.25">
      <c r="A45" s="123"/>
      <c r="B45" s="134"/>
      <c r="C45" s="636" t="s">
        <v>87</v>
      </c>
      <c r="D45" s="637"/>
      <c r="E45" s="638"/>
      <c r="F45" s="639"/>
      <c r="G45" s="640"/>
      <c r="H45" s="135" t="s">
        <v>29</v>
      </c>
      <c r="I45" s="641"/>
      <c r="J45" s="642"/>
      <c r="K45" s="135" t="s">
        <v>29</v>
      </c>
      <c r="L45" s="643"/>
      <c r="M45" s="644"/>
      <c r="N45" s="135" t="s">
        <v>29</v>
      </c>
      <c r="O45" s="643"/>
      <c r="P45" s="644"/>
      <c r="Q45" s="135" t="s">
        <v>29</v>
      </c>
      <c r="R45" s="643"/>
      <c r="S45" s="644"/>
      <c r="T45" s="135" t="s">
        <v>29</v>
      </c>
      <c r="U45" s="643"/>
      <c r="V45" s="644"/>
      <c r="W45" s="135" t="s">
        <v>29</v>
      </c>
      <c r="X45" s="643"/>
      <c r="Y45" s="644"/>
      <c r="Z45" s="136" t="s">
        <v>29</v>
      </c>
      <c r="AA45" s="645">
        <f>F45+I45+L45+O45+R45+U45</f>
        <v>0</v>
      </c>
      <c r="AB45" s="646"/>
      <c r="AC45" s="646"/>
      <c r="AD45" s="137" t="s">
        <v>29</v>
      </c>
      <c r="AE45" s="647"/>
      <c r="AF45" s="648"/>
      <c r="AG45" s="651" t="s">
        <v>88</v>
      </c>
      <c r="AH45" s="653"/>
      <c r="AI45" s="654"/>
      <c r="AJ45" s="655"/>
    </row>
    <row r="46" spans="1:44" ht="21" customHeight="1" thickTop="1" thickBot="1" x14ac:dyDescent="0.25">
      <c r="A46" s="125"/>
      <c r="B46" s="126"/>
      <c r="C46" s="656" t="s">
        <v>89</v>
      </c>
      <c r="D46" s="657"/>
      <c r="E46" s="658"/>
      <c r="F46" s="659">
        <f>+F45*1</f>
        <v>0</v>
      </c>
      <c r="G46" s="660"/>
      <c r="H46" s="661"/>
      <c r="I46" s="659">
        <f>+I45*2</f>
        <v>0</v>
      </c>
      <c r="J46" s="660"/>
      <c r="K46" s="661"/>
      <c r="L46" s="662">
        <f>+L45*3</f>
        <v>0</v>
      </c>
      <c r="M46" s="663"/>
      <c r="N46" s="664"/>
      <c r="O46" s="662">
        <f>+O45*4</f>
        <v>0</v>
      </c>
      <c r="P46" s="663"/>
      <c r="Q46" s="664"/>
      <c r="R46" s="662">
        <f>+R45*5</f>
        <v>0</v>
      </c>
      <c r="S46" s="663"/>
      <c r="T46" s="664"/>
      <c r="U46" s="662">
        <f>+U45*6</f>
        <v>0</v>
      </c>
      <c r="V46" s="663"/>
      <c r="W46" s="664"/>
      <c r="X46" s="665" t="s">
        <v>166</v>
      </c>
      <c r="Y46" s="666"/>
      <c r="Z46" s="667"/>
      <c r="AA46" s="668">
        <f>+F46+I46+L46+O46+R46+U46</f>
        <v>0</v>
      </c>
      <c r="AB46" s="669"/>
      <c r="AC46" s="669"/>
      <c r="AD46" s="670"/>
      <c r="AE46" s="649"/>
      <c r="AF46" s="650"/>
      <c r="AG46" s="652"/>
      <c r="AH46" s="671" t="str">
        <f>IF(AE45=0,"",ROUND(AA46/AA45,1))</f>
        <v/>
      </c>
      <c r="AI46" s="672"/>
      <c r="AJ46" s="673"/>
    </row>
    <row r="47" spans="1:44" ht="18.75" customHeight="1" thickTop="1" x14ac:dyDescent="0.2">
      <c r="A47" s="674" t="s">
        <v>167</v>
      </c>
      <c r="B47" s="304"/>
      <c r="C47" s="304"/>
      <c r="D47" s="304"/>
      <c r="E47" s="304"/>
      <c r="F47" s="304"/>
      <c r="G47" s="304"/>
      <c r="H47" s="304"/>
      <c r="I47" s="304"/>
      <c r="J47" s="82"/>
      <c r="K47" s="82"/>
      <c r="L47" s="82"/>
      <c r="M47" s="82"/>
      <c r="N47" s="82"/>
      <c r="O47" s="82"/>
      <c r="P47" s="82"/>
      <c r="Q47" s="82"/>
      <c r="R47" s="82"/>
      <c r="S47" s="82"/>
      <c r="T47" s="82"/>
      <c r="U47" s="82"/>
      <c r="V47" s="82"/>
      <c r="W47" s="82"/>
      <c r="X47" s="83"/>
      <c r="Y47" s="83"/>
      <c r="Z47" s="83"/>
      <c r="AA47" s="138"/>
      <c r="AB47" s="138"/>
      <c r="AC47" s="138"/>
      <c r="AD47" s="138"/>
      <c r="AE47" s="139"/>
      <c r="AF47" s="83"/>
      <c r="AG47" s="83"/>
      <c r="AH47" s="138"/>
      <c r="AI47" s="138"/>
      <c r="AJ47" s="140"/>
    </row>
    <row r="48" spans="1:44" ht="21" customHeight="1" thickBot="1" x14ac:dyDescent="0.25">
      <c r="A48" s="123"/>
      <c r="B48" s="134"/>
      <c r="C48" s="636" t="s">
        <v>87</v>
      </c>
      <c r="D48" s="637"/>
      <c r="E48" s="638"/>
      <c r="F48" s="639"/>
      <c r="G48" s="640"/>
      <c r="H48" s="135" t="s">
        <v>29</v>
      </c>
      <c r="I48" s="639"/>
      <c r="J48" s="640"/>
      <c r="K48" s="135" t="s">
        <v>29</v>
      </c>
      <c r="L48" s="643"/>
      <c r="M48" s="644"/>
      <c r="N48" s="135" t="s">
        <v>29</v>
      </c>
      <c r="O48" s="643"/>
      <c r="P48" s="644"/>
      <c r="Q48" s="135" t="s">
        <v>29</v>
      </c>
      <c r="R48" s="643"/>
      <c r="S48" s="644"/>
      <c r="T48" s="135" t="s">
        <v>29</v>
      </c>
      <c r="U48" s="643"/>
      <c r="V48" s="644"/>
      <c r="W48" s="135" t="s">
        <v>29</v>
      </c>
      <c r="X48" s="643"/>
      <c r="Y48" s="644"/>
      <c r="Z48" s="136" t="s">
        <v>29</v>
      </c>
      <c r="AA48" s="645">
        <f>F48+I48+L48+O48+R48+U48</f>
        <v>0</v>
      </c>
      <c r="AB48" s="646"/>
      <c r="AC48" s="646"/>
      <c r="AD48" s="137" t="s">
        <v>29</v>
      </c>
      <c r="AE48" s="647"/>
      <c r="AF48" s="648"/>
      <c r="AG48" s="651" t="s">
        <v>88</v>
      </c>
      <c r="AH48" s="679" t="str">
        <f>IF(AE48=0,"",ROUNDUP(AA48/AE48,1))</f>
        <v/>
      </c>
      <c r="AI48" s="680"/>
      <c r="AJ48" s="681"/>
    </row>
    <row r="49" spans="1:38" ht="21" customHeight="1" thickTop="1" thickBot="1" x14ac:dyDescent="0.25">
      <c r="A49" s="125"/>
      <c r="B49" s="126"/>
      <c r="C49" s="656" t="s">
        <v>89</v>
      </c>
      <c r="D49" s="657"/>
      <c r="E49" s="658"/>
      <c r="F49" s="659">
        <f>+F48*1</f>
        <v>0</v>
      </c>
      <c r="G49" s="660"/>
      <c r="H49" s="661"/>
      <c r="I49" s="659">
        <f>+I48*2</f>
        <v>0</v>
      </c>
      <c r="J49" s="660"/>
      <c r="K49" s="661"/>
      <c r="L49" s="662">
        <f>+L48*3</f>
        <v>0</v>
      </c>
      <c r="M49" s="663"/>
      <c r="N49" s="664"/>
      <c r="O49" s="662">
        <f>+O48*4</f>
        <v>0</v>
      </c>
      <c r="P49" s="663"/>
      <c r="Q49" s="664"/>
      <c r="R49" s="662">
        <f>+R48*5</f>
        <v>0</v>
      </c>
      <c r="S49" s="663"/>
      <c r="T49" s="664"/>
      <c r="U49" s="662">
        <f>+U48*6</f>
        <v>0</v>
      </c>
      <c r="V49" s="663"/>
      <c r="W49" s="664"/>
      <c r="X49" s="665" t="s">
        <v>166</v>
      </c>
      <c r="Y49" s="666"/>
      <c r="Z49" s="667"/>
      <c r="AA49" s="668">
        <f>+F49+I49+L49+O49+R49+U49</f>
        <v>0</v>
      </c>
      <c r="AB49" s="669"/>
      <c r="AC49" s="669"/>
      <c r="AD49" s="670"/>
      <c r="AE49" s="649"/>
      <c r="AF49" s="650"/>
      <c r="AG49" s="652"/>
      <c r="AH49" s="671" t="str">
        <f>IF(AE48=0,"",ROUND(AA49/AA48,1))</f>
        <v/>
      </c>
      <c r="AI49" s="672"/>
      <c r="AJ49" s="673"/>
    </row>
    <row r="50" spans="1:38" ht="21" customHeight="1" thickTop="1" x14ac:dyDescent="0.2">
      <c r="A50" s="682" t="s">
        <v>90</v>
      </c>
      <c r="B50" s="683"/>
      <c r="C50" s="683"/>
      <c r="D50" s="683"/>
      <c r="E50" s="683"/>
      <c r="F50" s="683"/>
      <c r="G50" s="683"/>
      <c r="H50" s="683"/>
      <c r="I50" s="683"/>
      <c r="J50" s="683"/>
      <c r="K50" s="683"/>
      <c r="L50" s="683"/>
      <c r="M50" s="683"/>
      <c r="N50" s="683"/>
      <c r="O50" s="684"/>
      <c r="P50" s="685">
        <f>+AG54</f>
        <v>0</v>
      </c>
      <c r="Q50" s="686"/>
      <c r="R50" s="686"/>
      <c r="S50" s="686"/>
      <c r="T50" s="686"/>
      <c r="U50" s="686"/>
      <c r="V50" s="686"/>
      <c r="W50" s="686"/>
      <c r="X50" s="686"/>
      <c r="Y50" s="686"/>
      <c r="Z50" s="686"/>
      <c r="AA50" s="686"/>
      <c r="AB50" s="686"/>
      <c r="AC50" s="687" t="s">
        <v>29</v>
      </c>
      <c r="AD50" s="687"/>
      <c r="AE50" s="687"/>
      <c r="AF50" s="687"/>
      <c r="AG50" s="687"/>
      <c r="AH50" s="687"/>
      <c r="AI50" s="687"/>
      <c r="AJ50" s="688"/>
    </row>
    <row r="51" spans="1:38" ht="21" customHeight="1" thickBot="1" x14ac:dyDescent="0.25">
      <c r="A51" s="141"/>
      <c r="B51" s="689" t="s">
        <v>168</v>
      </c>
      <c r="C51" s="690"/>
      <c r="D51" s="690"/>
      <c r="E51" s="690"/>
      <c r="F51" s="690"/>
      <c r="G51" s="690"/>
      <c r="H51" s="690"/>
      <c r="I51" s="690"/>
      <c r="J51" s="690"/>
      <c r="K51" s="690"/>
      <c r="L51" s="690"/>
      <c r="M51" s="690"/>
      <c r="N51" s="690"/>
      <c r="O51" s="691"/>
      <c r="P51" s="675" t="str">
        <f>IF(AA45=0,"",ROUND(P50*0.2,0))</f>
        <v/>
      </c>
      <c r="Q51" s="676"/>
      <c r="R51" s="676"/>
      <c r="S51" s="676"/>
      <c r="T51" s="676"/>
      <c r="U51" s="676"/>
      <c r="V51" s="676"/>
      <c r="W51" s="676"/>
      <c r="X51" s="676"/>
      <c r="Y51" s="676"/>
      <c r="Z51" s="676"/>
      <c r="AA51" s="676"/>
      <c r="AB51" s="676"/>
      <c r="AC51" s="677" t="s">
        <v>29</v>
      </c>
      <c r="AD51" s="677"/>
      <c r="AE51" s="677"/>
      <c r="AF51" s="677"/>
      <c r="AG51" s="677"/>
      <c r="AH51" s="677"/>
      <c r="AI51" s="677"/>
      <c r="AJ51" s="678"/>
    </row>
    <row r="52" spans="1:38" ht="37.5" customHeight="1" thickTop="1" thickBot="1" x14ac:dyDescent="0.25">
      <c r="A52" s="713" t="s">
        <v>169</v>
      </c>
      <c r="B52" s="714"/>
      <c r="C52" s="714"/>
      <c r="D52" s="714"/>
      <c r="E52" s="714"/>
      <c r="F52" s="714"/>
      <c r="G52" s="715" t="s">
        <v>170</v>
      </c>
      <c r="H52" s="716"/>
      <c r="I52" s="716"/>
      <c r="J52" s="716"/>
      <c r="K52" s="716"/>
      <c r="L52" s="716"/>
      <c r="M52" s="717" t="str">
        <f>IF(AE45=0,"",ROUNDUP(SUMIF(AD59:AD88,"○",AH59:AH88)/AE45,1))</f>
        <v/>
      </c>
      <c r="N52" s="718"/>
      <c r="O52" s="718"/>
      <c r="P52" s="142" t="s">
        <v>29</v>
      </c>
      <c r="Q52" s="719" t="s">
        <v>171</v>
      </c>
      <c r="R52" s="716"/>
      <c r="S52" s="716"/>
      <c r="T52" s="716"/>
      <c r="U52" s="716"/>
      <c r="V52" s="720"/>
      <c r="W52" s="721" t="str">
        <f>IF(AE45=0,"",ROUNDUP(SUMIF(K59:K88,"○",AH59:AH88)/AE45,1))</f>
        <v/>
      </c>
      <c r="X52" s="718"/>
      <c r="Y52" s="718"/>
      <c r="Z52" s="142" t="s">
        <v>29</v>
      </c>
      <c r="AA52" s="722" t="s">
        <v>172</v>
      </c>
      <c r="AB52" s="723"/>
      <c r="AC52" s="723"/>
      <c r="AD52" s="723"/>
      <c r="AE52" s="723"/>
      <c r="AF52" s="724"/>
      <c r="AG52" s="721" t="str">
        <f>IF(AE45=0,"",ROUNDUP(SUMIF(X59:X88,"○",AH59:AH88)/AE45,1))</f>
        <v/>
      </c>
      <c r="AH52" s="714"/>
      <c r="AI52" s="714"/>
      <c r="AJ52" s="143" t="s">
        <v>173</v>
      </c>
    </row>
    <row r="53" spans="1:38" ht="18.600000000000001" customHeight="1" thickBot="1" x14ac:dyDescent="0.25">
      <c r="A53" s="577"/>
      <c r="B53" s="577"/>
      <c r="C53" s="577"/>
      <c r="D53" s="577"/>
      <c r="E53" s="577"/>
      <c r="F53" s="577"/>
      <c r="G53" s="577"/>
      <c r="H53" s="577"/>
      <c r="I53" s="577"/>
      <c r="J53" s="577"/>
      <c r="K53" s="577"/>
      <c r="L53" s="577"/>
      <c r="M53" s="577"/>
      <c r="N53" s="577"/>
      <c r="O53" s="577"/>
      <c r="P53" s="577"/>
      <c r="Q53" s="577"/>
      <c r="R53" s="577"/>
      <c r="S53" s="577"/>
      <c r="T53" s="577"/>
      <c r="U53" s="577"/>
      <c r="V53" s="577"/>
      <c r="W53" s="577"/>
      <c r="X53" s="577"/>
      <c r="Y53" s="577"/>
      <c r="Z53" s="577"/>
      <c r="AA53" s="577"/>
      <c r="AB53" s="577"/>
      <c r="AC53" s="577"/>
      <c r="AD53" s="577"/>
      <c r="AE53" s="577"/>
      <c r="AF53" s="577"/>
      <c r="AG53" s="577"/>
      <c r="AH53" s="577"/>
      <c r="AI53" s="577"/>
      <c r="AJ53" s="577"/>
    </row>
    <row r="54" spans="1:38" ht="28.8" customHeight="1" thickBot="1" x14ac:dyDescent="0.25">
      <c r="A54" s="726" t="s">
        <v>327</v>
      </c>
      <c r="B54" s="727"/>
      <c r="C54" s="727"/>
      <c r="D54" s="727"/>
      <c r="E54" s="727"/>
      <c r="F54" s="727"/>
      <c r="G54" s="727"/>
      <c r="H54" s="727"/>
      <c r="I54" s="727"/>
      <c r="J54" s="727"/>
      <c r="K54" s="727"/>
      <c r="L54" s="727"/>
      <c r="M54" s="727"/>
      <c r="N54" s="727"/>
      <c r="O54" s="727"/>
      <c r="P54" s="727"/>
      <c r="Q54" s="727"/>
      <c r="R54" s="727"/>
      <c r="S54" s="727"/>
      <c r="T54" s="727"/>
      <c r="U54" s="727"/>
      <c r="V54" s="727"/>
      <c r="W54" s="727"/>
      <c r="X54" s="727"/>
      <c r="Y54" s="727"/>
      <c r="Z54" s="727"/>
      <c r="AA54" s="727"/>
      <c r="AB54" s="727"/>
      <c r="AC54" s="727"/>
      <c r="AD54" s="727"/>
      <c r="AE54" s="727"/>
      <c r="AF54" s="728"/>
      <c r="AG54" s="725"/>
      <c r="AH54" s="499"/>
      <c r="AI54" s="502"/>
      <c r="AJ54" s="192"/>
    </row>
    <row r="55" spans="1:38" ht="28.2" customHeight="1" x14ac:dyDescent="0.2">
      <c r="A55" s="71"/>
      <c r="B55" s="72"/>
      <c r="C55" s="72"/>
      <c r="D55" s="72"/>
      <c r="E55" s="72"/>
      <c r="F55" s="72"/>
      <c r="G55" s="72"/>
      <c r="H55" s="73"/>
      <c r="I55" s="73"/>
      <c r="J55" s="73"/>
      <c r="K55" s="73"/>
      <c r="L55" s="73"/>
      <c r="M55" s="73"/>
      <c r="N55" s="73"/>
      <c r="O55" s="73"/>
      <c r="P55" s="73"/>
      <c r="Q55" s="74"/>
      <c r="R55" s="74"/>
      <c r="S55" s="74"/>
      <c r="T55" s="74"/>
      <c r="U55" s="74"/>
      <c r="V55" s="75"/>
      <c r="W55" s="76"/>
      <c r="X55" s="77"/>
      <c r="Y55" s="77"/>
      <c r="Z55" s="77"/>
      <c r="AA55" s="77"/>
      <c r="AB55" s="77"/>
      <c r="AC55" s="77"/>
      <c r="AD55" s="74"/>
      <c r="AE55" s="74"/>
      <c r="AF55" s="74"/>
      <c r="AG55" s="74"/>
      <c r="AH55" s="74"/>
      <c r="AI55" s="75"/>
      <c r="AJ55" s="75"/>
    </row>
    <row r="56" spans="1:38" ht="21" customHeight="1" thickBot="1" x14ac:dyDescent="0.25">
      <c r="A56" s="71"/>
      <c r="B56" s="81" t="s">
        <v>174</v>
      </c>
      <c r="C56" s="72"/>
      <c r="D56" s="72"/>
      <c r="E56" s="72"/>
      <c r="F56" s="72"/>
      <c r="G56" s="72"/>
      <c r="H56" s="73"/>
      <c r="I56" s="73"/>
      <c r="J56" s="73"/>
      <c r="K56" s="73"/>
      <c r="L56" s="73"/>
      <c r="M56" s="73"/>
      <c r="N56" s="73"/>
      <c r="O56" s="73"/>
      <c r="P56" s="73"/>
      <c r="Q56" s="74"/>
      <c r="R56" s="74"/>
      <c r="S56" s="74"/>
      <c r="T56" s="74"/>
      <c r="U56" s="74"/>
      <c r="V56" s="75"/>
      <c r="W56" s="76"/>
      <c r="X56" s="77"/>
      <c r="Y56" s="77"/>
      <c r="Z56" s="77"/>
      <c r="AA56" s="77"/>
      <c r="AB56" s="77"/>
      <c r="AC56" s="77"/>
      <c r="AD56" s="74"/>
      <c r="AE56" s="74"/>
      <c r="AF56" s="74"/>
      <c r="AG56" s="74"/>
      <c r="AH56" s="74"/>
      <c r="AI56" s="75"/>
      <c r="AJ56" s="75"/>
    </row>
    <row r="57" spans="1:38" ht="56.25" customHeight="1" x14ac:dyDescent="0.2">
      <c r="A57" s="692" t="s">
        <v>175</v>
      </c>
      <c r="B57" s="693"/>
      <c r="C57" s="693"/>
      <c r="D57" s="693"/>
      <c r="E57" s="693"/>
      <c r="F57" s="693"/>
      <c r="G57" s="693"/>
      <c r="H57" s="695" t="s">
        <v>176</v>
      </c>
      <c r="I57" s="693"/>
      <c r="J57" s="696"/>
      <c r="K57" s="695" t="s">
        <v>177</v>
      </c>
      <c r="L57" s="693"/>
      <c r="M57" s="693"/>
      <c r="N57" s="693"/>
      <c r="O57" s="693"/>
      <c r="P57" s="693"/>
      <c r="Q57" s="693"/>
      <c r="R57" s="693"/>
      <c r="S57" s="693"/>
      <c r="T57" s="693"/>
      <c r="U57" s="693"/>
      <c r="V57" s="693"/>
      <c r="W57" s="698"/>
      <c r="X57" s="699" t="s">
        <v>178</v>
      </c>
      <c r="Y57" s="577"/>
      <c r="Z57" s="577"/>
      <c r="AA57" s="577"/>
      <c r="AB57" s="577"/>
      <c r="AC57" s="698"/>
      <c r="AD57" s="702" t="s">
        <v>179</v>
      </c>
      <c r="AE57" s="702"/>
      <c r="AF57" s="704" t="s">
        <v>180</v>
      </c>
      <c r="AG57" s="705"/>
      <c r="AH57" s="708" t="s">
        <v>181</v>
      </c>
      <c r="AI57" s="709"/>
      <c r="AJ57" s="710"/>
      <c r="AK57" s="60"/>
      <c r="AL57" s="60"/>
    </row>
    <row r="58" spans="1:38" ht="44.25" customHeight="1" thickBot="1" x14ac:dyDescent="0.25">
      <c r="A58" s="694"/>
      <c r="B58" s="482"/>
      <c r="C58" s="482"/>
      <c r="D58" s="482"/>
      <c r="E58" s="482"/>
      <c r="F58" s="482"/>
      <c r="G58" s="482"/>
      <c r="H58" s="481"/>
      <c r="I58" s="482"/>
      <c r="J58" s="697"/>
      <c r="K58" s="481"/>
      <c r="L58" s="482"/>
      <c r="M58" s="482"/>
      <c r="N58" s="482"/>
      <c r="O58" s="482"/>
      <c r="P58" s="482"/>
      <c r="Q58" s="482"/>
      <c r="R58" s="482"/>
      <c r="S58" s="482"/>
      <c r="T58" s="482"/>
      <c r="U58" s="482"/>
      <c r="V58" s="482"/>
      <c r="W58" s="320"/>
      <c r="X58" s="700"/>
      <c r="Y58" s="701"/>
      <c r="Z58" s="701"/>
      <c r="AA58" s="701"/>
      <c r="AB58" s="701"/>
      <c r="AC58" s="320"/>
      <c r="AD58" s="703"/>
      <c r="AE58" s="703"/>
      <c r="AF58" s="706"/>
      <c r="AG58" s="707"/>
      <c r="AH58" s="711"/>
      <c r="AI58" s="332"/>
      <c r="AJ58" s="712"/>
      <c r="AK58" s="60"/>
      <c r="AL58" s="60"/>
    </row>
    <row r="59" spans="1:38" ht="21.75" customHeight="1" x14ac:dyDescent="0.2">
      <c r="A59" s="742">
        <v>1</v>
      </c>
      <c r="B59" s="743"/>
      <c r="C59" s="744"/>
      <c r="D59" s="745"/>
      <c r="E59" s="745"/>
      <c r="F59" s="745"/>
      <c r="G59" s="746"/>
      <c r="H59" s="744"/>
      <c r="I59" s="745"/>
      <c r="J59" s="746"/>
      <c r="K59" s="744"/>
      <c r="L59" s="745"/>
      <c r="M59" s="745"/>
      <c r="N59" s="745"/>
      <c r="O59" s="745"/>
      <c r="P59" s="745"/>
      <c r="Q59" s="745"/>
      <c r="R59" s="745"/>
      <c r="S59" s="745"/>
      <c r="T59" s="745"/>
      <c r="U59" s="745"/>
      <c r="V59" s="745"/>
      <c r="W59" s="747"/>
      <c r="X59" s="744"/>
      <c r="Y59" s="307"/>
      <c r="Z59" s="307"/>
      <c r="AA59" s="307"/>
      <c r="AB59" s="307"/>
      <c r="AC59" s="747"/>
      <c r="AD59" s="748" t="str">
        <f>IF(AND(OR(H59="区分５",H59="区分６"),(COUNTA(K59)-COUNTIF(K59,"○")-COUNTIF(K59,"　"))=1),"○","")</f>
        <v/>
      </c>
      <c r="AE59" s="749"/>
      <c r="AF59" s="748" t="str">
        <f>IF(AND(H59="区分６",X59="○"),"○","")</f>
        <v/>
      </c>
      <c r="AG59" s="750"/>
      <c r="AH59" s="729"/>
      <c r="AI59" s="307"/>
      <c r="AJ59" s="730"/>
      <c r="AK59" s="60"/>
      <c r="AL59" s="60"/>
    </row>
    <row r="60" spans="1:38" ht="21.75" customHeight="1" x14ac:dyDescent="0.2">
      <c r="A60" s="731">
        <v>2</v>
      </c>
      <c r="B60" s="732"/>
      <c r="C60" s="733"/>
      <c r="D60" s="607"/>
      <c r="E60" s="607"/>
      <c r="F60" s="607"/>
      <c r="G60" s="734"/>
      <c r="H60" s="733"/>
      <c r="I60" s="607"/>
      <c r="J60" s="734"/>
      <c r="K60" s="733"/>
      <c r="L60" s="607"/>
      <c r="M60" s="607"/>
      <c r="N60" s="607"/>
      <c r="O60" s="607"/>
      <c r="P60" s="607"/>
      <c r="Q60" s="607"/>
      <c r="R60" s="607"/>
      <c r="S60" s="607"/>
      <c r="T60" s="607"/>
      <c r="U60" s="607"/>
      <c r="V60" s="607"/>
      <c r="W60" s="735"/>
      <c r="X60" s="736"/>
      <c r="Y60" s="288"/>
      <c r="Z60" s="288"/>
      <c r="AA60" s="737"/>
      <c r="AB60" s="737"/>
      <c r="AC60" s="737"/>
      <c r="AD60" s="738" t="str">
        <f t="shared" ref="AD60:AD88" si="0">IF(AND(OR(H60="区分５",H60="区分６"),(COUNTA(K60)-COUNTIF(K60,"○")-COUNTIF(K60,"　"))=1),"○","")</f>
        <v/>
      </c>
      <c r="AE60" s="738"/>
      <c r="AF60" s="738" t="str">
        <f t="shared" ref="AF60:AF88" si="1">IF(AND(H60="区分６",X60="○"),"○","")</f>
        <v/>
      </c>
      <c r="AG60" s="739"/>
      <c r="AH60" s="740"/>
      <c r="AI60" s="288"/>
      <c r="AJ60" s="741"/>
      <c r="AK60" s="60"/>
      <c r="AL60" s="60"/>
    </row>
    <row r="61" spans="1:38" ht="21.75" customHeight="1" x14ac:dyDescent="0.2">
      <c r="A61" s="731">
        <v>3</v>
      </c>
      <c r="B61" s="732"/>
      <c r="C61" s="733"/>
      <c r="D61" s="607"/>
      <c r="E61" s="607"/>
      <c r="F61" s="607"/>
      <c r="G61" s="734"/>
      <c r="H61" s="733"/>
      <c r="I61" s="734"/>
      <c r="J61" s="753"/>
      <c r="K61" s="733"/>
      <c r="L61" s="607"/>
      <c r="M61" s="607"/>
      <c r="N61" s="607"/>
      <c r="O61" s="606"/>
      <c r="P61" s="607"/>
      <c r="Q61" s="607"/>
      <c r="R61" s="607"/>
      <c r="S61" s="607"/>
      <c r="T61" s="607"/>
      <c r="U61" s="607"/>
      <c r="V61" s="734"/>
      <c r="W61" s="735"/>
      <c r="X61" s="736"/>
      <c r="Y61" s="288"/>
      <c r="Z61" s="288"/>
      <c r="AA61" s="737"/>
      <c r="AB61" s="737"/>
      <c r="AC61" s="737"/>
      <c r="AD61" s="738" t="str">
        <f t="shared" si="0"/>
        <v/>
      </c>
      <c r="AE61" s="738"/>
      <c r="AF61" s="738" t="str">
        <f t="shared" si="1"/>
        <v/>
      </c>
      <c r="AG61" s="739"/>
      <c r="AH61" s="751"/>
      <c r="AI61" s="737"/>
      <c r="AJ61" s="752"/>
    </row>
    <row r="62" spans="1:38" ht="21.75" customHeight="1" x14ac:dyDescent="0.2">
      <c r="A62" s="731">
        <v>4</v>
      </c>
      <c r="B62" s="732"/>
      <c r="C62" s="733"/>
      <c r="D62" s="607"/>
      <c r="E62" s="607"/>
      <c r="F62" s="607"/>
      <c r="G62" s="734"/>
      <c r="H62" s="733"/>
      <c r="I62" s="734"/>
      <c r="J62" s="753"/>
      <c r="K62" s="733"/>
      <c r="L62" s="607"/>
      <c r="M62" s="607"/>
      <c r="N62" s="607"/>
      <c r="O62" s="606"/>
      <c r="P62" s="607"/>
      <c r="Q62" s="607"/>
      <c r="R62" s="607"/>
      <c r="S62" s="607"/>
      <c r="T62" s="607"/>
      <c r="U62" s="607"/>
      <c r="V62" s="734"/>
      <c r="W62" s="735"/>
      <c r="X62" s="736"/>
      <c r="Y62" s="288"/>
      <c r="Z62" s="288"/>
      <c r="AA62" s="737"/>
      <c r="AB62" s="737"/>
      <c r="AC62" s="737"/>
      <c r="AD62" s="738" t="str">
        <f t="shared" si="0"/>
        <v/>
      </c>
      <c r="AE62" s="738"/>
      <c r="AF62" s="738" t="str">
        <f t="shared" si="1"/>
        <v/>
      </c>
      <c r="AG62" s="739"/>
      <c r="AH62" s="751"/>
      <c r="AI62" s="737"/>
      <c r="AJ62" s="752"/>
    </row>
    <row r="63" spans="1:38" ht="21.75" customHeight="1" x14ac:dyDescent="0.2">
      <c r="A63" s="731">
        <v>5</v>
      </c>
      <c r="B63" s="732"/>
      <c r="C63" s="733"/>
      <c r="D63" s="607"/>
      <c r="E63" s="607"/>
      <c r="F63" s="607"/>
      <c r="G63" s="734"/>
      <c r="H63" s="733"/>
      <c r="I63" s="734"/>
      <c r="J63" s="753"/>
      <c r="K63" s="733"/>
      <c r="L63" s="607"/>
      <c r="M63" s="607"/>
      <c r="N63" s="607"/>
      <c r="O63" s="606"/>
      <c r="P63" s="607"/>
      <c r="Q63" s="607"/>
      <c r="R63" s="607"/>
      <c r="S63" s="607"/>
      <c r="T63" s="607"/>
      <c r="U63" s="607"/>
      <c r="V63" s="734"/>
      <c r="W63" s="735"/>
      <c r="X63" s="736"/>
      <c r="Y63" s="288"/>
      <c r="Z63" s="288"/>
      <c r="AA63" s="737"/>
      <c r="AB63" s="737"/>
      <c r="AC63" s="737"/>
      <c r="AD63" s="738" t="str">
        <f t="shared" si="0"/>
        <v/>
      </c>
      <c r="AE63" s="738"/>
      <c r="AF63" s="738" t="str">
        <f t="shared" si="1"/>
        <v/>
      </c>
      <c r="AG63" s="739"/>
      <c r="AH63" s="751"/>
      <c r="AI63" s="737"/>
      <c r="AJ63" s="752"/>
    </row>
    <row r="64" spans="1:38" ht="21.75" customHeight="1" x14ac:dyDescent="0.2">
      <c r="A64" s="731">
        <v>6</v>
      </c>
      <c r="B64" s="732"/>
      <c r="C64" s="733"/>
      <c r="D64" s="607"/>
      <c r="E64" s="607"/>
      <c r="F64" s="607"/>
      <c r="G64" s="734"/>
      <c r="H64" s="733"/>
      <c r="I64" s="734"/>
      <c r="J64" s="753"/>
      <c r="K64" s="733"/>
      <c r="L64" s="607"/>
      <c r="M64" s="607"/>
      <c r="N64" s="607"/>
      <c r="O64" s="606"/>
      <c r="P64" s="607"/>
      <c r="Q64" s="607"/>
      <c r="R64" s="607"/>
      <c r="S64" s="607"/>
      <c r="T64" s="607"/>
      <c r="U64" s="607"/>
      <c r="V64" s="734"/>
      <c r="W64" s="735"/>
      <c r="X64" s="736"/>
      <c r="Y64" s="288"/>
      <c r="Z64" s="288"/>
      <c r="AA64" s="737"/>
      <c r="AB64" s="737"/>
      <c r="AC64" s="737"/>
      <c r="AD64" s="738" t="str">
        <f t="shared" si="0"/>
        <v/>
      </c>
      <c r="AE64" s="738"/>
      <c r="AF64" s="738" t="str">
        <f t="shared" si="1"/>
        <v/>
      </c>
      <c r="AG64" s="739"/>
      <c r="AH64" s="751"/>
      <c r="AI64" s="737"/>
      <c r="AJ64" s="752"/>
    </row>
    <row r="65" spans="1:36" ht="21.75" customHeight="1" x14ac:dyDescent="0.2">
      <c r="A65" s="731">
        <v>7</v>
      </c>
      <c r="B65" s="732"/>
      <c r="C65" s="733"/>
      <c r="D65" s="607"/>
      <c r="E65" s="607"/>
      <c r="F65" s="607"/>
      <c r="G65" s="734"/>
      <c r="H65" s="733"/>
      <c r="I65" s="734"/>
      <c r="J65" s="753"/>
      <c r="K65" s="733"/>
      <c r="L65" s="607"/>
      <c r="M65" s="607"/>
      <c r="N65" s="607"/>
      <c r="O65" s="606"/>
      <c r="P65" s="607"/>
      <c r="Q65" s="607"/>
      <c r="R65" s="607"/>
      <c r="S65" s="607"/>
      <c r="T65" s="607"/>
      <c r="U65" s="607"/>
      <c r="V65" s="734"/>
      <c r="W65" s="735"/>
      <c r="X65" s="736"/>
      <c r="Y65" s="288"/>
      <c r="Z65" s="288"/>
      <c r="AA65" s="737"/>
      <c r="AB65" s="737"/>
      <c r="AC65" s="737"/>
      <c r="AD65" s="738" t="str">
        <f t="shared" si="0"/>
        <v/>
      </c>
      <c r="AE65" s="738"/>
      <c r="AF65" s="738" t="str">
        <f t="shared" si="1"/>
        <v/>
      </c>
      <c r="AG65" s="739"/>
      <c r="AH65" s="751"/>
      <c r="AI65" s="737"/>
      <c r="AJ65" s="752"/>
    </row>
    <row r="66" spans="1:36" ht="21.75" customHeight="1" x14ac:dyDescent="0.2">
      <c r="A66" s="731">
        <v>8</v>
      </c>
      <c r="B66" s="732"/>
      <c r="C66" s="733"/>
      <c r="D66" s="607"/>
      <c r="E66" s="607"/>
      <c r="F66" s="607"/>
      <c r="G66" s="734"/>
      <c r="H66" s="733"/>
      <c r="I66" s="607"/>
      <c r="J66" s="734"/>
      <c r="K66" s="733"/>
      <c r="L66" s="607"/>
      <c r="M66" s="607"/>
      <c r="N66" s="607"/>
      <c r="O66" s="607"/>
      <c r="P66" s="607"/>
      <c r="Q66" s="607"/>
      <c r="R66" s="607"/>
      <c r="S66" s="607"/>
      <c r="T66" s="607"/>
      <c r="U66" s="607"/>
      <c r="V66" s="607"/>
      <c r="W66" s="735"/>
      <c r="X66" s="733"/>
      <c r="Y66" s="288"/>
      <c r="Z66" s="288"/>
      <c r="AA66" s="288"/>
      <c r="AB66" s="288"/>
      <c r="AC66" s="735"/>
      <c r="AD66" s="738" t="str">
        <f t="shared" si="0"/>
        <v/>
      </c>
      <c r="AE66" s="738"/>
      <c r="AF66" s="738" t="str">
        <f t="shared" si="1"/>
        <v/>
      </c>
      <c r="AG66" s="739"/>
      <c r="AH66" s="751"/>
      <c r="AI66" s="737"/>
      <c r="AJ66" s="752"/>
    </row>
    <row r="67" spans="1:36" ht="21.75" customHeight="1" x14ac:dyDescent="0.2">
      <c r="A67" s="731">
        <v>9</v>
      </c>
      <c r="B67" s="732"/>
      <c r="C67" s="733"/>
      <c r="D67" s="607"/>
      <c r="E67" s="607"/>
      <c r="F67" s="607"/>
      <c r="G67" s="734"/>
      <c r="H67" s="733"/>
      <c r="I67" s="607"/>
      <c r="J67" s="734"/>
      <c r="K67" s="733"/>
      <c r="L67" s="607"/>
      <c r="M67" s="607"/>
      <c r="N67" s="607"/>
      <c r="O67" s="607"/>
      <c r="P67" s="607"/>
      <c r="Q67" s="607"/>
      <c r="R67" s="607"/>
      <c r="S67" s="607"/>
      <c r="T67" s="607"/>
      <c r="U67" s="607"/>
      <c r="V67" s="607"/>
      <c r="W67" s="735"/>
      <c r="X67" s="733"/>
      <c r="Y67" s="288"/>
      <c r="Z67" s="288"/>
      <c r="AA67" s="288"/>
      <c r="AB67" s="288"/>
      <c r="AC67" s="735"/>
      <c r="AD67" s="738" t="str">
        <f t="shared" si="0"/>
        <v/>
      </c>
      <c r="AE67" s="738"/>
      <c r="AF67" s="738" t="str">
        <f t="shared" si="1"/>
        <v/>
      </c>
      <c r="AG67" s="739"/>
      <c r="AH67" s="751"/>
      <c r="AI67" s="737"/>
      <c r="AJ67" s="752"/>
    </row>
    <row r="68" spans="1:36" ht="21.75" customHeight="1" x14ac:dyDescent="0.2">
      <c r="A68" s="731">
        <v>10</v>
      </c>
      <c r="B68" s="732"/>
      <c r="C68" s="733"/>
      <c r="D68" s="607"/>
      <c r="E68" s="607"/>
      <c r="F68" s="607"/>
      <c r="G68" s="734"/>
      <c r="H68" s="733"/>
      <c r="I68" s="607"/>
      <c r="J68" s="734"/>
      <c r="K68" s="733"/>
      <c r="L68" s="607"/>
      <c r="M68" s="607"/>
      <c r="N68" s="607"/>
      <c r="O68" s="607"/>
      <c r="P68" s="607"/>
      <c r="Q68" s="607"/>
      <c r="R68" s="607"/>
      <c r="S68" s="607"/>
      <c r="T68" s="607"/>
      <c r="U68" s="607"/>
      <c r="V68" s="607"/>
      <c r="W68" s="735"/>
      <c r="X68" s="733"/>
      <c r="Y68" s="288"/>
      <c r="Z68" s="288"/>
      <c r="AA68" s="288"/>
      <c r="AB68" s="288"/>
      <c r="AC68" s="735"/>
      <c r="AD68" s="738" t="str">
        <f t="shared" si="0"/>
        <v/>
      </c>
      <c r="AE68" s="738"/>
      <c r="AF68" s="738" t="str">
        <f t="shared" si="1"/>
        <v/>
      </c>
      <c r="AG68" s="739"/>
      <c r="AH68" s="751"/>
      <c r="AI68" s="737"/>
      <c r="AJ68" s="752"/>
    </row>
    <row r="69" spans="1:36" ht="21.75" customHeight="1" x14ac:dyDescent="0.2">
      <c r="A69" s="731">
        <v>11</v>
      </c>
      <c r="B69" s="732"/>
      <c r="C69" s="733"/>
      <c r="D69" s="607"/>
      <c r="E69" s="607"/>
      <c r="F69" s="607"/>
      <c r="G69" s="734"/>
      <c r="H69" s="733"/>
      <c r="I69" s="607"/>
      <c r="J69" s="734"/>
      <c r="K69" s="733"/>
      <c r="L69" s="607"/>
      <c r="M69" s="607"/>
      <c r="N69" s="607"/>
      <c r="O69" s="607"/>
      <c r="P69" s="607"/>
      <c r="Q69" s="607"/>
      <c r="R69" s="607"/>
      <c r="S69" s="607"/>
      <c r="T69" s="607"/>
      <c r="U69" s="607"/>
      <c r="V69" s="607"/>
      <c r="W69" s="735"/>
      <c r="X69" s="733"/>
      <c r="Y69" s="288"/>
      <c r="Z69" s="288"/>
      <c r="AA69" s="288"/>
      <c r="AB69" s="288"/>
      <c r="AC69" s="735"/>
      <c r="AD69" s="738" t="str">
        <f t="shared" si="0"/>
        <v/>
      </c>
      <c r="AE69" s="738"/>
      <c r="AF69" s="738" t="str">
        <f t="shared" si="1"/>
        <v/>
      </c>
      <c r="AG69" s="739"/>
      <c r="AH69" s="751"/>
      <c r="AI69" s="737"/>
      <c r="AJ69" s="752"/>
    </row>
    <row r="70" spans="1:36" ht="21.75" customHeight="1" x14ac:dyDescent="0.2">
      <c r="A70" s="731">
        <v>12</v>
      </c>
      <c r="B70" s="732"/>
      <c r="C70" s="733"/>
      <c r="D70" s="607"/>
      <c r="E70" s="607"/>
      <c r="F70" s="607"/>
      <c r="G70" s="734"/>
      <c r="H70" s="733"/>
      <c r="I70" s="607"/>
      <c r="J70" s="734"/>
      <c r="K70" s="733"/>
      <c r="L70" s="607"/>
      <c r="M70" s="607"/>
      <c r="N70" s="607"/>
      <c r="O70" s="607"/>
      <c r="P70" s="607"/>
      <c r="Q70" s="607"/>
      <c r="R70" s="607"/>
      <c r="S70" s="607"/>
      <c r="T70" s="607"/>
      <c r="U70" s="607"/>
      <c r="V70" s="607"/>
      <c r="W70" s="735"/>
      <c r="X70" s="733"/>
      <c r="Y70" s="288"/>
      <c r="Z70" s="288"/>
      <c r="AA70" s="288"/>
      <c r="AB70" s="288"/>
      <c r="AC70" s="735"/>
      <c r="AD70" s="738" t="str">
        <f t="shared" si="0"/>
        <v/>
      </c>
      <c r="AE70" s="738"/>
      <c r="AF70" s="738" t="str">
        <f t="shared" si="1"/>
        <v/>
      </c>
      <c r="AG70" s="739"/>
      <c r="AH70" s="751"/>
      <c r="AI70" s="737"/>
      <c r="AJ70" s="752"/>
    </row>
    <row r="71" spans="1:36" ht="21.75" customHeight="1" x14ac:dyDescent="0.2">
      <c r="A71" s="731">
        <v>13</v>
      </c>
      <c r="B71" s="732"/>
      <c r="C71" s="733"/>
      <c r="D71" s="607"/>
      <c r="E71" s="607"/>
      <c r="F71" s="607"/>
      <c r="G71" s="734"/>
      <c r="H71" s="733"/>
      <c r="I71" s="607"/>
      <c r="J71" s="734"/>
      <c r="K71" s="733"/>
      <c r="L71" s="607"/>
      <c r="M71" s="607"/>
      <c r="N71" s="607"/>
      <c r="O71" s="607"/>
      <c r="P71" s="607"/>
      <c r="Q71" s="607"/>
      <c r="R71" s="607"/>
      <c r="S71" s="607"/>
      <c r="T71" s="607"/>
      <c r="U71" s="607"/>
      <c r="V71" s="607"/>
      <c r="W71" s="735"/>
      <c r="X71" s="733"/>
      <c r="Y71" s="288"/>
      <c r="Z71" s="288"/>
      <c r="AA71" s="288"/>
      <c r="AB71" s="288"/>
      <c r="AC71" s="735"/>
      <c r="AD71" s="738" t="str">
        <f t="shared" si="0"/>
        <v/>
      </c>
      <c r="AE71" s="738"/>
      <c r="AF71" s="738" t="str">
        <f t="shared" si="1"/>
        <v/>
      </c>
      <c r="AG71" s="739"/>
      <c r="AH71" s="751"/>
      <c r="AI71" s="737"/>
      <c r="AJ71" s="752"/>
    </row>
    <row r="72" spans="1:36" ht="21.75" customHeight="1" x14ac:dyDescent="0.2">
      <c r="A72" s="731">
        <v>14</v>
      </c>
      <c r="B72" s="732"/>
      <c r="C72" s="733"/>
      <c r="D72" s="607"/>
      <c r="E72" s="607"/>
      <c r="F72" s="607"/>
      <c r="G72" s="734"/>
      <c r="H72" s="733"/>
      <c r="I72" s="607"/>
      <c r="J72" s="734"/>
      <c r="K72" s="733"/>
      <c r="L72" s="607"/>
      <c r="M72" s="607"/>
      <c r="N72" s="607"/>
      <c r="O72" s="607"/>
      <c r="P72" s="607"/>
      <c r="Q72" s="607"/>
      <c r="R72" s="607"/>
      <c r="S72" s="607"/>
      <c r="T72" s="607"/>
      <c r="U72" s="607"/>
      <c r="V72" s="607"/>
      <c r="W72" s="735"/>
      <c r="X72" s="733"/>
      <c r="Y72" s="288"/>
      <c r="Z72" s="288"/>
      <c r="AA72" s="288"/>
      <c r="AB72" s="288"/>
      <c r="AC72" s="735"/>
      <c r="AD72" s="738" t="str">
        <f t="shared" si="0"/>
        <v/>
      </c>
      <c r="AE72" s="738"/>
      <c r="AF72" s="738" t="str">
        <f t="shared" si="1"/>
        <v/>
      </c>
      <c r="AG72" s="739"/>
      <c r="AH72" s="751"/>
      <c r="AI72" s="737"/>
      <c r="AJ72" s="752"/>
    </row>
    <row r="73" spans="1:36" ht="21.75" customHeight="1" x14ac:dyDescent="0.2">
      <c r="A73" s="731">
        <v>15</v>
      </c>
      <c r="B73" s="732"/>
      <c r="C73" s="733"/>
      <c r="D73" s="607"/>
      <c r="E73" s="607"/>
      <c r="F73" s="607"/>
      <c r="G73" s="734"/>
      <c r="H73" s="733"/>
      <c r="I73" s="734"/>
      <c r="J73" s="753"/>
      <c r="K73" s="733"/>
      <c r="L73" s="607"/>
      <c r="M73" s="607"/>
      <c r="N73" s="607"/>
      <c r="O73" s="606"/>
      <c r="P73" s="607"/>
      <c r="Q73" s="607"/>
      <c r="R73" s="607"/>
      <c r="S73" s="607"/>
      <c r="T73" s="607"/>
      <c r="U73" s="607"/>
      <c r="V73" s="734"/>
      <c r="W73" s="735"/>
      <c r="X73" s="736"/>
      <c r="Y73" s="288"/>
      <c r="Z73" s="288"/>
      <c r="AA73" s="737"/>
      <c r="AB73" s="737"/>
      <c r="AC73" s="737"/>
      <c r="AD73" s="738" t="str">
        <f t="shared" si="0"/>
        <v/>
      </c>
      <c r="AE73" s="738"/>
      <c r="AF73" s="738" t="str">
        <f t="shared" si="1"/>
        <v/>
      </c>
      <c r="AG73" s="739"/>
      <c r="AH73" s="751"/>
      <c r="AI73" s="737"/>
      <c r="AJ73" s="752"/>
    </row>
    <row r="74" spans="1:36" ht="21.75" customHeight="1" x14ac:dyDescent="0.2">
      <c r="A74" s="731">
        <v>16</v>
      </c>
      <c r="B74" s="732"/>
      <c r="C74" s="733"/>
      <c r="D74" s="607"/>
      <c r="E74" s="607"/>
      <c r="F74" s="607"/>
      <c r="G74" s="734"/>
      <c r="H74" s="733"/>
      <c r="I74" s="734"/>
      <c r="J74" s="753"/>
      <c r="K74" s="733"/>
      <c r="L74" s="607"/>
      <c r="M74" s="607"/>
      <c r="N74" s="607"/>
      <c r="O74" s="606"/>
      <c r="P74" s="607"/>
      <c r="Q74" s="607"/>
      <c r="R74" s="607"/>
      <c r="S74" s="607"/>
      <c r="T74" s="607"/>
      <c r="U74" s="607"/>
      <c r="V74" s="734"/>
      <c r="W74" s="735"/>
      <c r="X74" s="736"/>
      <c r="Y74" s="288"/>
      <c r="Z74" s="288"/>
      <c r="AA74" s="737"/>
      <c r="AB74" s="737"/>
      <c r="AC74" s="737"/>
      <c r="AD74" s="738" t="str">
        <f t="shared" si="0"/>
        <v/>
      </c>
      <c r="AE74" s="738"/>
      <c r="AF74" s="738" t="str">
        <f t="shared" si="1"/>
        <v/>
      </c>
      <c r="AG74" s="739"/>
      <c r="AH74" s="751"/>
      <c r="AI74" s="737"/>
      <c r="AJ74" s="752"/>
    </row>
    <row r="75" spans="1:36" ht="21.75" customHeight="1" x14ac:dyDescent="0.2">
      <c r="A75" s="731">
        <v>17</v>
      </c>
      <c r="B75" s="732"/>
      <c r="C75" s="733"/>
      <c r="D75" s="607"/>
      <c r="E75" s="607"/>
      <c r="F75" s="607"/>
      <c r="G75" s="734"/>
      <c r="H75" s="733"/>
      <c r="I75" s="734"/>
      <c r="J75" s="753"/>
      <c r="K75" s="733"/>
      <c r="L75" s="607"/>
      <c r="M75" s="607"/>
      <c r="N75" s="607"/>
      <c r="O75" s="606"/>
      <c r="P75" s="607"/>
      <c r="Q75" s="607"/>
      <c r="R75" s="607"/>
      <c r="S75" s="607"/>
      <c r="T75" s="607"/>
      <c r="U75" s="607"/>
      <c r="V75" s="734"/>
      <c r="W75" s="735"/>
      <c r="X75" s="736"/>
      <c r="Y75" s="288"/>
      <c r="Z75" s="288"/>
      <c r="AA75" s="737"/>
      <c r="AB75" s="737"/>
      <c r="AC75" s="737"/>
      <c r="AD75" s="738" t="str">
        <f t="shared" si="0"/>
        <v/>
      </c>
      <c r="AE75" s="738"/>
      <c r="AF75" s="738" t="str">
        <f t="shared" si="1"/>
        <v/>
      </c>
      <c r="AG75" s="739"/>
      <c r="AH75" s="751"/>
      <c r="AI75" s="737"/>
      <c r="AJ75" s="752"/>
    </row>
    <row r="76" spans="1:36" ht="21.75" customHeight="1" x14ac:dyDescent="0.2">
      <c r="A76" s="731">
        <v>18</v>
      </c>
      <c r="B76" s="732"/>
      <c r="C76" s="733"/>
      <c r="D76" s="607"/>
      <c r="E76" s="607"/>
      <c r="F76" s="607"/>
      <c r="G76" s="734"/>
      <c r="H76" s="733"/>
      <c r="I76" s="734"/>
      <c r="J76" s="753"/>
      <c r="K76" s="733"/>
      <c r="L76" s="607"/>
      <c r="M76" s="607"/>
      <c r="N76" s="607"/>
      <c r="O76" s="606"/>
      <c r="P76" s="607"/>
      <c r="Q76" s="607"/>
      <c r="R76" s="607"/>
      <c r="S76" s="607"/>
      <c r="T76" s="607"/>
      <c r="U76" s="607"/>
      <c r="V76" s="734"/>
      <c r="W76" s="735"/>
      <c r="X76" s="736"/>
      <c r="Y76" s="288"/>
      <c r="Z76" s="288"/>
      <c r="AA76" s="737"/>
      <c r="AB76" s="737"/>
      <c r="AC76" s="737"/>
      <c r="AD76" s="738" t="str">
        <f t="shared" si="0"/>
        <v/>
      </c>
      <c r="AE76" s="738"/>
      <c r="AF76" s="738" t="str">
        <f t="shared" si="1"/>
        <v/>
      </c>
      <c r="AG76" s="739"/>
      <c r="AH76" s="751"/>
      <c r="AI76" s="737"/>
      <c r="AJ76" s="752"/>
    </row>
    <row r="77" spans="1:36" ht="21.75" customHeight="1" x14ac:dyDescent="0.2">
      <c r="A77" s="731">
        <v>19</v>
      </c>
      <c r="B77" s="732"/>
      <c r="C77" s="733"/>
      <c r="D77" s="607"/>
      <c r="E77" s="607"/>
      <c r="F77" s="607"/>
      <c r="G77" s="734"/>
      <c r="H77" s="733"/>
      <c r="I77" s="734"/>
      <c r="J77" s="753"/>
      <c r="K77" s="733"/>
      <c r="L77" s="607"/>
      <c r="M77" s="607"/>
      <c r="N77" s="607"/>
      <c r="O77" s="606"/>
      <c r="P77" s="607"/>
      <c r="Q77" s="607"/>
      <c r="R77" s="607"/>
      <c r="S77" s="607"/>
      <c r="T77" s="607"/>
      <c r="U77" s="607"/>
      <c r="V77" s="734"/>
      <c r="W77" s="735"/>
      <c r="X77" s="736"/>
      <c r="Y77" s="288"/>
      <c r="Z77" s="288"/>
      <c r="AA77" s="737"/>
      <c r="AB77" s="737"/>
      <c r="AC77" s="737"/>
      <c r="AD77" s="738" t="str">
        <f t="shared" si="0"/>
        <v/>
      </c>
      <c r="AE77" s="738"/>
      <c r="AF77" s="738" t="str">
        <f t="shared" si="1"/>
        <v/>
      </c>
      <c r="AG77" s="739"/>
      <c r="AH77" s="751"/>
      <c r="AI77" s="737"/>
      <c r="AJ77" s="752"/>
    </row>
    <row r="78" spans="1:36" ht="21.75" customHeight="1" x14ac:dyDescent="0.2">
      <c r="A78" s="731">
        <v>20</v>
      </c>
      <c r="B78" s="732"/>
      <c r="C78" s="733"/>
      <c r="D78" s="607"/>
      <c r="E78" s="607"/>
      <c r="F78" s="607"/>
      <c r="G78" s="734"/>
      <c r="H78" s="733"/>
      <c r="I78" s="734"/>
      <c r="J78" s="753"/>
      <c r="K78" s="733"/>
      <c r="L78" s="607"/>
      <c r="M78" s="607"/>
      <c r="N78" s="607"/>
      <c r="O78" s="606"/>
      <c r="P78" s="607"/>
      <c r="Q78" s="607"/>
      <c r="R78" s="607"/>
      <c r="S78" s="607"/>
      <c r="T78" s="607"/>
      <c r="U78" s="607"/>
      <c r="V78" s="734"/>
      <c r="W78" s="735"/>
      <c r="X78" s="736"/>
      <c r="Y78" s="288"/>
      <c r="Z78" s="288"/>
      <c r="AA78" s="737"/>
      <c r="AB78" s="737"/>
      <c r="AC78" s="737"/>
      <c r="AD78" s="738" t="str">
        <f t="shared" si="0"/>
        <v/>
      </c>
      <c r="AE78" s="738"/>
      <c r="AF78" s="738" t="str">
        <f t="shared" si="1"/>
        <v/>
      </c>
      <c r="AG78" s="739"/>
      <c r="AH78" s="751"/>
      <c r="AI78" s="737"/>
      <c r="AJ78" s="752"/>
    </row>
    <row r="79" spans="1:36" ht="21.75" customHeight="1" x14ac:dyDescent="0.2">
      <c r="A79" s="731">
        <v>21</v>
      </c>
      <c r="B79" s="732"/>
      <c r="C79" s="733"/>
      <c r="D79" s="607"/>
      <c r="E79" s="607"/>
      <c r="F79" s="607"/>
      <c r="G79" s="734"/>
      <c r="H79" s="733"/>
      <c r="I79" s="734"/>
      <c r="J79" s="753"/>
      <c r="K79" s="733"/>
      <c r="L79" s="607"/>
      <c r="M79" s="607"/>
      <c r="N79" s="607"/>
      <c r="O79" s="606"/>
      <c r="P79" s="607"/>
      <c r="Q79" s="607"/>
      <c r="R79" s="607"/>
      <c r="S79" s="607"/>
      <c r="T79" s="607"/>
      <c r="U79" s="607"/>
      <c r="V79" s="734"/>
      <c r="W79" s="735"/>
      <c r="X79" s="736"/>
      <c r="Y79" s="288"/>
      <c r="Z79" s="288"/>
      <c r="AA79" s="737"/>
      <c r="AB79" s="737"/>
      <c r="AC79" s="737"/>
      <c r="AD79" s="738" t="str">
        <f t="shared" si="0"/>
        <v/>
      </c>
      <c r="AE79" s="738"/>
      <c r="AF79" s="738" t="str">
        <f t="shared" si="1"/>
        <v/>
      </c>
      <c r="AG79" s="739"/>
      <c r="AH79" s="751"/>
      <c r="AI79" s="737"/>
      <c r="AJ79" s="752"/>
    </row>
    <row r="80" spans="1:36" ht="21.75" customHeight="1" x14ac:dyDescent="0.2">
      <c r="A80" s="731">
        <v>22</v>
      </c>
      <c r="B80" s="732"/>
      <c r="C80" s="733"/>
      <c r="D80" s="607"/>
      <c r="E80" s="607"/>
      <c r="F80" s="607"/>
      <c r="G80" s="734"/>
      <c r="H80" s="733"/>
      <c r="I80" s="734"/>
      <c r="J80" s="753"/>
      <c r="K80" s="733"/>
      <c r="L80" s="607"/>
      <c r="M80" s="607"/>
      <c r="N80" s="607"/>
      <c r="O80" s="606"/>
      <c r="P80" s="607"/>
      <c r="Q80" s="607"/>
      <c r="R80" s="607"/>
      <c r="S80" s="607"/>
      <c r="T80" s="607"/>
      <c r="U80" s="607"/>
      <c r="V80" s="734"/>
      <c r="W80" s="735"/>
      <c r="X80" s="736"/>
      <c r="Y80" s="288"/>
      <c r="Z80" s="288"/>
      <c r="AA80" s="737"/>
      <c r="AB80" s="737"/>
      <c r="AC80" s="737"/>
      <c r="AD80" s="738" t="str">
        <f t="shared" si="0"/>
        <v/>
      </c>
      <c r="AE80" s="738"/>
      <c r="AF80" s="738" t="str">
        <f t="shared" si="1"/>
        <v/>
      </c>
      <c r="AG80" s="739"/>
      <c r="AH80" s="751"/>
      <c r="AI80" s="737"/>
      <c r="AJ80" s="752"/>
    </row>
    <row r="81" spans="1:36" ht="21.75" customHeight="1" x14ac:dyDescent="0.2">
      <c r="A81" s="731">
        <v>23</v>
      </c>
      <c r="B81" s="732"/>
      <c r="C81" s="733"/>
      <c r="D81" s="607"/>
      <c r="E81" s="607"/>
      <c r="F81" s="607"/>
      <c r="G81" s="734"/>
      <c r="H81" s="733"/>
      <c r="I81" s="734"/>
      <c r="J81" s="753"/>
      <c r="K81" s="733"/>
      <c r="L81" s="607"/>
      <c r="M81" s="607"/>
      <c r="N81" s="607"/>
      <c r="O81" s="606"/>
      <c r="P81" s="607"/>
      <c r="Q81" s="607"/>
      <c r="R81" s="607"/>
      <c r="S81" s="607"/>
      <c r="T81" s="607"/>
      <c r="U81" s="607"/>
      <c r="V81" s="734"/>
      <c r="W81" s="735"/>
      <c r="X81" s="736"/>
      <c r="Y81" s="288"/>
      <c r="Z81" s="288"/>
      <c r="AA81" s="737"/>
      <c r="AB81" s="737"/>
      <c r="AC81" s="737"/>
      <c r="AD81" s="738" t="str">
        <f t="shared" si="0"/>
        <v/>
      </c>
      <c r="AE81" s="738"/>
      <c r="AF81" s="738" t="str">
        <f t="shared" si="1"/>
        <v/>
      </c>
      <c r="AG81" s="739"/>
      <c r="AH81" s="751"/>
      <c r="AI81" s="737"/>
      <c r="AJ81" s="752"/>
    </row>
    <row r="82" spans="1:36" ht="21.75" customHeight="1" x14ac:dyDescent="0.2">
      <c r="A82" s="731">
        <v>24</v>
      </c>
      <c r="B82" s="732"/>
      <c r="C82" s="733"/>
      <c r="D82" s="607"/>
      <c r="E82" s="607"/>
      <c r="F82" s="607"/>
      <c r="G82" s="734"/>
      <c r="H82" s="733"/>
      <c r="I82" s="734"/>
      <c r="J82" s="753"/>
      <c r="K82" s="733"/>
      <c r="L82" s="607"/>
      <c r="M82" s="607"/>
      <c r="N82" s="607"/>
      <c r="O82" s="606"/>
      <c r="P82" s="607"/>
      <c r="Q82" s="607"/>
      <c r="R82" s="607"/>
      <c r="S82" s="607"/>
      <c r="T82" s="607"/>
      <c r="U82" s="607"/>
      <c r="V82" s="734"/>
      <c r="W82" s="735"/>
      <c r="X82" s="736"/>
      <c r="Y82" s="288"/>
      <c r="Z82" s="288"/>
      <c r="AA82" s="737"/>
      <c r="AB82" s="737"/>
      <c r="AC82" s="737"/>
      <c r="AD82" s="738" t="str">
        <f t="shared" si="0"/>
        <v/>
      </c>
      <c r="AE82" s="738"/>
      <c r="AF82" s="738" t="str">
        <f t="shared" si="1"/>
        <v/>
      </c>
      <c r="AG82" s="739"/>
      <c r="AH82" s="751"/>
      <c r="AI82" s="737"/>
      <c r="AJ82" s="752"/>
    </row>
    <row r="83" spans="1:36" ht="21.75" customHeight="1" x14ac:dyDescent="0.2">
      <c r="A83" s="731">
        <v>25</v>
      </c>
      <c r="B83" s="732"/>
      <c r="C83" s="733"/>
      <c r="D83" s="607"/>
      <c r="E83" s="607"/>
      <c r="F83" s="607"/>
      <c r="G83" s="734"/>
      <c r="H83" s="733"/>
      <c r="I83" s="734"/>
      <c r="J83" s="753"/>
      <c r="K83" s="733"/>
      <c r="L83" s="607"/>
      <c r="M83" s="607"/>
      <c r="N83" s="607"/>
      <c r="O83" s="606"/>
      <c r="P83" s="607"/>
      <c r="Q83" s="607"/>
      <c r="R83" s="607"/>
      <c r="S83" s="607"/>
      <c r="T83" s="607"/>
      <c r="U83" s="607"/>
      <c r="V83" s="734"/>
      <c r="W83" s="735"/>
      <c r="X83" s="736"/>
      <c r="Y83" s="288"/>
      <c r="Z83" s="288"/>
      <c r="AA83" s="737"/>
      <c r="AB83" s="737"/>
      <c r="AC83" s="737"/>
      <c r="AD83" s="738" t="str">
        <f t="shared" si="0"/>
        <v/>
      </c>
      <c r="AE83" s="738"/>
      <c r="AF83" s="738" t="str">
        <f t="shared" si="1"/>
        <v/>
      </c>
      <c r="AG83" s="739"/>
      <c r="AH83" s="751"/>
      <c r="AI83" s="737"/>
      <c r="AJ83" s="752"/>
    </row>
    <row r="84" spans="1:36" ht="21.75" customHeight="1" x14ac:dyDescent="0.2">
      <c r="A84" s="731">
        <v>26</v>
      </c>
      <c r="B84" s="732"/>
      <c r="C84" s="733"/>
      <c r="D84" s="607"/>
      <c r="E84" s="607"/>
      <c r="F84" s="607"/>
      <c r="G84" s="734"/>
      <c r="H84" s="733"/>
      <c r="I84" s="734"/>
      <c r="J84" s="753"/>
      <c r="K84" s="733"/>
      <c r="L84" s="607"/>
      <c r="M84" s="607"/>
      <c r="N84" s="607"/>
      <c r="O84" s="606"/>
      <c r="P84" s="607"/>
      <c r="Q84" s="607"/>
      <c r="R84" s="607"/>
      <c r="S84" s="607"/>
      <c r="T84" s="607"/>
      <c r="U84" s="607"/>
      <c r="V84" s="734"/>
      <c r="W84" s="735"/>
      <c r="X84" s="736"/>
      <c r="Y84" s="288"/>
      <c r="Z84" s="288"/>
      <c r="AA84" s="737"/>
      <c r="AB84" s="737"/>
      <c r="AC84" s="737"/>
      <c r="AD84" s="738" t="str">
        <f t="shared" si="0"/>
        <v/>
      </c>
      <c r="AE84" s="738"/>
      <c r="AF84" s="738" t="str">
        <f t="shared" si="1"/>
        <v/>
      </c>
      <c r="AG84" s="739"/>
      <c r="AH84" s="751"/>
      <c r="AI84" s="737"/>
      <c r="AJ84" s="752"/>
    </row>
    <row r="85" spans="1:36" ht="21.75" customHeight="1" x14ac:dyDescent="0.2">
      <c r="A85" s="731">
        <v>27</v>
      </c>
      <c r="B85" s="732"/>
      <c r="C85" s="733"/>
      <c r="D85" s="607"/>
      <c r="E85" s="607"/>
      <c r="F85" s="607"/>
      <c r="G85" s="734"/>
      <c r="H85" s="733"/>
      <c r="I85" s="734"/>
      <c r="J85" s="753"/>
      <c r="K85" s="733"/>
      <c r="L85" s="607"/>
      <c r="M85" s="607"/>
      <c r="N85" s="607"/>
      <c r="O85" s="606"/>
      <c r="P85" s="607"/>
      <c r="Q85" s="607"/>
      <c r="R85" s="607"/>
      <c r="S85" s="607"/>
      <c r="T85" s="607"/>
      <c r="U85" s="607"/>
      <c r="V85" s="734"/>
      <c r="W85" s="735"/>
      <c r="X85" s="736"/>
      <c r="Y85" s="288"/>
      <c r="Z85" s="288"/>
      <c r="AA85" s="737"/>
      <c r="AB85" s="737"/>
      <c r="AC85" s="737"/>
      <c r="AD85" s="738" t="str">
        <f t="shared" si="0"/>
        <v/>
      </c>
      <c r="AE85" s="738"/>
      <c r="AF85" s="738" t="str">
        <f t="shared" si="1"/>
        <v/>
      </c>
      <c r="AG85" s="739"/>
      <c r="AH85" s="751"/>
      <c r="AI85" s="737"/>
      <c r="AJ85" s="752"/>
    </row>
    <row r="86" spans="1:36" ht="21.75" customHeight="1" x14ac:dyDescent="0.2">
      <c r="A86" s="731">
        <v>28</v>
      </c>
      <c r="B86" s="732"/>
      <c r="C86" s="733"/>
      <c r="D86" s="607"/>
      <c r="E86" s="607"/>
      <c r="F86" s="607"/>
      <c r="G86" s="734"/>
      <c r="H86" s="733"/>
      <c r="I86" s="734"/>
      <c r="J86" s="753"/>
      <c r="K86" s="733"/>
      <c r="L86" s="607"/>
      <c r="M86" s="607"/>
      <c r="N86" s="607"/>
      <c r="O86" s="606"/>
      <c r="P86" s="607"/>
      <c r="Q86" s="607"/>
      <c r="R86" s="607"/>
      <c r="S86" s="607"/>
      <c r="T86" s="607"/>
      <c r="U86" s="607"/>
      <c r="V86" s="734"/>
      <c r="W86" s="735"/>
      <c r="X86" s="736"/>
      <c r="Y86" s="288"/>
      <c r="Z86" s="288"/>
      <c r="AA86" s="737"/>
      <c r="AB86" s="737"/>
      <c r="AC86" s="737"/>
      <c r="AD86" s="738" t="str">
        <f t="shared" si="0"/>
        <v/>
      </c>
      <c r="AE86" s="738"/>
      <c r="AF86" s="738" t="str">
        <f t="shared" si="1"/>
        <v/>
      </c>
      <c r="AG86" s="739"/>
      <c r="AH86" s="751"/>
      <c r="AI86" s="737"/>
      <c r="AJ86" s="752"/>
    </row>
    <row r="87" spans="1:36" ht="21.75" customHeight="1" x14ac:dyDescent="0.2">
      <c r="A87" s="731">
        <v>29</v>
      </c>
      <c r="B87" s="732"/>
      <c r="C87" s="733"/>
      <c r="D87" s="607"/>
      <c r="E87" s="607"/>
      <c r="F87" s="607"/>
      <c r="G87" s="734"/>
      <c r="H87" s="733"/>
      <c r="I87" s="734"/>
      <c r="J87" s="753"/>
      <c r="K87" s="733"/>
      <c r="L87" s="607"/>
      <c r="M87" s="607"/>
      <c r="N87" s="607"/>
      <c r="O87" s="606"/>
      <c r="P87" s="607"/>
      <c r="Q87" s="607"/>
      <c r="R87" s="607"/>
      <c r="S87" s="607"/>
      <c r="T87" s="607"/>
      <c r="U87" s="607"/>
      <c r="V87" s="734"/>
      <c r="W87" s="735"/>
      <c r="X87" s="736"/>
      <c r="Y87" s="288"/>
      <c r="Z87" s="288"/>
      <c r="AA87" s="737"/>
      <c r="AB87" s="737"/>
      <c r="AC87" s="737"/>
      <c r="AD87" s="738" t="str">
        <f t="shared" si="0"/>
        <v/>
      </c>
      <c r="AE87" s="738"/>
      <c r="AF87" s="738" t="str">
        <f t="shared" si="1"/>
        <v/>
      </c>
      <c r="AG87" s="739"/>
      <c r="AH87" s="751"/>
      <c r="AI87" s="737"/>
      <c r="AJ87" s="752"/>
    </row>
    <row r="88" spans="1:36" ht="21.75" customHeight="1" thickBot="1" x14ac:dyDescent="0.25">
      <c r="A88" s="762">
        <v>30</v>
      </c>
      <c r="B88" s="763"/>
      <c r="C88" s="754"/>
      <c r="D88" s="613"/>
      <c r="E88" s="613"/>
      <c r="F88" s="613"/>
      <c r="G88" s="755"/>
      <c r="H88" s="754"/>
      <c r="I88" s="755"/>
      <c r="J88" s="773"/>
      <c r="K88" s="754"/>
      <c r="L88" s="613"/>
      <c r="M88" s="613"/>
      <c r="N88" s="613"/>
      <c r="O88" s="612"/>
      <c r="P88" s="613"/>
      <c r="Q88" s="613"/>
      <c r="R88" s="613"/>
      <c r="S88" s="613"/>
      <c r="T88" s="613"/>
      <c r="U88" s="613"/>
      <c r="V88" s="755"/>
      <c r="W88" s="756"/>
      <c r="X88" s="764"/>
      <c r="Y88" s="765"/>
      <c r="Z88" s="765"/>
      <c r="AA88" s="766"/>
      <c r="AB88" s="766"/>
      <c r="AC88" s="766"/>
      <c r="AD88" s="767" t="str">
        <f t="shared" si="0"/>
        <v/>
      </c>
      <c r="AE88" s="767"/>
      <c r="AF88" s="767" t="str">
        <f t="shared" si="1"/>
        <v/>
      </c>
      <c r="AG88" s="768"/>
      <c r="AH88" s="771"/>
      <c r="AI88" s="766"/>
      <c r="AJ88" s="772"/>
    </row>
    <row r="89" spans="1:36" ht="15.75" customHeight="1" x14ac:dyDescent="0.2">
      <c r="A89" s="757" t="s">
        <v>182</v>
      </c>
      <c r="B89" s="757"/>
      <c r="C89" s="757"/>
      <c r="D89" s="757"/>
      <c r="E89" s="757"/>
      <c r="F89" s="757"/>
      <c r="G89" s="757"/>
      <c r="H89" s="757"/>
      <c r="I89" s="757"/>
      <c r="J89" s="757"/>
      <c r="K89" s="757"/>
      <c r="L89" s="757"/>
      <c r="M89" s="757"/>
      <c r="N89" s="757"/>
      <c r="O89" s="757"/>
      <c r="P89" s="757"/>
      <c r="Q89" s="757"/>
      <c r="R89" s="757"/>
      <c r="S89" s="757"/>
      <c r="T89" s="757"/>
      <c r="U89" s="757"/>
      <c r="V89" s="757"/>
      <c r="W89" s="757"/>
      <c r="X89" s="757"/>
      <c r="Y89" s="757"/>
      <c r="Z89" s="757"/>
      <c r="AA89" s="757"/>
      <c r="AB89" s="757"/>
      <c r="AC89" s="757"/>
      <c r="AD89" s="757"/>
      <c r="AE89" s="757"/>
      <c r="AF89" s="757"/>
      <c r="AG89" s="757"/>
      <c r="AH89" s="757"/>
      <c r="AI89" s="757"/>
      <c r="AJ89" s="757"/>
    </row>
    <row r="90" spans="1:36" ht="24.75" customHeight="1" x14ac:dyDescent="0.2">
      <c r="A90" s="757"/>
      <c r="B90" s="757"/>
      <c r="C90" s="757"/>
      <c r="D90" s="757"/>
      <c r="E90" s="757"/>
      <c r="F90" s="757"/>
      <c r="G90" s="757"/>
      <c r="H90" s="757"/>
      <c r="I90" s="757"/>
      <c r="J90" s="757"/>
      <c r="K90" s="757"/>
      <c r="L90" s="757"/>
      <c r="M90" s="757"/>
      <c r="N90" s="757"/>
      <c r="O90" s="757"/>
      <c r="P90" s="757"/>
      <c r="Q90" s="757"/>
      <c r="R90" s="757"/>
      <c r="S90" s="757"/>
      <c r="T90" s="757"/>
      <c r="U90" s="757"/>
      <c r="V90" s="757"/>
      <c r="W90" s="757"/>
      <c r="X90" s="757"/>
      <c r="Y90" s="757"/>
      <c r="Z90" s="757"/>
      <c r="AA90" s="757"/>
      <c r="AB90" s="757"/>
      <c r="AC90" s="757"/>
      <c r="AD90" s="757"/>
      <c r="AE90" s="757"/>
      <c r="AF90" s="757"/>
      <c r="AG90" s="757"/>
      <c r="AH90" s="757"/>
      <c r="AI90" s="757"/>
      <c r="AJ90" s="757"/>
    </row>
    <row r="91" spans="1:36" ht="42" customHeight="1" x14ac:dyDescent="0.2">
      <c r="A91" s="757"/>
      <c r="B91" s="757"/>
      <c r="C91" s="757"/>
      <c r="D91" s="757"/>
      <c r="E91" s="757"/>
      <c r="F91" s="757"/>
      <c r="G91" s="757"/>
      <c r="H91" s="757"/>
      <c r="I91" s="757"/>
      <c r="J91" s="757"/>
      <c r="K91" s="757"/>
      <c r="L91" s="757"/>
      <c r="M91" s="757"/>
      <c r="N91" s="757"/>
      <c r="O91" s="757"/>
      <c r="P91" s="757"/>
      <c r="Q91" s="757"/>
      <c r="R91" s="757"/>
      <c r="S91" s="757"/>
      <c r="T91" s="757"/>
      <c r="U91" s="757"/>
      <c r="V91" s="757"/>
      <c r="W91" s="757"/>
      <c r="X91" s="757"/>
      <c r="Y91" s="757"/>
      <c r="Z91" s="757"/>
      <c r="AA91" s="757"/>
      <c r="AB91" s="757"/>
      <c r="AC91" s="757"/>
      <c r="AD91" s="757"/>
      <c r="AE91" s="757"/>
      <c r="AF91" s="757"/>
      <c r="AG91" s="757"/>
      <c r="AH91" s="757"/>
      <c r="AI91" s="757"/>
      <c r="AJ91" s="757"/>
    </row>
    <row r="92" spans="1:36" ht="12.75" customHeight="1" x14ac:dyDescent="0.2"/>
    <row r="93" spans="1:36" s="85" customFormat="1" ht="30.75" customHeight="1" x14ac:dyDescent="0.2">
      <c r="A93" s="56"/>
      <c r="B93" s="56"/>
      <c r="C93" s="56"/>
      <c r="D93" s="56"/>
      <c r="E93" s="56"/>
      <c r="F93" s="5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c r="AH93" s="56"/>
      <c r="AI93" s="56"/>
      <c r="AJ93" s="56"/>
    </row>
    <row r="94" spans="1:36" s="61" customFormat="1" ht="30" customHeight="1" x14ac:dyDescent="0.2">
      <c r="A94" s="56"/>
      <c r="B94" s="56"/>
      <c r="C94" s="56"/>
      <c r="D94" s="56"/>
      <c r="E94" s="56"/>
      <c r="F94" s="56"/>
      <c r="G94" s="56"/>
      <c r="H94" s="56"/>
      <c r="I94" s="56"/>
      <c r="J94" s="56"/>
      <c r="K94" s="56"/>
      <c r="L94" s="56"/>
      <c r="M94" s="56"/>
      <c r="N94" s="56"/>
      <c r="O94" s="56"/>
      <c r="P94" s="56"/>
      <c r="Q94" s="56"/>
      <c r="R94" s="56"/>
      <c r="S94" s="56"/>
      <c r="T94" s="56"/>
      <c r="U94" s="56"/>
      <c r="V94" s="56"/>
      <c r="W94" s="56"/>
      <c r="X94" s="56"/>
      <c r="Y94" s="56"/>
      <c r="Z94" s="56"/>
      <c r="AA94" s="56"/>
      <c r="AB94" s="56"/>
      <c r="AC94" s="56"/>
      <c r="AD94" s="56"/>
      <c r="AE94" s="56"/>
      <c r="AF94" s="56"/>
      <c r="AG94" s="56"/>
      <c r="AH94" s="56"/>
      <c r="AI94" s="56"/>
      <c r="AJ94" s="56"/>
    </row>
    <row r="95" spans="1:36" s="61" customFormat="1" ht="15" customHeight="1" x14ac:dyDescent="0.2">
      <c r="A95" s="56"/>
      <c r="B95" s="56"/>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c r="AC95" s="56"/>
      <c r="AD95" s="56"/>
      <c r="AE95" s="56"/>
      <c r="AF95" s="56"/>
      <c r="AG95" s="56"/>
      <c r="AH95" s="56"/>
      <c r="AI95" s="56"/>
      <c r="AJ95" s="56"/>
    </row>
    <row r="96" spans="1:36" s="61" customFormat="1" ht="32.25" customHeight="1" x14ac:dyDescent="0.2">
      <c r="A96" s="56"/>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row>
    <row r="97" spans="1:36" s="61" customFormat="1" ht="19.5" customHeight="1" x14ac:dyDescent="0.2">
      <c r="A97" s="56"/>
      <c r="B97" s="56"/>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s="61" customFormat="1" ht="32.25" customHeight="1" x14ac:dyDescent="0.2">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s="61" customFormat="1" ht="19.5" customHeight="1" x14ac:dyDescent="0.2">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s="61" customFormat="1" ht="32.25" customHeight="1" x14ac:dyDescent="0.2">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s="61" customFormat="1" ht="19.5" customHeight="1" x14ac:dyDescent="0.2">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s="61" customFormat="1" ht="32.25" customHeight="1" x14ac:dyDescent="0.2">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s="61" customFormat="1" ht="32.25" customHeight="1" x14ac:dyDescent="0.2">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s="61" customFormat="1" ht="19.5" customHeight="1" x14ac:dyDescent="0.2">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s="61" customFormat="1" ht="32.25" customHeight="1" x14ac:dyDescent="0.2">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s="61" customFormat="1" ht="19.5" customHeight="1" x14ac:dyDescent="0.2">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s="61" customFormat="1" ht="32.25" customHeight="1" x14ac:dyDescent="0.2">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s="61" customFormat="1" ht="32.25" customHeight="1" x14ac:dyDescent="0.2">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s="61" customFormat="1" ht="19.5" customHeight="1" x14ac:dyDescent="0.2">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s="61" customFormat="1" ht="32.25" customHeight="1" x14ac:dyDescent="0.2">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s="61" customFormat="1" ht="19.5" customHeight="1" x14ac:dyDescent="0.2">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s="61" customFormat="1" ht="26.25" customHeight="1" x14ac:dyDescent="0.2">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s="61" customFormat="1" ht="32.25" customHeight="1" x14ac:dyDescent="0.2">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s="61" customFormat="1" ht="19.5" customHeight="1" x14ac:dyDescent="0.2">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s="61" customFormat="1" ht="32.25" customHeight="1" x14ac:dyDescent="0.2">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s="61" customFormat="1" ht="19.5" customHeight="1" x14ac:dyDescent="0.2">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s="61" customFormat="1" ht="32.25" customHeight="1" x14ac:dyDescent="0.2">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s="61" customFormat="1" ht="31.65" customHeight="1" x14ac:dyDescent="0.2">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ht="21" customHeight="1" x14ac:dyDescent="0.2">
      <c r="A119" s="71"/>
      <c r="B119" s="72"/>
      <c r="C119" s="72"/>
      <c r="D119" s="72"/>
      <c r="E119" s="72"/>
      <c r="F119" s="72"/>
      <c r="G119" s="72"/>
      <c r="H119" s="73"/>
      <c r="I119" s="73"/>
      <c r="J119" s="73"/>
      <c r="K119" s="73"/>
      <c r="L119" s="73"/>
      <c r="M119" s="73"/>
      <c r="N119" s="73"/>
      <c r="O119" s="73"/>
      <c r="P119" s="73"/>
      <c r="Q119" s="74"/>
      <c r="R119" s="74"/>
      <c r="S119" s="74"/>
      <c r="T119" s="74"/>
      <c r="U119" s="74"/>
      <c r="V119" s="75"/>
      <c r="W119" s="76"/>
      <c r="X119" s="77"/>
      <c r="Y119" s="77"/>
      <c r="Z119" s="77"/>
      <c r="AA119" s="77"/>
      <c r="AB119" s="77"/>
      <c r="AC119" s="77"/>
      <c r="AD119" s="74"/>
      <c r="AE119" s="74"/>
      <c r="AF119" s="74"/>
      <c r="AG119" s="74"/>
      <c r="AH119" s="74"/>
      <c r="AI119" s="75"/>
      <c r="AJ119" s="75"/>
    </row>
    <row r="143" spans="19:34" ht="21" customHeight="1" thickBot="1" x14ac:dyDescent="0.25"/>
    <row r="144" spans="19:34" ht="21" customHeight="1" thickBot="1" x14ac:dyDescent="0.25">
      <c r="S144" s="758"/>
      <c r="T144" s="759"/>
      <c r="U144" s="759"/>
      <c r="V144" s="759"/>
      <c r="W144" s="759"/>
      <c r="X144" s="759"/>
      <c r="Y144" s="759"/>
      <c r="Z144" s="759"/>
      <c r="AA144" s="759"/>
      <c r="AB144" s="759"/>
      <c r="AC144" s="759"/>
      <c r="AD144" s="759"/>
      <c r="AE144" s="759"/>
      <c r="AF144" s="759"/>
      <c r="AG144" s="760"/>
      <c r="AH144" s="761"/>
    </row>
  </sheetData>
  <mergeCells count="420">
    <mergeCell ref="AU12:BL12"/>
    <mergeCell ref="AU14:BL14"/>
    <mergeCell ref="A89:AJ91"/>
    <mergeCell ref="S144:AF144"/>
    <mergeCell ref="AG144:AH144"/>
    <mergeCell ref="AF87:AG87"/>
    <mergeCell ref="AH87:AJ87"/>
    <mergeCell ref="A88:B88"/>
    <mergeCell ref="X88:AC88"/>
    <mergeCell ref="AD88:AE88"/>
    <mergeCell ref="AF88:AG88"/>
    <mergeCell ref="AD87:AE87"/>
    <mergeCell ref="B25:C25"/>
    <mergeCell ref="D25:AC25"/>
    <mergeCell ref="AD25:AE25"/>
    <mergeCell ref="AF25:AJ25"/>
    <mergeCell ref="AH88:AJ88"/>
    <mergeCell ref="A87:B87"/>
    <mergeCell ref="C87:G87"/>
    <mergeCell ref="H87:J87"/>
    <mergeCell ref="K87:W87"/>
    <mergeCell ref="X87:AC87"/>
    <mergeCell ref="C88:G88"/>
    <mergeCell ref="H88:J88"/>
    <mergeCell ref="AH81:AJ81"/>
    <mergeCell ref="A82:B82"/>
    <mergeCell ref="K88:W88"/>
    <mergeCell ref="AF85:AG85"/>
    <mergeCell ref="C85:G85"/>
    <mergeCell ref="H85:J85"/>
    <mergeCell ref="K85:W85"/>
    <mergeCell ref="X85:AC85"/>
    <mergeCell ref="C84:G84"/>
    <mergeCell ref="H84:J84"/>
    <mergeCell ref="K84:W84"/>
    <mergeCell ref="X84:AC84"/>
    <mergeCell ref="AD84:AE84"/>
    <mergeCell ref="AF84:AG84"/>
    <mergeCell ref="AH85:AJ85"/>
    <mergeCell ref="A86:B86"/>
    <mergeCell ref="C86:G86"/>
    <mergeCell ref="H86:J86"/>
    <mergeCell ref="K86:W86"/>
    <mergeCell ref="X86:AC86"/>
    <mergeCell ref="AD86:AE86"/>
    <mergeCell ref="AF86:AG86"/>
    <mergeCell ref="AH86:AJ86"/>
    <mergeCell ref="A85:B85"/>
    <mergeCell ref="AD85:AE85"/>
    <mergeCell ref="AH84:AJ84"/>
    <mergeCell ref="A81:B81"/>
    <mergeCell ref="C81:G81"/>
    <mergeCell ref="H81:J81"/>
    <mergeCell ref="K81:W81"/>
    <mergeCell ref="X81:AC81"/>
    <mergeCell ref="AD81:AE81"/>
    <mergeCell ref="AF83:AG83"/>
    <mergeCell ref="AF81:AG81"/>
    <mergeCell ref="AF79:AG79"/>
    <mergeCell ref="A83:B83"/>
    <mergeCell ref="C83:G83"/>
    <mergeCell ref="H83:J83"/>
    <mergeCell ref="K83:W83"/>
    <mergeCell ref="X83:AC83"/>
    <mergeCell ref="AD83:AE83"/>
    <mergeCell ref="AH83:AJ83"/>
    <mergeCell ref="A84:B84"/>
    <mergeCell ref="AH79:AJ79"/>
    <mergeCell ref="A80:B80"/>
    <mergeCell ref="C80:G80"/>
    <mergeCell ref="H80:J80"/>
    <mergeCell ref="K80:W80"/>
    <mergeCell ref="X80:AC80"/>
    <mergeCell ref="AD80:AE80"/>
    <mergeCell ref="AF80:AG80"/>
    <mergeCell ref="AH80:AJ80"/>
    <mergeCell ref="A79:B79"/>
    <mergeCell ref="C79:G79"/>
    <mergeCell ref="H79:J79"/>
    <mergeCell ref="K79:W79"/>
    <mergeCell ref="X79:AC79"/>
    <mergeCell ref="AD79:AE79"/>
    <mergeCell ref="C82:G82"/>
    <mergeCell ref="H82:J82"/>
    <mergeCell ref="K82:W82"/>
    <mergeCell ref="X82:AC82"/>
    <mergeCell ref="AD82:AE82"/>
    <mergeCell ref="AF82:AG82"/>
    <mergeCell ref="AH82:AJ82"/>
    <mergeCell ref="AH77:AJ77"/>
    <mergeCell ref="A78:B78"/>
    <mergeCell ref="C78:G78"/>
    <mergeCell ref="H78:J78"/>
    <mergeCell ref="K78:W78"/>
    <mergeCell ref="X78:AC78"/>
    <mergeCell ref="AD78:AE78"/>
    <mergeCell ref="AF78:AG78"/>
    <mergeCell ref="AH78:AJ78"/>
    <mergeCell ref="A77:B77"/>
    <mergeCell ref="C77:G77"/>
    <mergeCell ref="H77:J77"/>
    <mergeCell ref="K77:W77"/>
    <mergeCell ref="X77:AC77"/>
    <mergeCell ref="AD77:AE77"/>
    <mergeCell ref="AF77:AG77"/>
    <mergeCell ref="AH75:AJ75"/>
    <mergeCell ref="A76:B76"/>
    <mergeCell ref="C76:G76"/>
    <mergeCell ref="H76:J76"/>
    <mergeCell ref="K76:W76"/>
    <mergeCell ref="X76:AC76"/>
    <mergeCell ref="AD76:AE76"/>
    <mergeCell ref="AF76:AG76"/>
    <mergeCell ref="AH76:AJ76"/>
    <mergeCell ref="A75:B75"/>
    <mergeCell ref="C75:G75"/>
    <mergeCell ref="H75:J75"/>
    <mergeCell ref="K75:W75"/>
    <mergeCell ref="X75:AC75"/>
    <mergeCell ref="AD75:AE75"/>
    <mergeCell ref="AF75:AG75"/>
    <mergeCell ref="AH73:AJ73"/>
    <mergeCell ref="A74:B74"/>
    <mergeCell ref="C74:G74"/>
    <mergeCell ref="H74:J74"/>
    <mergeCell ref="K74:W74"/>
    <mergeCell ref="X74:AC74"/>
    <mergeCell ref="AD74:AE74"/>
    <mergeCell ref="AF74:AG74"/>
    <mergeCell ref="AH74:AJ74"/>
    <mergeCell ref="A73:B73"/>
    <mergeCell ref="C73:G73"/>
    <mergeCell ref="H73:J73"/>
    <mergeCell ref="K73:W73"/>
    <mergeCell ref="X73:AC73"/>
    <mergeCell ref="AD73:AE73"/>
    <mergeCell ref="AF73:AG73"/>
    <mergeCell ref="AH71:AJ71"/>
    <mergeCell ref="A72:B72"/>
    <mergeCell ref="C72:G72"/>
    <mergeCell ref="H72:J72"/>
    <mergeCell ref="K72:W72"/>
    <mergeCell ref="X72:AC72"/>
    <mergeCell ref="AD72:AE72"/>
    <mergeCell ref="AF72:AG72"/>
    <mergeCell ref="AH72:AJ72"/>
    <mergeCell ref="A71:B71"/>
    <mergeCell ref="C71:G71"/>
    <mergeCell ref="H71:J71"/>
    <mergeCell ref="K71:W71"/>
    <mergeCell ref="X71:AC71"/>
    <mergeCell ref="AD71:AE71"/>
    <mergeCell ref="AF71:AG71"/>
    <mergeCell ref="AH69:AJ69"/>
    <mergeCell ref="A70:B70"/>
    <mergeCell ref="C70:G70"/>
    <mergeCell ref="H70:J70"/>
    <mergeCell ref="K70:W70"/>
    <mergeCell ref="X70:AC70"/>
    <mergeCell ref="AD70:AE70"/>
    <mergeCell ref="AF70:AG70"/>
    <mergeCell ref="AH70:AJ70"/>
    <mergeCell ref="A69:B69"/>
    <mergeCell ref="C69:G69"/>
    <mergeCell ref="H69:J69"/>
    <mergeCell ref="K69:W69"/>
    <mergeCell ref="X69:AC69"/>
    <mergeCell ref="AD69:AE69"/>
    <mergeCell ref="AF69:AG69"/>
    <mergeCell ref="AH67:AJ67"/>
    <mergeCell ref="A68:B68"/>
    <mergeCell ref="C68:G68"/>
    <mergeCell ref="H68:J68"/>
    <mergeCell ref="K68:W68"/>
    <mergeCell ref="X68:AC68"/>
    <mergeCell ref="AD68:AE68"/>
    <mergeCell ref="AF68:AG68"/>
    <mergeCell ref="AH68:AJ68"/>
    <mergeCell ref="A67:B67"/>
    <mergeCell ref="C67:G67"/>
    <mergeCell ref="H67:J67"/>
    <mergeCell ref="K67:W67"/>
    <mergeCell ref="X67:AC67"/>
    <mergeCell ref="AD67:AE67"/>
    <mergeCell ref="AF67:AG67"/>
    <mergeCell ref="AH65:AJ65"/>
    <mergeCell ref="A66:B66"/>
    <mergeCell ref="C66:G66"/>
    <mergeCell ref="H66:J66"/>
    <mergeCell ref="K66:W66"/>
    <mergeCell ref="X66:AC66"/>
    <mergeCell ref="AD66:AE66"/>
    <mergeCell ref="AF66:AG66"/>
    <mergeCell ref="AH66:AJ66"/>
    <mergeCell ref="A65:B65"/>
    <mergeCell ref="C65:G65"/>
    <mergeCell ref="H65:J65"/>
    <mergeCell ref="K65:W65"/>
    <mergeCell ref="X65:AC65"/>
    <mergeCell ref="AD65:AE65"/>
    <mergeCell ref="AF65:AG65"/>
    <mergeCell ref="AH63:AJ63"/>
    <mergeCell ref="A64:B64"/>
    <mergeCell ref="C64:G64"/>
    <mergeCell ref="H64:J64"/>
    <mergeCell ref="K64:W64"/>
    <mergeCell ref="X64:AC64"/>
    <mergeCell ref="AD64:AE64"/>
    <mergeCell ref="AF64:AG64"/>
    <mergeCell ref="AH64:AJ64"/>
    <mergeCell ref="A63:B63"/>
    <mergeCell ref="C63:G63"/>
    <mergeCell ref="H63:J63"/>
    <mergeCell ref="K63:W63"/>
    <mergeCell ref="X63:AC63"/>
    <mergeCell ref="AD63:AE63"/>
    <mergeCell ref="AF63:AG63"/>
    <mergeCell ref="AH61:AJ61"/>
    <mergeCell ref="A62:B62"/>
    <mergeCell ref="C62:G62"/>
    <mergeCell ref="H62:J62"/>
    <mergeCell ref="K62:W62"/>
    <mergeCell ref="X62:AC62"/>
    <mergeCell ref="AD62:AE62"/>
    <mergeCell ref="AF62:AG62"/>
    <mergeCell ref="AH62:AJ62"/>
    <mergeCell ref="A61:B61"/>
    <mergeCell ref="C61:G61"/>
    <mergeCell ref="H61:J61"/>
    <mergeCell ref="K61:W61"/>
    <mergeCell ref="X61:AC61"/>
    <mergeCell ref="AD61:AE61"/>
    <mergeCell ref="AF61:AG61"/>
    <mergeCell ref="AH59:AJ59"/>
    <mergeCell ref="A60:B60"/>
    <mergeCell ref="C60:G60"/>
    <mergeCell ref="H60:J60"/>
    <mergeCell ref="K60:W60"/>
    <mergeCell ref="X60:AC60"/>
    <mergeCell ref="AD60:AE60"/>
    <mergeCell ref="AF60:AG60"/>
    <mergeCell ref="AH60:AJ60"/>
    <mergeCell ref="A59:B59"/>
    <mergeCell ref="C59:G59"/>
    <mergeCell ref="H59:J59"/>
    <mergeCell ref="K59:W59"/>
    <mergeCell ref="X59:AC59"/>
    <mergeCell ref="AD59:AE59"/>
    <mergeCell ref="AF59:AG59"/>
    <mergeCell ref="A57:G58"/>
    <mergeCell ref="H57:J58"/>
    <mergeCell ref="K57:W58"/>
    <mergeCell ref="X57:AC58"/>
    <mergeCell ref="AD57:AE58"/>
    <mergeCell ref="AF57:AG58"/>
    <mergeCell ref="AH57:AJ58"/>
    <mergeCell ref="A52:F52"/>
    <mergeCell ref="G52:L52"/>
    <mergeCell ref="M52:O52"/>
    <mergeCell ref="Q52:V52"/>
    <mergeCell ref="W52:Y52"/>
    <mergeCell ref="AA52:AF52"/>
    <mergeCell ref="AG52:AI52"/>
    <mergeCell ref="A53:AJ53"/>
    <mergeCell ref="AG54:AI54"/>
    <mergeCell ref="A54:AF54"/>
    <mergeCell ref="P51:AB51"/>
    <mergeCell ref="AC51:AJ51"/>
    <mergeCell ref="AH48:AJ48"/>
    <mergeCell ref="U49:W49"/>
    <mergeCell ref="AE48:AF49"/>
    <mergeCell ref="AG48:AG49"/>
    <mergeCell ref="AH49:AJ49"/>
    <mergeCell ref="A50:O50"/>
    <mergeCell ref="P50:AB50"/>
    <mergeCell ref="AC50:AJ50"/>
    <mergeCell ref="B51:O51"/>
    <mergeCell ref="C49:E49"/>
    <mergeCell ref="F49:H49"/>
    <mergeCell ref="I49:K49"/>
    <mergeCell ref="L49:N49"/>
    <mergeCell ref="O49:Q49"/>
    <mergeCell ref="R49:T49"/>
    <mergeCell ref="X49:Z49"/>
    <mergeCell ref="AA49:AD49"/>
    <mergeCell ref="AA48:AC48"/>
    <mergeCell ref="A47:I47"/>
    <mergeCell ref="C48:E48"/>
    <mergeCell ref="F48:G48"/>
    <mergeCell ref="I48:J48"/>
    <mergeCell ref="L48:M48"/>
    <mergeCell ref="O48:P48"/>
    <mergeCell ref="R48:S48"/>
    <mergeCell ref="U48:V48"/>
    <mergeCell ref="X48:Y48"/>
    <mergeCell ref="A44:AJ44"/>
    <mergeCell ref="C45:E45"/>
    <mergeCell ref="F45:G45"/>
    <mergeCell ref="I45:J45"/>
    <mergeCell ref="L45:M45"/>
    <mergeCell ref="O45:P45"/>
    <mergeCell ref="R45:S45"/>
    <mergeCell ref="U45:V45"/>
    <mergeCell ref="X45:Y45"/>
    <mergeCell ref="AA45:AC45"/>
    <mergeCell ref="AE45:AF46"/>
    <mergeCell ref="AG45:AG46"/>
    <mergeCell ref="AH45:AJ45"/>
    <mergeCell ref="C46:E46"/>
    <mergeCell ref="F46:H46"/>
    <mergeCell ref="I46:K46"/>
    <mergeCell ref="L46:N46"/>
    <mergeCell ref="O46:Q46"/>
    <mergeCell ref="R46:T46"/>
    <mergeCell ref="U46:W46"/>
    <mergeCell ref="X46:Z46"/>
    <mergeCell ref="AA46:AD46"/>
    <mergeCell ref="AH46:AJ46"/>
    <mergeCell ref="M38:AD38"/>
    <mergeCell ref="AE38:AG38"/>
    <mergeCell ref="M39:AD39"/>
    <mergeCell ref="AE39:AG39"/>
    <mergeCell ref="B41:AJ41"/>
    <mergeCell ref="A43:C43"/>
    <mergeCell ref="D43:E43"/>
    <mergeCell ref="F43:H43"/>
    <mergeCell ref="I43:K43"/>
    <mergeCell ref="L43:N43"/>
    <mergeCell ref="AH43:AJ43"/>
    <mergeCell ref="O43:Q43"/>
    <mergeCell ref="R43:T43"/>
    <mergeCell ref="U43:W43"/>
    <mergeCell ref="X43:Z43"/>
    <mergeCell ref="AA43:AD43"/>
    <mergeCell ref="AE43:AG43"/>
    <mergeCell ref="D36:S36"/>
    <mergeCell ref="U36:W36"/>
    <mergeCell ref="X36:Y36"/>
    <mergeCell ref="Z36:AD36"/>
    <mergeCell ref="AE36:AG36"/>
    <mergeCell ref="B37:AD37"/>
    <mergeCell ref="AE37:AG37"/>
    <mergeCell ref="D34:S34"/>
    <mergeCell ref="U34:W34"/>
    <mergeCell ref="X34:Y34"/>
    <mergeCell ref="Z34:AD34"/>
    <mergeCell ref="AE34:AG34"/>
    <mergeCell ref="D35:S35"/>
    <mergeCell ref="U35:W35"/>
    <mergeCell ref="X35:Y35"/>
    <mergeCell ref="Z35:AD35"/>
    <mergeCell ref="AE35:AG35"/>
    <mergeCell ref="B32:C32"/>
    <mergeCell ref="D32:T32"/>
    <mergeCell ref="U32:W32"/>
    <mergeCell ref="Z32:AD32"/>
    <mergeCell ref="AE32:AG32"/>
    <mergeCell ref="B33:T33"/>
    <mergeCell ref="U33:Y33"/>
    <mergeCell ref="Z33:AD33"/>
    <mergeCell ref="AE33:AG33"/>
    <mergeCell ref="D30:T30"/>
    <mergeCell ref="U30:W30"/>
    <mergeCell ref="X30:Y30"/>
    <mergeCell ref="Z30:AD30"/>
    <mergeCell ref="AE30:AG30"/>
    <mergeCell ref="D31:T31"/>
    <mergeCell ref="U31:Y31"/>
    <mergeCell ref="Z31:AD31"/>
    <mergeCell ref="B27:AJ27"/>
    <mergeCell ref="B28:T28"/>
    <mergeCell ref="U28:Y28"/>
    <mergeCell ref="Z28:AD28"/>
    <mergeCell ref="AE28:AG28"/>
    <mergeCell ref="B29:T29"/>
    <mergeCell ref="U29:Y29"/>
    <mergeCell ref="Z29:AD29"/>
    <mergeCell ref="AE29:AG29"/>
    <mergeCell ref="B17:AJ17"/>
    <mergeCell ref="AD20:AE20"/>
    <mergeCell ref="AF20:AJ20"/>
    <mergeCell ref="B15:C15"/>
    <mergeCell ref="D15:AC15"/>
    <mergeCell ref="AD15:AE15"/>
    <mergeCell ref="AF15:AJ15"/>
    <mergeCell ref="B16:C16"/>
    <mergeCell ref="D16:AC16"/>
    <mergeCell ref="AD16:AE16"/>
    <mergeCell ref="AF16:AJ16"/>
    <mergeCell ref="B19:AC19"/>
    <mergeCell ref="D20:AC20"/>
    <mergeCell ref="B7:R7"/>
    <mergeCell ref="S7:AJ7"/>
    <mergeCell ref="U9:Y9"/>
    <mergeCell ref="B11:Y11"/>
    <mergeCell ref="Z11:AH12"/>
    <mergeCell ref="C12:T12"/>
    <mergeCell ref="B10:Y10"/>
    <mergeCell ref="Z10:AH10"/>
    <mergeCell ref="A1:K1"/>
    <mergeCell ref="A2:AJ2"/>
    <mergeCell ref="B5:R5"/>
    <mergeCell ref="S5:AJ5"/>
    <mergeCell ref="B6:F6"/>
    <mergeCell ref="G6:J6"/>
    <mergeCell ref="K6:N6"/>
    <mergeCell ref="O6:R6"/>
    <mergeCell ref="S6:W6"/>
    <mergeCell ref="X6:AJ6"/>
    <mergeCell ref="A3:AJ3"/>
    <mergeCell ref="AI10:AL10"/>
    <mergeCell ref="D22:AC22"/>
    <mergeCell ref="D21:AC21"/>
    <mergeCell ref="B20:C20"/>
    <mergeCell ref="B21:C22"/>
    <mergeCell ref="AD21:AE21"/>
    <mergeCell ref="AF22:AJ22"/>
    <mergeCell ref="AD19:AE19"/>
    <mergeCell ref="AF19:AJ19"/>
    <mergeCell ref="AD22:AE22"/>
  </mergeCells>
  <phoneticPr fontId="4"/>
  <conditionalFormatting sqref="AD119 Q119 W52 Q55:Q56 H57 P50:P51 M52 AD55:AD56 I48:I49 L48:L49 O48:O49 U48:U49 X48:X49 AA48:AC49 R48:R49 AH48:AH49 AH45:AH46 R46 AA45:AC46 X46 U46 O46 L46 I46 F46 F48:F49">
    <cfRule type="cellIs" dxfId="0" priority="1" stopIfTrue="1" operator="equal">
      <formula>0</formula>
    </cfRule>
  </conditionalFormatting>
  <dataValidations count="7">
    <dataValidation type="list" allowBlank="1" showInputMessage="1" showErrorMessage="1" error="該当する場合は、「○」を直接記入するか、プルダウンメニューから選択してください。" sqref="X59:X88" xr:uid="{00000000-0002-0000-0500-000000000000}">
      <formula1>"　,○"</formula1>
    </dataValidation>
    <dataValidation type="list" allowBlank="1" showInputMessage="1" showErrorMessage="1" error="「重度障害者支援体制」の対象は、障害程度区分５又は区分６のみです。プルダウンメニューから選択してください。" sqref="H59:H88" xr:uid="{00000000-0002-0000-0500-000001000000}">
      <formula1>"　,区分５,区分６"</formula1>
    </dataValidation>
    <dataValidation type="list" errorStyle="information" allowBlank="1" showInputMessage="1" showErrorMessage="1" error="医師の意見書に記載されている特別な医療の内容については具体的にその内容を記入してください。_x000a_また、「強度行動障害」に該当する場合は、直接「○」を入力するか、プルダウンメニューから「○」を選択してください。" sqref="K59:K88" xr:uid="{00000000-0002-0000-0500-000002000000}">
      <formula1>"　,○"</formula1>
    </dataValidation>
    <dataValidation type="list" allowBlank="1" showInputMessage="1" showErrorMessage="1" prompt="次の中から該当するものを選択_x000a_「無し」_x000a_「人員配置体制加算(Ⅰ)」_x000a_「人員配置体制加算(Ⅱ)」_x000a_「人員配置体制加算(Ⅲ)」_x000a_「人員配置体制加算(Ⅳ)」" sqref="S7:AJ7" xr:uid="{00000000-0002-0000-0500-000003000000}">
      <formula1>"　,無し,人員配置体制加算(Ⅰ),人員配置体制加算(Ⅱ),人員配置体制加算(Ⅲ),人員配置体制加算(Ⅳ)"</formula1>
    </dataValidation>
    <dataValidation type="list" allowBlank="1" showInputMessage="1" showErrorMessage="1" sqref="M38:AD38" xr:uid="{00000000-0002-0000-0500-000004000000}">
      <formula1>$AR$36:$AR$38</formula1>
    </dataValidation>
    <dataValidation type="list" allowBlank="1" showInputMessage="1" showErrorMessage="1" sqref="M39:AD39" xr:uid="{00000000-0002-0000-0500-000005000000}">
      <formula1>$AR$39:$AR$41</formula1>
    </dataValidation>
    <dataValidation type="list" allowBlank="1" showInputMessage="1" showErrorMessage="1" sqref="Z10:AH10" xr:uid="{00000000-0002-0000-0500-000006000000}">
      <formula1>"配置している,配置していない"</formula1>
    </dataValidation>
  </dataValidations>
  <printOptions horizontalCentered="1"/>
  <pageMargins left="0.39370078740157483" right="0.39370078740157483" top="0.59055118110236227" bottom="0.55118110236220474" header="0.31496062992125984" footer="0.27559055118110237"/>
  <pageSetup paperSize="9" scale="87" fitToHeight="0" orientation="portrait" r:id="rId1"/>
  <headerFooter alignWithMargins="0">
    <oddFooter>&amp;C&amp;P</oddFooter>
  </headerFooter>
  <rowBreaks count="2" manualBreakCount="2">
    <brk id="26" max="38" man="1"/>
    <brk id="55" max="38"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M17"/>
  <sheetViews>
    <sheetView tabSelected="1" view="pageBreakPreview" zoomScaleNormal="100" zoomScaleSheetLayoutView="100" workbookViewId="0">
      <selection activeCell="D5" sqref="D5:J5"/>
    </sheetView>
  </sheetViews>
  <sheetFormatPr defaultRowHeight="13.2" x14ac:dyDescent="0.2"/>
  <cols>
    <col min="1" max="1" width="1.77734375" customWidth="1"/>
    <col min="2" max="2" width="4.109375" customWidth="1"/>
    <col min="3" max="3" width="23.77734375" customWidth="1"/>
    <col min="4" max="4" width="4.21875" customWidth="1"/>
    <col min="5" max="5" width="17.33203125" customWidth="1"/>
    <col min="6" max="6" width="4.6640625" customWidth="1"/>
    <col min="7" max="7" width="16.88671875" customWidth="1"/>
    <col min="8" max="8" width="4.5546875" customWidth="1"/>
    <col min="9" max="9" width="7.21875" customWidth="1"/>
    <col min="10" max="10" width="4.88671875" customWidth="1"/>
    <col min="11" max="11" width="5.77734375" customWidth="1"/>
    <col min="12" max="12" width="3.44140625" customWidth="1"/>
  </cols>
  <sheetData>
    <row r="1" spans="1:13" x14ac:dyDescent="0.2">
      <c r="A1" s="160"/>
      <c r="B1" s="160" t="s">
        <v>278</v>
      </c>
      <c r="C1" s="160"/>
      <c r="D1" s="160"/>
      <c r="E1" s="160"/>
      <c r="F1" s="160"/>
      <c r="G1" s="160"/>
      <c r="H1" s="160"/>
      <c r="I1" s="160"/>
      <c r="J1" s="160"/>
      <c r="K1" s="160"/>
      <c r="L1" s="160"/>
      <c r="M1" s="160"/>
    </row>
    <row r="2" spans="1:13" ht="16.2" x14ac:dyDescent="0.2">
      <c r="A2" s="161"/>
      <c r="B2" s="160"/>
      <c r="C2" s="160"/>
      <c r="D2" s="160"/>
      <c r="E2" s="160"/>
      <c r="F2" s="160"/>
      <c r="G2" s="160"/>
      <c r="H2" s="160"/>
      <c r="I2" s="162"/>
      <c r="J2" s="162"/>
      <c r="K2" s="162"/>
      <c r="L2" s="162"/>
      <c r="M2" s="160"/>
    </row>
    <row r="3" spans="1:13" ht="16.2" x14ac:dyDescent="0.2">
      <c r="A3" s="774" t="s">
        <v>322</v>
      </c>
      <c r="B3" s="774"/>
      <c r="C3" s="774"/>
      <c r="D3" s="774"/>
      <c r="E3" s="774"/>
      <c r="F3" s="774"/>
      <c r="G3" s="774"/>
      <c r="H3" s="774"/>
      <c r="I3" s="774"/>
      <c r="J3" s="774"/>
      <c r="K3" s="774"/>
      <c r="L3" s="168"/>
      <c r="M3" s="160"/>
    </row>
    <row r="4" spans="1:13" ht="16.8" customHeight="1" x14ac:dyDescent="0.2">
      <c r="A4" s="163"/>
      <c r="B4" s="167"/>
      <c r="C4" s="167"/>
      <c r="D4" s="167"/>
      <c r="E4" s="167"/>
      <c r="F4" s="163"/>
      <c r="G4" s="163"/>
      <c r="H4" s="163"/>
      <c r="I4" s="163"/>
      <c r="J4" s="163"/>
      <c r="K4" s="163"/>
      <c r="L4" s="163"/>
      <c r="M4" s="160"/>
    </row>
    <row r="5" spans="1:13" ht="28.2" customHeight="1" x14ac:dyDescent="0.2">
      <c r="A5" s="160"/>
      <c r="B5" s="782" t="s">
        <v>320</v>
      </c>
      <c r="C5" s="783"/>
      <c r="D5" s="775" t="s">
        <v>282</v>
      </c>
      <c r="E5" s="775"/>
      <c r="F5" s="775"/>
      <c r="G5" s="775"/>
      <c r="H5" s="775"/>
      <c r="I5" s="775"/>
      <c r="J5" s="775"/>
      <c r="K5" s="189"/>
      <c r="L5" s="169"/>
      <c r="M5" s="160"/>
    </row>
    <row r="6" spans="1:13" ht="25.2" customHeight="1" x14ac:dyDescent="0.2">
      <c r="A6" s="160"/>
      <c r="B6" s="784"/>
      <c r="C6" s="785"/>
      <c r="D6" s="775" t="s">
        <v>283</v>
      </c>
      <c r="E6" s="775"/>
      <c r="F6" s="775"/>
      <c r="G6" s="775"/>
      <c r="H6" s="775"/>
      <c r="I6" s="775"/>
      <c r="J6" s="775"/>
      <c r="K6" s="189"/>
      <c r="L6" s="169"/>
      <c r="M6" s="160"/>
    </row>
    <row r="7" spans="1:13" ht="13.2" customHeight="1" x14ac:dyDescent="0.2">
      <c r="A7" s="160"/>
      <c r="B7" s="790" t="s">
        <v>311</v>
      </c>
      <c r="C7" s="790"/>
      <c r="D7" s="170"/>
      <c r="E7" s="170"/>
      <c r="F7" s="170"/>
      <c r="G7" s="170"/>
      <c r="H7" s="170"/>
      <c r="I7" s="170"/>
      <c r="J7" s="170"/>
      <c r="K7" s="164"/>
      <c r="L7" s="170"/>
      <c r="M7" s="160"/>
    </row>
    <row r="8" spans="1:13" x14ac:dyDescent="0.2">
      <c r="A8" s="160"/>
      <c r="B8" s="790"/>
      <c r="C8" s="790"/>
      <c r="D8" s="172"/>
      <c r="E8" s="778" t="s">
        <v>274</v>
      </c>
      <c r="F8" s="779"/>
      <c r="G8" s="780" t="s">
        <v>275</v>
      </c>
      <c r="H8" s="781"/>
      <c r="I8" s="777" t="s">
        <v>276</v>
      </c>
      <c r="J8" s="777"/>
      <c r="K8" s="164"/>
      <c r="L8" s="170"/>
      <c r="M8" s="160"/>
    </row>
    <row r="9" spans="1:13" ht="48.6" customHeight="1" x14ac:dyDescent="0.2">
      <c r="A9" s="160"/>
      <c r="B9" s="790"/>
      <c r="C9" s="790"/>
      <c r="D9" s="160"/>
      <c r="E9" s="190"/>
      <c r="F9" s="165" t="s">
        <v>29</v>
      </c>
      <c r="G9" s="190"/>
      <c r="H9" s="165" t="s">
        <v>29</v>
      </c>
      <c r="I9" s="174" t="str">
        <f>IF(E9="","",ROUNDDOWN((G9/E9)*100,1))</f>
        <v/>
      </c>
      <c r="J9" s="173" t="s">
        <v>279</v>
      </c>
      <c r="K9" s="164"/>
      <c r="L9" s="170"/>
      <c r="M9" s="160"/>
    </row>
    <row r="10" spans="1:13" ht="27.6" customHeight="1" x14ac:dyDescent="0.2">
      <c r="A10" s="160"/>
      <c r="B10" s="790"/>
      <c r="C10" s="790"/>
      <c r="D10" s="786" t="s">
        <v>323</v>
      </c>
      <c r="E10" s="776"/>
      <c r="F10" s="776"/>
      <c r="G10" s="776"/>
      <c r="H10" s="776"/>
      <c r="I10" s="776"/>
      <c r="J10" s="776"/>
      <c r="K10" s="787"/>
      <c r="L10" s="171"/>
      <c r="M10" s="160"/>
    </row>
    <row r="11" spans="1:13" ht="18.600000000000001" customHeight="1" x14ac:dyDescent="0.2">
      <c r="A11" s="160"/>
      <c r="B11" s="790"/>
      <c r="C11" s="790"/>
      <c r="D11" s="788"/>
      <c r="E11" s="788"/>
      <c r="F11" s="788"/>
      <c r="G11" s="788"/>
      <c r="H11" s="788"/>
      <c r="I11" s="788"/>
      <c r="J11" s="788"/>
      <c r="K11" s="789"/>
      <c r="L11" s="171"/>
      <c r="M11" s="160"/>
    </row>
    <row r="12" spans="1:13" x14ac:dyDescent="0.2">
      <c r="A12" s="160"/>
      <c r="B12" s="160" t="s">
        <v>277</v>
      </c>
      <c r="C12" s="160"/>
      <c r="D12" s="160"/>
      <c r="E12" s="160"/>
      <c r="F12" s="160"/>
      <c r="G12" s="160"/>
      <c r="H12" s="160"/>
      <c r="I12" s="160"/>
      <c r="J12" s="160"/>
      <c r="K12" s="160"/>
      <c r="L12" s="160"/>
      <c r="M12" s="160"/>
    </row>
    <row r="13" spans="1:13" x14ac:dyDescent="0.2">
      <c r="A13" s="160"/>
      <c r="B13" s="160" t="s">
        <v>281</v>
      </c>
      <c r="C13" s="160"/>
      <c r="D13" s="160"/>
      <c r="E13" s="160"/>
      <c r="F13" s="160"/>
      <c r="G13" s="160"/>
      <c r="H13" s="160"/>
      <c r="I13" s="160"/>
      <c r="J13" s="160"/>
      <c r="K13" s="160"/>
      <c r="L13" s="160"/>
      <c r="M13" s="160"/>
    </row>
    <row r="14" spans="1:13" x14ac:dyDescent="0.2">
      <c r="A14" s="160"/>
      <c r="B14" s="160" t="s">
        <v>336</v>
      </c>
      <c r="C14" s="160"/>
      <c r="D14" s="160"/>
      <c r="E14" s="160"/>
      <c r="F14" s="160"/>
      <c r="G14" s="160"/>
      <c r="H14" s="160"/>
      <c r="I14" s="160"/>
      <c r="J14" s="160"/>
      <c r="K14" s="160"/>
      <c r="L14" s="160"/>
      <c r="M14" s="160"/>
    </row>
    <row r="15" spans="1:13" x14ac:dyDescent="0.2">
      <c r="A15" s="160"/>
      <c r="B15" s="160"/>
      <c r="C15" s="160"/>
      <c r="D15" s="160"/>
      <c r="E15" s="160"/>
      <c r="F15" s="160"/>
      <c r="G15" s="160"/>
      <c r="H15" s="160"/>
      <c r="I15" s="160"/>
      <c r="J15" s="160"/>
      <c r="K15" s="160"/>
      <c r="L15" s="160"/>
      <c r="M15" s="160"/>
    </row>
    <row r="16" spans="1:13" ht="38.4" customHeight="1" x14ac:dyDescent="0.2">
      <c r="A16" s="160"/>
      <c r="B16" s="776" t="s">
        <v>284</v>
      </c>
      <c r="C16" s="776"/>
      <c r="D16" s="776"/>
      <c r="E16" s="776"/>
      <c r="F16" s="776"/>
      <c r="G16" s="776"/>
      <c r="H16" s="776"/>
      <c r="I16" s="776"/>
      <c r="J16" s="776"/>
      <c r="K16" s="776"/>
      <c r="L16" s="166"/>
      <c r="M16" s="160"/>
    </row>
    <row r="17" spans="1:13" x14ac:dyDescent="0.2">
      <c r="A17" s="160"/>
      <c r="B17" s="166"/>
      <c r="C17" s="166"/>
      <c r="D17" s="166"/>
      <c r="E17" s="166"/>
      <c r="F17" s="166"/>
      <c r="G17" s="166"/>
      <c r="H17" s="166"/>
      <c r="I17" s="166"/>
      <c r="J17" s="166"/>
      <c r="K17" s="166"/>
      <c r="L17" s="166"/>
      <c r="M17" s="166"/>
    </row>
  </sheetData>
  <sheetProtection algorithmName="SHA-512" hashValue="yDze1/aLTFOFA4MU3GVhoBSxqLnGK+02f1oJQ3+EH6COThQKXtJCf9nDYpZ2MFqrxeDqySWfThGicCLFmCUhzg==" saltValue="ziUwKxtCXkPpiX+qtLSLSA==" spinCount="100000" sheet="1" objects="1" scenarios="1"/>
  <mergeCells count="10">
    <mergeCell ref="A3:K3"/>
    <mergeCell ref="D5:J5"/>
    <mergeCell ref="D6:J6"/>
    <mergeCell ref="B16:K16"/>
    <mergeCell ref="I8:J8"/>
    <mergeCell ref="E8:F8"/>
    <mergeCell ref="G8:H8"/>
    <mergeCell ref="B5:C6"/>
    <mergeCell ref="D10:K11"/>
    <mergeCell ref="B7:C11"/>
  </mergeCells>
  <phoneticPr fontId="4"/>
  <dataValidations count="1">
    <dataValidation type="list" allowBlank="1" showInputMessage="1" showErrorMessage="1" sqref="K5:K6" xr:uid="{00000000-0002-0000-0600-000000000000}">
      <formula1>"〇"</formula1>
    </dataValidation>
  </dataValidations>
  <pageMargins left="0.7" right="0.7" top="0.75" bottom="0.75" header="0.3" footer="0.3"/>
  <pageSetup paperSize="9" scale="9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83750-59AC-42AE-BBC5-9DA433CE2064}">
  <sheetPr>
    <pageSetUpPr fitToPage="1"/>
  </sheetPr>
  <dimension ref="B1:AK58"/>
  <sheetViews>
    <sheetView view="pageBreakPreview" zoomScale="85" zoomScaleNormal="100" zoomScaleSheetLayoutView="85" workbookViewId="0">
      <selection activeCell="AE29" sqref="AE29:AJ29"/>
    </sheetView>
  </sheetViews>
  <sheetFormatPr defaultRowHeight="13.2" x14ac:dyDescent="0.2"/>
  <cols>
    <col min="1" max="36" width="3" style="191" customWidth="1"/>
    <col min="37" max="16384" width="8.88671875" style="191"/>
  </cols>
  <sheetData>
    <row r="1" spans="2:37" ht="14.4" x14ac:dyDescent="0.2">
      <c r="B1" s="791" t="s">
        <v>310</v>
      </c>
      <c r="C1" s="791"/>
      <c r="D1" s="791"/>
      <c r="E1" s="791"/>
      <c r="F1" s="791"/>
      <c r="G1" s="791"/>
      <c r="H1" s="791"/>
      <c r="I1" s="791"/>
      <c r="J1" s="791"/>
      <c r="K1" s="791"/>
      <c r="L1" s="791"/>
      <c r="M1" s="791"/>
      <c r="N1" s="791"/>
      <c r="O1" s="791"/>
      <c r="P1" s="791"/>
      <c r="Q1" s="791"/>
      <c r="R1" s="791"/>
      <c r="S1" s="791"/>
      <c r="T1" s="791"/>
      <c r="U1" s="791"/>
      <c r="V1" s="791"/>
      <c r="W1" s="791"/>
      <c r="X1" s="791"/>
      <c r="Y1" s="791"/>
      <c r="Z1" s="791"/>
      <c r="AA1" s="791"/>
      <c r="AB1" s="791"/>
      <c r="AC1" s="791"/>
      <c r="AD1" s="791"/>
      <c r="AE1" s="791"/>
      <c r="AF1" s="791"/>
      <c r="AG1" s="791"/>
      <c r="AH1" s="791"/>
      <c r="AI1" s="791"/>
      <c r="AJ1" s="791"/>
      <c r="AK1" s="175"/>
    </row>
    <row r="2" spans="2:37" ht="14.4" x14ac:dyDescent="0.2">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7" ht="16.2" x14ac:dyDescent="0.2">
      <c r="B3" s="792" t="s">
        <v>285</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176"/>
    </row>
    <row r="4" spans="2:37" ht="14.4" x14ac:dyDescent="0.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2:37" ht="14.4" x14ac:dyDescent="0.2">
      <c r="B5" s="793" t="s">
        <v>286</v>
      </c>
      <c r="C5" s="793"/>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176"/>
    </row>
    <row r="6" spans="2:37" ht="14.4" x14ac:dyDescent="0.2">
      <c r="B6" s="794" t="s">
        <v>287</v>
      </c>
      <c r="C6" s="794"/>
      <c r="D6" s="794"/>
      <c r="E6" s="794"/>
      <c r="F6" s="794"/>
      <c r="G6" s="794"/>
      <c r="H6" s="794"/>
      <c r="I6" s="794"/>
      <c r="J6" s="794"/>
      <c r="K6" s="794"/>
      <c r="L6" s="794"/>
      <c r="M6" s="794"/>
      <c r="N6" s="794"/>
      <c r="O6" s="794"/>
      <c r="P6" s="794"/>
      <c r="Q6" s="794"/>
      <c r="R6" s="794"/>
      <c r="S6" s="795"/>
      <c r="T6" s="795"/>
      <c r="U6" s="795"/>
      <c r="V6" s="795"/>
      <c r="W6" s="795"/>
      <c r="X6" s="795"/>
      <c r="Y6" s="795"/>
      <c r="Z6" s="795"/>
      <c r="AA6" s="795"/>
      <c r="AB6" s="795"/>
      <c r="AC6" s="177" t="s">
        <v>280</v>
      </c>
      <c r="AD6" s="178"/>
      <c r="AE6" s="796"/>
      <c r="AF6" s="796"/>
      <c r="AG6" s="796"/>
      <c r="AH6" s="796"/>
      <c r="AI6" s="796"/>
      <c r="AJ6" s="796"/>
      <c r="AK6" s="176"/>
    </row>
    <row r="7" spans="2:37" ht="15" thickBot="1" x14ac:dyDescent="0.25">
      <c r="B7" s="179"/>
      <c r="C7" s="799" t="s">
        <v>288</v>
      </c>
      <c r="D7" s="799"/>
      <c r="E7" s="799"/>
      <c r="F7" s="799"/>
      <c r="G7" s="799"/>
      <c r="H7" s="799"/>
      <c r="I7" s="799"/>
      <c r="J7" s="799"/>
      <c r="K7" s="799"/>
      <c r="L7" s="799"/>
      <c r="M7" s="799"/>
      <c r="N7" s="799"/>
      <c r="O7" s="799"/>
      <c r="P7" s="799"/>
      <c r="Q7" s="799"/>
      <c r="R7" s="799"/>
      <c r="S7" s="800" t="str">
        <f>IF(S6="","",ROUNDUP(S6*50%,1))</f>
        <v/>
      </c>
      <c r="T7" s="800"/>
      <c r="U7" s="800"/>
      <c r="V7" s="800"/>
      <c r="W7" s="800"/>
      <c r="X7" s="800"/>
      <c r="Y7" s="800"/>
      <c r="Z7" s="800"/>
      <c r="AA7" s="800"/>
      <c r="AB7" s="800"/>
      <c r="AC7" s="180" t="s">
        <v>280</v>
      </c>
      <c r="AD7" s="180"/>
      <c r="AE7" s="801"/>
      <c r="AF7" s="801"/>
      <c r="AG7" s="801"/>
      <c r="AH7" s="801"/>
      <c r="AI7" s="801"/>
      <c r="AJ7" s="801"/>
      <c r="AK7" s="176"/>
    </row>
    <row r="8" spans="2:37" ht="15" thickTop="1" x14ac:dyDescent="0.2">
      <c r="B8" s="802" t="s">
        <v>289</v>
      </c>
      <c r="C8" s="802"/>
      <c r="D8" s="802"/>
      <c r="E8" s="802"/>
      <c r="F8" s="802"/>
      <c r="G8" s="802"/>
      <c r="H8" s="802"/>
      <c r="I8" s="802"/>
      <c r="J8" s="802"/>
      <c r="K8" s="802"/>
      <c r="L8" s="802"/>
      <c r="M8" s="802"/>
      <c r="N8" s="802"/>
      <c r="O8" s="802"/>
      <c r="P8" s="802"/>
      <c r="Q8" s="802"/>
      <c r="R8" s="802"/>
      <c r="S8" s="803" t="e">
        <f>ROUNDUP(AE35/L35,1)</f>
        <v>#DIV/0!</v>
      </c>
      <c r="T8" s="803"/>
      <c r="U8" s="803"/>
      <c r="V8" s="803"/>
      <c r="W8" s="803"/>
      <c r="X8" s="803"/>
      <c r="Y8" s="803"/>
      <c r="Z8" s="803"/>
      <c r="AA8" s="803"/>
      <c r="AB8" s="803"/>
      <c r="AC8" s="181" t="s">
        <v>280</v>
      </c>
      <c r="AD8" s="181"/>
      <c r="AE8" s="804" t="s">
        <v>290</v>
      </c>
      <c r="AF8" s="804"/>
      <c r="AG8" s="804"/>
      <c r="AH8" s="804"/>
      <c r="AI8" s="804"/>
      <c r="AJ8" s="804"/>
      <c r="AK8" s="176"/>
    </row>
    <row r="9" spans="2:37" ht="14.4" x14ac:dyDescent="0.2">
      <c r="B9" s="797" t="s">
        <v>291</v>
      </c>
      <c r="C9" s="797"/>
      <c r="D9" s="797"/>
      <c r="E9" s="797"/>
      <c r="F9" s="797"/>
      <c r="G9" s="797"/>
      <c r="H9" s="797"/>
      <c r="I9" s="797"/>
      <c r="J9" s="797"/>
      <c r="K9" s="797"/>
      <c r="L9" s="797" t="s">
        <v>292</v>
      </c>
      <c r="M9" s="797"/>
      <c r="N9" s="797"/>
      <c r="O9" s="797"/>
      <c r="P9" s="797"/>
      <c r="Q9" s="797"/>
      <c r="R9" s="797"/>
      <c r="S9" s="797"/>
      <c r="T9" s="797"/>
      <c r="U9" s="797"/>
      <c r="V9" s="797"/>
      <c r="W9" s="797"/>
      <c r="X9" s="797"/>
      <c r="Y9" s="797" t="s">
        <v>293</v>
      </c>
      <c r="Z9" s="797"/>
      <c r="AA9" s="797"/>
      <c r="AB9" s="797"/>
      <c r="AC9" s="797"/>
      <c r="AD9" s="797"/>
      <c r="AE9" s="797" t="s">
        <v>294</v>
      </c>
      <c r="AF9" s="797"/>
      <c r="AG9" s="797"/>
      <c r="AH9" s="797"/>
      <c r="AI9" s="797"/>
      <c r="AJ9" s="797"/>
      <c r="AK9" s="176"/>
    </row>
    <row r="10" spans="2:37" ht="14.4" x14ac:dyDescent="0.2">
      <c r="B10" s="182">
        <v>1</v>
      </c>
      <c r="C10" s="798"/>
      <c r="D10" s="798"/>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8"/>
      <c r="AI10" s="798"/>
      <c r="AJ10" s="798"/>
      <c r="AK10" s="176"/>
    </row>
    <row r="11" spans="2:37" ht="14.4" x14ac:dyDescent="0.2">
      <c r="B11" s="182">
        <v>2</v>
      </c>
      <c r="C11" s="798"/>
      <c r="D11" s="798"/>
      <c r="E11" s="798"/>
      <c r="F11" s="798"/>
      <c r="G11" s="798"/>
      <c r="H11" s="798"/>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176"/>
    </row>
    <row r="12" spans="2:37" ht="14.4" x14ac:dyDescent="0.2">
      <c r="B12" s="182">
        <v>3</v>
      </c>
      <c r="C12" s="798"/>
      <c r="D12" s="798"/>
      <c r="E12" s="798"/>
      <c r="F12" s="798"/>
      <c r="G12" s="798"/>
      <c r="H12" s="798"/>
      <c r="I12" s="798"/>
      <c r="J12" s="798"/>
      <c r="K12" s="798"/>
      <c r="L12" s="798"/>
      <c r="M12" s="798"/>
      <c r="N12" s="798"/>
      <c r="O12" s="798"/>
      <c r="P12" s="798"/>
      <c r="Q12" s="798"/>
      <c r="R12" s="798"/>
      <c r="S12" s="798"/>
      <c r="T12" s="798"/>
      <c r="U12" s="798"/>
      <c r="V12" s="798"/>
      <c r="W12" s="798"/>
      <c r="X12" s="798"/>
      <c r="Y12" s="798"/>
      <c r="Z12" s="798"/>
      <c r="AA12" s="798"/>
      <c r="AB12" s="798"/>
      <c r="AC12" s="798"/>
      <c r="AD12" s="798"/>
      <c r="AE12" s="798"/>
      <c r="AF12" s="798"/>
      <c r="AG12" s="798"/>
      <c r="AH12" s="798"/>
      <c r="AI12" s="798"/>
      <c r="AJ12" s="798"/>
      <c r="AK12" s="176"/>
    </row>
    <row r="13" spans="2:37" ht="14.4" x14ac:dyDescent="0.2">
      <c r="B13" s="182">
        <v>4</v>
      </c>
      <c r="C13" s="798"/>
      <c r="D13" s="798"/>
      <c r="E13" s="798"/>
      <c r="F13" s="798"/>
      <c r="G13" s="798"/>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8"/>
      <c r="AK13" s="176"/>
    </row>
    <row r="14" spans="2:37" ht="14.4" x14ac:dyDescent="0.2">
      <c r="B14" s="182">
        <v>5</v>
      </c>
      <c r="C14" s="798"/>
      <c r="D14" s="798"/>
      <c r="E14" s="798"/>
      <c r="F14" s="798"/>
      <c r="G14" s="798"/>
      <c r="H14" s="798"/>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8"/>
      <c r="AK14" s="176"/>
    </row>
    <row r="15" spans="2:37" ht="14.4" x14ac:dyDescent="0.2">
      <c r="B15" s="182">
        <v>6</v>
      </c>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176"/>
    </row>
    <row r="16" spans="2:37" ht="14.4" x14ac:dyDescent="0.2">
      <c r="B16" s="182">
        <v>7</v>
      </c>
      <c r="C16" s="798"/>
      <c r="D16" s="798"/>
      <c r="E16" s="798"/>
      <c r="F16" s="798"/>
      <c r="G16" s="798"/>
      <c r="H16" s="798"/>
      <c r="I16" s="798"/>
      <c r="J16" s="798"/>
      <c r="K16" s="798"/>
      <c r="L16" s="798"/>
      <c r="M16" s="798"/>
      <c r="N16" s="798"/>
      <c r="O16" s="798"/>
      <c r="P16" s="798"/>
      <c r="Q16" s="798"/>
      <c r="R16" s="798"/>
      <c r="S16" s="798"/>
      <c r="T16" s="798"/>
      <c r="U16" s="798"/>
      <c r="V16" s="798"/>
      <c r="W16" s="798"/>
      <c r="X16" s="798"/>
      <c r="Y16" s="798"/>
      <c r="Z16" s="798"/>
      <c r="AA16" s="798"/>
      <c r="AB16" s="798"/>
      <c r="AC16" s="798"/>
      <c r="AD16" s="798"/>
      <c r="AE16" s="798"/>
      <c r="AF16" s="798"/>
      <c r="AG16" s="798"/>
      <c r="AH16" s="798"/>
      <c r="AI16" s="798"/>
      <c r="AJ16" s="798"/>
      <c r="AK16" s="176"/>
    </row>
    <row r="17" spans="2:37" ht="14.4" x14ac:dyDescent="0.2">
      <c r="B17" s="182">
        <v>8</v>
      </c>
      <c r="C17" s="798"/>
      <c r="D17" s="798"/>
      <c r="E17" s="798"/>
      <c r="F17" s="798"/>
      <c r="G17" s="798"/>
      <c r="H17" s="798"/>
      <c r="I17" s="798"/>
      <c r="J17" s="798"/>
      <c r="K17" s="798"/>
      <c r="L17" s="798"/>
      <c r="M17" s="798"/>
      <c r="N17" s="798"/>
      <c r="O17" s="798"/>
      <c r="P17" s="798"/>
      <c r="Q17" s="798"/>
      <c r="R17" s="798"/>
      <c r="S17" s="798"/>
      <c r="T17" s="798"/>
      <c r="U17" s="798"/>
      <c r="V17" s="798"/>
      <c r="W17" s="798"/>
      <c r="X17" s="798"/>
      <c r="Y17" s="798"/>
      <c r="Z17" s="798"/>
      <c r="AA17" s="798"/>
      <c r="AB17" s="798"/>
      <c r="AC17" s="798"/>
      <c r="AD17" s="798"/>
      <c r="AE17" s="798"/>
      <c r="AF17" s="798"/>
      <c r="AG17" s="798"/>
      <c r="AH17" s="798"/>
      <c r="AI17" s="798"/>
      <c r="AJ17" s="798"/>
      <c r="AK17" s="176"/>
    </row>
    <row r="18" spans="2:37" ht="14.4" x14ac:dyDescent="0.2">
      <c r="B18" s="182">
        <v>9</v>
      </c>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176"/>
    </row>
    <row r="19" spans="2:37" ht="14.4" x14ac:dyDescent="0.2">
      <c r="B19" s="182">
        <v>10</v>
      </c>
      <c r="C19" s="798"/>
      <c r="D19" s="798"/>
      <c r="E19" s="798"/>
      <c r="F19" s="798"/>
      <c r="G19" s="798"/>
      <c r="H19" s="798"/>
      <c r="I19" s="798"/>
      <c r="J19" s="798"/>
      <c r="K19" s="798"/>
      <c r="L19" s="798"/>
      <c r="M19" s="798"/>
      <c r="N19" s="798"/>
      <c r="O19" s="798"/>
      <c r="P19" s="798"/>
      <c r="Q19" s="798"/>
      <c r="R19" s="798"/>
      <c r="S19" s="798"/>
      <c r="T19" s="798"/>
      <c r="U19" s="798"/>
      <c r="V19" s="798"/>
      <c r="W19" s="798"/>
      <c r="X19" s="798"/>
      <c r="Y19" s="798"/>
      <c r="Z19" s="798"/>
      <c r="AA19" s="798"/>
      <c r="AB19" s="798"/>
      <c r="AC19" s="798"/>
      <c r="AD19" s="798"/>
      <c r="AE19" s="798"/>
      <c r="AF19" s="798"/>
      <c r="AG19" s="798"/>
      <c r="AH19" s="798"/>
      <c r="AI19" s="798"/>
      <c r="AJ19" s="798"/>
      <c r="AK19" s="176"/>
    </row>
    <row r="20" spans="2:37" ht="14.4" x14ac:dyDescent="0.2">
      <c r="B20" s="182">
        <v>11</v>
      </c>
      <c r="C20" s="798"/>
      <c r="D20" s="798"/>
      <c r="E20" s="798"/>
      <c r="F20" s="798"/>
      <c r="G20" s="798"/>
      <c r="H20" s="798"/>
      <c r="I20" s="798"/>
      <c r="J20" s="798"/>
      <c r="K20" s="798"/>
      <c r="L20" s="798"/>
      <c r="M20" s="798"/>
      <c r="N20" s="798"/>
      <c r="O20" s="798"/>
      <c r="P20" s="798"/>
      <c r="Q20" s="798"/>
      <c r="R20" s="798"/>
      <c r="S20" s="798"/>
      <c r="T20" s="798"/>
      <c r="U20" s="798"/>
      <c r="V20" s="798"/>
      <c r="W20" s="798"/>
      <c r="X20" s="798"/>
      <c r="Y20" s="798"/>
      <c r="Z20" s="798"/>
      <c r="AA20" s="798"/>
      <c r="AB20" s="798"/>
      <c r="AC20" s="798"/>
      <c r="AD20" s="798"/>
      <c r="AE20" s="798"/>
      <c r="AF20" s="798"/>
      <c r="AG20" s="798"/>
      <c r="AH20" s="798"/>
      <c r="AI20" s="798"/>
      <c r="AJ20" s="798"/>
      <c r="AK20" s="176"/>
    </row>
    <row r="21" spans="2:37" ht="14.4" x14ac:dyDescent="0.2">
      <c r="B21" s="182">
        <v>12</v>
      </c>
      <c r="C21" s="798"/>
      <c r="D21" s="798"/>
      <c r="E21" s="798"/>
      <c r="F21" s="798"/>
      <c r="G21" s="798"/>
      <c r="H21" s="798"/>
      <c r="I21" s="798"/>
      <c r="J21" s="798"/>
      <c r="K21" s="798"/>
      <c r="L21" s="798"/>
      <c r="M21" s="798"/>
      <c r="N21" s="798"/>
      <c r="O21" s="798"/>
      <c r="P21" s="798"/>
      <c r="Q21" s="798"/>
      <c r="R21" s="798"/>
      <c r="S21" s="798"/>
      <c r="T21" s="798"/>
      <c r="U21" s="798"/>
      <c r="V21" s="798"/>
      <c r="W21" s="798"/>
      <c r="X21" s="798"/>
      <c r="Y21" s="798"/>
      <c r="Z21" s="798"/>
      <c r="AA21" s="798"/>
      <c r="AB21" s="798"/>
      <c r="AC21" s="798"/>
      <c r="AD21" s="798"/>
      <c r="AE21" s="798"/>
      <c r="AF21" s="798"/>
      <c r="AG21" s="798"/>
      <c r="AH21" s="798"/>
      <c r="AI21" s="798"/>
      <c r="AJ21" s="798"/>
      <c r="AK21" s="176"/>
    </row>
    <row r="22" spans="2:37" ht="14.4" x14ac:dyDescent="0.2">
      <c r="B22" s="182">
        <v>13</v>
      </c>
      <c r="C22" s="798"/>
      <c r="D22" s="798"/>
      <c r="E22" s="798"/>
      <c r="F22" s="798"/>
      <c r="G22" s="798"/>
      <c r="H22" s="798"/>
      <c r="I22" s="798"/>
      <c r="J22" s="798"/>
      <c r="K22" s="798"/>
      <c r="L22" s="798"/>
      <c r="M22" s="798"/>
      <c r="N22" s="798"/>
      <c r="O22" s="798"/>
      <c r="P22" s="798"/>
      <c r="Q22" s="798"/>
      <c r="R22" s="798"/>
      <c r="S22" s="798"/>
      <c r="T22" s="798"/>
      <c r="U22" s="798"/>
      <c r="V22" s="798"/>
      <c r="W22" s="798"/>
      <c r="X22" s="798"/>
      <c r="Y22" s="798"/>
      <c r="Z22" s="798"/>
      <c r="AA22" s="798"/>
      <c r="AB22" s="798"/>
      <c r="AC22" s="798"/>
      <c r="AD22" s="798"/>
      <c r="AE22" s="798"/>
      <c r="AF22" s="798"/>
      <c r="AG22" s="798"/>
      <c r="AH22" s="798"/>
      <c r="AI22" s="798"/>
      <c r="AJ22" s="798"/>
      <c r="AK22" s="176"/>
    </row>
    <row r="23" spans="2:37" ht="14.4" x14ac:dyDescent="0.2">
      <c r="B23" s="182">
        <v>14</v>
      </c>
      <c r="C23" s="798"/>
      <c r="D23" s="798"/>
      <c r="E23" s="798"/>
      <c r="F23" s="798"/>
      <c r="G23" s="798"/>
      <c r="H23" s="798"/>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c r="AF23" s="798"/>
      <c r="AG23" s="798"/>
      <c r="AH23" s="798"/>
      <c r="AI23" s="798"/>
      <c r="AJ23" s="798"/>
      <c r="AK23" s="176"/>
    </row>
    <row r="24" spans="2:37" ht="14.4" x14ac:dyDescent="0.2">
      <c r="B24" s="182">
        <v>15</v>
      </c>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c r="AF24" s="798"/>
      <c r="AG24" s="798"/>
      <c r="AH24" s="798"/>
      <c r="AI24" s="798"/>
      <c r="AJ24" s="798"/>
      <c r="AK24" s="176"/>
    </row>
    <row r="25" spans="2:37" ht="14.4" x14ac:dyDescent="0.2">
      <c r="B25" s="182">
        <v>16</v>
      </c>
      <c r="C25" s="798"/>
      <c r="D25" s="798"/>
      <c r="E25" s="798"/>
      <c r="F25" s="798"/>
      <c r="G25" s="798"/>
      <c r="H25" s="798"/>
      <c r="I25" s="798"/>
      <c r="J25" s="798"/>
      <c r="K25" s="798"/>
      <c r="L25" s="798"/>
      <c r="M25" s="798"/>
      <c r="N25" s="798"/>
      <c r="O25" s="798"/>
      <c r="P25" s="798"/>
      <c r="Q25" s="798"/>
      <c r="R25" s="798"/>
      <c r="S25" s="798"/>
      <c r="T25" s="798"/>
      <c r="U25" s="798"/>
      <c r="V25" s="798"/>
      <c r="W25" s="798"/>
      <c r="X25" s="798"/>
      <c r="Y25" s="798"/>
      <c r="Z25" s="798"/>
      <c r="AA25" s="798"/>
      <c r="AB25" s="798"/>
      <c r="AC25" s="798"/>
      <c r="AD25" s="798"/>
      <c r="AE25" s="798"/>
      <c r="AF25" s="798"/>
      <c r="AG25" s="798"/>
      <c r="AH25" s="798"/>
      <c r="AI25" s="798"/>
      <c r="AJ25" s="798"/>
      <c r="AK25" s="176"/>
    </row>
    <row r="26" spans="2:37" ht="14.4" x14ac:dyDescent="0.2">
      <c r="B26" s="182">
        <v>17</v>
      </c>
      <c r="C26" s="798"/>
      <c r="D26" s="798"/>
      <c r="E26" s="798"/>
      <c r="F26" s="798"/>
      <c r="G26" s="798"/>
      <c r="H26" s="798"/>
      <c r="I26" s="798"/>
      <c r="J26" s="798"/>
      <c r="K26" s="798"/>
      <c r="L26" s="798"/>
      <c r="M26" s="798"/>
      <c r="N26" s="798"/>
      <c r="O26" s="798"/>
      <c r="P26" s="798"/>
      <c r="Q26" s="798"/>
      <c r="R26" s="798"/>
      <c r="S26" s="798"/>
      <c r="T26" s="798"/>
      <c r="U26" s="798"/>
      <c r="V26" s="798"/>
      <c r="W26" s="798"/>
      <c r="X26" s="798"/>
      <c r="Y26" s="798"/>
      <c r="Z26" s="798"/>
      <c r="AA26" s="798"/>
      <c r="AB26" s="798"/>
      <c r="AC26" s="798"/>
      <c r="AD26" s="798"/>
      <c r="AE26" s="798"/>
      <c r="AF26" s="798"/>
      <c r="AG26" s="798"/>
      <c r="AH26" s="798"/>
      <c r="AI26" s="798"/>
      <c r="AJ26" s="798"/>
      <c r="AK26" s="176"/>
    </row>
    <row r="27" spans="2:37" ht="14.4" x14ac:dyDescent="0.2">
      <c r="B27" s="182">
        <v>18</v>
      </c>
      <c r="C27" s="798"/>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8"/>
      <c r="AJ27" s="798"/>
      <c r="AK27" s="176"/>
    </row>
    <row r="28" spans="2:37" ht="14.4" x14ac:dyDescent="0.2">
      <c r="B28" s="182">
        <v>19</v>
      </c>
      <c r="C28" s="798"/>
      <c r="D28" s="798"/>
      <c r="E28" s="798"/>
      <c r="F28" s="798"/>
      <c r="G28" s="798"/>
      <c r="H28" s="798"/>
      <c r="I28" s="798"/>
      <c r="J28" s="798"/>
      <c r="K28" s="798"/>
      <c r="L28" s="798"/>
      <c r="M28" s="798"/>
      <c r="N28" s="798"/>
      <c r="O28" s="798"/>
      <c r="P28" s="798"/>
      <c r="Q28" s="798"/>
      <c r="R28" s="798"/>
      <c r="S28" s="798"/>
      <c r="T28" s="798"/>
      <c r="U28" s="798"/>
      <c r="V28" s="798"/>
      <c r="W28" s="798"/>
      <c r="X28" s="798"/>
      <c r="Y28" s="798"/>
      <c r="Z28" s="798"/>
      <c r="AA28" s="798"/>
      <c r="AB28" s="798"/>
      <c r="AC28" s="798"/>
      <c r="AD28" s="798"/>
      <c r="AE28" s="798"/>
      <c r="AF28" s="798"/>
      <c r="AG28" s="798"/>
      <c r="AH28" s="798"/>
      <c r="AI28" s="798"/>
      <c r="AJ28" s="798"/>
      <c r="AK28" s="176"/>
    </row>
    <row r="29" spans="2:37" ht="14.4" x14ac:dyDescent="0.2">
      <c r="B29" s="182">
        <v>20</v>
      </c>
      <c r="C29" s="798"/>
      <c r="D29" s="798"/>
      <c r="E29" s="798"/>
      <c r="F29" s="798"/>
      <c r="G29" s="798"/>
      <c r="H29" s="798"/>
      <c r="I29" s="798"/>
      <c r="J29" s="798"/>
      <c r="K29" s="798"/>
      <c r="L29" s="798"/>
      <c r="M29" s="798"/>
      <c r="N29" s="798"/>
      <c r="O29" s="798"/>
      <c r="P29" s="798"/>
      <c r="Q29" s="798"/>
      <c r="R29" s="798"/>
      <c r="S29" s="798"/>
      <c r="T29" s="798"/>
      <c r="U29" s="798"/>
      <c r="V29" s="798"/>
      <c r="W29" s="798"/>
      <c r="X29" s="798"/>
      <c r="Y29" s="798"/>
      <c r="Z29" s="798"/>
      <c r="AA29" s="798"/>
      <c r="AB29" s="798"/>
      <c r="AC29" s="798"/>
      <c r="AD29" s="798"/>
      <c r="AE29" s="798"/>
      <c r="AF29" s="798"/>
      <c r="AG29" s="798"/>
      <c r="AH29" s="798"/>
      <c r="AI29" s="798"/>
      <c r="AJ29" s="798"/>
      <c r="AK29" s="176"/>
    </row>
    <row r="30" spans="2:37" ht="14.4" x14ac:dyDescent="0.2">
      <c r="B30" s="182">
        <v>21</v>
      </c>
      <c r="C30" s="798"/>
      <c r="D30" s="798"/>
      <c r="E30" s="798"/>
      <c r="F30" s="798"/>
      <c r="G30" s="798"/>
      <c r="H30" s="798"/>
      <c r="I30" s="798"/>
      <c r="J30" s="798"/>
      <c r="K30" s="798"/>
      <c r="L30" s="798"/>
      <c r="M30" s="798"/>
      <c r="N30" s="798"/>
      <c r="O30" s="798"/>
      <c r="P30" s="798"/>
      <c r="Q30" s="798"/>
      <c r="R30" s="798"/>
      <c r="S30" s="798"/>
      <c r="T30" s="798"/>
      <c r="U30" s="798"/>
      <c r="V30" s="798"/>
      <c r="W30" s="798"/>
      <c r="X30" s="798"/>
      <c r="Y30" s="798"/>
      <c r="Z30" s="798"/>
      <c r="AA30" s="798"/>
      <c r="AB30" s="798"/>
      <c r="AC30" s="798"/>
      <c r="AD30" s="798"/>
      <c r="AE30" s="798"/>
      <c r="AF30" s="798"/>
      <c r="AG30" s="798"/>
      <c r="AH30" s="798"/>
      <c r="AI30" s="798"/>
      <c r="AJ30" s="798"/>
      <c r="AK30" s="176"/>
    </row>
    <row r="31" spans="2:37" ht="14.4" x14ac:dyDescent="0.2">
      <c r="B31" s="182">
        <v>22</v>
      </c>
      <c r="C31" s="798"/>
      <c r="D31" s="798"/>
      <c r="E31" s="798"/>
      <c r="F31" s="798"/>
      <c r="G31" s="798"/>
      <c r="H31" s="798"/>
      <c r="I31" s="798"/>
      <c r="J31" s="798"/>
      <c r="K31" s="798"/>
      <c r="L31" s="798"/>
      <c r="M31" s="798"/>
      <c r="N31" s="798"/>
      <c r="O31" s="798"/>
      <c r="P31" s="798"/>
      <c r="Q31" s="798"/>
      <c r="R31" s="798"/>
      <c r="S31" s="798"/>
      <c r="T31" s="798"/>
      <c r="U31" s="798"/>
      <c r="V31" s="798"/>
      <c r="W31" s="798"/>
      <c r="X31" s="798"/>
      <c r="Y31" s="798"/>
      <c r="Z31" s="798"/>
      <c r="AA31" s="798"/>
      <c r="AB31" s="798"/>
      <c r="AC31" s="798"/>
      <c r="AD31" s="798"/>
      <c r="AE31" s="798"/>
      <c r="AF31" s="798"/>
      <c r="AG31" s="798"/>
      <c r="AH31" s="798"/>
      <c r="AI31" s="798"/>
      <c r="AJ31" s="798"/>
      <c r="AK31" s="176"/>
    </row>
    <row r="32" spans="2:37" ht="14.4" x14ac:dyDescent="0.2">
      <c r="B32" s="182">
        <v>23</v>
      </c>
      <c r="C32" s="798"/>
      <c r="D32" s="798"/>
      <c r="E32" s="798"/>
      <c r="F32" s="798"/>
      <c r="G32" s="798"/>
      <c r="H32" s="798"/>
      <c r="I32" s="798"/>
      <c r="J32" s="798"/>
      <c r="K32" s="798"/>
      <c r="L32" s="798"/>
      <c r="M32" s="798"/>
      <c r="N32" s="798"/>
      <c r="O32" s="798"/>
      <c r="P32" s="798"/>
      <c r="Q32" s="798"/>
      <c r="R32" s="798"/>
      <c r="S32" s="798"/>
      <c r="T32" s="798"/>
      <c r="U32" s="798"/>
      <c r="V32" s="798"/>
      <c r="W32" s="798"/>
      <c r="X32" s="798"/>
      <c r="Y32" s="798"/>
      <c r="Z32" s="798"/>
      <c r="AA32" s="798"/>
      <c r="AB32" s="798"/>
      <c r="AC32" s="798"/>
      <c r="AD32" s="798"/>
      <c r="AE32" s="798"/>
      <c r="AF32" s="798"/>
      <c r="AG32" s="798"/>
      <c r="AH32" s="798"/>
      <c r="AI32" s="798"/>
      <c r="AJ32" s="798"/>
      <c r="AK32" s="176"/>
    </row>
    <row r="33" spans="2:37" ht="14.4" x14ac:dyDescent="0.2">
      <c r="B33" s="182">
        <v>24</v>
      </c>
      <c r="C33" s="798"/>
      <c r="D33" s="798"/>
      <c r="E33" s="798"/>
      <c r="F33" s="798"/>
      <c r="G33" s="798"/>
      <c r="H33" s="798"/>
      <c r="I33" s="798"/>
      <c r="J33" s="798"/>
      <c r="K33" s="798"/>
      <c r="L33" s="798"/>
      <c r="M33" s="798"/>
      <c r="N33" s="798"/>
      <c r="O33" s="798"/>
      <c r="P33" s="798"/>
      <c r="Q33" s="798"/>
      <c r="R33" s="798"/>
      <c r="S33" s="798"/>
      <c r="T33" s="798"/>
      <c r="U33" s="798"/>
      <c r="V33" s="798"/>
      <c r="W33" s="798"/>
      <c r="X33" s="798"/>
      <c r="Y33" s="798"/>
      <c r="Z33" s="798"/>
      <c r="AA33" s="798"/>
      <c r="AB33" s="798"/>
      <c r="AC33" s="798"/>
      <c r="AD33" s="798"/>
      <c r="AE33" s="798"/>
      <c r="AF33" s="798"/>
      <c r="AG33" s="798"/>
      <c r="AH33" s="798"/>
      <c r="AI33" s="798"/>
      <c r="AJ33" s="798"/>
      <c r="AK33" s="176"/>
    </row>
    <row r="34" spans="2:37" ht="14.4" x14ac:dyDescent="0.2">
      <c r="B34" s="182">
        <v>25</v>
      </c>
      <c r="C34" s="798"/>
      <c r="D34" s="798"/>
      <c r="E34" s="798"/>
      <c r="F34" s="798"/>
      <c r="G34" s="798"/>
      <c r="H34" s="798"/>
      <c r="I34" s="798"/>
      <c r="J34" s="798"/>
      <c r="K34" s="798"/>
      <c r="L34" s="798"/>
      <c r="M34" s="798"/>
      <c r="N34" s="798"/>
      <c r="O34" s="798"/>
      <c r="P34" s="798"/>
      <c r="Q34" s="798"/>
      <c r="R34" s="798"/>
      <c r="S34" s="798"/>
      <c r="T34" s="798"/>
      <c r="U34" s="798"/>
      <c r="V34" s="798"/>
      <c r="W34" s="798"/>
      <c r="X34" s="798"/>
      <c r="Y34" s="798"/>
      <c r="Z34" s="798"/>
      <c r="AA34" s="798"/>
      <c r="AB34" s="798"/>
      <c r="AC34" s="798"/>
      <c r="AD34" s="798"/>
      <c r="AE34" s="798"/>
      <c r="AF34" s="798"/>
      <c r="AG34" s="798"/>
      <c r="AH34" s="798"/>
      <c r="AI34" s="798"/>
      <c r="AJ34" s="798"/>
      <c r="AK34" s="176"/>
    </row>
    <row r="35" spans="2:37" ht="14.4" x14ac:dyDescent="0.2">
      <c r="B35" s="807" t="s">
        <v>295</v>
      </c>
      <c r="C35" s="807"/>
      <c r="D35" s="807"/>
      <c r="E35" s="807"/>
      <c r="F35" s="807"/>
      <c r="G35" s="807"/>
      <c r="H35" s="807"/>
      <c r="I35" s="807"/>
      <c r="J35" s="807"/>
      <c r="K35" s="807"/>
      <c r="L35" s="808"/>
      <c r="M35" s="808"/>
      <c r="N35" s="808"/>
      <c r="O35" s="808"/>
      <c r="P35" s="808"/>
      <c r="Q35" s="809" t="s">
        <v>296</v>
      </c>
      <c r="R35" s="809"/>
      <c r="S35" s="797" t="s">
        <v>297</v>
      </c>
      <c r="T35" s="797"/>
      <c r="U35" s="797"/>
      <c r="V35" s="797"/>
      <c r="W35" s="797"/>
      <c r="X35" s="797"/>
      <c r="Y35" s="797"/>
      <c r="Z35" s="797"/>
      <c r="AA35" s="797"/>
      <c r="AB35" s="797"/>
      <c r="AC35" s="797"/>
      <c r="AD35" s="797"/>
      <c r="AE35" s="810">
        <f>SUM(AE10:AJ34)</f>
        <v>0</v>
      </c>
      <c r="AF35" s="810"/>
      <c r="AG35" s="810"/>
      <c r="AH35" s="810"/>
      <c r="AI35" s="810"/>
      <c r="AJ35" s="810"/>
      <c r="AK35" s="176"/>
    </row>
    <row r="36" spans="2:37" ht="14.4" x14ac:dyDescent="0.2">
      <c r="B36" s="183"/>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76"/>
    </row>
    <row r="37" spans="2:37" ht="14.4" x14ac:dyDescent="0.2">
      <c r="B37" s="793" t="s">
        <v>298</v>
      </c>
      <c r="C37" s="793"/>
      <c r="D37" s="793"/>
      <c r="E37" s="793"/>
      <c r="F37" s="793"/>
      <c r="G37" s="793"/>
      <c r="H37" s="793"/>
      <c r="I37" s="793"/>
      <c r="J37" s="793"/>
      <c r="K37" s="793"/>
      <c r="L37" s="793"/>
      <c r="M37" s="793"/>
      <c r="N37" s="793"/>
      <c r="O37" s="793"/>
      <c r="P37" s="793"/>
      <c r="Q37" s="793"/>
      <c r="R37" s="793"/>
      <c r="S37" s="793"/>
      <c r="T37" s="793"/>
      <c r="U37" s="793"/>
      <c r="V37" s="793"/>
      <c r="W37" s="793"/>
      <c r="X37" s="793"/>
      <c r="Y37" s="793"/>
      <c r="Z37" s="793"/>
      <c r="AA37" s="793"/>
      <c r="AB37" s="793"/>
      <c r="AC37" s="793"/>
      <c r="AD37" s="793"/>
      <c r="AE37" s="793"/>
      <c r="AF37" s="793"/>
      <c r="AG37" s="793"/>
      <c r="AH37" s="793"/>
      <c r="AI37" s="793"/>
      <c r="AJ37" s="793"/>
      <c r="AK37" s="176"/>
    </row>
    <row r="38" spans="2:37" ht="15" thickBot="1" x14ac:dyDescent="0.25">
      <c r="B38" s="805" t="s">
        <v>299</v>
      </c>
      <c r="C38" s="805"/>
      <c r="D38" s="805"/>
      <c r="E38" s="805"/>
      <c r="F38" s="805"/>
      <c r="G38" s="805"/>
      <c r="H38" s="805"/>
      <c r="I38" s="805"/>
      <c r="J38" s="805"/>
      <c r="K38" s="805"/>
      <c r="L38" s="805"/>
      <c r="M38" s="805"/>
      <c r="N38" s="805"/>
      <c r="O38" s="805"/>
      <c r="P38" s="805"/>
      <c r="Q38" s="805"/>
      <c r="R38" s="805"/>
      <c r="S38" s="800" t="str">
        <f>IF(S6="","",ROUNDUP(S6/40,1))</f>
        <v/>
      </c>
      <c r="T38" s="800"/>
      <c r="U38" s="800"/>
      <c r="V38" s="800"/>
      <c r="W38" s="800"/>
      <c r="X38" s="800"/>
      <c r="Y38" s="800"/>
      <c r="Z38" s="800"/>
      <c r="AA38" s="800"/>
      <c r="AB38" s="800"/>
      <c r="AC38" s="185" t="s">
        <v>280</v>
      </c>
      <c r="AD38" s="186"/>
      <c r="AE38" s="801"/>
      <c r="AF38" s="801"/>
      <c r="AG38" s="801"/>
      <c r="AH38" s="801"/>
      <c r="AI38" s="801"/>
      <c r="AJ38" s="801"/>
      <c r="AK38" s="176"/>
    </row>
    <row r="39" spans="2:37" ht="15" thickTop="1" x14ac:dyDescent="0.2">
      <c r="B39" s="802" t="s">
        <v>300</v>
      </c>
      <c r="C39" s="802"/>
      <c r="D39" s="802"/>
      <c r="E39" s="802"/>
      <c r="F39" s="802"/>
      <c r="G39" s="802"/>
      <c r="H39" s="802"/>
      <c r="I39" s="802"/>
      <c r="J39" s="802"/>
      <c r="K39" s="802"/>
      <c r="L39" s="802"/>
      <c r="M39" s="802"/>
      <c r="N39" s="802"/>
      <c r="O39" s="802"/>
      <c r="P39" s="802"/>
      <c r="Q39" s="802"/>
      <c r="R39" s="802"/>
      <c r="S39" s="806"/>
      <c r="T39" s="806"/>
      <c r="U39" s="806"/>
      <c r="V39" s="806"/>
      <c r="W39" s="806"/>
      <c r="X39" s="806"/>
      <c r="Y39" s="806"/>
      <c r="Z39" s="806"/>
      <c r="AA39" s="806"/>
      <c r="AB39" s="806"/>
      <c r="AC39" s="187" t="s">
        <v>280</v>
      </c>
      <c r="AD39" s="188"/>
      <c r="AE39" s="804" t="s">
        <v>301</v>
      </c>
      <c r="AF39" s="804"/>
      <c r="AG39" s="804"/>
      <c r="AH39" s="804"/>
      <c r="AI39" s="804"/>
      <c r="AJ39" s="804"/>
      <c r="AK39" s="176"/>
    </row>
    <row r="40" spans="2:37" ht="14.4" x14ac:dyDescent="0.2">
      <c r="B40" s="815" t="s">
        <v>302</v>
      </c>
      <c r="C40" s="815"/>
      <c r="D40" s="815"/>
      <c r="E40" s="815"/>
      <c r="F40" s="815"/>
      <c r="G40" s="815"/>
      <c r="H40" s="815"/>
      <c r="I40" s="815"/>
      <c r="J40" s="815"/>
      <c r="K40" s="815"/>
      <c r="L40" s="815"/>
      <c r="M40" s="815"/>
      <c r="N40" s="815"/>
      <c r="O40" s="815"/>
      <c r="P40" s="815"/>
      <c r="Q40" s="815"/>
      <c r="R40" s="815"/>
      <c r="S40" s="815" t="s">
        <v>303</v>
      </c>
      <c r="T40" s="815"/>
      <c r="U40" s="815"/>
      <c r="V40" s="815"/>
      <c r="W40" s="815"/>
      <c r="X40" s="815"/>
      <c r="Y40" s="815"/>
      <c r="Z40" s="815"/>
      <c r="AA40" s="815"/>
      <c r="AB40" s="815"/>
      <c r="AC40" s="815"/>
      <c r="AD40" s="815"/>
      <c r="AE40" s="815"/>
      <c r="AF40" s="815"/>
      <c r="AG40" s="815"/>
      <c r="AH40" s="815"/>
      <c r="AI40" s="815"/>
      <c r="AJ40" s="815"/>
      <c r="AK40" s="176"/>
    </row>
    <row r="41" spans="2:37" ht="14.4" x14ac:dyDescent="0.2">
      <c r="B41" s="182">
        <v>1</v>
      </c>
      <c r="C41" s="798"/>
      <c r="D41" s="798"/>
      <c r="E41" s="798"/>
      <c r="F41" s="798"/>
      <c r="G41" s="798"/>
      <c r="H41" s="798"/>
      <c r="I41" s="798"/>
      <c r="J41" s="798"/>
      <c r="K41" s="798"/>
      <c r="L41" s="798"/>
      <c r="M41" s="798"/>
      <c r="N41" s="798"/>
      <c r="O41" s="798"/>
      <c r="P41" s="798"/>
      <c r="Q41" s="798"/>
      <c r="R41" s="798"/>
      <c r="S41" s="798"/>
      <c r="T41" s="798"/>
      <c r="U41" s="798"/>
      <c r="V41" s="798"/>
      <c r="W41" s="798"/>
      <c r="X41" s="798"/>
      <c r="Y41" s="798"/>
      <c r="Z41" s="798"/>
      <c r="AA41" s="798"/>
      <c r="AB41" s="798"/>
      <c r="AC41" s="798"/>
      <c r="AD41" s="798"/>
      <c r="AE41" s="798"/>
      <c r="AF41" s="798"/>
      <c r="AG41" s="798"/>
      <c r="AH41" s="798"/>
      <c r="AI41" s="798"/>
      <c r="AJ41" s="798"/>
      <c r="AK41" s="176"/>
    </row>
    <row r="42" spans="2:37" ht="14.4" x14ac:dyDescent="0.2">
      <c r="B42" s="182">
        <v>2</v>
      </c>
      <c r="C42" s="798"/>
      <c r="D42" s="798"/>
      <c r="E42" s="798"/>
      <c r="F42" s="798"/>
      <c r="G42" s="798"/>
      <c r="H42" s="798"/>
      <c r="I42" s="798"/>
      <c r="J42" s="798"/>
      <c r="K42" s="798"/>
      <c r="L42" s="798"/>
      <c r="M42" s="798"/>
      <c r="N42" s="798"/>
      <c r="O42" s="798"/>
      <c r="P42" s="798"/>
      <c r="Q42" s="798"/>
      <c r="R42" s="798"/>
      <c r="S42" s="798"/>
      <c r="T42" s="798"/>
      <c r="U42" s="798"/>
      <c r="V42" s="798"/>
      <c r="W42" s="798"/>
      <c r="X42" s="798"/>
      <c r="Y42" s="798"/>
      <c r="Z42" s="798"/>
      <c r="AA42" s="798"/>
      <c r="AB42" s="798"/>
      <c r="AC42" s="798"/>
      <c r="AD42" s="798"/>
      <c r="AE42" s="798"/>
      <c r="AF42" s="798"/>
      <c r="AG42" s="798"/>
      <c r="AH42" s="798"/>
      <c r="AI42" s="798"/>
      <c r="AJ42" s="798"/>
      <c r="AK42" s="176"/>
    </row>
    <row r="43" spans="2:37" ht="14.4" x14ac:dyDescent="0.2">
      <c r="B43" s="182">
        <v>3</v>
      </c>
      <c r="C43" s="798"/>
      <c r="D43" s="798"/>
      <c r="E43" s="798"/>
      <c r="F43" s="798"/>
      <c r="G43" s="798"/>
      <c r="H43" s="798"/>
      <c r="I43" s="798"/>
      <c r="J43" s="798"/>
      <c r="K43" s="798"/>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798"/>
      <c r="AI43" s="798"/>
      <c r="AJ43" s="798"/>
      <c r="AK43" s="176"/>
    </row>
    <row r="44" spans="2:37" ht="14.4" x14ac:dyDescent="0.2">
      <c r="B44" s="183"/>
      <c r="C44" s="184"/>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76"/>
    </row>
    <row r="45" spans="2:37" ht="14.4" x14ac:dyDescent="0.2">
      <c r="B45" s="812" t="s">
        <v>304</v>
      </c>
      <c r="C45" s="812"/>
      <c r="D45" s="812"/>
      <c r="E45" s="812"/>
      <c r="F45" s="812"/>
      <c r="G45" s="812"/>
      <c r="H45" s="813" t="s">
        <v>305</v>
      </c>
      <c r="I45" s="813"/>
      <c r="J45" s="813"/>
      <c r="K45" s="813"/>
      <c r="L45" s="813"/>
      <c r="M45" s="813"/>
      <c r="N45" s="813"/>
      <c r="O45" s="813"/>
      <c r="P45" s="813"/>
      <c r="Q45" s="813"/>
      <c r="R45" s="813"/>
      <c r="S45" s="813"/>
      <c r="T45" s="813"/>
      <c r="U45" s="813"/>
      <c r="V45" s="813"/>
      <c r="W45" s="813"/>
      <c r="X45" s="813"/>
      <c r="Y45" s="813"/>
      <c r="Z45" s="813"/>
      <c r="AA45" s="813"/>
      <c r="AB45" s="813"/>
      <c r="AC45" s="813"/>
      <c r="AD45" s="813"/>
      <c r="AE45" s="813"/>
      <c r="AF45" s="813"/>
      <c r="AG45" s="813"/>
      <c r="AH45" s="813"/>
      <c r="AI45" s="813"/>
      <c r="AJ45" s="813"/>
      <c r="AK45" s="176"/>
    </row>
    <row r="46" spans="2:37" ht="14.4" x14ac:dyDescent="0.2">
      <c r="B46" s="183"/>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76"/>
    </row>
    <row r="47" spans="2:37" x14ac:dyDescent="0.2">
      <c r="B47" s="814" t="s">
        <v>306</v>
      </c>
      <c r="C47" s="814"/>
      <c r="D47" s="81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c r="AI47" s="814"/>
      <c r="AJ47" s="814"/>
      <c r="AK47" s="814"/>
    </row>
    <row r="48" spans="2:37" x14ac:dyDescent="0.2">
      <c r="B48" s="814"/>
      <c r="C48" s="814"/>
      <c r="D48" s="81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14"/>
    </row>
    <row r="49" spans="2:37" x14ac:dyDescent="0.2">
      <c r="B49" s="814"/>
      <c r="C49" s="814"/>
      <c r="D49" s="81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14"/>
    </row>
    <row r="50" spans="2:37" x14ac:dyDescent="0.2">
      <c r="B50" s="814"/>
      <c r="C50" s="814"/>
      <c r="D50" s="814"/>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14"/>
    </row>
    <row r="51" spans="2:37" x14ac:dyDescent="0.2">
      <c r="B51" s="814"/>
      <c r="C51" s="814"/>
      <c r="D51" s="814"/>
      <c r="E51" s="814"/>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814"/>
      <c r="AH51" s="814"/>
      <c r="AI51" s="814"/>
      <c r="AJ51" s="814"/>
      <c r="AK51" s="814"/>
    </row>
    <row r="52" spans="2:37" x14ac:dyDescent="0.2">
      <c r="B52" s="811" t="s">
        <v>307</v>
      </c>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c r="AI52" s="811"/>
      <c r="AJ52" s="811"/>
      <c r="AK52" s="811"/>
    </row>
    <row r="53" spans="2:37" x14ac:dyDescent="0.2">
      <c r="B53" s="811"/>
      <c r="C53" s="811"/>
      <c r="D53" s="811"/>
      <c r="E53" s="811"/>
      <c r="F53" s="811"/>
      <c r="G53" s="811"/>
      <c r="H53" s="811"/>
      <c r="I53" s="811"/>
      <c r="J53" s="811"/>
      <c r="K53" s="811"/>
      <c r="L53" s="811"/>
      <c r="M53" s="811"/>
      <c r="N53" s="811"/>
      <c r="O53" s="811"/>
      <c r="P53" s="811"/>
      <c r="Q53" s="811"/>
      <c r="R53" s="811"/>
      <c r="S53" s="811"/>
      <c r="T53" s="811"/>
      <c r="U53" s="811"/>
      <c r="V53" s="811"/>
      <c r="W53" s="811"/>
      <c r="X53" s="811"/>
      <c r="Y53" s="811"/>
      <c r="Z53" s="811"/>
      <c r="AA53" s="811"/>
      <c r="AB53" s="811"/>
      <c r="AC53" s="811"/>
      <c r="AD53" s="811"/>
      <c r="AE53" s="811"/>
      <c r="AF53" s="811"/>
      <c r="AG53" s="811"/>
      <c r="AH53" s="811"/>
      <c r="AI53" s="811"/>
      <c r="AJ53" s="811"/>
      <c r="AK53" s="811"/>
    </row>
    <row r="54" spans="2:37" x14ac:dyDescent="0.2">
      <c r="B54" s="811"/>
      <c r="C54" s="811"/>
      <c r="D54" s="811"/>
      <c r="E54" s="811"/>
      <c r="F54" s="811"/>
      <c r="G54" s="811"/>
      <c r="H54" s="811"/>
      <c r="I54" s="811"/>
      <c r="J54" s="811"/>
      <c r="K54" s="811"/>
      <c r="L54" s="811"/>
      <c r="M54" s="811"/>
      <c r="N54" s="811"/>
      <c r="O54" s="811"/>
      <c r="P54" s="811"/>
      <c r="Q54" s="811"/>
      <c r="R54" s="811"/>
      <c r="S54" s="811"/>
      <c r="T54" s="811"/>
      <c r="U54" s="811"/>
      <c r="V54" s="811"/>
      <c r="W54" s="811"/>
      <c r="X54" s="811"/>
      <c r="Y54" s="811"/>
      <c r="Z54" s="811"/>
      <c r="AA54" s="811"/>
      <c r="AB54" s="811"/>
      <c r="AC54" s="811"/>
      <c r="AD54" s="811"/>
      <c r="AE54" s="811"/>
      <c r="AF54" s="811"/>
      <c r="AG54" s="811"/>
      <c r="AH54" s="811"/>
      <c r="AI54" s="811"/>
      <c r="AJ54" s="811"/>
      <c r="AK54" s="811"/>
    </row>
    <row r="55" spans="2:37" x14ac:dyDescent="0.2">
      <c r="B55" s="811"/>
      <c r="C55" s="811"/>
      <c r="D55" s="811"/>
      <c r="E55" s="811"/>
      <c r="F55" s="811"/>
      <c r="G55" s="811"/>
      <c r="H55" s="811"/>
      <c r="I55" s="811"/>
      <c r="J55" s="811"/>
      <c r="K55" s="811"/>
      <c r="L55" s="811"/>
      <c r="M55" s="811"/>
      <c r="N55" s="811"/>
      <c r="O55" s="811"/>
      <c r="P55" s="811"/>
      <c r="Q55" s="811"/>
      <c r="R55" s="811"/>
      <c r="S55" s="811"/>
      <c r="T55" s="811"/>
      <c r="U55" s="811"/>
      <c r="V55" s="811"/>
      <c r="W55" s="811"/>
      <c r="X55" s="811"/>
      <c r="Y55" s="811"/>
      <c r="Z55" s="811"/>
      <c r="AA55" s="811"/>
      <c r="AB55" s="811"/>
      <c r="AC55" s="811"/>
      <c r="AD55" s="811"/>
      <c r="AE55" s="811"/>
      <c r="AF55" s="811"/>
      <c r="AG55" s="811"/>
      <c r="AH55" s="811"/>
      <c r="AI55" s="811"/>
      <c r="AJ55" s="811"/>
      <c r="AK55" s="811"/>
    </row>
    <row r="56" spans="2:37" x14ac:dyDescent="0.2">
      <c r="B56" s="811"/>
      <c r="C56" s="811"/>
      <c r="D56" s="811"/>
      <c r="E56" s="811"/>
      <c r="F56" s="811"/>
      <c r="G56" s="811"/>
      <c r="H56" s="811"/>
      <c r="I56" s="811"/>
      <c r="J56" s="811"/>
      <c r="K56" s="811"/>
      <c r="L56" s="811"/>
      <c r="M56" s="811"/>
      <c r="N56" s="811"/>
      <c r="O56" s="811"/>
      <c r="P56" s="811"/>
      <c r="Q56" s="811"/>
      <c r="R56" s="811"/>
      <c r="S56" s="811"/>
      <c r="T56" s="811"/>
      <c r="U56" s="811"/>
      <c r="V56" s="811"/>
      <c r="W56" s="811"/>
      <c r="X56" s="811"/>
      <c r="Y56" s="811"/>
      <c r="Z56" s="811"/>
      <c r="AA56" s="811"/>
      <c r="AB56" s="811"/>
      <c r="AC56" s="811"/>
      <c r="AD56" s="811"/>
      <c r="AE56" s="811"/>
      <c r="AF56" s="811"/>
      <c r="AG56" s="811"/>
      <c r="AH56" s="811"/>
      <c r="AI56" s="811"/>
      <c r="AJ56" s="811"/>
      <c r="AK56" s="811"/>
    </row>
    <row r="57" spans="2:37" x14ac:dyDescent="0.2">
      <c r="B57" s="811" t="s">
        <v>308</v>
      </c>
      <c r="C57" s="811"/>
      <c r="D57" s="811"/>
      <c r="E57" s="811"/>
      <c r="F57" s="811"/>
      <c r="G57" s="811"/>
      <c r="H57" s="811"/>
      <c r="I57" s="811"/>
      <c r="J57" s="811"/>
      <c r="K57" s="811"/>
      <c r="L57" s="811"/>
      <c r="M57" s="811"/>
      <c r="N57" s="811"/>
      <c r="O57" s="811"/>
      <c r="P57" s="811"/>
      <c r="Q57" s="811"/>
      <c r="R57" s="811"/>
      <c r="S57" s="811"/>
      <c r="T57" s="811"/>
      <c r="U57" s="811"/>
      <c r="V57" s="811"/>
      <c r="W57" s="811"/>
      <c r="X57" s="811"/>
      <c r="Y57" s="811"/>
      <c r="Z57" s="811"/>
      <c r="AA57" s="811"/>
      <c r="AB57" s="811"/>
      <c r="AC57" s="811"/>
      <c r="AD57" s="811"/>
      <c r="AE57" s="811"/>
      <c r="AF57" s="811"/>
      <c r="AG57" s="811"/>
      <c r="AH57" s="811"/>
      <c r="AI57" s="811"/>
      <c r="AJ57" s="811"/>
      <c r="AK57" s="811"/>
    </row>
    <row r="58" spans="2:37" x14ac:dyDescent="0.2">
      <c r="B58" s="811" t="s">
        <v>309</v>
      </c>
      <c r="C58" s="811"/>
      <c r="D58" s="811"/>
      <c r="E58" s="811"/>
      <c r="F58" s="811"/>
      <c r="G58" s="811"/>
      <c r="H58" s="811"/>
      <c r="I58" s="811"/>
      <c r="J58" s="811"/>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1"/>
      <c r="AI58" s="811"/>
      <c r="AJ58" s="811"/>
      <c r="AK58" s="811"/>
    </row>
  </sheetData>
  <sheetProtection algorithmName="SHA-512" hashValue="9G88pxyxOo94Bzv7fZJUz892O/ZEJIiOeC48VWRbNWPnc5XPvuuas6fvjChwhemQypkgdA5cDK3anO2wH6pCkQ==" saltValue="2xhxV+6s6dp2d3TE1u0UZA==" spinCount="100000" sheet="1" objects="1" scenarios="1"/>
  <mergeCells count="142">
    <mergeCell ref="B57:AK57"/>
    <mergeCell ref="B58:AK58"/>
    <mergeCell ref="C43:R43"/>
    <mergeCell ref="S43:AJ43"/>
    <mergeCell ref="B45:G45"/>
    <mergeCell ref="H45:AJ45"/>
    <mergeCell ref="B47:AK51"/>
    <mergeCell ref="B52:AK56"/>
    <mergeCell ref="B40:R40"/>
    <mergeCell ref="S40:AJ40"/>
    <mergeCell ref="C41:R41"/>
    <mergeCell ref="S41:AJ41"/>
    <mergeCell ref="C42:R42"/>
    <mergeCell ref="S42:AJ42"/>
    <mergeCell ref="B38:R38"/>
    <mergeCell ref="S38:AB38"/>
    <mergeCell ref="AE38:AJ38"/>
    <mergeCell ref="B39:R39"/>
    <mergeCell ref="S39:AB39"/>
    <mergeCell ref="AE39:AJ39"/>
    <mergeCell ref="B35:K35"/>
    <mergeCell ref="L35:P35"/>
    <mergeCell ref="Q35:R35"/>
    <mergeCell ref="S35:AD35"/>
    <mergeCell ref="AE35:AJ35"/>
    <mergeCell ref="B37:AJ37"/>
    <mergeCell ref="C33:K33"/>
    <mergeCell ref="L33:X33"/>
    <mergeCell ref="Y33:AD33"/>
    <mergeCell ref="AE33:AJ33"/>
    <mergeCell ref="C34:K34"/>
    <mergeCell ref="L34:X34"/>
    <mergeCell ref="Y34:AD34"/>
    <mergeCell ref="AE34:AJ34"/>
    <mergeCell ref="C31:K31"/>
    <mergeCell ref="L31:X31"/>
    <mergeCell ref="Y31:AD31"/>
    <mergeCell ref="AE31:AJ31"/>
    <mergeCell ref="C32:K32"/>
    <mergeCell ref="L32:X32"/>
    <mergeCell ref="Y32:AD32"/>
    <mergeCell ref="AE32:AJ32"/>
    <mergeCell ref="C29:K29"/>
    <mergeCell ref="L29:X29"/>
    <mergeCell ref="Y29:AD29"/>
    <mergeCell ref="AE29:AJ29"/>
    <mergeCell ref="C30:K30"/>
    <mergeCell ref="L30:X30"/>
    <mergeCell ref="Y30:AD30"/>
    <mergeCell ref="AE30:AJ30"/>
    <mergeCell ref="C27:K27"/>
    <mergeCell ref="L27:X27"/>
    <mergeCell ref="Y27:AD27"/>
    <mergeCell ref="AE27:AJ27"/>
    <mergeCell ref="C28:K28"/>
    <mergeCell ref="L28:X28"/>
    <mergeCell ref="Y28:AD28"/>
    <mergeCell ref="AE28:AJ28"/>
    <mergeCell ref="C25:K25"/>
    <mergeCell ref="L25:X25"/>
    <mergeCell ref="Y25:AD25"/>
    <mergeCell ref="AE25:AJ25"/>
    <mergeCell ref="C26:K26"/>
    <mergeCell ref="L26:X26"/>
    <mergeCell ref="Y26:AD26"/>
    <mergeCell ref="AE26:AJ26"/>
    <mergeCell ref="C23:K23"/>
    <mergeCell ref="L23:X23"/>
    <mergeCell ref="Y23:AD23"/>
    <mergeCell ref="AE23:AJ23"/>
    <mergeCell ref="C24:K24"/>
    <mergeCell ref="L24:X24"/>
    <mergeCell ref="Y24:AD24"/>
    <mergeCell ref="AE24:AJ24"/>
    <mergeCell ref="C21:K21"/>
    <mergeCell ref="L21:X21"/>
    <mergeCell ref="Y21:AD21"/>
    <mergeCell ref="AE21:AJ21"/>
    <mergeCell ref="C22:K22"/>
    <mergeCell ref="L22:X22"/>
    <mergeCell ref="Y22:AD22"/>
    <mergeCell ref="AE22:AJ22"/>
    <mergeCell ref="C19:K19"/>
    <mergeCell ref="L19:X19"/>
    <mergeCell ref="Y19:AD19"/>
    <mergeCell ref="AE19:AJ19"/>
    <mergeCell ref="C20:K20"/>
    <mergeCell ref="L20:X20"/>
    <mergeCell ref="Y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C13:K13"/>
    <mergeCell ref="L13:X13"/>
    <mergeCell ref="Y13:AD13"/>
    <mergeCell ref="AE13:AJ13"/>
    <mergeCell ref="C14:K14"/>
    <mergeCell ref="L14:X14"/>
    <mergeCell ref="Y14:AD14"/>
    <mergeCell ref="AE14:AJ14"/>
    <mergeCell ref="C11:K11"/>
    <mergeCell ref="L11:X11"/>
    <mergeCell ref="Y11:AD11"/>
    <mergeCell ref="AE11:AJ11"/>
    <mergeCell ref="C12:K12"/>
    <mergeCell ref="L12:X12"/>
    <mergeCell ref="Y12:AD12"/>
    <mergeCell ref="AE12:AJ12"/>
    <mergeCell ref="C10:K10"/>
    <mergeCell ref="L10:X10"/>
    <mergeCell ref="Y10:AD10"/>
    <mergeCell ref="AE10:AJ10"/>
    <mergeCell ref="C7:R7"/>
    <mergeCell ref="S7:AB7"/>
    <mergeCell ref="AE7:AJ7"/>
    <mergeCell ref="B8:R8"/>
    <mergeCell ref="S8:AB8"/>
    <mergeCell ref="AE8:AJ8"/>
    <mergeCell ref="B1:AJ1"/>
    <mergeCell ref="B3:AJ3"/>
    <mergeCell ref="B5:AJ5"/>
    <mergeCell ref="B6:R6"/>
    <mergeCell ref="S6:AB6"/>
    <mergeCell ref="AE6:AJ6"/>
    <mergeCell ref="B9:K9"/>
    <mergeCell ref="L9:X9"/>
    <mergeCell ref="Y9:AD9"/>
    <mergeCell ref="AE9:AJ9"/>
  </mergeCells>
  <phoneticPr fontId="4"/>
  <pageMargins left="0.7" right="0.7" top="0.75" bottom="0.75" header="0.3" footer="0.3"/>
  <pageSetup paperSize="9" scale="7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K43"/>
  <sheetViews>
    <sheetView view="pageBreakPreview" topLeftCell="A6" zoomScale="85" zoomScaleNormal="100" zoomScaleSheetLayoutView="85" workbookViewId="0">
      <selection activeCell="AE13" sqref="AE13:AJ13"/>
    </sheetView>
  </sheetViews>
  <sheetFormatPr defaultRowHeight="13.2" x14ac:dyDescent="0.2"/>
  <cols>
    <col min="1" max="36" width="3" customWidth="1"/>
  </cols>
  <sheetData>
    <row r="1" spans="2:37" ht="14.4" x14ac:dyDescent="0.2">
      <c r="B1" s="175" t="s">
        <v>321</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row>
    <row r="2" spans="2:37" ht="14.4" x14ac:dyDescent="0.2">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7" ht="16.2" x14ac:dyDescent="0.2">
      <c r="B3" s="792" t="s">
        <v>312</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c r="AI3" s="792"/>
      <c r="AJ3" s="792"/>
      <c r="AK3" s="176"/>
    </row>
    <row r="4" spans="2:37" ht="14.4" x14ac:dyDescent="0.2">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row>
    <row r="5" spans="2:37" ht="14.4" x14ac:dyDescent="0.2">
      <c r="B5" s="793" t="s">
        <v>286</v>
      </c>
      <c r="C5" s="793"/>
      <c r="D5" s="793"/>
      <c r="E5" s="793"/>
      <c r="F5" s="793"/>
      <c r="G5" s="793"/>
      <c r="H5" s="793"/>
      <c r="I5" s="793"/>
      <c r="J5" s="793"/>
      <c r="K5" s="793"/>
      <c r="L5" s="793"/>
      <c r="M5" s="793"/>
      <c r="N5" s="793"/>
      <c r="O5" s="793"/>
      <c r="P5" s="793"/>
      <c r="Q5" s="793"/>
      <c r="R5" s="793"/>
      <c r="S5" s="793"/>
      <c r="T5" s="793"/>
      <c r="U5" s="793"/>
      <c r="V5" s="793"/>
      <c r="W5" s="793"/>
      <c r="X5" s="793"/>
      <c r="Y5" s="793"/>
      <c r="Z5" s="793"/>
      <c r="AA5" s="793"/>
      <c r="AB5" s="793"/>
      <c r="AC5" s="793"/>
      <c r="AD5" s="793"/>
      <c r="AE5" s="793"/>
      <c r="AF5" s="793"/>
      <c r="AG5" s="793"/>
      <c r="AH5" s="793"/>
      <c r="AI5" s="793"/>
      <c r="AJ5" s="793"/>
      <c r="AK5" s="176"/>
    </row>
    <row r="6" spans="2:37" ht="14.4" x14ac:dyDescent="0.2">
      <c r="B6" s="794" t="s">
        <v>287</v>
      </c>
      <c r="C6" s="794"/>
      <c r="D6" s="794"/>
      <c r="E6" s="794"/>
      <c r="F6" s="794"/>
      <c r="G6" s="794"/>
      <c r="H6" s="794"/>
      <c r="I6" s="794"/>
      <c r="J6" s="794"/>
      <c r="K6" s="794"/>
      <c r="L6" s="794"/>
      <c r="M6" s="794"/>
      <c r="N6" s="794"/>
      <c r="O6" s="794"/>
      <c r="P6" s="794"/>
      <c r="Q6" s="794"/>
      <c r="R6" s="794"/>
      <c r="S6" s="795"/>
      <c r="T6" s="795"/>
      <c r="U6" s="795"/>
      <c r="V6" s="795"/>
      <c r="W6" s="795"/>
      <c r="X6" s="795"/>
      <c r="Y6" s="795"/>
      <c r="Z6" s="795"/>
      <c r="AA6" s="795"/>
      <c r="AB6" s="795"/>
      <c r="AC6" s="177" t="s">
        <v>280</v>
      </c>
      <c r="AD6" s="178"/>
      <c r="AE6" s="796"/>
      <c r="AF6" s="796"/>
      <c r="AG6" s="796"/>
      <c r="AH6" s="796"/>
      <c r="AI6" s="796"/>
      <c r="AJ6" s="796"/>
      <c r="AK6" s="176"/>
    </row>
    <row r="7" spans="2:37" ht="15" thickBot="1" x14ac:dyDescent="0.25">
      <c r="B7" s="179"/>
      <c r="C7" s="799" t="s">
        <v>313</v>
      </c>
      <c r="D7" s="799"/>
      <c r="E7" s="799"/>
      <c r="F7" s="799"/>
      <c r="G7" s="799"/>
      <c r="H7" s="799"/>
      <c r="I7" s="799"/>
      <c r="J7" s="799"/>
      <c r="K7" s="799"/>
      <c r="L7" s="799"/>
      <c r="M7" s="799"/>
      <c r="N7" s="799"/>
      <c r="O7" s="799"/>
      <c r="P7" s="799"/>
      <c r="Q7" s="799"/>
      <c r="R7" s="799"/>
      <c r="S7" s="816">
        <f>ROUNDUP(S6*30%,1)</f>
        <v>0</v>
      </c>
      <c r="T7" s="816"/>
      <c r="U7" s="816"/>
      <c r="V7" s="816"/>
      <c r="W7" s="816"/>
      <c r="X7" s="816"/>
      <c r="Y7" s="816"/>
      <c r="Z7" s="816"/>
      <c r="AA7" s="816"/>
      <c r="AB7" s="816"/>
      <c r="AC7" s="180" t="s">
        <v>280</v>
      </c>
      <c r="AD7" s="180"/>
      <c r="AE7" s="801"/>
      <c r="AF7" s="801"/>
      <c r="AG7" s="801"/>
      <c r="AH7" s="801"/>
      <c r="AI7" s="801"/>
      <c r="AJ7" s="801"/>
      <c r="AK7" s="176"/>
    </row>
    <row r="8" spans="2:37" ht="15" thickTop="1" x14ac:dyDescent="0.2">
      <c r="B8" s="802" t="s">
        <v>289</v>
      </c>
      <c r="C8" s="802"/>
      <c r="D8" s="802"/>
      <c r="E8" s="802"/>
      <c r="F8" s="802"/>
      <c r="G8" s="802"/>
      <c r="H8" s="802"/>
      <c r="I8" s="802"/>
      <c r="J8" s="802"/>
      <c r="K8" s="802"/>
      <c r="L8" s="802"/>
      <c r="M8" s="802"/>
      <c r="N8" s="802"/>
      <c r="O8" s="802"/>
      <c r="P8" s="802"/>
      <c r="Q8" s="802"/>
      <c r="R8" s="802"/>
      <c r="S8" s="817" t="e">
        <f>ROUNDUP(AE20/L20,1)</f>
        <v>#DIV/0!</v>
      </c>
      <c r="T8" s="817"/>
      <c r="U8" s="817"/>
      <c r="V8" s="817"/>
      <c r="W8" s="817"/>
      <c r="X8" s="817"/>
      <c r="Y8" s="817"/>
      <c r="Z8" s="817"/>
      <c r="AA8" s="817"/>
      <c r="AB8" s="817"/>
      <c r="AC8" s="181" t="s">
        <v>280</v>
      </c>
      <c r="AD8" s="181"/>
      <c r="AE8" s="804" t="s">
        <v>290</v>
      </c>
      <c r="AF8" s="804"/>
      <c r="AG8" s="804"/>
      <c r="AH8" s="804"/>
      <c r="AI8" s="804"/>
      <c r="AJ8" s="804"/>
      <c r="AK8" s="176"/>
    </row>
    <row r="9" spans="2:37" ht="14.4" x14ac:dyDescent="0.2">
      <c r="B9" s="797" t="s">
        <v>291</v>
      </c>
      <c r="C9" s="797"/>
      <c r="D9" s="797"/>
      <c r="E9" s="797"/>
      <c r="F9" s="797"/>
      <c r="G9" s="797"/>
      <c r="H9" s="797"/>
      <c r="I9" s="797"/>
      <c r="J9" s="797"/>
      <c r="K9" s="797"/>
      <c r="L9" s="797" t="s">
        <v>292</v>
      </c>
      <c r="M9" s="797"/>
      <c r="N9" s="797"/>
      <c r="O9" s="797"/>
      <c r="P9" s="797"/>
      <c r="Q9" s="797"/>
      <c r="R9" s="797"/>
      <c r="S9" s="797"/>
      <c r="T9" s="797"/>
      <c r="U9" s="797"/>
      <c r="V9" s="797"/>
      <c r="W9" s="797"/>
      <c r="X9" s="797"/>
      <c r="Y9" s="797" t="s">
        <v>293</v>
      </c>
      <c r="Z9" s="797"/>
      <c r="AA9" s="797"/>
      <c r="AB9" s="797"/>
      <c r="AC9" s="797"/>
      <c r="AD9" s="797"/>
      <c r="AE9" s="797" t="s">
        <v>294</v>
      </c>
      <c r="AF9" s="797"/>
      <c r="AG9" s="797"/>
      <c r="AH9" s="797"/>
      <c r="AI9" s="797"/>
      <c r="AJ9" s="797"/>
      <c r="AK9" s="176"/>
    </row>
    <row r="10" spans="2:37" ht="14.4" x14ac:dyDescent="0.2">
      <c r="B10" s="182">
        <v>1</v>
      </c>
      <c r="C10" s="798"/>
      <c r="D10" s="798"/>
      <c r="E10" s="798"/>
      <c r="F10" s="798"/>
      <c r="G10" s="798"/>
      <c r="H10" s="798"/>
      <c r="I10" s="798"/>
      <c r="J10" s="798"/>
      <c r="K10" s="798"/>
      <c r="L10" s="798"/>
      <c r="M10" s="798"/>
      <c r="N10" s="798"/>
      <c r="O10" s="798"/>
      <c r="P10" s="798"/>
      <c r="Q10" s="798"/>
      <c r="R10" s="798"/>
      <c r="S10" s="798"/>
      <c r="T10" s="798"/>
      <c r="U10" s="798"/>
      <c r="V10" s="798"/>
      <c r="W10" s="798"/>
      <c r="X10" s="798"/>
      <c r="Y10" s="798"/>
      <c r="Z10" s="798"/>
      <c r="AA10" s="798"/>
      <c r="AB10" s="798"/>
      <c r="AC10" s="798"/>
      <c r="AD10" s="798"/>
      <c r="AE10" s="798"/>
      <c r="AF10" s="798"/>
      <c r="AG10" s="798"/>
      <c r="AH10" s="798"/>
      <c r="AI10" s="798"/>
      <c r="AJ10" s="798"/>
      <c r="AK10" s="176"/>
    </row>
    <row r="11" spans="2:37" ht="14.4" x14ac:dyDescent="0.2">
      <c r="B11" s="182">
        <v>2</v>
      </c>
      <c r="C11" s="798"/>
      <c r="D11" s="798"/>
      <c r="E11" s="798"/>
      <c r="F11" s="798"/>
      <c r="G11" s="798"/>
      <c r="H11" s="798"/>
      <c r="I11" s="798"/>
      <c r="J11" s="798"/>
      <c r="K11" s="798"/>
      <c r="L11" s="798"/>
      <c r="M11" s="798"/>
      <c r="N11" s="798"/>
      <c r="O11" s="798"/>
      <c r="P11" s="798"/>
      <c r="Q11" s="798"/>
      <c r="R11" s="798"/>
      <c r="S11" s="798"/>
      <c r="T11" s="798"/>
      <c r="U11" s="798"/>
      <c r="V11" s="798"/>
      <c r="W11" s="798"/>
      <c r="X11" s="798"/>
      <c r="Y11" s="798"/>
      <c r="Z11" s="798"/>
      <c r="AA11" s="798"/>
      <c r="AB11" s="798"/>
      <c r="AC11" s="798"/>
      <c r="AD11" s="798"/>
      <c r="AE11" s="798"/>
      <c r="AF11" s="798"/>
      <c r="AG11" s="798"/>
      <c r="AH11" s="798"/>
      <c r="AI11" s="798"/>
      <c r="AJ11" s="798"/>
      <c r="AK11" s="176"/>
    </row>
    <row r="12" spans="2:37" ht="14.4" x14ac:dyDescent="0.2">
      <c r="B12" s="182">
        <v>3</v>
      </c>
      <c r="C12" s="798"/>
      <c r="D12" s="798"/>
      <c r="E12" s="798"/>
      <c r="F12" s="798"/>
      <c r="G12" s="798"/>
      <c r="H12" s="798"/>
      <c r="I12" s="798"/>
      <c r="J12" s="798"/>
      <c r="K12" s="798"/>
      <c r="L12" s="798"/>
      <c r="M12" s="798"/>
      <c r="N12" s="798"/>
      <c r="O12" s="798"/>
      <c r="P12" s="798"/>
      <c r="Q12" s="798"/>
      <c r="R12" s="798"/>
      <c r="S12" s="798"/>
      <c r="T12" s="798"/>
      <c r="U12" s="798"/>
      <c r="V12" s="798"/>
      <c r="W12" s="798"/>
      <c r="X12" s="798"/>
      <c r="Y12" s="798"/>
      <c r="Z12" s="798"/>
      <c r="AA12" s="798"/>
      <c r="AB12" s="798"/>
      <c r="AC12" s="798"/>
      <c r="AD12" s="798"/>
      <c r="AE12" s="798"/>
      <c r="AF12" s="798"/>
      <c r="AG12" s="798"/>
      <c r="AH12" s="798"/>
      <c r="AI12" s="798"/>
      <c r="AJ12" s="798"/>
      <c r="AK12" s="176"/>
    </row>
    <row r="13" spans="2:37" ht="14.4" x14ac:dyDescent="0.2">
      <c r="B13" s="182">
        <v>4</v>
      </c>
      <c r="C13" s="798"/>
      <c r="D13" s="798"/>
      <c r="E13" s="798"/>
      <c r="F13" s="798"/>
      <c r="G13" s="798"/>
      <c r="H13" s="798"/>
      <c r="I13" s="798"/>
      <c r="J13" s="798"/>
      <c r="K13" s="798"/>
      <c r="L13" s="798"/>
      <c r="M13" s="798"/>
      <c r="N13" s="798"/>
      <c r="O13" s="798"/>
      <c r="P13" s="798"/>
      <c r="Q13" s="798"/>
      <c r="R13" s="798"/>
      <c r="S13" s="798"/>
      <c r="T13" s="798"/>
      <c r="U13" s="798"/>
      <c r="V13" s="798"/>
      <c r="W13" s="798"/>
      <c r="X13" s="798"/>
      <c r="Y13" s="798"/>
      <c r="Z13" s="798"/>
      <c r="AA13" s="798"/>
      <c r="AB13" s="798"/>
      <c r="AC13" s="798"/>
      <c r="AD13" s="798"/>
      <c r="AE13" s="798"/>
      <c r="AF13" s="798"/>
      <c r="AG13" s="798"/>
      <c r="AH13" s="798"/>
      <c r="AI13" s="798"/>
      <c r="AJ13" s="798"/>
      <c r="AK13" s="176"/>
    </row>
    <row r="14" spans="2:37" ht="14.4" x14ac:dyDescent="0.2">
      <c r="B14" s="182">
        <v>5</v>
      </c>
      <c r="C14" s="798"/>
      <c r="D14" s="798"/>
      <c r="E14" s="798"/>
      <c r="F14" s="798"/>
      <c r="G14" s="798"/>
      <c r="H14" s="798"/>
      <c r="I14" s="798"/>
      <c r="J14" s="798"/>
      <c r="K14" s="798"/>
      <c r="L14" s="798"/>
      <c r="M14" s="798"/>
      <c r="N14" s="798"/>
      <c r="O14" s="798"/>
      <c r="P14" s="798"/>
      <c r="Q14" s="798"/>
      <c r="R14" s="798"/>
      <c r="S14" s="798"/>
      <c r="T14" s="798"/>
      <c r="U14" s="798"/>
      <c r="V14" s="798"/>
      <c r="W14" s="798"/>
      <c r="X14" s="798"/>
      <c r="Y14" s="798"/>
      <c r="Z14" s="798"/>
      <c r="AA14" s="798"/>
      <c r="AB14" s="798"/>
      <c r="AC14" s="798"/>
      <c r="AD14" s="798"/>
      <c r="AE14" s="798"/>
      <c r="AF14" s="798"/>
      <c r="AG14" s="798"/>
      <c r="AH14" s="798"/>
      <c r="AI14" s="798"/>
      <c r="AJ14" s="798"/>
      <c r="AK14" s="176"/>
    </row>
    <row r="15" spans="2:37" ht="14.4" x14ac:dyDescent="0.2">
      <c r="B15" s="182">
        <v>6</v>
      </c>
      <c r="C15" s="798"/>
      <c r="D15" s="798"/>
      <c r="E15" s="798"/>
      <c r="F15" s="798"/>
      <c r="G15" s="798"/>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176"/>
    </row>
    <row r="16" spans="2:37" ht="14.4" x14ac:dyDescent="0.2">
      <c r="B16" s="182">
        <v>7</v>
      </c>
      <c r="C16" s="798"/>
      <c r="D16" s="798"/>
      <c r="E16" s="798"/>
      <c r="F16" s="798"/>
      <c r="G16" s="798"/>
      <c r="H16" s="798"/>
      <c r="I16" s="798"/>
      <c r="J16" s="798"/>
      <c r="K16" s="798"/>
      <c r="L16" s="798"/>
      <c r="M16" s="798"/>
      <c r="N16" s="798"/>
      <c r="O16" s="798"/>
      <c r="P16" s="798"/>
      <c r="Q16" s="798"/>
      <c r="R16" s="798"/>
      <c r="S16" s="798"/>
      <c r="T16" s="798"/>
      <c r="U16" s="798"/>
      <c r="V16" s="798"/>
      <c r="W16" s="798"/>
      <c r="X16" s="798"/>
      <c r="Y16" s="798"/>
      <c r="Z16" s="798"/>
      <c r="AA16" s="798"/>
      <c r="AB16" s="798"/>
      <c r="AC16" s="798"/>
      <c r="AD16" s="798"/>
      <c r="AE16" s="798"/>
      <c r="AF16" s="798"/>
      <c r="AG16" s="798"/>
      <c r="AH16" s="798"/>
      <c r="AI16" s="798"/>
      <c r="AJ16" s="798"/>
      <c r="AK16" s="176"/>
    </row>
    <row r="17" spans="2:37" ht="14.4" x14ac:dyDescent="0.2">
      <c r="B17" s="182">
        <v>8</v>
      </c>
      <c r="C17" s="798"/>
      <c r="D17" s="798"/>
      <c r="E17" s="798"/>
      <c r="F17" s="798"/>
      <c r="G17" s="798"/>
      <c r="H17" s="798"/>
      <c r="I17" s="798"/>
      <c r="J17" s="798"/>
      <c r="K17" s="798"/>
      <c r="L17" s="798"/>
      <c r="M17" s="798"/>
      <c r="N17" s="798"/>
      <c r="O17" s="798"/>
      <c r="P17" s="798"/>
      <c r="Q17" s="798"/>
      <c r="R17" s="798"/>
      <c r="S17" s="798"/>
      <c r="T17" s="798"/>
      <c r="U17" s="798"/>
      <c r="V17" s="798"/>
      <c r="W17" s="798"/>
      <c r="X17" s="798"/>
      <c r="Y17" s="798"/>
      <c r="Z17" s="798"/>
      <c r="AA17" s="798"/>
      <c r="AB17" s="798"/>
      <c r="AC17" s="798"/>
      <c r="AD17" s="798"/>
      <c r="AE17" s="798"/>
      <c r="AF17" s="798"/>
      <c r="AG17" s="798"/>
      <c r="AH17" s="798"/>
      <c r="AI17" s="798"/>
      <c r="AJ17" s="798"/>
      <c r="AK17" s="176"/>
    </row>
    <row r="18" spans="2:37" ht="14.4" x14ac:dyDescent="0.2">
      <c r="B18" s="182">
        <v>9</v>
      </c>
      <c r="C18" s="798"/>
      <c r="D18" s="798"/>
      <c r="E18" s="798"/>
      <c r="F18" s="798"/>
      <c r="G18" s="798"/>
      <c r="H18" s="798"/>
      <c r="I18" s="798"/>
      <c r="J18" s="798"/>
      <c r="K18" s="798"/>
      <c r="L18" s="798"/>
      <c r="M18" s="798"/>
      <c r="N18" s="798"/>
      <c r="O18" s="798"/>
      <c r="P18" s="798"/>
      <c r="Q18" s="798"/>
      <c r="R18" s="798"/>
      <c r="S18" s="798"/>
      <c r="T18" s="798"/>
      <c r="U18" s="798"/>
      <c r="V18" s="798"/>
      <c r="W18" s="798"/>
      <c r="X18" s="798"/>
      <c r="Y18" s="798"/>
      <c r="Z18" s="798"/>
      <c r="AA18" s="798"/>
      <c r="AB18" s="798"/>
      <c r="AC18" s="798"/>
      <c r="AD18" s="798"/>
      <c r="AE18" s="798"/>
      <c r="AF18" s="798"/>
      <c r="AG18" s="798"/>
      <c r="AH18" s="798"/>
      <c r="AI18" s="798"/>
      <c r="AJ18" s="798"/>
      <c r="AK18" s="176"/>
    </row>
    <row r="19" spans="2:37" ht="14.4" x14ac:dyDescent="0.2">
      <c r="B19" s="182">
        <v>10</v>
      </c>
      <c r="C19" s="798"/>
      <c r="D19" s="798"/>
      <c r="E19" s="798"/>
      <c r="F19" s="798"/>
      <c r="G19" s="798"/>
      <c r="H19" s="798"/>
      <c r="I19" s="798"/>
      <c r="J19" s="798"/>
      <c r="K19" s="798"/>
      <c r="L19" s="798"/>
      <c r="M19" s="798"/>
      <c r="N19" s="798"/>
      <c r="O19" s="798"/>
      <c r="P19" s="798"/>
      <c r="Q19" s="798"/>
      <c r="R19" s="798"/>
      <c r="S19" s="798"/>
      <c r="T19" s="798"/>
      <c r="U19" s="798"/>
      <c r="V19" s="798"/>
      <c r="W19" s="798"/>
      <c r="X19" s="798"/>
      <c r="Y19" s="798"/>
      <c r="Z19" s="798"/>
      <c r="AA19" s="798"/>
      <c r="AB19" s="798"/>
      <c r="AC19" s="798"/>
      <c r="AD19" s="798"/>
      <c r="AE19" s="798"/>
      <c r="AF19" s="798"/>
      <c r="AG19" s="798"/>
      <c r="AH19" s="798"/>
      <c r="AI19" s="798"/>
      <c r="AJ19" s="798"/>
      <c r="AK19" s="176"/>
    </row>
    <row r="20" spans="2:37" ht="14.4" x14ac:dyDescent="0.2">
      <c r="B20" s="807" t="s">
        <v>295</v>
      </c>
      <c r="C20" s="807"/>
      <c r="D20" s="807"/>
      <c r="E20" s="807"/>
      <c r="F20" s="807"/>
      <c r="G20" s="807"/>
      <c r="H20" s="807"/>
      <c r="I20" s="807"/>
      <c r="J20" s="807"/>
      <c r="K20" s="807"/>
      <c r="L20" s="808"/>
      <c r="M20" s="808"/>
      <c r="N20" s="808"/>
      <c r="O20" s="808"/>
      <c r="P20" s="808"/>
      <c r="Q20" s="809" t="s">
        <v>296</v>
      </c>
      <c r="R20" s="809"/>
      <c r="S20" s="797" t="s">
        <v>297</v>
      </c>
      <c r="T20" s="797"/>
      <c r="U20" s="797"/>
      <c r="V20" s="797"/>
      <c r="W20" s="797"/>
      <c r="X20" s="797"/>
      <c r="Y20" s="797"/>
      <c r="Z20" s="797"/>
      <c r="AA20" s="797"/>
      <c r="AB20" s="797"/>
      <c r="AC20" s="797"/>
      <c r="AD20" s="797"/>
      <c r="AE20" s="818">
        <f>SUM(AE10:AJ19)</f>
        <v>0</v>
      </c>
      <c r="AF20" s="818"/>
      <c r="AG20" s="818"/>
      <c r="AH20" s="818"/>
      <c r="AI20" s="818"/>
      <c r="AJ20" s="818"/>
      <c r="AK20" s="176"/>
    </row>
    <row r="21" spans="2:37" ht="14.4" x14ac:dyDescent="0.2">
      <c r="B21" s="183"/>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76"/>
    </row>
    <row r="22" spans="2:37" ht="14.4" x14ac:dyDescent="0.2">
      <c r="B22" s="793" t="s">
        <v>298</v>
      </c>
      <c r="C22" s="793"/>
      <c r="D22" s="793"/>
      <c r="E22" s="793"/>
      <c r="F22" s="793"/>
      <c r="G22" s="793"/>
      <c r="H22" s="793"/>
      <c r="I22" s="793"/>
      <c r="J22" s="793"/>
      <c r="K22" s="793"/>
      <c r="L22" s="793"/>
      <c r="M22" s="793"/>
      <c r="N22" s="793"/>
      <c r="O22" s="793"/>
      <c r="P22" s="793"/>
      <c r="Q22" s="793"/>
      <c r="R22" s="793"/>
      <c r="S22" s="793"/>
      <c r="T22" s="793"/>
      <c r="U22" s="793"/>
      <c r="V22" s="793"/>
      <c r="W22" s="793"/>
      <c r="X22" s="793"/>
      <c r="Y22" s="793"/>
      <c r="Z22" s="793"/>
      <c r="AA22" s="793"/>
      <c r="AB22" s="793"/>
      <c r="AC22" s="793"/>
      <c r="AD22" s="793"/>
      <c r="AE22" s="793"/>
      <c r="AF22" s="793"/>
      <c r="AG22" s="793"/>
      <c r="AH22" s="793"/>
      <c r="AI22" s="793"/>
      <c r="AJ22" s="793"/>
      <c r="AK22" s="176"/>
    </row>
    <row r="23" spans="2:37" ht="15" thickBot="1" x14ac:dyDescent="0.25">
      <c r="B23" s="805" t="s">
        <v>314</v>
      </c>
      <c r="C23" s="805"/>
      <c r="D23" s="805"/>
      <c r="E23" s="805"/>
      <c r="F23" s="805"/>
      <c r="G23" s="805"/>
      <c r="H23" s="805"/>
      <c r="I23" s="805"/>
      <c r="J23" s="805"/>
      <c r="K23" s="805"/>
      <c r="L23" s="805"/>
      <c r="M23" s="805"/>
      <c r="N23" s="805"/>
      <c r="O23" s="805"/>
      <c r="P23" s="805"/>
      <c r="Q23" s="805"/>
      <c r="R23" s="805"/>
      <c r="S23" s="816">
        <f>ROUNDUP(S6/50,1)</f>
        <v>0</v>
      </c>
      <c r="T23" s="816"/>
      <c r="U23" s="816"/>
      <c r="V23" s="816"/>
      <c r="W23" s="816"/>
      <c r="X23" s="816"/>
      <c r="Y23" s="816"/>
      <c r="Z23" s="816"/>
      <c r="AA23" s="816"/>
      <c r="AB23" s="816"/>
      <c r="AC23" s="185" t="s">
        <v>280</v>
      </c>
      <c r="AD23" s="186"/>
      <c r="AE23" s="801"/>
      <c r="AF23" s="801"/>
      <c r="AG23" s="801"/>
      <c r="AH23" s="801"/>
      <c r="AI23" s="801"/>
      <c r="AJ23" s="801"/>
      <c r="AK23" s="176"/>
    </row>
    <row r="24" spans="2:37" ht="14.4" x14ac:dyDescent="0.2">
      <c r="B24" s="802" t="s">
        <v>300</v>
      </c>
      <c r="C24" s="802"/>
      <c r="D24" s="802"/>
      <c r="E24" s="802"/>
      <c r="F24" s="802"/>
      <c r="G24" s="802"/>
      <c r="H24" s="802"/>
      <c r="I24" s="802"/>
      <c r="J24" s="802"/>
      <c r="K24" s="802"/>
      <c r="L24" s="802"/>
      <c r="M24" s="802"/>
      <c r="N24" s="802"/>
      <c r="O24" s="802"/>
      <c r="P24" s="802"/>
      <c r="Q24" s="802"/>
      <c r="R24" s="802"/>
      <c r="S24" s="806"/>
      <c r="T24" s="806"/>
      <c r="U24" s="806"/>
      <c r="V24" s="806"/>
      <c r="W24" s="806"/>
      <c r="X24" s="806"/>
      <c r="Y24" s="806"/>
      <c r="Z24" s="806"/>
      <c r="AA24" s="806"/>
      <c r="AB24" s="806"/>
      <c r="AC24" s="187" t="s">
        <v>280</v>
      </c>
      <c r="AD24" s="188"/>
      <c r="AE24" s="804" t="s">
        <v>315</v>
      </c>
      <c r="AF24" s="804"/>
      <c r="AG24" s="804"/>
      <c r="AH24" s="804"/>
      <c r="AI24" s="804"/>
      <c r="AJ24" s="804"/>
      <c r="AK24" s="176"/>
    </row>
    <row r="25" spans="2:37" ht="14.4" x14ac:dyDescent="0.2">
      <c r="B25" s="815" t="s">
        <v>302</v>
      </c>
      <c r="C25" s="815"/>
      <c r="D25" s="815"/>
      <c r="E25" s="815"/>
      <c r="F25" s="815"/>
      <c r="G25" s="815"/>
      <c r="H25" s="815"/>
      <c r="I25" s="815"/>
      <c r="J25" s="815"/>
      <c r="K25" s="815"/>
      <c r="L25" s="815"/>
      <c r="M25" s="815"/>
      <c r="N25" s="815"/>
      <c r="O25" s="815"/>
      <c r="P25" s="815"/>
      <c r="Q25" s="815"/>
      <c r="R25" s="815"/>
      <c r="S25" s="815" t="s">
        <v>303</v>
      </c>
      <c r="T25" s="815"/>
      <c r="U25" s="815"/>
      <c r="V25" s="815"/>
      <c r="W25" s="815"/>
      <c r="X25" s="815"/>
      <c r="Y25" s="815"/>
      <c r="Z25" s="815"/>
      <c r="AA25" s="815"/>
      <c r="AB25" s="815"/>
      <c r="AC25" s="815"/>
      <c r="AD25" s="815"/>
      <c r="AE25" s="815"/>
      <c r="AF25" s="815"/>
      <c r="AG25" s="815"/>
      <c r="AH25" s="815"/>
      <c r="AI25" s="815"/>
      <c r="AJ25" s="815"/>
      <c r="AK25" s="176"/>
    </row>
    <row r="26" spans="2:37" ht="14.4" x14ac:dyDescent="0.2">
      <c r="B26" s="182">
        <v>1</v>
      </c>
      <c r="C26" s="798"/>
      <c r="D26" s="798"/>
      <c r="E26" s="798"/>
      <c r="F26" s="798"/>
      <c r="G26" s="798"/>
      <c r="H26" s="798"/>
      <c r="I26" s="798"/>
      <c r="J26" s="798"/>
      <c r="K26" s="798"/>
      <c r="L26" s="798"/>
      <c r="M26" s="798"/>
      <c r="N26" s="798"/>
      <c r="O26" s="798"/>
      <c r="P26" s="798"/>
      <c r="Q26" s="798"/>
      <c r="R26" s="798"/>
      <c r="S26" s="798"/>
      <c r="T26" s="798"/>
      <c r="U26" s="798"/>
      <c r="V26" s="798"/>
      <c r="W26" s="798"/>
      <c r="X26" s="798"/>
      <c r="Y26" s="798"/>
      <c r="Z26" s="798"/>
      <c r="AA26" s="798"/>
      <c r="AB26" s="798"/>
      <c r="AC26" s="798"/>
      <c r="AD26" s="798"/>
      <c r="AE26" s="798"/>
      <c r="AF26" s="798"/>
      <c r="AG26" s="798"/>
      <c r="AH26" s="798"/>
      <c r="AI26" s="798"/>
      <c r="AJ26" s="798"/>
      <c r="AK26" s="176"/>
    </row>
    <row r="27" spans="2:37" ht="14.4" x14ac:dyDescent="0.2">
      <c r="B27" s="182">
        <v>2</v>
      </c>
      <c r="C27" s="798"/>
      <c r="D27" s="798"/>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8"/>
      <c r="AJ27" s="798"/>
      <c r="AK27" s="176"/>
    </row>
    <row r="28" spans="2:37" ht="14.4" x14ac:dyDescent="0.2">
      <c r="B28" s="182">
        <v>3</v>
      </c>
      <c r="C28" s="798"/>
      <c r="D28" s="798"/>
      <c r="E28" s="798"/>
      <c r="F28" s="798"/>
      <c r="G28" s="798"/>
      <c r="H28" s="798"/>
      <c r="I28" s="798"/>
      <c r="J28" s="798"/>
      <c r="K28" s="798"/>
      <c r="L28" s="798"/>
      <c r="M28" s="798"/>
      <c r="N28" s="798"/>
      <c r="O28" s="798"/>
      <c r="P28" s="798"/>
      <c r="Q28" s="798"/>
      <c r="R28" s="798"/>
      <c r="S28" s="798"/>
      <c r="T28" s="798"/>
      <c r="U28" s="798"/>
      <c r="V28" s="798"/>
      <c r="W28" s="798"/>
      <c r="X28" s="798"/>
      <c r="Y28" s="798"/>
      <c r="Z28" s="798"/>
      <c r="AA28" s="798"/>
      <c r="AB28" s="798"/>
      <c r="AC28" s="798"/>
      <c r="AD28" s="798"/>
      <c r="AE28" s="798"/>
      <c r="AF28" s="798"/>
      <c r="AG28" s="798"/>
      <c r="AH28" s="798"/>
      <c r="AI28" s="798"/>
      <c r="AJ28" s="798"/>
      <c r="AK28" s="176"/>
    </row>
    <row r="29" spans="2:37" ht="14.4" x14ac:dyDescent="0.2">
      <c r="B29" s="183"/>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76"/>
    </row>
    <row r="30" spans="2:37" ht="14.4" x14ac:dyDescent="0.2">
      <c r="B30" s="812" t="s">
        <v>304</v>
      </c>
      <c r="C30" s="812"/>
      <c r="D30" s="812"/>
      <c r="E30" s="812"/>
      <c r="F30" s="812"/>
      <c r="G30" s="812"/>
      <c r="H30" s="813" t="s">
        <v>305</v>
      </c>
      <c r="I30" s="813"/>
      <c r="J30" s="813"/>
      <c r="K30" s="813"/>
      <c r="L30" s="813"/>
      <c r="M30" s="813"/>
      <c r="N30" s="813"/>
      <c r="O30" s="813"/>
      <c r="P30" s="813"/>
      <c r="Q30" s="813"/>
      <c r="R30" s="813"/>
      <c r="S30" s="813"/>
      <c r="T30" s="813"/>
      <c r="U30" s="813"/>
      <c r="V30" s="813"/>
      <c r="W30" s="813"/>
      <c r="X30" s="813"/>
      <c r="Y30" s="813"/>
      <c r="Z30" s="813"/>
      <c r="AA30" s="813"/>
      <c r="AB30" s="813"/>
      <c r="AC30" s="813"/>
      <c r="AD30" s="813"/>
      <c r="AE30" s="813"/>
      <c r="AF30" s="813"/>
      <c r="AG30" s="813"/>
      <c r="AH30" s="813"/>
      <c r="AI30" s="813"/>
      <c r="AJ30" s="813"/>
      <c r="AK30" s="176"/>
    </row>
    <row r="31" spans="2:37" ht="14.4" x14ac:dyDescent="0.2">
      <c r="B31" s="183"/>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76"/>
    </row>
    <row r="32" spans="2:37" x14ac:dyDescent="0.2">
      <c r="B32" s="814" t="s">
        <v>306</v>
      </c>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c r="AJ32" s="814"/>
      <c r="AK32" s="814"/>
    </row>
    <row r="33" spans="2:37" x14ac:dyDescent="0.2">
      <c r="B33" s="814"/>
      <c r="C33" s="814"/>
      <c r="D33" s="814"/>
      <c r="E33" s="814"/>
      <c r="F33" s="814"/>
      <c r="G33" s="814"/>
      <c r="H33" s="814"/>
      <c r="I33" s="814"/>
      <c r="J33" s="814"/>
      <c r="K33" s="814"/>
      <c r="L33" s="814"/>
      <c r="M33" s="814"/>
      <c r="N33" s="814"/>
      <c r="O33" s="814"/>
      <c r="P33" s="814"/>
      <c r="Q33" s="814"/>
      <c r="R33" s="814"/>
      <c r="S33" s="814"/>
      <c r="T33" s="814"/>
      <c r="U33" s="814"/>
      <c r="V33" s="814"/>
      <c r="W33" s="814"/>
      <c r="X33" s="814"/>
      <c r="Y33" s="814"/>
      <c r="Z33" s="814"/>
      <c r="AA33" s="814"/>
      <c r="AB33" s="814"/>
      <c r="AC33" s="814"/>
      <c r="AD33" s="814"/>
      <c r="AE33" s="814"/>
      <c r="AF33" s="814"/>
      <c r="AG33" s="814"/>
      <c r="AH33" s="814"/>
      <c r="AI33" s="814"/>
      <c r="AJ33" s="814"/>
      <c r="AK33" s="814"/>
    </row>
    <row r="34" spans="2:37" x14ac:dyDescent="0.2">
      <c r="B34" s="814"/>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814"/>
      <c r="AG34" s="814"/>
      <c r="AH34" s="814"/>
      <c r="AI34" s="814"/>
      <c r="AJ34" s="814"/>
      <c r="AK34" s="814"/>
    </row>
    <row r="35" spans="2:37" x14ac:dyDescent="0.2">
      <c r="B35" s="814"/>
      <c r="C35" s="814"/>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814"/>
      <c r="AG35" s="814"/>
      <c r="AH35" s="814"/>
      <c r="AI35" s="814"/>
      <c r="AJ35" s="814"/>
      <c r="AK35" s="814"/>
    </row>
    <row r="36" spans="2:37" x14ac:dyDescent="0.2">
      <c r="B36" s="814"/>
      <c r="C36" s="814"/>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814"/>
      <c r="AG36" s="814"/>
      <c r="AH36" s="814"/>
      <c r="AI36" s="814"/>
      <c r="AJ36" s="814"/>
      <c r="AK36" s="814"/>
    </row>
    <row r="37" spans="2:37" x14ac:dyDescent="0.2">
      <c r="B37" s="811" t="s">
        <v>307</v>
      </c>
      <c r="C37" s="811"/>
      <c r="D37" s="811"/>
      <c r="E37" s="811"/>
      <c r="F37" s="811"/>
      <c r="G37" s="811"/>
      <c r="H37" s="811"/>
      <c r="I37" s="811"/>
      <c r="J37" s="811"/>
      <c r="K37" s="811"/>
      <c r="L37" s="811"/>
      <c r="M37" s="811"/>
      <c r="N37" s="811"/>
      <c r="O37" s="811"/>
      <c r="P37" s="811"/>
      <c r="Q37" s="811"/>
      <c r="R37" s="811"/>
      <c r="S37" s="811"/>
      <c r="T37" s="811"/>
      <c r="U37" s="811"/>
      <c r="V37" s="811"/>
      <c r="W37" s="811"/>
      <c r="X37" s="811"/>
      <c r="Y37" s="811"/>
      <c r="Z37" s="811"/>
      <c r="AA37" s="811"/>
      <c r="AB37" s="811"/>
      <c r="AC37" s="811"/>
      <c r="AD37" s="811"/>
      <c r="AE37" s="811"/>
      <c r="AF37" s="811"/>
      <c r="AG37" s="811"/>
      <c r="AH37" s="811"/>
      <c r="AI37" s="811"/>
      <c r="AJ37" s="811"/>
      <c r="AK37" s="811"/>
    </row>
    <row r="38" spans="2:37" x14ac:dyDescent="0.2">
      <c r="B38" s="811"/>
      <c r="C38" s="811"/>
      <c r="D38" s="811"/>
      <c r="E38" s="811"/>
      <c r="F38" s="811"/>
      <c r="G38" s="811"/>
      <c r="H38" s="811"/>
      <c r="I38" s="811"/>
      <c r="J38" s="811"/>
      <c r="K38" s="811"/>
      <c r="L38" s="811"/>
      <c r="M38" s="811"/>
      <c r="N38" s="811"/>
      <c r="O38" s="811"/>
      <c r="P38" s="811"/>
      <c r="Q38" s="811"/>
      <c r="R38" s="811"/>
      <c r="S38" s="811"/>
      <c r="T38" s="811"/>
      <c r="U38" s="811"/>
      <c r="V38" s="811"/>
      <c r="W38" s="811"/>
      <c r="X38" s="811"/>
      <c r="Y38" s="811"/>
      <c r="Z38" s="811"/>
      <c r="AA38" s="811"/>
      <c r="AB38" s="811"/>
      <c r="AC38" s="811"/>
      <c r="AD38" s="811"/>
      <c r="AE38" s="811"/>
      <c r="AF38" s="811"/>
      <c r="AG38" s="811"/>
      <c r="AH38" s="811"/>
      <c r="AI38" s="811"/>
      <c r="AJ38" s="811"/>
      <c r="AK38" s="811"/>
    </row>
    <row r="39" spans="2:37" x14ac:dyDescent="0.2">
      <c r="B39" s="811"/>
      <c r="C39" s="811"/>
      <c r="D39" s="811"/>
      <c r="E39" s="811"/>
      <c r="F39" s="811"/>
      <c r="G39" s="811"/>
      <c r="H39" s="811"/>
      <c r="I39" s="811"/>
      <c r="J39" s="811"/>
      <c r="K39" s="811"/>
      <c r="L39" s="811"/>
      <c r="M39" s="811"/>
      <c r="N39" s="811"/>
      <c r="O39" s="811"/>
      <c r="P39" s="811"/>
      <c r="Q39" s="811"/>
      <c r="R39" s="811"/>
      <c r="S39" s="811"/>
      <c r="T39" s="811"/>
      <c r="U39" s="811"/>
      <c r="V39" s="811"/>
      <c r="W39" s="811"/>
      <c r="X39" s="811"/>
      <c r="Y39" s="811"/>
      <c r="Z39" s="811"/>
      <c r="AA39" s="811"/>
      <c r="AB39" s="811"/>
      <c r="AC39" s="811"/>
      <c r="AD39" s="811"/>
      <c r="AE39" s="811"/>
      <c r="AF39" s="811"/>
      <c r="AG39" s="811"/>
      <c r="AH39" s="811"/>
      <c r="AI39" s="811"/>
      <c r="AJ39" s="811"/>
      <c r="AK39" s="811"/>
    </row>
    <row r="40" spans="2:37" x14ac:dyDescent="0.2">
      <c r="B40" s="811"/>
      <c r="C40" s="811"/>
      <c r="D40" s="811"/>
      <c r="E40" s="811"/>
      <c r="F40" s="811"/>
      <c r="G40" s="811"/>
      <c r="H40" s="811"/>
      <c r="I40" s="811"/>
      <c r="J40" s="811"/>
      <c r="K40" s="811"/>
      <c r="L40" s="811"/>
      <c r="M40" s="811"/>
      <c r="N40" s="811"/>
      <c r="O40" s="811"/>
      <c r="P40" s="811"/>
      <c r="Q40" s="811"/>
      <c r="R40" s="811"/>
      <c r="S40" s="811"/>
      <c r="T40" s="811"/>
      <c r="U40" s="811"/>
      <c r="V40" s="811"/>
      <c r="W40" s="811"/>
      <c r="X40" s="811"/>
      <c r="Y40" s="811"/>
      <c r="Z40" s="811"/>
      <c r="AA40" s="811"/>
      <c r="AB40" s="811"/>
      <c r="AC40" s="811"/>
      <c r="AD40" s="811"/>
      <c r="AE40" s="811"/>
      <c r="AF40" s="811"/>
      <c r="AG40" s="811"/>
      <c r="AH40" s="811"/>
      <c r="AI40" s="811"/>
      <c r="AJ40" s="811"/>
      <c r="AK40" s="811"/>
    </row>
    <row r="41" spans="2:37" x14ac:dyDescent="0.2">
      <c r="B41" s="811"/>
      <c r="C41" s="811"/>
      <c r="D41" s="811"/>
      <c r="E41" s="811"/>
      <c r="F41" s="811"/>
      <c r="G41" s="811"/>
      <c r="H41" s="811"/>
      <c r="I41" s="811"/>
      <c r="J41" s="811"/>
      <c r="K41" s="811"/>
      <c r="L41" s="811"/>
      <c r="M41" s="811"/>
      <c r="N41" s="811"/>
      <c r="O41" s="811"/>
      <c r="P41" s="811"/>
      <c r="Q41" s="811"/>
      <c r="R41" s="811"/>
      <c r="S41" s="811"/>
      <c r="T41" s="811"/>
      <c r="U41" s="811"/>
      <c r="V41" s="811"/>
      <c r="W41" s="811"/>
      <c r="X41" s="811"/>
      <c r="Y41" s="811"/>
      <c r="Z41" s="811"/>
      <c r="AA41" s="811"/>
      <c r="AB41" s="811"/>
      <c r="AC41" s="811"/>
      <c r="AD41" s="811"/>
      <c r="AE41" s="811"/>
      <c r="AF41" s="811"/>
      <c r="AG41" s="811"/>
      <c r="AH41" s="811"/>
      <c r="AI41" s="811"/>
      <c r="AJ41" s="811"/>
      <c r="AK41" s="811"/>
    </row>
    <row r="42" spans="2:37" x14ac:dyDescent="0.2">
      <c r="B42" s="811" t="s">
        <v>308</v>
      </c>
      <c r="C42" s="811"/>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row>
    <row r="43" spans="2:37" x14ac:dyDescent="0.2">
      <c r="B43" s="811" t="s">
        <v>309</v>
      </c>
      <c r="C43" s="811"/>
      <c r="D43" s="811"/>
      <c r="E43" s="811"/>
      <c r="F43" s="811"/>
      <c r="G43" s="811"/>
      <c r="H43" s="811"/>
      <c r="I43" s="811"/>
      <c r="J43" s="811"/>
      <c r="K43" s="811"/>
      <c r="L43" s="811"/>
      <c r="M43" s="811"/>
      <c r="N43" s="811"/>
      <c r="O43" s="811"/>
      <c r="P43" s="811"/>
      <c r="Q43" s="811"/>
      <c r="R43" s="811"/>
      <c r="S43" s="811"/>
      <c r="T43" s="811"/>
      <c r="U43" s="811"/>
      <c r="V43" s="811"/>
      <c r="W43" s="811"/>
      <c r="X43" s="811"/>
      <c r="Y43" s="811"/>
      <c r="Z43" s="811"/>
      <c r="AA43" s="811"/>
      <c r="AB43" s="811"/>
      <c r="AC43" s="811"/>
      <c r="AD43" s="811"/>
      <c r="AE43" s="811"/>
      <c r="AF43" s="811"/>
      <c r="AG43" s="811"/>
      <c r="AH43" s="811"/>
      <c r="AI43" s="811"/>
      <c r="AJ43" s="811"/>
      <c r="AK43" s="811"/>
    </row>
  </sheetData>
  <sheetProtection algorithmName="SHA-512" hashValue="Fj/6Wpmz1zAuWZTBGlVPgpaEkUoeZPR2+aA34tvr5QyNfaC38ERNSakOp47qnDK1MgezqTvCBK4p8txa5e//4w==" saltValue="vfA0XKo5zLWuRR2dkF6N+Q==" spinCount="100000" sheet="1" objects="1" scenarios="1"/>
  <mergeCells count="81">
    <mergeCell ref="B42:AK42"/>
    <mergeCell ref="B43:AK43"/>
    <mergeCell ref="C28:R28"/>
    <mergeCell ref="S28:AJ28"/>
    <mergeCell ref="B30:G30"/>
    <mergeCell ref="H30:AJ30"/>
    <mergeCell ref="B32:AK36"/>
    <mergeCell ref="B37:AK41"/>
    <mergeCell ref="B25:R25"/>
    <mergeCell ref="S25:AJ25"/>
    <mergeCell ref="C26:R26"/>
    <mergeCell ref="S26:AJ26"/>
    <mergeCell ref="C27:R27"/>
    <mergeCell ref="S27:AJ27"/>
    <mergeCell ref="B22:AJ22"/>
    <mergeCell ref="B23:R23"/>
    <mergeCell ref="S23:AB23"/>
    <mergeCell ref="AE23:AJ23"/>
    <mergeCell ref="B24:R24"/>
    <mergeCell ref="S24:AB24"/>
    <mergeCell ref="AE24:AJ24"/>
    <mergeCell ref="C19:K19"/>
    <mergeCell ref="L19:X19"/>
    <mergeCell ref="Y19:AD19"/>
    <mergeCell ref="AE19:AJ19"/>
    <mergeCell ref="B20:K20"/>
    <mergeCell ref="L20:P20"/>
    <mergeCell ref="Q20:R20"/>
    <mergeCell ref="S20:AD20"/>
    <mergeCell ref="AE20:AJ20"/>
    <mergeCell ref="C17:K17"/>
    <mergeCell ref="L17:X17"/>
    <mergeCell ref="Y17:AD17"/>
    <mergeCell ref="AE17:AJ17"/>
    <mergeCell ref="C18:K18"/>
    <mergeCell ref="L18:X18"/>
    <mergeCell ref="Y18:AD18"/>
    <mergeCell ref="AE18:AJ18"/>
    <mergeCell ref="C15:K15"/>
    <mergeCell ref="L15:X15"/>
    <mergeCell ref="Y15:AD15"/>
    <mergeCell ref="AE15:AJ15"/>
    <mergeCell ref="C16:K16"/>
    <mergeCell ref="L16:X16"/>
    <mergeCell ref="Y16:AD16"/>
    <mergeCell ref="AE16:AJ16"/>
    <mergeCell ref="C13:K13"/>
    <mergeCell ref="L13:X13"/>
    <mergeCell ref="Y13:AD13"/>
    <mergeCell ref="AE13:AJ13"/>
    <mergeCell ref="C14:K14"/>
    <mergeCell ref="L14:X14"/>
    <mergeCell ref="Y14:AD14"/>
    <mergeCell ref="AE14:AJ14"/>
    <mergeCell ref="C11:K11"/>
    <mergeCell ref="L11:X11"/>
    <mergeCell ref="Y11:AD11"/>
    <mergeCell ref="AE11:AJ11"/>
    <mergeCell ref="C12:K12"/>
    <mergeCell ref="L12:X12"/>
    <mergeCell ref="Y12:AD12"/>
    <mergeCell ref="AE12:AJ12"/>
    <mergeCell ref="B9:K9"/>
    <mergeCell ref="L9:X9"/>
    <mergeCell ref="Y9:AD9"/>
    <mergeCell ref="AE9:AJ9"/>
    <mergeCell ref="C10:K10"/>
    <mergeCell ref="L10:X10"/>
    <mergeCell ref="Y10:AD10"/>
    <mergeCell ref="AE10:AJ10"/>
    <mergeCell ref="C7:R7"/>
    <mergeCell ref="S7:AB7"/>
    <mergeCell ref="AE7:AJ7"/>
    <mergeCell ref="B8:R8"/>
    <mergeCell ref="S8:AB8"/>
    <mergeCell ref="AE8:AJ8"/>
    <mergeCell ref="B5:AJ5"/>
    <mergeCell ref="B6:R6"/>
    <mergeCell ref="S6:AB6"/>
    <mergeCell ref="AE6:AJ6"/>
    <mergeCell ref="B3:AJ3"/>
  </mergeCells>
  <phoneticPr fontId="4"/>
  <pageMargins left="0.7" right="0.7" top="0.75" bottom="0.75" header="0.3" footer="0.3"/>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別紙1（特定事業所加算）居宅介護</vt:lpstr>
      <vt:lpstr>別紙2（特定事業所加算）重度訪問</vt:lpstr>
      <vt:lpstr>別紙3（特定事業所加算）同行援護</vt:lpstr>
      <vt:lpstr>別紙4（特定事業所加算）行動援護</vt:lpstr>
      <vt:lpstr>別紙５地域移行支援サービス費</vt:lpstr>
      <vt:lpstr>別紙６（入所支援施設の状況)</vt:lpstr>
      <vt:lpstr>別紙6-2（入所施設の重度障害者支援加算）</vt:lpstr>
      <vt:lpstr>別紙7（視覚・聴覚言語障害者支援体制加算（Ⅰ）（行追加）</vt:lpstr>
      <vt:lpstr>別紙7-2（視覚・聴覚言語障害者支援体制加算（Ⅱ）</vt:lpstr>
      <vt:lpstr>別紙８（地域生活移行個別支援特別加算）</vt:lpstr>
      <vt:lpstr>別紙９(栄養管理体制)</vt:lpstr>
      <vt:lpstr>別紙１０（送迎加算）</vt:lpstr>
      <vt:lpstr>'別紙1（特定事業所加算）居宅介護'!Print_Area</vt:lpstr>
      <vt:lpstr>'別紙６（入所支援施設の状況)'!Print_Area</vt:lpstr>
      <vt:lpstr>'別紙6-2（入所施設の重度障害者支援加算）'!Print_Area</vt:lpstr>
      <vt:lpstr>'別紙８（地域生活移行個別支援特別加算）'!Print_Area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高田 一生</dc:creator>
  <cp:keywords/>
  <dc:description/>
  <cp:lastModifiedBy>高田 一生</cp:lastModifiedBy>
  <cp:revision>0</cp:revision>
  <cp:lastPrinted>2024-06-17T10:08:43Z</cp:lastPrinted>
  <dcterms:created xsi:type="dcterms:W3CDTF">1601-01-01T00:00:00Z</dcterms:created>
  <dcterms:modified xsi:type="dcterms:W3CDTF">2024-07-09T12:19:08Z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2024-04-03T03:27:22Z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b8002e47-dc2f-4cc0-bf7c-7d89cd194a4a</vt:lpwstr>
  </property>
  <property fmtid="{D5CDD505-2E9C-101B-9397-08002B2CF9AE}" pid="8" name="MSIP_Label_defa4170-0d19-0005-0004-bc88714345d2_ContentBits">
    <vt:lpwstr>0</vt:lpwstr>
  </property>
</Properties>
</file>